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HITYOUSON-HDD3\zaisei\財政係バックアップ\2021年度\05_決算統計\00_R元年財政状況資料集（追加分）\04_チェック\大関\34大洗町OK\"/>
    </mc:Choice>
  </mc:AlternateContent>
  <bookViews>
    <workbookView xWindow="0" yWindow="0" windowWidth="15360" windowHeight="7635" tabRatio="88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<sst xmlns="http://schemas.openxmlformats.org/spreadsheetml/2006/main" count="1126" uniqueCount="617">
  <si>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</si>
  <si>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</si>
  <si>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</si>
  <si>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</si>
  <si>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</si>
  <si>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</si>
  <si>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</si>
  <si>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</si>
  <si>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</si>
  <si>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</si>
  <si>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</si>
  <si>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</si>
  <si>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</si>
  <si>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</si>
  <si>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</si>
  <si>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</si>
  <si>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</si>
  <si>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</si>
  <si>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</si>
  <si>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</si>
  <si>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</si>
  <si>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</si>
  <si>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</si>
  <si>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</si>
  <si>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</si>
  <si>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</si>
  <si>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</si>
  <si>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</si>
  <si>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</si>
  <si>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</si>
  <si>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</si>
  <si>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</si>
  <si>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</si>
  <si>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</si>
  <si>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</si>
  <si>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</si>
  <si>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</si>
  <si>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</si>
  <si>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</si>
  <si>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</si>
  <si>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</si>
  <si>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</si>
  <si>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</si>
  <si>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</si>
  <si>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</si>
  <si>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</si>
  <si>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</si>
  <si>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</si>
  <si>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</si>
  <si>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</si>
  <si>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</si>
  <si>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</si>
  <si>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</si>
  <si>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</si>
  <si>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</si>
  <si>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</si>
  <si>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</si>
  <si>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</si>
  <si>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</si>
  <si>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</si>
  <si>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</si>
  <si>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</si>
  <si>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</si>
  <si>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</si>
  <si>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</si>
  <si>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</si>
  <si>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</si>
  <si>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</si>
  <si>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</si>
  <si>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</si>
  <si>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</si>
  <si>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</si>
  <si>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</si>
  <si>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</si>
  <si>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</si>
  <si>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</si>
  <si>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</si>
  <si>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</si>
  <si>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</si>
  <si>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</si>
  <si>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</si>
  <si>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</si>
  <si>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</si>
  <si>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</si>
  <si>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Ⅳ－２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</si>
  <si>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</si>
  <si>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</si>
  <si>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</si>
  <si>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</si>
  <si>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</si>
  <si>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</si>
  <si>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</si>
  <si>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</si>
  <si>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</si>
  <si>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</si>
  <si>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</si>
  <si>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</si>
  <si>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大洗町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</si>
  <si>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</si>
  <si>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</si>
  <si>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</si>
  <si>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</si>
  <si>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</si>
  <si>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</si>
  <si>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</si>
  <si>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</si>
  <si>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</si>
  <si>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</si>
  <si>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</si>
  <si>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</si>
  <si>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</si>
  <si>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</si>
  <si>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</si>
  <si>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</si>
  <si>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</si>
  <si>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</si>
  <si>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</si>
  <si>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</si>
  <si>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</si>
  <si>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</si>
  <si>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</si>
  <si>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</si>
  <si>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</si>
  <si>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</si>
  <si>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</si>
  <si>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</si>
  <si>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</si>
  <si>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</si>
  <si>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</si>
  <si>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</si>
  <si>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</si>
  <si>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</si>
  <si>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</si>
  <si>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</si>
  <si>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</si>
  <si>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</si>
  <si>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</si>
  <si>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</si>
  <si>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</si>
  <si>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</si>
  <si>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</si>
  <si>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</si>
  <si>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</si>
  <si>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</si>
  <si>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</si>
  <si>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</si>
  <si>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</si>
  <si>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</si>
  <si>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</si>
  <si>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</si>
  <si>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</si>
  <si>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</si>
  <si>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</si>
  <si>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</si>
  <si>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</si>
  <si>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</si>
  <si>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</si>
  <si>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</si>
  <si>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</si>
  <si>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</si>
  <si>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</si>
  <si>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</si>
  <si>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</si>
  <si>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</si>
  <si>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</si>
  <si>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</si>
  <si>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</si>
  <si>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</si>
  <si>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</si>
  <si>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</si>
  <si>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</si>
  <si>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</si>
  <si>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</si>
  <si>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</si>
  <si>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</si>
  <si>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</si>
  <si>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</si>
  <si>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</si>
  <si>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</si>
  <si>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</si>
  <si>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</si>
  <si>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</si>
  <si>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</si>
  <si>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</si>
  <si>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</si>
  <si>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</si>
  <si>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</si>
  <si>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</si>
  <si>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</si>
  <si>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</si>
  <si>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</si>
  <si>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</si>
  <si>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</si>
  <si>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</si>
  <si>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</si>
  <si>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</si>
  <si>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</si>
  <si>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</si>
  <si>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</si>
  <si>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</si>
  <si>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</si>
  <si>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</si>
  <si>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</si>
  <si>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</si>
  <si>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</si>
  <si>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</si>
  <si>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</si>
  <si>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</si>
  <si>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</si>
  <si>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</si>
  <si>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</si>
  <si>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</si>
  <si>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茨城県大洗町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</si>
  <si>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</si>
  <si>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</si>
  <si>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</si>
  <si>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</si>
  <si>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</si>
  <si>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</si>
  <si>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</si>
  <si>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</si>
  <si>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</si>
  <si>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</si>
  <si>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</si>
  <si>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</si>
  <si>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</si>
  <si>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</si>
  <si>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</si>
  <si>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</si>
  <si>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</si>
  <si>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</si>
  <si>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</si>
  <si>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</si>
  <si>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</si>
  <si>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</si>
  <si>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</si>
  <si>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</si>
  <si>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</si>
  <si>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</si>
  <si>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</si>
  <si>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</si>
  <si>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</si>
  <si>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</si>
  <si>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</si>
  <si>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</si>
  <si>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</si>
  <si>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</si>
  <si>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</si>
  <si>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</si>
  <si>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</si>
  <si>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</si>
  <si>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</si>
  <si>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</si>
  <si>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</si>
  <si>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</si>
  <si>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</si>
  <si>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</si>
  <si>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</si>
  <si>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</si>
  <si>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</si>
  <si>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</si>
  <si>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</si>
  <si>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</si>
  <si>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</si>
  <si>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</si>
  <si>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</si>
  <si>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</si>
  <si>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</si>
  <si>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</si>
  <si>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</si>
  <si>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</si>
  <si>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</si>
  <si>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</si>
  <si>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</si>
  <si>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</si>
  <si>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</si>
  <si>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</si>
  <si>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</si>
  <si>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</si>
  <si>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</si>
  <si>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</si>
  <si>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</si>
  <si>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</si>
  <si>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</si>
  <si>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</si>
  <si>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</si>
  <si>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</si>
  <si>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</si>
  <si>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</si>
  <si>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</si>
  <si>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</si>
  <si>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</si>
  <si>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</si>
  <si>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</si>
  <si>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</si>
  <si>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</si>
  <si>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</si>
  <si>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</si>
  <si>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</si>
  <si>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</si>
  <si>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</si>
  <si>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</si>
  <si>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</si>
  <si>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</si>
  <si>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</si>
  <si>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</si>
  <si>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</si>
  <si>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</si>
  <si>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</si>
  <si>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</si>
  <si>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</si>
  <si>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</si>
  <si>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</si>
  <si>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</si>
  <si>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</si>
  <si>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</si>
  <si>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</si>
  <si>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</si>
  <si>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</si>
  <si>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</si>
  <si>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</si>
  <si>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</si>
  <si>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</si>
  <si>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</si>
  <si>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</si>
  <si>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</si>
  <si>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</si>
  <si>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</si>
  <si>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</si>
  <si>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</si>
  <si>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</si>
  <si>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</si>
  <si>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</si>
  <si>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</si>
  <si>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</si>
  <si>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</si>
  <si>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</si>
  <si>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市場</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</si>
  <si>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</si>
  <si>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</si>
  <si>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</si>
  <si>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</si>
  <si>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</si>
  <si>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</si>
  <si>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</si>
  <si>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</si>
  <si>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</si>
  <si>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</si>
  <si>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</si>
  <si>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</si>
  <si>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</si>
  <si>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</si>
  <si>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</si>
  <si>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</si>
  <si>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</si>
  <si>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</si>
  <si>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</si>
  <si>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</si>
  <si>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</si>
  <si>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</si>
  <si>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</si>
  <si>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</si>
  <si>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</si>
  <si>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</si>
  <si>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</si>
  <si>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</si>
  <si>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茨城県大洗町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</si>
  <si>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</si>
  <si>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</si>
  <si>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</si>
  <si>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</si>
  <si>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</si>
  <si>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</si>
  <si>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</si>
  <si>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</si>
  <si>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</si>
  <si>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</si>
  <si>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</si>
  <si>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</si>
  <si>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</si>
  <si>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</si>
  <si>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</si>
  <si>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</si>
  <si>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</si>
  <si>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</si>
  <si>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</si>
  <si>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</si>
  <si>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町営公園墓地事業特別会計</t>
    <phoneticPr fontId="5"/>
  </si>
  <si>
    <t>東茨城郡内町村及び一部事務組合公平委員会特別会計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</si>
  <si>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</si>
  <si>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</si>
  <si>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</si>
  <si>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</si>
  <si>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</si>
  <si>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</si>
  <si>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</si>
  <si>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</si>
  <si>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</si>
  <si>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</si>
  <si>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</si>
  <si>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</si>
  <si>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</si>
  <si>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</si>
  <si>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</si>
  <si>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</si>
  <si>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</si>
  <si>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</si>
  <si>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</si>
  <si>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地方卸売市場事業特別会計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</si>
  <si>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</si>
  <si>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</si>
  <si>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</si>
  <si>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</si>
  <si>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</si>
  <si>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</si>
  <si>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</si>
  <si>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</si>
  <si>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</si>
  <si>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</si>
  <si>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</si>
  <si>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</si>
  <si>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</si>
  <si>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</si>
  <si>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</si>
  <si>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</si>
  <si>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</si>
  <si>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</si>
  <si>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</si>
  <si>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</si>
  <si>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</si>
  <si>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</si>
  <si>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</si>
  <si>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</si>
  <si>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</si>
  <si>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</si>
  <si>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</si>
  <si>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</si>
  <si>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</si>
  <si>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</si>
  <si>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</si>
  <si>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</si>
  <si>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</si>
  <si>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</si>
  <si>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</si>
  <si>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</si>
  <si>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</si>
  <si>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</si>
  <si>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</si>
  <si>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</si>
  <si>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</si>
  <si>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</si>
  <si>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</si>
  <si>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</si>
  <si>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</si>
  <si>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</si>
  <si>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</si>
  <si>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</si>
  <si>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</si>
  <si>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</si>
  <si>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</si>
  <si>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</si>
  <si>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</si>
  <si>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</si>
  <si>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</si>
  <si>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</si>
  <si>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</si>
  <si>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</si>
  <si>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</si>
  <si>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</si>
  <si>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</si>
  <si>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</si>
  <si>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地方卸売市場事業特別会計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</si>
  <si>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</si>
  <si>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</si>
  <si>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</si>
  <si>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</si>
  <si>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</si>
  <si>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</si>
  <si>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</si>
  <si>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</si>
  <si>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</si>
  <si>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</si>
  <si>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</si>
  <si>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</si>
  <si>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</si>
  <si>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</si>
  <si>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</si>
  <si>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</si>
  <si>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</si>
  <si>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</si>
  <si>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</si>
  <si>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</si>
  <si>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</si>
  <si>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</si>
  <si>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</si>
  <si>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</si>
  <si>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</si>
  <si>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</si>
  <si>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</si>
  <si>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</si>
  <si>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</si>
  <si>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</si>
  <si>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</si>
  <si>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</si>
  <si>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</si>
  <si>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</si>
  <si>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</si>
  <si>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</si>
  <si>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</si>
  <si>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</si>
  <si>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</si>
  <si>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</si>
  <si>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</si>
  <si>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</si>
  <si>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</si>
  <si>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</si>
  <si>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</si>
  <si>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</si>
  <si>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</si>
  <si>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</si>
  <si>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</si>
  <si>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</si>
  <si>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</si>
  <si>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</si>
  <si>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</si>
  <si>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</si>
  <si>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</si>
  <si>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</si>
  <si>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</si>
  <si>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</si>
  <si>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</si>
  <si>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</si>
  <si>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</si>
  <si>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</si>
  <si>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</si>
  <si>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</si>
  <si>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</si>
  <si>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</si>
  <si>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</si>
  <si>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</si>
  <si>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</si>
  <si>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</si>
  <si>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</si>
  <si>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</si>
  <si>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</si>
  <si>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</si>
  <si>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</si>
  <si>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</si>
  <si>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</si>
  <si>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</si>
  <si>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</si>
  <si>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</si>
  <si>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</si>
  <si>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</si>
  <si>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</si>
  <si>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</si>
  <si>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</si>
  <si>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</si>
  <si>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</si>
  <si>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1.59</t>
  </si>
  <si>
    <t>▲ 2.39</t>
  </si>
  <si>
    <t>▲ 5.08</t>
  </si>
  <si>
    <t>水道事業会計</t>
  </si>
  <si>
    <t>一般会計</t>
  </si>
  <si>
    <t>介護保険特別会計</t>
  </si>
  <si>
    <t>公共下水道事業特別会計</t>
  </si>
  <si>
    <t>地方卸売市場事業特別会計</t>
  </si>
  <si>
    <t>町営公園墓地事業特別会計</t>
  </si>
  <si>
    <t>東茨城郡内町村及び一部事務組合公平委員会特別会計</t>
  </si>
  <si>
    <t>国民健康保険特別会計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</si>
  <si>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</si>
  <si>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</si>
  <si>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</si>
  <si>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</si>
  <si>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</si>
  <si>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</si>
  <si>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</si>
  <si>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</si>
  <si>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</si>
  <si>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6">
      <t>カイ</t>
    </rPh>
    <rPh sb="26" eb="27">
      <t>ケイ</t>
    </rPh>
    <phoneticPr fontId="2"/>
  </si>
  <si>
    <t>茨城県租税管理機構</t>
    <rPh sb="0" eb="3">
      <t>イバラキケン</t>
    </rPh>
    <rPh sb="3" eb="5">
      <t>ソゼイ</t>
    </rPh>
    <rPh sb="5" eb="7">
      <t>カンリ</t>
    </rPh>
    <rPh sb="7" eb="9">
      <t>キコウ</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</si>
  <si>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</si>
  <si>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4">
      <t>カイ</t>
    </rPh>
    <rPh sb="24" eb="25">
      <t>ケイ</t>
    </rPh>
    <phoneticPr fontId="2"/>
  </si>
  <si>
    <t>大洗，鉾田，水戸環境組合</t>
    <phoneticPr fontId="2"/>
  </si>
  <si>
    <t>水戸地方農業共済事務組合</t>
    <phoneticPr fontId="2"/>
  </si>
  <si>
    <t>大洗ターミナル</t>
    <rPh sb="0" eb="2">
      <t>オオアライ</t>
    </rPh>
    <phoneticPr fontId="2"/>
  </si>
  <si>
    <t>大洗町土地開発公社</t>
    <rPh sb="0" eb="3">
      <t>オオアライマチ</t>
    </rPh>
    <rPh sb="3" eb="5">
      <t>トチ</t>
    </rPh>
    <rPh sb="5" eb="7">
      <t>カイハツ</t>
    </rPh>
    <rPh sb="7" eb="9">
      <t>コウシャ</t>
    </rPh>
    <phoneticPr fontId="2"/>
  </si>
  <si>
    <t>-</t>
    <phoneticPr fontId="2"/>
  </si>
  <si>
    <t>漁業振興基金</t>
    <rPh sb="0" eb="2">
      <t>ギョギョウ</t>
    </rPh>
    <rPh sb="2" eb="4">
      <t>シンコウ</t>
    </rPh>
    <rPh sb="4" eb="6">
      <t>キキン</t>
    </rPh>
    <phoneticPr fontId="5"/>
  </si>
  <si>
    <t>福祉基金</t>
    <rPh sb="0" eb="2">
      <t>フクシ</t>
    </rPh>
    <rPh sb="2" eb="4">
      <t>キキン</t>
    </rPh>
    <phoneticPr fontId="5"/>
  </si>
  <si>
    <t>東日本大震災復興交付金基金</t>
    <rPh sb="0" eb="1">
      <t>ヒガシ</t>
    </rPh>
    <rPh sb="1" eb="3">
      <t>ニホン</t>
    </rPh>
    <rPh sb="3" eb="13">
      <t>ダイシンサイフッコウコウフキンキキン</t>
    </rPh>
    <phoneticPr fontId="5"/>
  </si>
  <si>
    <t>町営公園墓地建設改良等準備基金</t>
    <rPh sb="0" eb="2">
      <t>チョウエイ</t>
    </rPh>
    <rPh sb="2" eb="4">
      <t>コウエン</t>
    </rPh>
    <rPh sb="4" eb="6">
      <t>ボチ</t>
    </rPh>
    <rPh sb="6" eb="8">
      <t>ケンセツ</t>
    </rPh>
    <rPh sb="8" eb="10">
      <t>カイリョウ</t>
    </rPh>
    <rPh sb="10" eb="11">
      <t>トウ</t>
    </rPh>
    <rPh sb="11" eb="13">
      <t>ジュンビ</t>
    </rPh>
    <rPh sb="13" eb="15">
      <t>キキン</t>
    </rPh>
    <phoneticPr fontId="5"/>
  </si>
  <si>
    <t>大好きです大洗基金</t>
    <rPh sb="0" eb="2">
      <t>ダイス</t>
    </rPh>
    <rPh sb="5" eb="7">
      <t>オオアライ</t>
    </rPh>
    <rPh sb="7" eb="9">
      <t>キキン</t>
    </rPh>
    <phoneticPr fontId="5"/>
  </si>
  <si>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</si>
  <si>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</si>
  <si>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</si>
  <si>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</si>
  <si>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</si>
  <si>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</si>
  <si>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</si>
  <si>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</si>
  <si>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</si>
  <si>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</si>
  <si>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</si>
  <si>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</si>
  <si>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</si>
  <si>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</si>
  <si>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</si>
  <si>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</si>
  <si>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</si>
  <si>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</si>
  <si>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</si>
  <si>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将来負担比率</t>
    <phoneticPr fontId="5"/>
  </si>
  <si>
    <t xml:space="preserve"> </t>
    <phoneticPr fontId="5"/>
  </si>
  <si>
    <t xml:space="preserve"> </t>
    <phoneticPr fontId="5"/>
  </si>
  <si>
    <t>　令和元年度の有形固定資産減価償却率は類似団体内平均値より低い水準にある一方，将来負担比率は類似団体内平均値より高い水準にある。これは近年の庁舎改修事業や統合小学校建設事業及び小中学校共用体育館建設事業等の大型建設事業実施に伴い，有形固定資産減価償却率の低い資産が多くなっていること及び財源とした地方債の残高が多くなっていることが影響していると考えられる。今後は公共施設等総合管理計画や個別施設計画で示されている指針に基づき，公共施設の規模の適正化を図りつつ，２つの指標におけるバランスの改善に努めていく。</t>
    <rPh sb="1" eb="3">
      <t>レイワ</t>
    </rPh>
    <rPh sb="3" eb="4">
      <t>ガン</t>
    </rPh>
    <phoneticPr fontId="5"/>
  </si>
  <si>
    <t>　令和元年度の実質公債費比率は類似団体内平均値より低い水準にあるものの，将来負担比率は類似団体内平均値より高い水準にある。これは，一般会計等に係る地方債現在高が類似団体と比べ多いことや充当可能基金が少ないことが要因である。今後についても，平成29年度から30年度にかけて実施した南小・中学校共用体育館建設事業や令和元年度から2年度に実施した防災行政無線デジタル化整備事業に係る地方債の元金償還開始等に伴う公債費の増加及び実質公債費比率の上昇が見込まれているため，財政の健全化に向けてこれまで以上に地方債の発行を抑制していく必要がある。</t>
    <rPh sb="1" eb="3">
      <t>レイワ</t>
    </rPh>
    <rPh sb="3" eb="4">
      <t>ガン</t>
    </rPh>
    <rPh sb="119" eb="121">
      <t>ヘイセイ</t>
    </rPh>
    <rPh sb="123" eb="125">
      <t>ネンド</t>
    </rPh>
    <rPh sb="129" eb="131">
      <t>ネンド</t>
    </rPh>
    <rPh sb="135" eb="137">
      <t>ジッシ</t>
    </rPh>
    <rPh sb="139" eb="140">
      <t>ミナミ</t>
    </rPh>
    <rPh sb="140" eb="141">
      <t>ショウ</t>
    </rPh>
    <rPh sb="142" eb="145">
      <t>チュウガッコウ</t>
    </rPh>
    <rPh sb="145" eb="147">
      <t>キョウヨウ</t>
    </rPh>
    <rPh sb="147" eb="150">
      <t>タイイクカン</t>
    </rPh>
    <rPh sb="155" eb="157">
      <t>レイワ</t>
    </rPh>
    <rPh sb="157" eb="158">
      <t>ガン</t>
    </rPh>
    <rPh sb="158" eb="160">
      <t>ネンド</t>
    </rPh>
    <rPh sb="163" eb="164">
      <t>ネン</t>
    </rPh>
    <rPh sb="164" eb="165">
      <t>ド</t>
    </rPh>
    <rPh sb="166" eb="168">
      <t>ジッシ</t>
    </rPh>
    <rPh sb="170" eb="172">
      <t>ボウサイ</t>
    </rPh>
    <rPh sb="172" eb="174">
      <t>ギョウセイ</t>
    </rPh>
    <rPh sb="174" eb="176">
      <t>ムセン</t>
    </rPh>
    <rPh sb="180" eb="181">
      <t>カ</t>
    </rPh>
    <rPh sb="181" eb="183">
      <t>セイビ</t>
    </rPh>
    <rPh sb="183" eb="185">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</si>
</sst>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69469</c:v>
                </c:pt>
                <c:pt idx="1">
                  <c:v>67293</c:v>
                </c:pt>
                <c:pt idx="2">
                  <c:v>67343</c:v>
                </c:pt>
                <c:pt idx="3">
                  <c:v>73475</c:v>
                </c:pt>
                <c:pt idx="4">
                  <c:v>87464</c:v>
                </c:pt>
              </c:numCache>
            </c:numRef>
          </c:val>
          <c:smooth val="0"/>
          <c:extLst xmlns:c16r2="http://schemas.microsoft.com/office/drawing/2015/06/chart">
            <c:ext xmlns:c16="http://schemas.microsoft.com/office/drawing/2014/chart" uri="{C3380CC4-5D6E-409C-BE32-E72D297353CC}">
              <c16:uniqueId val="{00000000-D123-433A-A79E-2AEA8BCD6EC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214242</c:v>
                </c:pt>
                <c:pt idx="1">
                  <c:v>126768</c:v>
                </c:pt>
                <c:pt idx="2">
                  <c:v>106803</c:v>
                </c:pt>
                <c:pt idx="3">
                  <c:v>61300</c:v>
                </c:pt>
                <c:pt idx="4">
                  <c:v>59819</c:v>
                </c:pt>
              </c:numCache>
            </c:numRef>
          </c:val>
          <c:smooth val="0"/>
          <c:extLst xmlns:c16r2="http://schemas.microsoft.com/office/drawing/2015/06/chart">
            <c:ext xmlns:c16="http://schemas.microsoft.com/office/drawing/2014/chart" uri="{C3380CC4-5D6E-409C-BE32-E72D297353CC}">
              <c16:uniqueId val="{00000001-D123-433A-A79E-2AEA8BCD6EC2}"/>
            </c:ext>
          </c:extLst>
        </c:ser>
        <c:dLbls>
          <c:showLegendKey val="0"/>
          <c:showVal val="0"/>
          <c:showCatName val="0"/>
          <c:showSerName val="0"/>
          <c:showPercent val="0"/>
          <c:showBubbleSize val="0"/>
        </c:dLbls>
        <c:marker val="1"/>
        <c:smooth val="0"/>
        <c:axId val="368464072"/>
        <c:axId val="369626296"/>
      </c:lineChart>
      <c:catAx>
        <c:axId val="3684640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9626296"/>
        <c:crosses val="autoZero"/>
        <c:auto val="1"/>
        <c:lblAlgn val="ctr"/>
        <c:lblOffset val="100"/>
        <c:tickLblSkip val="1"/>
        <c:tickMarkSkip val="1"/>
        <c:noMultiLvlLbl val="0"/>
      </c:catAx>
      <c:valAx>
        <c:axId val="369626296"/>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84640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10.14</c:v>
                </c:pt>
                <c:pt idx="1">
                  <c:v>12.6</c:v>
                </c:pt>
                <c:pt idx="2">
                  <c:v>13.73</c:v>
                </c:pt>
                <c:pt idx="3">
                  <c:v>10.7</c:v>
                </c:pt>
                <c:pt idx="4">
                  <c:v>5.67</c:v>
                </c:pt>
              </c:numCache>
            </c:numRef>
          </c:val>
          <c:extLst xmlns:c16r2="http://schemas.microsoft.com/office/drawing/2015/06/chart">
            <c:ext xmlns:c16="http://schemas.microsoft.com/office/drawing/2014/chart" uri="{C3380CC4-5D6E-409C-BE32-E72D297353CC}">
              <c16:uniqueId val="{00000000-2DD8-4603-BE80-05B7C68A015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9.18</c:v>
                </c:pt>
                <c:pt idx="1">
                  <c:v>9.32</c:v>
                </c:pt>
                <c:pt idx="2">
                  <c:v>10.57</c:v>
                </c:pt>
                <c:pt idx="3">
                  <c:v>11.13</c:v>
                </c:pt>
                <c:pt idx="4">
                  <c:v>11.19</c:v>
                </c:pt>
              </c:numCache>
            </c:numRef>
          </c:val>
          <c:extLst xmlns:c16r2="http://schemas.microsoft.com/office/drawing/2015/06/chart">
            <c:ext xmlns:c16="http://schemas.microsoft.com/office/drawing/2014/chart" uri="{C3380CC4-5D6E-409C-BE32-E72D297353CC}">
              <c16:uniqueId val="{00000001-2DD8-4603-BE80-05B7C68A0150}"/>
            </c:ext>
          </c:extLst>
        </c:ser>
        <c:dLbls>
          <c:showLegendKey val="0"/>
          <c:showVal val="0"/>
          <c:showCatName val="0"/>
          <c:showSerName val="0"/>
          <c:showPercent val="0"/>
          <c:showBubbleSize val="0"/>
        </c:dLbls>
        <c:gapWidth val="250"/>
        <c:overlap val="100"/>
        <c:axId val="390972200"/>
        <c:axId val="3681502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-1.59</c:v>
                </c:pt>
                <c:pt idx="1">
                  <c:v>2.3199999999999998</c:v>
                </c:pt>
                <c:pt idx="2">
                  <c:v>2.23</c:v>
                </c:pt>
                <c:pt idx="3">
                  <c:v>-2.39</c:v>
                </c:pt>
                <c:pt idx="4">
                  <c:v>-5.08</c:v>
                </c:pt>
              </c:numCache>
            </c:numRef>
          </c:val>
          <c:smooth val="0"/>
          <c:extLst xmlns:c16r2="http://schemas.microsoft.com/office/drawing/2015/06/chart">
            <c:ext xmlns:c16="http://schemas.microsoft.com/office/drawing/2014/chart" uri="{C3380CC4-5D6E-409C-BE32-E72D297353CC}">
              <c16:uniqueId val="{00000002-2DD8-4603-BE80-05B7C68A0150}"/>
            </c:ext>
          </c:extLst>
        </c:ser>
        <c:dLbls>
          <c:showLegendKey val="0"/>
          <c:showVal val="0"/>
          <c:showCatName val="0"/>
          <c:showSerName val="0"/>
          <c:showPercent val="0"/>
          <c:showBubbleSize val="0"/>
        </c:dLbls>
        <c:marker val="1"/>
        <c:smooth val="0"/>
        <c:axId val="390972200"/>
        <c:axId val="368150232"/>
      </c:lineChart>
      <c:catAx>
        <c:axId val="390972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8150232"/>
        <c:crosses val="autoZero"/>
        <c:auto val="1"/>
        <c:lblAlgn val="ctr"/>
        <c:lblOffset val="100"/>
        <c:tickLblSkip val="1"/>
        <c:tickMarkSkip val="1"/>
        <c:noMultiLvlLbl val="0"/>
      </c:catAx>
      <c:valAx>
        <c:axId val="368150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0972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0.02</c:v>
                </c:pt>
                <c:pt idx="2">
                  <c:v>#N/A</c:v>
                </c:pt>
                <c:pt idx="3">
                  <c:v>0.03</c:v>
                </c:pt>
                <c:pt idx="4">
                  <c:v>#N/A</c:v>
                </c:pt>
                <c:pt idx="5">
                  <c:v>0.02</c:v>
                </c:pt>
                <c:pt idx="6">
                  <c:v>#N/A</c:v>
                </c:pt>
                <c:pt idx="7">
                  <c:v>0.03</c:v>
                </c:pt>
                <c:pt idx="8">
                  <c:v>#N/A</c:v>
                </c:pt>
                <c:pt idx="9">
                  <c:v>0.01</c:v>
                </c:pt>
              </c:numCache>
            </c:numRef>
          </c:val>
          <c:extLst xmlns:c16r2="http://schemas.microsoft.com/office/drawing/2015/06/chart">
            <c:ext xmlns:c16="http://schemas.microsoft.com/office/drawing/2014/chart" uri="{C3380CC4-5D6E-409C-BE32-E72D297353CC}">
              <c16:uniqueId val="{00000000-0F4E-4953-A79E-20E58FC82ED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F4E-4953-A79E-20E58FC82ED7}"/>
            </c:ext>
          </c:extLst>
        </c:ser>
        <c:ser>
          <c:idx val="2"/>
          <c:order val="2"/>
          <c:tx>
            <c:strRef>
              <c:f>データシート!$A$29</c:f>
              <c:strCache>
                <c:ptCount val="1"/>
                <c:pt idx="0">
                  <c:v>国民健康保険特別会計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0.92</c:v>
                </c:pt>
                <c:pt idx="2">
                  <c:v>#N/A</c:v>
                </c:pt>
                <c:pt idx="3">
                  <c:v>0.82</c:v>
                </c:pt>
                <c:pt idx="4">
                  <c:v>#N/A</c:v>
                </c:pt>
                <c:pt idx="5">
                  <c:v>0.84</c:v>
                </c:pt>
                <c:pt idx="6">
                  <c:v>#N/A</c:v>
                </c:pt>
                <c:pt idx="7">
                  <c:v>0.02</c:v>
                </c:pt>
                <c:pt idx="8">
                  <c:v>#N/A</c:v>
                </c:pt>
                <c:pt idx="9">
                  <c:v>0.04</c:v>
                </c:pt>
              </c:numCache>
            </c:numRef>
          </c:val>
          <c:extLst xmlns:c16r2="http://schemas.microsoft.com/office/drawing/2015/06/chart">
            <c:ext xmlns:c16="http://schemas.microsoft.com/office/drawing/2014/chart" uri="{C3380CC4-5D6E-409C-BE32-E72D297353CC}">
              <c16:uniqueId val="{00000002-0F4E-4953-A79E-20E58FC82ED7}"/>
            </c:ext>
          </c:extLst>
        </c:ser>
        <c:ser>
          <c:idx val="3"/>
          <c:order val="3"/>
          <c:tx>
            <c:strRef>
              <c:f>データシート!$A$30</c:f>
              <c:strCache>
                <c:ptCount val="1"/>
                <c:pt idx="0">
                  <c:v>東茨城郡内町村及び一部事務組合公平委員会特別会計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7.0000000000000007E-2</c:v>
                </c:pt>
                <c:pt idx="2">
                  <c:v>#N/A</c:v>
                </c:pt>
                <c:pt idx="3">
                  <c:v>0.05</c:v>
                </c:pt>
                <c:pt idx="4">
                  <c:v>#N/A</c:v>
                </c:pt>
                <c:pt idx="5">
                  <c:v>0.03</c:v>
                </c:pt>
                <c:pt idx="6">
                  <c:v>#N/A</c:v>
                </c:pt>
                <c:pt idx="7">
                  <c:v>0.02</c:v>
                </c:pt>
                <c:pt idx="8">
                  <c:v>#N/A</c:v>
                </c:pt>
                <c:pt idx="9">
                  <c:v>0.04</c:v>
                </c:pt>
              </c:numCache>
            </c:numRef>
          </c:val>
          <c:extLst xmlns:c16r2="http://schemas.microsoft.com/office/drawing/2015/06/chart">
            <c:ext xmlns:c16="http://schemas.microsoft.com/office/drawing/2014/chart" uri="{C3380CC4-5D6E-409C-BE32-E72D297353CC}">
              <c16:uniqueId val="{00000003-0F4E-4953-A79E-20E58FC82ED7}"/>
            </c:ext>
          </c:extLst>
        </c:ser>
        <c:ser>
          <c:idx val="4"/>
          <c:order val="4"/>
          <c:tx>
            <c:strRef>
              <c:f>データシート!$A$31</c:f>
              <c:strCache>
                <c:ptCount val="1"/>
                <c:pt idx="0">
                  <c:v>町営公園墓地事業特別会計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0.52</c:v>
                </c:pt>
                <c:pt idx="4">
                  <c:v>#N/A</c:v>
                </c:pt>
                <c:pt idx="5">
                  <c:v>0.15</c:v>
                </c:pt>
                <c:pt idx="6">
                  <c:v>#N/A</c:v>
                </c:pt>
                <c:pt idx="7">
                  <c:v>0.05</c:v>
                </c:pt>
                <c:pt idx="8">
                  <c:v>#N/A</c:v>
                </c:pt>
                <c:pt idx="9">
                  <c:v>0.06</c:v>
                </c:pt>
              </c:numCache>
            </c:numRef>
          </c:val>
          <c:extLst xmlns:c16r2="http://schemas.microsoft.com/office/drawing/2015/06/chart">
            <c:ext xmlns:c16="http://schemas.microsoft.com/office/drawing/2014/chart" uri="{C3380CC4-5D6E-409C-BE32-E72D297353CC}">
              <c16:uniqueId val="{00000004-0F4E-4953-A79E-20E58FC82ED7}"/>
            </c:ext>
          </c:extLst>
        </c:ser>
        <c:ser>
          <c:idx val="5"/>
          <c:order val="5"/>
          <c:tx>
            <c:strRef>
              <c:f>データシート!$A$32</c:f>
              <c:strCache>
                <c:ptCount val="1"/>
                <c:pt idx="0">
                  <c:v>地方卸売市場事業特別会計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0.06</c:v>
                </c:pt>
                <c:pt idx="2">
                  <c:v>#N/A</c:v>
                </c:pt>
                <c:pt idx="3">
                  <c:v>0.06</c:v>
                </c:pt>
                <c:pt idx="4">
                  <c:v>#N/A</c:v>
                </c:pt>
                <c:pt idx="5">
                  <c:v>7.0000000000000007E-2</c:v>
                </c:pt>
                <c:pt idx="6">
                  <c:v>#N/A</c:v>
                </c:pt>
                <c:pt idx="7">
                  <c:v>0.13</c:v>
                </c:pt>
                <c:pt idx="8">
                  <c:v>#N/A</c:v>
                </c:pt>
                <c:pt idx="9">
                  <c:v>0.11</c:v>
                </c:pt>
              </c:numCache>
            </c:numRef>
          </c:val>
          <c:extLst xmlns:c16r2="http://schemas.microsoft.com/office/drawing/2015/06/chart">
            <c:ext xmlns:c16="http://schemas.microsoft.com/office/drawing/2014/chart" uri="{C3380CC4-5D6E-409C-BE32-E72D297353CC}">
              <c16:uniqueId val="{00000005-0F4E-4953-A79E-20E58FC82ED7}"/>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0.42</c:v>
                </c:pt>
                <c:pt idx="2">
                  <c:v>#N/A</c:v>
                </c:pt>
                <c:pt idx="3">
                  <c:v>0.76</c:v>
                </c:pt>
                <c:pt idx="4">
                  <c:v>#N/A</c:v>
                </c:pt>
                <c:pt idx="5">
                  <c:v>0.43</c:v>
                </c:pt>
                <c:pt idx="6">
                  <c:v>#N/A</c:v>
                </c:pt>
                <c:pt idx="7">
                  <c:v>0.44</c:v>
                </c:pt>
                <c:pt idx="8">
                  <c:v>#N/A</c:v>
                </c:pt>
                <c:pt idx="9">
                  <c:v>0.38</c:v>
                </c:pt>
              </c:numCache>
            </c:numRef>
          </c:val>
          <c:extLst xmlns:c16r2="http://schemas.microsoft.com/office/drawing/2015/06/chart">
            <c:ext xmlns:c16="http://schemas.microsoft.com/office/drawing/2014/chart" uri="{C3380CC4-5D6E-409C-BE32-E72D297353CC}">
              <c16:uniqueId val="{00000006-0F4E-4953-A79E-20E58FC82ED7}"/>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1.86</c:v>
                </c:pt>
                <c:pt idx="2">
                  <c:v>#N/A</c:v>
                </c:pt>
                <c:pt idx="3">
                  <c:v>2.09</c:v>
                </c:pt>
                <c:pt idx="4">
                  <c:v>#N/A</c:v>
                </c:pt>
                <c:pt idx="5">
                  <c:v>1.21</c:v>
                </c:pt>
                <c:pt idx="6">
                  <c:v>#N/A</c:v>
                </c:pt>
                <c:pt idx="7">
                  <c:v>0.79</c:v>
                </c:pt>
                <c:pt idx="8">
                  <c:v>#N/A</c:v>
                </c:pt>
                <c:pt idx="9">
                  <c:v>0.78</c:v>
                </c:pt>
              </c:numCache>
            </c:numRef>
          </c:val>
          <c:extLst xmlns:c16r2="http://schemas.microsoft.com/office/drawing/2015/06/chart">
            <c:ext xmlns:c16="http://schemas.microsoft.com/office/drawing/2014/chart" uri="{C3380CC4-5D6E-409C-BE32-E72D297353CC}">
              <c16:uniqueId val="{00000007-0F4E-4953-A79E-20E58FC82ED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10.06</c:v>
                </c:pt>
                <c:pt idx="2">
                  <c:v>#N/A</c:v>
                </c:pt>
                <c:pt idx="3">
                  <c:v>12.01</c:v>
                </c:pt>
                <c:pt idx="4">
                  <c:v>#N/A</c:v>
                </c:pt>
                <c:pt idx="5">
                  <c:v>13.54</c:v>
                </c:pt>
                <c:pt idx="6">
                  <c:v>#N/A</c:v>
                </c:pt>
                <c:pt idx="7">
                  <c:v>10.61</c:v>
                </c:pt>
                <c:pt idx="8">
                  <c:v>#N/A</c:v>
                </c:pt>
                <c:pt idx="9">
                  <c:v>5.56</c:v>
                </c:pt>
              </c:numCache>
            </c:numRef>
          </c:val>
          <c:extLst xmlns:c16r2="http://schemas.microsoft.com/office/drawing/2015/06/chart">
            <c:ext xmlns:c16="http://schemas.microsoft.com/office/drawing/2014/chart" uri="{C3380CC4-5D6E-409C-BE32-E72D297353CC}">
              <c16:uniqueId val="{00000008-0F4E-4953-A79E-20E58FC82ED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8.5299999999999994</c:v>
                </c:pt>
                <c:pt idx="2">
                  <c:v>#N/A</c:v>
                </c:pt>
                <c:pt idx="3">
                  <c:v>8.2899999999999991</c:v>
                </c:pt>
                <c:pt idx="4">
                  <c:v>#N/A</c:v>
                </c:pt>
                <c:pt idx="5">
                  <c:v>9.14</c:v>
                </c:pt>
                <c:pt idx="6">
                  <c:v>#N/A</c:v>
                </c:pt>
                <c:pt idx="7">
                  <c:v>8.3800000000000008</c:v>
                </c:pt>
                <c:pt idx="8">
                  <c:v>#N/A</c:v>
                </c:pt>
                <c:pt idx="9">
                  <c:v>7.65</c:v>
                </c:pt>
              </c:numCache>
            </c:numRef>
          </c:val>
          <c:extLst xmlns:c16r2="http://schemas.microsoft.com/office/drawing/2015/06/chart">
            <c:ext xmlns:c16="http://schemas.microsoft.com/office/drawing/2014/chart" uri="{C3380CC4-5D6E-409C-BE32-E72D297353CC}">
              <c16:uniqueId val="{00000009-0F4E-4953-A79E-20E58FC82ED7}"/>
            </c:ext>
          </c:extLst>
        </c:ser>
        <c:dLbls>
          <c:showLegendKey val="0"/>
          <c:showVal val="0"/>
          <c:showCatName val="0"/>
          <c:showSerName val="0"/>
          <c:showPercent val="0"/>
          <c:showBubbleSize val="0"/>
        </c:dLbls>
        <c:gapWidth val="150"/>
        <c:overlap val="100"/>
        <c:axId val="368149448"/>
        <c:axId val="368149840"/>
      </c:barChart>
      <c:catAx>
        <c:axId val="368149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8149840"/>
        <c:crosses val="autoZero"/>
        <c:auto val="1"/>
        <c:lblAlgn val="ctr"/>
        <c:lblOffset val="100"/>
        <c:tickLblSkip val="1"/>
        <c:tickMarkSkip val="1"/>
        <c:noMultiLvlLbl val="0"/>
      </c:catAx>
      <c:valAx>
        <c:axId val="368149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81494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657</c:v>
                </c:pt>
                <c:pt idx="5">
                  <c:v>715</c:v>
                </c:pt>
                <c:pt idx="8">
                  <c:v>758</c:v>
                </c:pt>
                <c:pt idx="11">
                  <c:v>768</c:v>
                </c:pt>
                <c:pt idx="14">
                  <c:v>769</c:v>
                </c:pt>
              </c:numCache>
            </c:numRef>
          </c:val>
          <c:extLst xmlns:c16r2="http://schemas.microsoft.com/office/drawing/2015/06/chart">
            <c:ext xmlns:c16="http://schemas.microsoft.com/office/drawing/2014/chart" uri="{C3380CC4-5D6E-409C-BE32-E72D297353CC}">
              <c16:uniqueId val="{00000000-716E-4C01-9620-CB1395CC26C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16E-4C01-9620-CB1395CC26C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716E-4C01-9620-CB1395CC26C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15</c:v>
                </c:pt>
                <c:pt idx="3">
                  <c:v>17</c:v>
                </c:pt>
                <c:pt idx="6">
                  <c:v>16</c:v>
                </c:pt>
                <c:pt idx="9">
                  <c:v>16</c:v>
                </c:pt>
                <c:pt idx="12">
                  <c:v>13</c:v>
                </c:pt>
              </c:numCache>
            </c:numRef>
          </c:val>
          <c:extLst xmlns:c16r2="http://schemas.microsoft.com/office/drawing/2015/06/chart">
            <c:ext xmlns:c16="http://schemas.microsoft.com/office/drawing/2014/chart" uri="{C3380CC4-5D6E-409C-BE32-E72D297353CC}">
              <c16:uniqueId val="{00000003-716E-4C01-9620-CB1395CC26C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226</c:v>
                </c:pt>
                <c:pt idx="3">
                  <c:v>237</c:v>
                </c:pt>
                <c:pt idx="6">
                  <c:v>253</c:v>
                </c:pt>
                <c:pt idx="9">
                  <c:v>252</c:v>
                </c:pt>
                <c:pt idx="12">
                  <c:v>223</c:v>
                </c:pt>
              </c:numCache>
            </c:numRef>
          </c:val>
          <c:extLst xmlns:c16r2="http://schemas.microsoft.com/office/drawing/2015/06/chart">
            <c:ext xmlns:c16="http://schemas.microsoft.com/office/drawing/2014/chart" uri="{C3380CC4-5D6E-409C-BE32-E72D297353CC}">
              <c16:uniqueId val="{00000004-716E-4C01-9620-CB1395CC26C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16E-4C01-9620-CB1395CC26C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16E-4C01-9620-CB1395CC26C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553</c:v>
                </c:pt>
                <c:pt idx="3">
                  <c:v>593</c:v>
                </c:pt>
                <c:pt idx="6">
                  <c:v>647</c:v>
                </c:pt>
                <c:pt idx="9">
                  <c:v>722</c:v>
                </c:pt>
                <c:pt idx="12">
                  <c:v>775</c:v>
                </c:pt>
              </c:numCache>
            </c:numRef>
          </c:val>
          <c:extLst xmlns:c16r2="http://schemas.microsoft.com/office/drawing/2015/06/chart">
            <c:ext xmlns:c16="http://schemas.microsoft.com/office/drawing/2014/chart" uri="{C3380CC4-5D6E-409C-BE32-E72D297353CC}">
              <c16:uniqueId val="{00000007-716E-4C01-9620-CB1395CC26C1}"/>
            </c:ext>
          </c:extLst>
        </c:ser>
        <c:dLbls>
          <c:showLegendKey val="0"/>
          <c:showVal val="0"/>
          <c:showCatName val="0"/>
          <c:showSerName val="0"/>
          <c:showPercent val="0"/>
          <c:showBubbleSize val="0"/>
        </c:dLbls>
        <c:gapWidth val="100"/>
        <c:overlap val="100"/>
        <c:axId val="398162208"/>
        <c:axId val="3981559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137</c:v>
                </c:pt>
                <c:pt idx="2">
                  <c:v>#N/A</c:v>
                </c:pt>
                <c:pt idx="3">
                  <c:v>#N/A</c:v>
                </c:pt>
                <c:pt idx="4">
                  <c:v>132</c:v>
                </c:pt>
                <c:pt idx="5">
                  <c:v>#N/A</c:v>
                </c:pt>
                <c:pt idx="6">
                  <c:v>#N/A</c:v>
                </c:pt>
                <c:pt idx="7">
                  <c:v>158</c:v>
                </c:pt>
                <c:pt idx="8">
                  <c:v>#N/A</c:v>
                </c:pt>
                <c:pt idx="9">
                  <c:v>#N/A</c:v>
                </c:pt>
                <c:pt idx="10">
                  <c:v>222</c:v>
                </c:pt>
                <c:pt idx="11">
                  <c:v>#N/A</c:v>
                </c:pt>
                <c:pt idx="12">
                  <c:v>#N/A</c:v>
                </c:pt>
                <c:pt idx="13">
                  <c:v>242</c:v>
                </c:pt>
                <c:pt idx="14">
                  <c:v>#N/A</c:v>
                </c:pt>
              </c:numCache>
            </c:numRef>
          </c:val>
          <c:smooth val="0"/>
          <c:extLst xmlns:c16r2="http://schemas.microsoft.com/office/drawing/2015/06/chart">
            <c:ext xmlns:c16="http://schemas.microsoft.com/office/drawing/2014/chart" uri="{C3380CC4-5D6E-409C-BE32-E72D297353CC}">
              <c16:uniqueId val="{00000008-716E-4C01-9620-CB1395CC26C1}"/>
            </c:ext>
          </c:extLst>
        </c:ser>
        <c:dLbls>
          <c:showLegendKey val="0"/>
          <c:showVal val="0"/>
          <c:showCatName val="0"/>
          <c:showSerName val="0"/>
          <c:showPercent val="0"/>
          <c:showBubbleSize val="0"/>
        </c:dLbls>
        <c:marker val="1"/>
        <c:smooth val="0"/>
        <c:axId val="398162208"/>
        <c:axId val="398155936"/>
      </c:lineChart>
      <c:catAx>
        <c:axId val="398162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8155936"/>
        <c:crosses val="autoZero"/>
        <c:auto val="1"/>
        <c:lblAlgn val="ctr"/>
        <c:lblOffset val="100"/>
        <c:tickLblSkip val="1"/>
        <c:tickMarkSkip val="1"/>
        <c:noMultiLvlLbl val="0"/>
      </c:catAx>
      <c:valAx>
        <c:axId val="398155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8162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7149</c:v>
                </c:pt>
                <c:pt idx="5">
                  <c:v>7100</c:v>
                </c:pt>
                <c:pt idx="8">
                  <c:v>7046</c:v>
                </c:pt>
                <c:pt idx="11">
                  <c:v>7004</c:v>
                </c:pt>
                <c:pt idx="14">
                  <c:v>6901</c:v>
                </c:pt>
              </c:numCache>
            </c:numRef>
          </c:val>
          <c:extLst xmlns:c16r2="http://schemas.microsoft.com/office/drawing/2015/06/chart">
            <c:ext xmlns:c16="http://schemas.microsoft.com/office/drawing/2014/chart" uri="{C3380CC4-5D6E-409C-BE32-E72D297353CC}">
              <c16:uniqueId val="{00000000-C6C2-4838-9B4F-6037476A261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2495</c:v>
                </c:pt>
                <c:pt idx="5">
                  <c:v>2175</c:v>
                </c:pt>
                <c:pt idx="8">
                  <c:v>2046</c:v>
                </c:pt>
                <c:pt idx="11">
                  <c:v>2076</c:v>
                </c:pt>
                <c:pt idx="14">
                  <c:v>2071</c:v>
                </c:pt>
              </c:numCache>
            </c:numRef>
          </c:val>
          <c:extLst xmlns:c16r2="http://schemas.microsoft.com/office/drawing/2015/06/chart">
            <c:ext xmlns:c16="http://schemas.microsoft.com/office/drawing/2014/chart" uri="{C3380CC4-5D6E-409C-BE32-E72D297353CC}">
              <c16:uniqueId val="{00000001-C6C2-4838-9B4F-6037476A261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1202</c:v>
                </c:pt>
                <c:pt idx="5">
                  <c:v>1347</c:v>
                </c:pt>
                <c:pt idx="8">
                  <c:v>1478</c:v>
                </c:pt>
                <c:pt idx="11">
                  <c:v>1401</c:v>
                </c:pt>
                <c:pt idx="14">
                  <c:v>1288</c:v>
                </c:pt>
              </c:numCache>
            </c:numRef>
          </c:val>
          <c:extLst xmlns:c16r2="http://schemas.microsoft.com/office/drawing/2015/06/chart">
            <c:ext xmlns:c16="http://schemas.microsoft.com/office/drawing/2014/chart" uri="{C3380CC4-5D6E-409C-BE32-E72D297353CC}">
              <c16:uniqueId val="{00000002-C6C2-4838-9B4F-6037476A261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6C2-4838-9B4F-6037476A261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6C2-4838-9B4F-6037476A261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c:v>
                </c:pt>
                <c:pt idx="3">
                  <c:v>2</c:v>
                </c:pt>
                <c:pt idx="6">
                  <c:v>0</c:v>
                </c:pt>
                <c:pt idx="9">
                  <c:v>0</c:v>
                </c:pt>
                <c:pt idx="12">
                  <c:v>0</c:v>
                </c:pt>
              </c:numCache>
            </c:numRef>
          </c:val>
          <c:extLst xmlns:c16r2="http://schemas.microsoft.com/office/drawing/2015/06/chart">
            <c:ext xmlns:c16="http://schemas.microsoft.com/office/drawing/2014/chart" uri="{C3380CC4-5D6E-409C-BE32-E72D297353CC}">
              <c16:uniqueId val="{00000005-C6C2-4838-9B4F-6037476A261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1888</c:v>
                </c:pt>
                <c:pt idx="3">
                  <c:v>1846</c:v>
                </c:pt>
                <c:pt idx="6">
                  <c:v>1848</c:v>
                </c:pt>
                <c:pt idx="9">
                  <c:v>1811</c:v>
                </c:pt>
                <c:pt idx="12">
                  <c:v>1783</c:v>
                </c:pt>
              </c:numCache>
            </c:numRef>
          </c:val>
          <c:extLst xmlns:c16r2="http://schemas.microsoft.com/office/drawing/2015/06/chart">
            <c:ext xmlns:c16="http://schemas.microsoft.com/office/drawing/2014/chart" uri="{C3380CC4-5D6E-409C-BE32-E72D297353CC}">
              <c16:uniqueId val="{00000006-C6C2-4838-9B4F-6037476A261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63</c:v>
                </c:pt>
                <c:pt idx="3">
                  <c:v>49</c:v>
                </c:pt>
                <c:pt idx="6">
                  <c:v>32</c:v>
                </c:pt>
                <c:pt idx="9">
                  <c:v>17</c:v>
                </c:pt>
                <c:pt idx="12">
                  <c:v>3</c:v>
                </c:pt>
              </c:numCache>
            </c:numRef>
          </c:val>
          <c:extLst xmlns:c16r2="http://schemas.microsoft.com/office/drawing/2015/06/chart">
            <c:ext xmlns:c16="http://schemas.microsoft.com/office/drawing/2014/chart" uri="{C3380CC4-5D6E-409C-BE32-E72D297353CC}">
              <c16:uniqueId val="{00000007-C6C2-4838-9B4F-6037476A261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2743</c:v>
                </c:pt>
                <c:pt idx="3">
                  <c:v>2735</c:v>
                </c:pt>
                <c:pt idx="6">
                  <c:v>2652</c:v>
                </c:pt>
                <c:pt idx="9">
                  <c:v>2637</c:v>
                </c:pt>
                <c:pt idx="12">
                  <c:v>2585</c:v>
                </c:pt>
              </c:numCache>
            </c:numRef>
          </c:val>
          <c:extLst xmlns:c16r2="http://schemas.microsoft.com/office/drawing/2015/06/chart">
            <c:ext xmlns:c16="http://schemas.microsoft.com/office/drawing/2014/chart" uri="{C3380CC4-5D6E-409C-BE32-E72D297353CC}">
              <c16:uniqueId val="{00000008-C6C2-4838-9B4F-6037476A261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21</c:v>
                </c:pt>
                <c:pt idx="3">
                  <c:v>21</c:v>
                </c:pt>
                <c:pt idx="6">
                  <c:v>21</c:v>
                </c:pt>
                <c:pt idx="9">
                  <c:v>21</c:v>
                </c:pt>
                <c:pt idx="12">
                  <c:v>13</c:v>
                </c:pt>
              </c:numCache>
            </c:numRef>
          </c:val>
          <c:extLst xmlns:c16r2="http://schemas.microsoft.com/office/drawing/2015/06/chart">
            <c:ext xmlns:c16="http://schemas.microsoft.com/office/drawing/2014/chart" uri="{C3380CC4-5D6E-409C-BE32-E72D297353CC}">
              <c16:uniqueId val="{00000009-C6C2-4838-9B4F-6037476A261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9218</c:v>
                </c:pt>
                <c:pt idx="3">
                  <c:v>9278</c:v>
                </c:pt>
                <c:pt idx="6">
                  <c:v>9348</c:v>
                </c:pt>
                <c:pt idx="9">
                  <c:v>9487</c:v>
                </c:pt>
                <c:pt idx="12">
                  <c:v>9401</c:v>
                </c:pt>
              </c:numCache>
            </c:numRef>
          </c:val>
          <c:extLst xmlns:c16r2="http://schemas.microsoft.com/office/drawing/2015/06/chart">
            <c:ext xmlns:c16="http://schemas.microsoft.com/office/drawing/2014/chart" uri="{C3380CC4-5D6E-409C-BE32-E72D297353CC}">
              <c16:uniqueId val="{0000000A-C6C2-4838-9B4F-6037476A2615}"/>
            </c:ext>
          </c:extLst>
        </c:ser>
        <c:dLbls>
          <c:showLegendKey val="0"/>
          <c:showVal val="0"/>
          <c:showCatName val="0"/>
          <c:showSerName val="0"/>
          <c:showPercent val="0"/>
          <c:showBubbleSize val="0"/>
        </c:dLbls>
        <c:gapWidth val="100"/>
        <c:overlap val="100"/>
        <c:axId val="398157112"/>
        <c:axId val="3981614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3089</c:v>
                </c:pt>
                <c:pt idx="2">
                  <c:v>#N/A</c:v>
                </c:pt>
                <c:pt idx="3">
                  <c:v>#N/A</c:v>
                </c:pt>
                <c:pt idx="4">
                  <c:v>3308</c:v>
                </c:pt>
                <c:pt idx="5">
                  <c:v>#N/A</c:v>
                </c:pt>
                <c:pt idx="6">
                  <c:v>#N/A</c:v>
                </c:pt>
                <c:pt idx="7">
                  <c:v>3331</c:v>
                </c:pt>
                <c:pt idx="8">
                  <c:v>#N/A</c:v>
                </c:pt>
                <c:pt idx="9">
                  <c:v>#N/A</c:v>
                </c:pt>
                <c:pt idx="10">
                  <c:v>3490</c:v>
                </c:pt>
                <c:pt idx="11">
                  <c:v>#N/A</c:v>
                </c:pt>
                <c:pt idx="12">
                  <c:v>#N/A</c:v>
                </c:pt>
                <c:pt idx="13">
                  <c:v>3525</c:v>
                </c:pt>
                <c:pt idx="14">
                  <c:v>#N/A</c:v>
                </c:pt>
              </c:numCache>
            </c:numRef>
          </c:val>
          <c:smooth val="0"/>
          <c:extLst xmlns:c16r2="http://schemas.microsoft.com/office/drawing/2015/06/chart">
            <c:ext xmlns:c16="http://schemas.microsoft.com/office/drawing/2014/chart" uri="{C3380CC4-5D6E-409C-BE32-E72D297353CC}">
              <c16:uniqueId val="{0000000B-C6C2-4838-9B4F-6037476A2615}"/>
            </c:ext>
          </c:extLst>
        </c:ser>
        <c:dLbls>
          <c:showLegendKey val="0"/>
          <c:showVal val="0"/>
          <c:showCatName val="0"/>
          <c:showSerName val="0"/>
          <c:showPercent val="0"/>
          <c:showBubbleSize val="0"/>
        </c:dLbls>
        <c:marker val="1"/>
        <c:smooth val="0"/>
        <c:axId val="398157112"/>
        <c:axId val="398161424"/>
      </c:lineChart>
      <c:catAx>
        <c:axId val="398157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8161424"/>
        <c:crosses val="autoZero"/>
        <c:auto val="1"/>
        <c:lblAlgn val="ctr"/>
        <c:lblOffset val="100"/>
        <c:tickLblSkip val="1"/>
        <c:tickMarkSkip val="1"/>
        <c:noMultiLvlLbl val="0"/>
      </c:catAx>
      <c:valAx>
        <c:axId val="398161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8157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444</c:v>
                </c:pt>
                <c:pt idx="1">
                  <c:v>469</c:v>
                </c:pt>
                <c:pt idx="2">
                  <c:v>469</c:v>
                </c:pt>
              </c:numCache>
            </c:numRef>
          </c:val>
          <c:extLst xmlns:c16r2="http://schemas.microsoft.com/office/drawing/2015/06/chart">
            <c:ext xmlns:c16="http://schemas.microsoft.com/office/drawing/2014/chart" uri="{C3380CC4-5D6E-409C-BE32-E72D297353CC}">
              <c16:uniqueId val="{00000000-EB1D-4A6E-8DFF-B962DC7F52F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114</c:v>
                </c:pt>
                <c:pt idx="1">
                  <c:v>114</c:v>
                </c:pt>
                <c:pt idx="2">
                  <c:v>114</c:v>
                </c:pt>
              </c:numCache>
            </c:numRef>
          </c:val>
          <c:extLst xmlns:c16r2="http://schemas.microsoft.com/office/drawing/2015/06/chart">
            <c:ext xmlns:c16="http://schemas.microsoft.com/office/drawing/2014/chart" uri="{C3380CC4-5D6E-409C-BE32-E72D297353CC}">
              <c16:uniqueId val="{00000001-EB1D-4A6E-8DFF-B962DC7F52F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922</c:v>
                </c:pt>
                <c:pt idx="1">
                  <c:v>732</c:v>
                </c:pt>
                <c:pt idx="2">
                  <c:v>591</c:v>
                </c:pt>
              </c:numCache>
            </c:numRef>
          </c:val>
          <c:extLst xmlns:c16r2="http://schemas.microsoft.com/office/drawing/2015/06/chart">
            <c:ext xmlns:c16="http://schemas.microsoft.com/office/drawing/2014/chart" uri="{C3380CC4-5D6E-409C-BE32-E72D297353CC}">
              <c16:uniqueId val="{00000002-EB1D-4A6E-8DFF-B962DC7F52FD}"/>
            </c:ext>
          </c:extLst>
        </c:ser>
        <c:dLbls>
          <c:showLegendKey val="0"/>
          <c:showVal val="0"/>
          <c:showCatName val="0"/>
          <c:showSerName val="0"/>
          <c:showPercent val="0"/>
          <c:showBubbleSize val="0"/>
        </c:dLbls>
        <c:gapWidth val="120"/>
        <c:overlap val="100"/>
        <c:axId val="398157896"/>
        <c:axId val="398161816"/>
      </c:barChart>
      <c:catAx>
        <c:axId val="398157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8161816"/>
        <c:crosses val="autoZero"/>
        <c:auto val="1"/>
        <c:lblAlgn val="ctr"/>
        <c:lblOffset val="100"/>
        <c:tickLblSkip val="1"/>
        <c:tickMarkSkip val="1"/>
        <c:noMultiLvlLbl val="0"/>
      </c:catAx>
      <c:valAx>
        <c:axId val="3981618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8157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29B-41A8-B88E-B5FB8B8F8592}"/>
                </c:ext>
                <c:ext xmlns:c15="http://schemas.microsoft.com/office/drawing/2012/chart" uri="{CE6537A1-D6FC-4f65-9D91-7224C49458BB}">
                  <c15:layout/>
                  <c15:dlblFieldTable>
                    <c15:dlblFTEntry>
                      <c15:txfldGUID>{2E51E0EB-BA40-4AA1-B57D-2A71C51EF108}</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29B-41A8-B88E-B5FB8B8F8592}"/>
                </c:ext>
                <c:ext xmlns:c15="http://schemas.microsoft.com/office/drawing/2012/chart" uri="{CE6537A1-D6FC-4f65-9D91-7224C49458BB}">
                  <c15:dlblFieldTable>
                    <c15:dlblFTEntry>
                      <c15:txfldGUID>{34C699B5-94BC-4862-A91A-A4C20C3612A5}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29B-41A8-B88E-B5FB8B8F8592}"/>
                </c:ext>
                <c:ext xmlns:c15="http://schemas.microsoft.com/office/drawing/2012/chart" uri="{CE6537A1-D6FC-4f65-9D91-7224C49458BB}">
                  <c15:dlblFieldTable>
                    <c15:dlblFTEntry>
                      <c15:txfldGUID>{B5869B15-8492-4E06-8144-1B9670AEBF6B}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29B-41A8-B88E-B5FB8B8F8592}"/>
                </c:ext>
                <c:ext xmlns:c15="http://schemas.microsoft.com/office/drawing/2012/chart" uri="{CE6537A1-D6FC-4f65-9D91-7224C49458BB}">
                  <c15:dlblFieldTable>
                    <c15:dlblFTEntry>
                      <c15:txfldGUID>{EE819815-152A-4B6D-8223-30014602C743}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29B-41A8-B88E-B5FB8B8F8592}"/>
                </c:ext>
                <c:ext xmlns:c15="http://schemas.microsoft.com/office/drawing/2012/chart" uri="{CE6537A1-D6FC-4f65-9D91-7224C49458BB}">
                  <c15:dlblFieldTable>
                    <c15:dlblFTEntry>
                      <c15:txfldGUID>{79DF7F04-5211-4C09-9878-FD2B188209F5}</c15:txfldGUID>
                      <c15:f>#REF!</c15:f>
                      <c15:dlblFieldTableCache>
                        <c:ptCount val="1"/>
                        <c:pt idx="0">
                          <c:v>#REF!</c:v>
                        </c:pt>
                      </c15:dlblFieldTableCache>
                    </c15:dlblFTEntry>
                  </c15:dlblFieldTable>
                  <c15:showDataLabelsRange val="0"/>
                </c:ext>
              </c:extLst>
            </c:dLbl>
            <c:dLbl>
              <c:idx val="8"/>
              <c:layout>
                <c:manualLayout>
                  <c:x val="-4.3198234706355677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29B-41A8-B88E-B5FB8B8F8592}"/>
                </c:ext>
                <c:ext xmlns:c15="http://schemas.microsoft.com/office/drawing/2012/chart" uri="{CE6537A1-D6FC-4f65-9D91-7224C49458BB}">
                  <c15:layout/>
                  <c15:dlblFieldTable>
                    <c15:dlblFTEntry>
                      <c15:txfldGUID>{2CC7F0A4-6968-472B-85DF-04D7DBBBA843}</c15:txfldGUID>
                      <c15:f>公会計指標分析・財政指標組合せ分析表!$BX$50</c15:f>
                      <c15:dlblFieldTableCache>
                        <c:ptCount val="1"/>
                        <c:pt idx="0">
                          <c:v>H28</c:v>
                        </c:pt>
                      </c15:dlblFieldTableCache>
                    </c15:dlblFTEntry>
                  </c15:dlblFieldTable>
                  <c15:showDataLabelsRange val="0"/>
                </c:ext>
              </c:extLst>
            </c:dLbl>
            <c:dLbl>
              <c:idx val="16"/>
              <c:layout>
                <c:manualLayout>
                  <c:x val="-2.1092166232788926E-2"/>
                  <c:y val="-6.1485305343985996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29B-41A8-B88E-B5FB8B8F8592}"/>
                </c:ext>
                <c:ext xmlns:c15="http://schemas.microsoft.com/office/drawing/2012/chart" uri="{CE6537A1-D6FC-4f65-9D91-7224C49458BB}">
                  <c15:layout/>
                  <c15:dlblFieldTable>
                    <c15:dlblFTEntry>
                      <c15:txfldGUID>{3BF1B725-0F96-4560-BC2B-EFD90A53BF12}</c15:txfldGUID>
                      <c15:f>公会計指標分析・財政指標組合せ分析表!$CF$50</c15:f>
                      <c15:dlblFieldTableCache>
                        <c:ptCount val="1"/>
                        <c:pt idx="0">
                          <c:v>H29</c:v>
                        </c:pt>
                      </c15:dlblFieldTableCache>
                    </c15:dlblFTEntry>
                  </c15:dlblFieldTable>
                  <c15:showDataLabelsRange val="0"/>
                </c:ext>
              </c:extLst>
            </c:dLbl>
            <c:dLbl>
              <c:idx val="24"/>
              <c:layout>
                <c:manualLayout>
                  <c:x val="-3.2145200469572303E-2"/>
                  <c:y val="-6.7992778867744366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29B-41A8-B88E-B5FB8B8F8592}"/>
                </c:ext>
                <c:ext xmlns:c15="http://schemas.microsoft.com/office/drawing/2012/chart" uri="{CE6537A1-D6FC-4f65-9D91-7224C49458BB}">
                  <c15:layout/>
                  <c15:dlblFieldTable>
                    <c15:dlblFTEntry>
                      <c15:txfldGUID>{48EA0CAA-B961-4BBE-97E8-CD43AB020862}</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29B-41A8-B88E-B5FB8B8F8592}"/>
                </c:ext>
                <c:ext xmlns:c15="http://schemas.microsoft.com/office/drawing/2012/chart" uri="{CE6537A1-D6FC-4f65-9D91-7224C49458BB}">
                  <c15:layout/>
                  <c15:dlblFieldTable>
                    <c15:dlblFTEntry>
                      <c15:txfldGUID>{43483082-2357-4966-A98D-6CFF8A68F28A}</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31.8</c:v>
                </c:pt>
                <c:pt idx="8">
                  <c:v>49.2</c:v>
                </c:pt>
                <c:pt idx="16">
                  <c:v>49.4</c:v>
                </c:pt>
                <c:pt idx="24">
                  <c:v>49.4</c:v>
                </c:pt>
                <c:pt idx="32">
                  <c:v>47.7</c:v>
                </c:pt>
              </c:numCache>
            </c:numRef>
          </c:xVal>
          <c:yVal>
            <c:numRef>
              <c:f>公会計指標分析・財政指標組合せ分析表!$BP$51:$DC$51</c:f>
              <c:numCache>
                <c:formatCode>#,##0.0;"▲ "#,##0.0</c:formatCode>
                <c:ptCount val="40"/>
                <c:pt idx="0">
                  <c:v>81.599999999999994</c:v>
                </c:pt>
                <c:pt idx="8">
                  <c:v>89.5</c:v>
                </c:pt>
                <c:pt idx="16">
                  <c:v>91.4</c:v>
                </c:pt>
                <c:pt idx="24">
                  <c:v>95.6</c:v>
                </c:pt>
                <c:pt idx="32">
                  <c:v>97.5</c:v>
                </c:pt>
              </c:numCache>
            </c:numRef>
          </c:yVal>
          <c:smooth val="0"/>
          <c:extLst xmlns:c16r2="http://schemas.microsoft.com/office/drawing/2015/06/chart">
            <c:ext xmlns:c16="http://schemas.microsoft.com/office/drawing/2014/chart" uri="{C3380CC4-5D6E-409C-BE32-E72D297353CC}">
              <c16:uniqueId val="{00000009-729B-41A8-B88E-B5FB8B8F859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29B-41A8-B88E-B5FB8B8F8592}"/>
                </c:ext>
                <c:ext xmlns:c15="http://schemas.microsoft.com/office/drawing/2012/chart" uri="{CE6537A1-D6FC-4f65-9D91-7224C49458BB}">
                  <c15:layout/>
                  <c15:dlblFieldTable>
                    <c15:dlblFTEntry>
                      <c15:txfldGUID>{F8DC6C3F-9E06-4B12-B6EF-5E3B90469C4A}</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29B-41A8-B88E-B5FB8B8F8592}"/>
                </c:ext>
                <c:ext xmlns:c15="http://schemas.microsoft.com/office/drawing/2012/chart" uri="{CE6537A1-D6FC-4f65-9D91-7224C49458BB}">
                  <c15:dlblFieldTable>
                    <c15:dlblFTEntry>
                      <c15:txfldGUID>{2458FC41-25E9-48E1-A712-3B77D4355A14}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29B-41A8-B88E-B5FB8B8F8592}"/>
                </c:ext>
                <c:ext xmlns:c15="http://schemas.microsoft.com/office/drawing/2012/chart" uri="{CE6537A1-D6FC-4f65-9D91-7224C49458BB}">
                  <c15:dlblFieldTable>
                    <c15:dlblFTEntry>
                      <c15:txfldGUID>{023FA405-E65D-4D5E-BF97-F31384D17A89}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29B-41A8-B88E-B5FB8B8F8592}"/>
                </c:ext>
                <c:ext xmlns:c15="http://schemas.microsoft.com/office/drawing/2012/chart" uri="{CE6537A1-D6FC-4f65-9D91-7224C49458BB}">
                  <c15:dlblFieldTable>
                    <c15:dlblFTEntry>
                      <c15:txfldGUID>{4EFA0AE7-1A34-4E75-9A15-7174F5CA4255}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29B-41A8-B88E-B5FB8B8F8592}"/>
                </c:ext>
                <c:ext xmlns:c15="http://schemas.microsoft.com/office/drawing/2012/chart" uri="{CE6537A1-D6FC-4f65-9D91-7224C49458BB}">
                  <c15:dlblFieldTable>
                    <c15:dlblFTEntry>
                      <c15:txfldGUID>{FAE58A53-4CD6-432B-A7B0-1269ADD5E5CB}</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29B-41A8-B88E-B5FB8B8F8592}"/>
                </c:ext>
                <c:ext xmlns:c15="http://schemas.microsoft.com/office/drawing/2012/chart" uri="{CE6537A1-D6FC-4f65-9D91-7224C49458BB}">
                  <c15:layout/>
                  <c15:dlblFieldTable>
                    <c15:dlblFTEntry>
                      <c15:txfldGUID>{02FFE197-F1E8-4AB5-A9C3-CCE8158B2046}</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29B-41A8-B88E-B5FB8B8F8592}"/>
                </c:ext>
                <c:ext xmlns:c15="http://schemas.microsoft.com/office/drawing/2012/chart" uri="{CE6537A1-D6FC-4f65-9D91-7224C49458BB}">
                  <c15:layout/>
                  <c15:dlblFieldTable>
                    <c15:dlblFTEntry>
                      <c15:txfldGUID>{C9ABA3DC-5B24-4141-B107-A0E9C72D3850}</c15:txfldGUID>
                      <c15:f>公会計指標分析・財政指標組合せ分析表!$CF$50</c15:f>
                      <c15:dlblFieldTableCache>
                        <c:ptCount val="1"/>
                        <c:pt idx="0">
                          <c:v>H29</c:v>
                        </c:pt>
                      </c15:dlblFieldTableCache>
                    </c15:dlblFTEntry>
                  </c15:dlblFieldTable>
                  <c15:showDataLabelsRange val="0"/>
                </c:ext>
              </c:extLst>
            </c:dLbl>
            <c:dLbl>
              <c:idx val="24"/>
              <c:layout>
                <c:manualLayout>
                  <c:x val="-4.3133582603109316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29B-41A8-B88E-B5FB8B8F8592}"/>
                </c:ext>
                <c:ext xmlns:c15="http://schemas.microsoft.com/office/drawing/2012/chart" uri="{CE6537A1-D6FC-4f65-9D91-7224C49458BB}">
                  <c15:layout/>
                  <c15:dlblFieldTable>
                    <c15:dlblFTEntry>
                      <c15:txfldGUID>{33FC5C79-A2B4-4BE7-BB3C-CC24E78B55B9}</c15:txfldGUID>
                      <c15:f>公会計指標分析・財政指標組合せ分析表!$CN$50</c15:f>
                      <c15:dlblFieldTableCache>
                        <c:ptCount val="1"/>
                        <c:pt idx="0">
                          <c:v>H30</c:v>
                        </c:pt>
                      </c15:dlblFieldTableCache>
                    </c15:dlblFTEntry>
                  </c15:dlblFieldTable>
                  <c15:showDataLabelsRange val="0"/>
                </c:ext>
              </c:extLst>
            </c:dLbl>
            <c:dLbl>
              <c:idx val="32"/>
              <c:layout>
                <c:manualLayout>
                  <c:x val="-2.1027368516697415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29B-41A8-B88E-B5FB8B8F8592}"/>
                </c:ext>
                <c:ext xmlns:c15="http://schemas.microsoft.com/office/drawing/2012/chart" uri="{CE6537A1-D6FC-4f65-9D91-7224C49458BB}">
                  <c15:layout/>
                  <c15:dlblFieldTable>
                    <c15:dlblFTEntry>
                      <c15:txfldGUID>{788E6EE9-003A-4E17-BD8E-E9FEEEA897B0}</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54.1</c:v>
                </c:pt>
                <c:pt idx="8">
                  <c:v>57</c:v>
                </c:pt>
                <c:pt idx="16">
                  <c:v>59.7</c:v>
                </c:pt>
                <c:pt idx="24">
                  <c:v>60</c:v>
                </c:pt>
                <c:pt idx="32">
                  <c:v>60.2</c:v>
                </c:pt>
              </c:numCache>
            </c:numRef>
          </c:xVal>
          <c:yVal>
            <c:numRef>
              <c:f>公会計指標分析・財政指標組合せ分析表!$BP$55:$DC$55</c:f>
              <c:numCache>
                <c:formatCode>#,##0.0;"▲ "#,##0.0</c:formatCode>
                <c:ptCount val="40"/>
                <c:pt idx="0">
                  <c:v>36.5</c:v>
                </c:pt>
                <c:pt idx="8">
                  <c:v>32.9</c:v>
                </c:pt>
                <c:pt idx="16">
                  <c:v>28.5</c:v>
                </c:pt>
                <c:pt idx="24">
                  <c:v>20.5</c:v>
                </c:pt>
                <c:pt idx="32">
                  <c:v>21.4</c:v>
                </c:pt>
              </c:numCache>
            </c:numRef>
          </c:yVal>
          <c:smooth val="0"/>
          <c:extLst xmlns:c16r2="http://schemas.microsoft.com/office/drawing/2015/06/chart">
            <c:ext xmlns:c16="http://schemas.microsoft.com/office/drawing/2014/chart" uri="{C3380CC4-5D6E-409C-BE32-E72D297353CC}">
              <c16:uniqueId val="{00000013-729B-41A8-B88E-B5FB8B8F8592}"/>
            </c:ext>
          </c:extLst>
        </c:ser>
        <c:dLbls>
          <c:showLegendKey val="0"/>
          <c:showVal val="1"/>
          <c:showCatName val="0"/>
          <c:showSerName val="0"/>
          <c:showPercent val="0"/>
          <c:showBubbleSize val="0"/>
        </c:dLbls>
        <c:axId val="398160248"/>
        <c:axId val="398156328"/>
      </c:scatterChart>
      <c:valAx>
        <c:axId val="398160248"/>
        <c:scaling>
          <c:orientation val="minMax"/>
          <c:max val="63"/>
          <c:min val="3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8156328"/>
        <c:crosses val="autoZero"/>
        <c:crossBetween val="midCat"/>
      </c:valAx>
      <c:valAx>
        <c:axId val="398156328"/>
        <c:scaling>
          <c:orientation val="minMax"/>
          <c:max val="111"/>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81602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E55-4978-A7E1-F12CA2203CAA}"/>
                </c:ext>
                <c:ext xmlns:c15="http://schemas.microsoft.com/office/drawing/2012/chart" uri="{CE6537A1-D6FC-4f65-9D91-7224C49458BB}">
                  <c15:layout/>
                  <c15:dlblFieldTable>
                    <c15:dlblFTEntry>
                      <c15:txfldGUID>{EC1AE4FB-235C-443A-B96A-2B2CDED0500E}</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E55-4978-A7E1-F12CA2203CAA}"/>
                </c:ext>
                <c:ext xmlns:c15="http://schemas.microsoft.com/office/drawing/2012/chart" uri="{CE6537A1-D6FC-4f65-9D91-7224C49458BB}">
                  <c15:dlblFieldTable>
                    <c15:dlblFTEntry>
                      <c15:txfldGUID>{61E93349-4D92-461C-A4AA-6DBAB1D09F80}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E55-4978-A7E1-F12CA2203CAA}"/>
                </c:ext>
                <c:ext xmlns:c15="http://schemas.microsoft.com/office/drawing/2012/chart" uri="{CE6537A1-D6FC-4f65-9D91-7224C49458BB}">
                  <c15:dlblFieldTable>
                    <c15:dlblFTEntry>
                      <c15:txfldGUID>{99482A56-4638-4956-B1BD-942ED92003DE}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E55-4978-A7E1-F12CA2203CAA}"/>
                </c:ext>
                <c:ext xmlns:c15="http://schemas.microsoft.com/office/drawing/2012/chart" uri="{CE6537A1-D6FC-4f65-9D91-7224C49458BB}">
                  <c15:dlblFieldTable>
                    <c15:dlblFTEntry>
                      <c15:txfldGUID>{BF8C296E-087A-4EEF-BB17-05938444D7FF}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E55-4978-A7E1-F12CA2203CAA}"/>
                </c:ext>
                <c:ext xmlns:c15="http://schemas.microsoft.com/office/drawing/2012/chart" uri="{CE6537A1-D6FC-4f65-9D91-7224C49458BB}">
                  <c15:dlblFieldTable>
                    <c15:dlblFTEntry>
                      <c15:txfldGUID>{BCF309FF-8279-477A-ADB3-65EC8E007C03}</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E55-4978-A7E1-F12CA2203CAA}"/>
                </c:ext>
                <c:ext xmlns:c15="http://schemas.microsoft.com/office/drawing/2012/chart" uri="{CE6537A1-D6FC-4f65-9D91-7224C49458BB}">
                  <c15:layout/>
                  <c15:dlblFieldTable>
                    <c15:dlblFTEntry>
                      <c15:txfldGUID>{0B7653DF-3761-4CD8-AC50-8E3C3B9FE5A6}</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E55-4978-A7E1-F12CA2203CAA}"/>
                </c:ext>
                <c:ext xmlns:c15="http://schemas.microsoft.com/office/drawing/2012/chart" uri="{CE6537A1-D6FC-4f65-9D91-7224C49458BB}">
                  <c15:layout/>
                  <c15:dlblFieldTable>
                    <c15:dlblFTEntry>
                      <c15:txfldGUID>{311F18C3-1615-44B9-81B3-E78138085046}</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E55-4978-A7E1-F12CA2203CAA}"/>
                </c:ext>
                <c:ext xmlns:c15="http://schemas.microsoft.com/office/drawing/2012/chart" uri="{CE6537A1-D6FC-4f65-9D91-7224C49458BB}">
                  <c15:layout/>
                  <c15:dlblFieldTable>
                    <c15:dlblFTEntry>
                      <c15:txfldGUID>{3C39851C-B5E2-41C1-A75F-2FB4CBFA6FEE}</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E55-4978-A7E1-F12CA2203CAA}"/>
                </c:ext>
                <c:ext xmlns:c15="http://schemas.microsoft.com/office/drawing/2012/chart" uri="{CE6537A1-D6FC-4f65-9D91-7224C49458BB}">
                  <c15:layout/>
                  <c15:dlblFieldTable>
                    <c15:dlblFTEntry>
                      <c15:txfldGUID>{55054694-E2FC-45C2-86DB-C2F4DAE878B3}</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4.0999999999999996</c:v>
                </c:pt>
                <c:pt idx="8">
                  <c:v>3.5</c:v>
                </c:pt>
                <c:pt idx="16">
                  <c:v>3.8</c:v>
                </c:pt>
                <c:pt idx="24">
                  <c:v>4.5999999999999996</c:v>
                </c:pt>
                <c:pt idx="32">
                  <c:v>5.7</c:v>
                </c:pt>
              </c:numCache>
            </c:numRef>
          </c:xVal>
          <c:yVal>
            <c:numRef>
              <c:f>公会計指標分析・財政指標組合せ分析表!$BP$73:$DC$73</c:f>
              <c:numCache>
                <c:formatCode>#,##0.0;"▲ "#,##0.0</c:formatCode>
                <c:ptCount val="40"/>
                <c:pt idx="0">
                  <c:v>81.599999999999994</c:v>
                </c:pt>
                <c:pt idx="8">
                  <c:v>89.5</c:v>
                </c:pt>
                <c:pt idx="16">
                  <c:v>91.4</c:v>
                </c:pt>
                <c:pt idx="24">
                  <c:v>95.6</c:v>
                </c:pt>
                <c:pt idx="32">
                  <c:v>97.5</c:v>
                </c:pt>
              </c:numCache>
            </c:numRef>
          </c:yVal>
          <c:smooth val="0"/>
          <c:extLst xmlns:c16r2="http://schemas.microsoft.com/office/drawing/2015/06/chart">
            <c:ext xmlns:c16="http://schemas.microsoft.com/office/drawing/2014/chart" uri="{C3380CC4-5D6E-409C-BE32-E72D297353CC}">
              <c16:uniqueId val="{00000009-6E55-4978-A7E1-F12CA2203CA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E55-4978-A7E1-F12CA2203CAA}"/>
                </c:ext>
                <c:ext xmlns:c15="http://schemas.microsoft.com/office/drawing/2012/chart" uri="{CE6537A1-D6FC-4f65-9D91-7224C49458BB}">
                  <c15:layout/>
                  <c15:dlblFieldTable>
                    <c15:dlblFTEntry>
                      <c15:txfldGUID>{4815CCDD-808D-4489-B8D9-0AEBA30D3FD6}</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E55-4978-A7E1-F12CA2203CAA}"/>
                </c:ext>
                <c:ext xmlns:c15="http://schemas.microsoft.com/office/drawing/2012/chart" uri="{CE6537A1-D6FC-4f65-9D91-7224C49458BB}">
                  <c15:dlblFieldTable>
                    <c15:dlblFTEntry>
                      <c15:txfldGUID>{783DCEAF-F4D0-47DB-9B9A-991ACE93AFDA}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E55-4978-A7E1-F12CA2203CAA}"/>
                </c:ext>
                <c:ext xmlns:c15="http://schemas.microsoft.com/office/drawing/2012/chart" uri="{CE6537A1-D6FC-4f65-9D91-7224C49458BB}">
                  <c15:dlblFieldTable>
                    <c15:dlblFTEntry>
                      <c15:txfldGUID>{544613D8-CD05-400C-8006-0FA47EB146AE}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E55-4978-A7E1-F12CA2203CAA}"/>
                </c:ext>
                <c:ext xmlns:c15="http://schemas.microsoft.com/office/drawing/2012/chart" uri="{CE6537A1-D6FC-4f65-9D91-7224C49458BB}">
                  <c15:dlblFieldTable>
                    <c15:dlblFTEntry>
                      <c15:txfldGUID>{1EC20C22-462F-4AF1-84A4-FD8ED058E787}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E55-4978-A7E1-F12CA2203CAA}"/>
                </c:ext>
                <c:ext xmlns:c15="http://schemas.microsoft.com/office/drawing/2012/chart" uri="{CE6537A1-D6FC-4f65-9D91-7224C49458BB}">
                  <c15:dlblFieldTable>
                    <c15:dlblFTEntry>
                      <c15:txfldGUID>{4B8782AF-1463-480B-9024-8CAC347CC562}</c15:txfldGUID>
                      <c15:f>#REF!</c15:f>
                      <c15:dlblFieldTableCache>
                        <c:ptCount val="1"/>
                        <c:pt idx="0">
                          <c:v>#REF!</c:v>
                        </c:pt>
                      </c15:dlblFieldTableCache>
                    </c15:dlblFTEntry>
                  </c15:dlblFieldTable>
                  <c15:showDataLabelsRange val="0"/>
                </c:ext>
              </c:extLst>
            </c:dLbl>
            <c:dLbl>
              <c:idx val="8"/>
              <c:layout>
                <c:manualLayout>
                  <c:x val="-3.1478375214806238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E55-4978-A7E1-F12CA2203CAA}"/>
                </c:ext>
                <c:ext xmlns:c15="http://schemas.microsoft.com/office/drawing/2012/chart" uri="{CE6537A1-D6FC-4f65-9D91-7224C49458BB}">
                  <c15:layout/>
                  <c15:dlblFieldTable>
                    <c15:dlblFTEntry>
                      <c15:txfldGUID>{EDB948FD-9850-4512-9572-4E802D34B64A}</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3.1917608023415166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E55-4978-A7E1-F12CA2203CAA}"/>
                </c:ext>
                <c:ext xmlns:c15="http://schemas.microsoft.com/office/drawing/2012/chart" uri="{CE6537A1-D6FC-4f65-9D91-7224C49458BB}">
                  <c15:layout/>
                  <c15:dlblFieldTable>
                    <c15:dlblFTEntry>
                      <c15:txfldGUID>{B5E705CA-8C6B-460B-8D1F-EBFC69F5F03D}</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3.1414550767788714E-2"/>
                  <c:y val="-4.7002137807408279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E55-4978-A7E1-F12CA2203CAA}"/>
                </c:ext>
                <c:ext xmlns:c15="http://schemas.microsoft.com/office/drawing/2012/chart" uri="{CE6537A1-D6FC-4f65-9D91-7224C49458BB}">
                  <c15:layout/>
                  <c15:dlblFieldTable>
                    <c15:dlblFTEntry>
                      <c15:txfldGUID>{FAC2D723-F955-404D-8852-2AAE375979E7}</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3.1853783576397503E-2"/>
                  <c:y val="-7.7831156368179694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E55-4978-A7E1-F12CA2203CAA}"/>
                </c:ext>
                <c:ext xmlns:c15="http://schemas.microsoft.com/office/drawing/2012/chart" uri="{CE6537A1-D6FC-4f65-9D91-7224C49458BB}">
                  <c15:layout/>
                  <c15:dlblFieldTable>
                    <c15:dlblFTEntry>
                      <c15:txfldGUID>{89FBDF1E-CDDB-4E30-8D61-FEFAE9303F36}</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7.9</c:v>
                </c:pt>
                <c:pt idx="32">
                  <c:v>7.7</c:v>
                </c:pt>
              </c:numCache>
            </c:numRef>
          </c:xVal>
          <c:yVal>
            <c:numRef>
              <c:f>公会計指標分析・財政指標組合せ分析表!$BP$77:$DC$77</c:f>
              <c:numCache>
                <c:formatCode>#,##0.0;"▲ "#,##0.0</c:formatCode>
                <c:ptCount val="40"/>
                <c:pt idx="0">
                  <c:v>36.5</c:v>
                </c:pt>
                <c:pt idx="8">
                  <c:v>32.9</c:v>
                </c:pt>
                <c:pt idx="16">
                  <c:v>28.5</c:v>
                </c:pt>
                <c:pt idx="24">
                  <c:v>20.5</c:v>
                </c:pt>
                <c:pt idx="32">
                  <c:v>21.4</c:v>
                </c:pt>
              </c:numCache>
            </c:numRef>
          </c:yVal>
          <c:smooth val="0"/>
          <c:extLst xmlns:c16r2="http://schemas.microsoft.com/office/drawing/2015/06/chart">
            <c:ext xmlns:c16="http://schemas.microsoft.com/office/drawing/2014/chart" uri="{C3380CC4-5D6E-409C-BE32-E72D297353CC}">
              <c16:uniqueId val="{00000013-6E55-4978-A7E1-F12CA2203CAA}"/>
            </c:ext>
          </c:extLst>
        </c:ser>
        <c:dLbls>
          <c:showLegendKey val="0"/>
          <c:showVal val="1"/>
          <c:showCatName val="0"/>
          <c:showSerName val="0"/>
          <c:showPercent val="0"/>
          <c:showBubbleSize val="0"/>
        </c:dLbls>
        <c:axId val="398162992"/>
        <c:axId val="398160640"/>
      </c:scatterChart>
      <c:valAx>
        <c:axId val="398162992"/>
        <c:scaling>
          <c:orientation val="minMax"/>
          <c:max val="9.5"/>
          <c:min val="3.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8160640"/>
        <c:crosses val="autoZero"/>
        <c:crossBetween val="midCat"/>
      </c:valAx>
      <c:valAx>
        <c:axId val="398160640"/>
        <c:scaling>
          <c:orientation val="minMax"/>
          <c:max val="111"/>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816299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茨城県大洗町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実質公債費比率の分子については，元利償還金の増及び算入公債費等の微増を要因として，</a:t>
          </a:r>
          <a:r>
            <a:rPr kumimoji="1" lang="ja-JP" altLang="en-US" sz="1100">
              <a:solidFill>
                <a:schemeClr val="dk1"/>
              </a:solidFill>
              <a:effectLst/>
              <a:latin typeface="+mn-lt"/>
              <a:ea typeface="+mn-ea"/>
              <a:cs typeface="+mn-cs"/>
            </a:rPr>
            <a:t>２０</a:t>
          </a:r>
          <a:r>
            <a:rPr kumimoji="1" lang="ja-JP" altLang="ja-JP" sz="1100">
              <a:solidFill>
                <a:schemeClr val="dk1"/>
              </a:solidFill>
              <a:effectLst/>
              <a:latin typeface="+mn-lt"/>
              <a:ea typeface="+mn-ea"/>
              <a:cs typeface="+mn-cs"/>
            </a:rPr>
            <a:t>百万円増加した。</a:t>
          </a:r>
          <a:endParaRPr lang="ja-JP" altLang="ja-JP" sz="1400">
            <a:effectLst/>
          </a:endParaRPr>
        </a:p>
        <a:p>
          <a:r>
            <a:rPr kumimoji="1" lang="ja-JP" altLang="ja-JP" sz="1100">
              <a:solidFill>
                <a:schemeClr val="dk1"/>
              </a:solidFill>
              <a:effectLst/>
              <a:latin typeface="+mn-lt"/>
              <a:ea typeface="+mn-ea"/>
              <a:cs typeface="+mn-cs"/>
            </a:rPr>
            <a:t>　今後は，</a:t>
          </a:r>
          <a:r>
            <a:rPr kumimoji="1" lang="ja-JP" altLang="en-US" sz="1100">
              <a:solidFill>
                <a:schemeClr val="dk1"/>
              </a:solidFill>
              <a:effectLst/>
              <a:latin typeface="+mn-lt"/>
              <a:ea typeface="+mn-ea"/>
              <a:cs typeface="+mn-cs"/>
            </a:rPr>
            <a:t>教育施設</a:t>
          </a:r>
          <a:r>
            <a:rPr kumimoji="1" lang="ja-JP" altLang="ja-JP" sz="1100">
              <a:solidFill>
                <a:schemeClr val="dk1"/>
              </a:solidFill>
              <a:effectLst/>
              <a:latin typeface="+mn-lt"/>
              <a:ea typeface="+mn-ea"/>
              <a:cs typeface="+mn-cs"/>
            </a:rPr>
            <a:t>整備等に係る元利償還金が増加となり，実質公債費比率の分子の上昇が見込まれるため，当該比率の推移を注視していくとともに，交付税措置のある地方債を活用するほか，地方債発行の抑制を図り，健全な財政運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満期一括償還地方債の償還の財源として積み立てた減債基金はない。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茨城県大洗町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将来負担額については，</a:t>
          </a:r>
          <a:r>
            <a:rPr kumimoji="1" lang="ja-JP" altLang="en-US" sz="1100" baseline="0">
              <a:solidFill>
                <a:schemeClr val="dk1"/>
              </a:solidFill>
              <a:effectLst/>
              <a:latin typeface="+mn-lt"/>
              <a:ea typeface="+mn-ea"/>
              <a:cs typeface="+mn-cs"/>
            </a:rPr>
            <a:t>令和元年度については，小中学校共用体育館建設事業債等の発行減と償還額の増により</a:t>
          </a:r>
          <a:r>
            <a:rPr kumimoji="1" lang="ja-JP" altLang="ja-JP" sz="1100" baseline="0">
              <a:solidFill>
                <a:schemeClr val="dk1"/>
              </a:solidFill>
              <a:effectLst/>
              <a:latin typeface="+mn-lt"/>
              <a:ea typeface="+mn-ea"/>
              <a:cs typeface="+mn-cs"/>
            </a:rPr>
            <a:t>地方債現在高が</a:t>
          </a:r>
          <a:r>
            <a:rPr kumimoji="1" lang="ja-JP" altLang="en-US" sz="1100" baseline="0">
              <a:solidFill>
                <a:schemeClr val="dk1"/>
              </a:solidFill>
              <a:effectLst/>
              <a:latin typeface="+mn-lt"/>
              <a:ea typeface="+mn-ea"/>
              <a:cs typeface="+mn-cs"/>
            </a:rPr>
            <a:t>８６百万円減少したほか，公営企業債等繰入見込額についても５２百万円減少した。</a:t>
          </a:r>
          <a:endParaRPr lang="ja-JP" altLang="ja-JP" sz="1400">
            <a:effectLst/>
          </a:endParaRPr>
        </a:p>
        <a:p>
          <a:r>
            <a:rPr kumimoji="1" lang="ja-JP" altLang="ja-JP" sz="1100" baseline="0">
              <a:solidFill>
                <a:schemeClr val="dk1"/>
              </a:solidFill>
              <a:effectLst/>
              <a:latin typeface="+mn-lt"/>
              <a:ea typeface="+mn-ea"/>
              <a:cs typeface="+mn-cs"/>
            </a:rPr>
            <a:t>　充当可能財源について</a:t>
          </a:r>
          <a:r>
            <a:rPr kumimoji="1" lang="ja-JP" altLang="en-US" sz="1100" baseline="0">
              <a:solidFill>
                <a:schemeClr val="dk1"/>
              </a:solidFill>
              <a:effectLst/>
              <a:latin typeface="+mn-lt"/>
              <a:ea typeface="+mn-ea"/>
              <a:cs typeface="+mn-cs"/>
            </a:rPr>
            <a:t>は</a:t>
          </a:r>
          <a:r>
            <a:rPr kumimoji="1" lang="ja-JP" altLang="ja-JP" sz="1100" baseline="0">
              <a:solidFill>
                <a:schemeClr val="dk1"/>
              </a:solidFill>
              <a:effectLst/>
              <a:latin typeface="+mn-lt"/>
              <a:ea typeface="+mn-ea"/>
              <a:cs typeface="+mn-cs"/>
            </a:rPr>
            <a:t>，充当可能基金の一部を取り崩し，各施策の財源としたことにより</a:t>
          </a:r>
          <a:r>
            <a:rPr kumimoji="1" lang="ja-JP" altLang="en-US" sz="1100" baseline="0">
              <a:solidFill>
                <a:schemeClr val="dk1"/>
              </a:solidFill>
              <a:effectLst/>
              <a:latin typeface="+mn-lt"/>
              <a:ea typeface="+mn-ea"/>
              <a:cs typeface="+mn-cs"/>
            </a:rPr>
            <a:t>１１３</a:t>
          </a:r>
          <a:r>
            <a:rPr kumimoji="1" lang="ja-JP" altLang="ja-JP" sz="1100" baseline="0">
              <a:solidFill>
                <a:schemeClr val="dk1"/>
              </a:solidFill>
              <a:effectLst/>
              <a:latin typeface="+mn-lt"/>
              <a:ea typeface="+mn-ea"/>
              <a:cs typeface="+mn-cs"/>
            </a:rPr>
            <a:t>百万円減少した結果，将来負担比率の分子は</a:t>
          </a:r>
          <a:r>
            <a:rPr kumimoji="1" lang="ja-JP" altLang="en-US" sz="1100" baseline="0">
              <a:solidFill>
                <a:schemeClr val="dk1"/>
              </a:solidFill>
              <a:effectLst/>
              <a:latin typeface="+mn-lt"/>
              <a:ea typeface="+mn-ea"/>
              <a:cs typeface="+mn-cs"/>
            </a:rPr>
            <a:t>３５</a:t>
          </a:r>
          <a:r>
            <a:rPr kumimoji="1" lang="ja-JP" altLang="ja-JP" sz="1100" baseline="0">
              <a:solidFill>
                <a:schemeClr val="dk1"/>
              </a:solidFill>
              <a:effectLst/>
              <a:latin typeface="+mn-lt"/>
              <a:ea typeface="+mn-ea"/>
              <a:cs typeface="+mn-cs"/>
            </a:rPr>
            <a:t>百万増加した。</a:t>
          </a:r>
          <a:endParaRPr lang="ja-JP" altLang="ja-JP" sz="1400">
            <a:effectLst/>
          </a:endParaRPr>
        </a:p>
        <a:p>
          <a:r>
            <a:rPr kumimoji="1" lang="ja-JP" altLang="ja-JP" sz="1100" baseline="0">
              <a:solidFill>
                <a:schemeClr val="dk1"/>
              </a:solidFill>
              <a:effectLst/>
              <a:latin typeface="+mn-lt"/>
              <a:ea typeface="+mn-ea"/>
              <a:cs typeface="+mn-cs"/>
            </a:rPr>
            <a:t>　今後も，防災行政無線のデジタル化に伴う地方債現在高の増加が見込まれることから，その他の地方債の抑制を図るとともに，基金積み立て等により引き続き健全な財政運営に努める。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茨城県大洗町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その他の特定目的基金基金基金について，漁業振興基金や福祉基金について対象事業へ充当するため繰り入れたことによる減のほか，</a:t>
          </a:r>
          <a:r>
            <a:rPr kumimoji="1" lang="ja-JP" altLang="ja-JP" sz="1100">
              <a:solidFill>
                <a:schemeClr val="dk1"/>
              </a:solidFill>
              <a:effectLst/>
              <a:latin typeface="+mn-lt"/>
              <a:ea typeface="+mn-ea"/>
              <a:cs typeface="+mn-cs"/>
            </a:rPr>
            <a:t>ふるさと納税「大好きです大洗基金」を</a:t>
          </a:r>
          <a:r>
            <a:rPr kumimoji="1" lang="ja-JP" altLang="en-US" sz="1100">
              <a:solidFill>
                <a:schemeClr val="dk1"/>
              </a:solidFill>
              <a:effectLst/>
              <a:latin typeface="+mn-lt"/>
              <a:ea typeface="+mn-ea"/>
              <a:cs typeface="+mn-cs"/>
            </a:rPr>
            <a:t>寄附</a:t>
          </a:r>
          <a:r>
            <a:rPr kumimoji="1" lang="ja-JP" altLang="ja-JP" sz="1100">
              <a:solidFill>
                <a:schemeClr val="dk1"/>
              </a:solidFill>
              <a:effectLst/>
              <a:latin typeface="+mn-lt"/>
              <a:ea typeface="+mn-ea"/>
              <a:cs typeface="+mn-cs"/>
            </a:rPr>
            <a:t>者の希望する事業に活用するため</a:t>
          </a:r>
          <a:r>
            <a:rPr kumimoji="1" lang="ja-JP" altLang="en-US" sz="1100">
              <a:solidFill>
                <a:schemeClr val="dk1"/>
              </a:solidFill>
              <a:effectLst/>
              <a:latin typeface="+mn-lt"/>
              <a:ea typeface="+mn-ea"/>
              <a:cs typeface="+mn-cs"/>
            </a:rPr>
            <a:t>６８</a:t>
          </a:r>
          <a:r>
            <a:rPr kumimoji="1" lang="ja-JP" altLang="ja-JP" sz="1100">
              <a:solidFill>
                <a:schemeClr val="dk1"/>
              </a:solidFill>
              <a:effectLst/>
              <a:latin typeface="+mn-lt"/>
              <a:ea typeface="+mn-ea"/>
              <a:cs typeface="+mn-cs"/>
            </a:rPr>
            <a:t>百万円を繰り入れたこと等により，基金全体としては１</a:t>
          </a:r>
          <a:r>
            <a:rPr kumimoji="1" lang="ja-JP" altLang="en-US" sz="1100">
              <a:solidFill>
                <a:schemeClr val="dk1"/>
              </a:solidFill>
              <a:effectLst/>
              <a:latin typeface="+mn-lt"/>
              <a:ea typeface="+mn-ea"/>
              <a:cs typeface="+mn-cs"/>
            </a:rPr>
            <a:t>４１</a:t>
          </a:r>
          <a:r>
            <a:rPr kumimoji="1" lang="ja-JP" altLang="ja-JP" sz="1100">
              <a:solidFill>
                <a:schemeClr val="dk1"/>
              </a:solidFill>
              <a:effectLst/>
              <a:latin typeface="+mn-lt"/>
              <a:ea typeface="+mn-ea"/>
              <a:cs typeface="+mn-cs"/>
            </a:rPr>
            <a:t>百万円の減となった。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及び減債基金については，基金残高が少ないことから今後の財政運営を考慮し，計画的に積み立てを行う一方，特定目的基金についてもそれぞれの基金・施設の運営状況に合わせ，積み立て・取り崩しを行っていくこと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漁業振興基金：大洗町漁業協同組合が実施する事業を支援し，漁業の振興を図る。</a:t>
          </a:r>
          <a:endParaRPr lang="ja-JP" altLang="ja-JP" sz="1400">
            <a:effectLst/>
          </a:endParaRPr>
        </a:p>
        <a:p>
          <a:r>
            <a:rPr kumimoji="1" lang="ja-JP" altLang="ja-JP" sz="1100">
              <a:solidFill>
                <a:schemeClr val="dk1"/>
              </a:solidFill>
              <a:effectLst/>
              <a:latin typeface="+mn-lt"/>
              <a:ea typeface="+mn-ea"/>
              <a:cs typeface="+mn-cs"/>
            </a:rPr>
            <a:t>　福祉基金：健康づくりや生きがいづくりなど，地域における保健福祉活動の推進を図る。</a:t>
          </a:r>
          <a:endParaRPr lang="ja-JP" altLang="ja-JP" sz="1400">
            <a:effectLst/>
          </a:endParaRPr>
        </a:p>
        <a:p>
          <a:r>
            <a:rPr kumimoji="1" lang="ja-JP" altLang="ja-JP" sz="1100">
              <a:solidFill>
                <a:schemeClr val="dk1"/>
              </a:solidFill>
              <a:effectLst/>
              <a:latin typeface="+mn-lt"/>
              <a:ea typeface="+mn-ea"/>
              <a:cs typeface="+mn-cs"/>
            </a:rPr>
            <a:t>　東日本大震災復興交付金基金：東日本大震災復興特別区域法に規定する復興交付金事業を展開し，東日本大震災からの復興を図る。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町営公園墓地建設改良基金：町営公園墓地の利便性向上のため建設及び改良を図る。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大好きです大洗基金：ふるさと納税で頂いた寄附金を積み立て，寄附者の希望する事業への活用を通じて町の活性化を図る。</a:t>
          </a:r>
          <a:endParaRPr lang="ja-JP" altLang="ja-JP">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漁業振興</a:t>
          </a:r>
          <a:r>
            <a:rPr kumimoji="1" lang="ja-JP" altLang="ja-JP" sz="1100">
              <a:solidFill>
                <a:schemeClr val="dk1"/>
              </a:solidFill>
              <a:effectLst/>
              <a:latin typeface="+mn-lt"/>
              <a:ea typeface="+mn-ea"/>
              <a:cs typeface="+mn-cs"/>
            </a:rPr>
            <a:t>基金：</a:t>
          </a:r>
          <a:r>
            <a:rPr kumimoji="1" lang="ja-JP" altLang="en-US" sz="1100">
              <a:solidFill>
                <a:schemeClr val="dk1"/>
              </a:solidFill>
              <a:effectLst/>
              <a:latin typeface="+mn-lt"/>
              <a:ea typeface="+mn-ea"/>
              <a:cs typeface="+mn-cs"/>
            </a:rPr>
            <a:t>活魚畜養施設建設事業へ</a:t>
          </a:r>
          <a:r>
            <a:rPr kumimoji="1" lang="ja-JP" altLang="ja-JP" sz="1100">
              <a:solidFill>
                <a:schemeClr val="dk1"/>
              </a:solidFill>
              <a:effectLst/>
              <a:latin typeface="+mn-lt"/>
              <a:ea typeface="+mn-ea"/>
              <a:cs typeface="+mn-cs"/>
            </a:rPr>
            <a:t>充当した</a:t>
          </a:r>
          <a:r>
            <a:rPr kumimoji="1" lang="ja-JP" altLang="en-US" sz="1100">
              <a:solidFill>
                <a:schemeClr val="dk1"/>
              </a:solidFill>
              <a:effectLst/>
              <a:latin typeface="+mn-lt"/>
              <a:ea typeface="+mn-ea"/>
              <a:cs typeface="+mn-cs"/>
            </a:rPr>
            <a:t>ことにより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５５</a:t>
          </a:r>
          <a:r>
            <a:rPr kumimoji="1" lang="ja-JP" altLang="ja-JP" sz="1100">
              <a:solidFill>
                <a:schemeClr val="dk1"/>
              </a:solidFill>
              <a:effectLst/>
              <a:latin typeface="+mn-lt"/>
              <a:ea typeface="+mn-ea"/>
              <a:cs typeface="+mn-cs"/>
            </a:rPr>
            <a:t>百万</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減少した。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福祉基金：福祉関係事業へ充当したことにより，４１百万円減少した。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大好きです大洗基金：ふるさと納税として頂いた寄附金</a:t>
          </a:r>
          <a:r>
            <a:rPr kumimoji="1" lang="ja-JP" altLang="en-US" sz="1100">
              <a:solidFill>
                <a:schemeClr val="dk1"/>
              </a:solidFill>
              <a:effectLst/>
              <a:latin typeface="+mn-lt"/>
              <a:ea typeface="+mn-ea"/>
              <a:cs typeface="+mn-cs"/>
            </a:rPr>
            <a:t>３４</a:t>
          </a:r>
          <a:r>
            <a:rPr kumimoji="1" lang="ja-JP" altLang="ja-JP" sz="1100">
              <a:solidFill>
                <a:schemeClr val="dk1"/>
              </a:solidFill>
              <a:effectLst/>
              <a:latin typeface="+mn-lt"/>
              <a:ea typeface="+mn-ea"/>
              <a:cs typeface="+mn-cs"/>
            </a:rPr>
            <a:t>百万円を積み立てた一方，昨年度までに頂いた寄附金を寄附者の希望する事業に</a:t>
          </a:r>
          <a:r>
            <a:rPr kumimoji="1" lang="ja-JP" altLang="en-US" sz="1100">
              <a:solidFill>
                <a:schemeClr val="dk1"/>
              </a:solidFill>
              <a:effectLst/>
              <a:latin typeface="+mn-lt"/>
              <a:ea typeface="+mn-ea"/>
              <a:cs typeface="+mn-cs"/>
            </a:rPr>
            <a:t>６８</a:t>
          </a:r>
          <a:r>
            <a:rPr kumimoji="1" lang="ja-JP" altLang="ja-JP" sz="1100">
              <a:solidFill>
                <a:schemeClr val="dk1"/>
              </a:solidFill>
              <a:effectLst/>
              <a:latin typeface="+mn-lt"/>
              <a:ea typeface="+mn-ea"/>
              <a:cs typeface="+mn-cs"/>
            </a:rPr>
            <a:t>百万繰り入れた</a:t>
          </a:r>
          <a:r>
            <a:rPr kumimoji="1" lang="ja-JP" altLang="en-US" sz="1100">
              <a:solidFill>
                <a:schemeClr val="dk1"/>
              </a:solidFill>
              <a:effectLst/>
              <a:latin typeface="+mn-lt"/>
              <a:ea typeface="+mn-ea"/>
              <a:cs typeface="+mn-cs"/>
            </a:rPr>
            <a:t>ことにより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３４</a:t>
          </a:r>
          <a:r>
            <a:rPr kumimoji="1" lang="ja-JP" altLang="ja-JP" sz="1100">
              <a:solidFill>
                <a:schemeClr val="dk1"/>
              </a:solidFill>
              <a:effectLst/>
              <a:latin typeface="+mn-lt"/>
              <a:ea typeface="+mn-ea"/>
              <a:cs typeface="+mn-cs"/>
            </a:rPr>
            <a:t>百万円の減となった。</a:t>
          </a:r>
          <a:endParaRPr lang="ja-JP"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漁業振興基金：</a:t>
          </a:r>
          <a:r>
            <a:rPr kumimoji="1" lang="ja-JP" altLang="en-US" sz="1100">
              <a:solidFill>
                <a:schemeClr val="dk1"/>
              </a:solidFill>
              <a:effectLst/>
              <a:latin typeface="+mn-lt"/>
              <a:ea typeface="+mn-ea"/>
              <a:cs typeface="+mn-cs"/>
            </a:rPr>
            <a:t>今後も漁業の振興を図るため，基金対象事業が見込まれていることから</a:t>
          </a:r>
          <a:r>
            <a:rPr kumimoji="1" lang="ja-JP" altLang="ja-JP" sz="1100">
              <a:solidFill>
                <a:schemeClr val="dk1"/>
              </a:solidFill>
              <a:effectLst/>
              <a:latin typeface="+mn-lt"/>
              <a:ea typeface="+mn-ea"/>
              <a:cs typeface="+mn-cs"/>
            </a:rPr>
            <a:t>減少する予定。</a:t>
          </a:r>
          <a:endParaRPr lang="ja-JP" altLang="ja-JP" sz="1400">
            <a:effectLst/>
          </a:endParaRPr>
        </a:p>
        <a:p>
          <a:r>
            <a:rPr kumimoji="1" lang="ja-JP" altLang="ja-JP" sz="1100">
              <a:solidFill>
                <a:schemeClr val="dk1"/>
              </a:solidFill>
              <a:effectLst/>
              <a:latin typeface="+mn-lt"/>
              <a:ea typeface="+mn-ea"/>
              <a:cs typeface="+mn-cs"/>
            </a:rPr>
            <a:t>　東日本大震災復興交付金基金：令和２年度の復興期間までに事業が完了し，基金残高は０になる予定。</a:t>
          </a:r>
          <a:endParaRPr lang="ja-JP" altLang="ja-JP" sz="1400">
            <a:effectLst/>
          </a:endParaRPr>
        </a:p>
        <a:p>
          <a:r>
            <a:rPr kumimoji="1" lang="ja-JP" altLang="ja-JP" sz="1100">
              <a:solidFill>
                <a:schemeClr val="dk1"/>
              </a:solidFill>
              <a:effectLst/>
              <a:latin typeface="+mn-lt"/>
              <a:ea typeface="+mn-ea"/>
              <a:cs typeface="+mn-cs"/>
            </a:rPr>
            <a:t>　大好きです大洗基金：ふるさと納税の寄附金を原資として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ふるさと納税</a:t>
          </a:r>
          <a:r>
            <a:rPr kumimoji="1" lang="ja-JP" altLang="en-US" sz="1100">
              <a:solidFill>
                <a:schemeClr val="dk1"/>
              </a:solidFill>
              <a:effectLst/>
              <a:latin typeface="+mn-lt"/>
              <a:ea typeface="+mn-ea"/>
              <a:cs typeface="+mn-cs"/>
            </a:rPr>
            <a:t>事業拡充により増加</a:t>
          </a:r>
          <a:r>
            <a:rPr kumimoji="1" lang="ja-JP" altLang="ja-JP" sz="1100">
              <a:solidFill>
                <a:schemeClr val="dk1"/>
              </a:solidFill>
              <a:effectLst/>
              <a:latin typeface="+mn-lt"/>
              <a:ea typeface="+mn-ea"/>
              <a:cs typeface="+mn-cs"/>
            </a:rPr>
            <a:t>する見込み。</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増減なし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財政調整基金の残高が少ないことから，災害への備え等のために財政標準規模の１５％程度を確保できるよう積み立てに努める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増減なし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数年後に地方債償還のピークを迎えるため，それに備えて可能な限り積み立てを行う。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茨城県大洗町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16,712
15,909
23.89
8,644,742
8,202,325
238,031
4,194,718
9,401,392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97.5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内平均値より低い水準となっている。これは近年の庁舎改修事業や統合小学校建設事業及び小中学校共用体育館建設事業等の大型建設事業実施に伴い有形固定資産減価償却率の低い資産が多くなっていることによる。今後については公共施設等総合管理計画や個別施設計画に基づき，施設の維持管理を適切に進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28575</xdr:rowOff>
    </xdr:from>
    <xdr:to>
      <xdr:col>23</xdr:col>
      <xdr:colOff>85090</xdr:colOff>
      <xdr:row>35</xdr:row>
      <xdr:rowOff>31297</xdr:rowOff>
    </xdr:to>
    <xdr:cxnSp macro="">
      <xdr:nvCxnSpPr>
        <xdr:cNvPr id="67" name="直線コネクタ 66"/>
        <xdr:cNvCxnSpPr/>
      </xdr:nvCxnSpPr>
      <xdr:spPr>
        <a:xfrm flipV="1">
          <a:off x="4760595" y="5600700"/>
          <a:ext cx="1270" cy="1202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35124</xdr:rowOff>
    </xdr:from>
    <xdr:ext cx="405111" cy="259045"/>
    <xdr:sp macro="" textlink="">
      <xdr:nvSpPr>
        <xdr:cNvPr id="68" name="有形固定資産減価償却率最小値テキスト"/>
        <xdr:cNvSpPr txBox="1"/>
      </xdr:nvSpPr>
      <xdr:spPr>
        <a:xfrm>
          <a:off x="4813300" y="680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31297</xdr:rowOff>
    </xdr:from>
    <xdr:to>
      <xdr:col>23</xdr:col>
      <xdr:colOff>174625</xdr:colOff>
      <xdr:row>35</xdr:row>
      <xdr:rowOff>31297</xdr:rowOff>
    </xdr:to>
    <xdr:cxnSp macro="">
      <xdr:nvCxnSpPr>
        <xdr:cNvPr id="69" name="直線コネクタ 68"/>
        <xdr:cNvCxnSpPr/>
      </xdr:nvCxnSpPr>
      <xdr:spPr>
        <a:xfrm>
          <a:off x="4673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146702</xdr:rowOff>
    </xdr:from>
    <xdr:ext cx="405111" cy="259045"/>
    <xdr:sp macro="" textlink="">
      <xdr:nvSpPr>
        <xdr:cNvPr id="70" name="有形固定資産減価償却率最大値テキスト"/>
        <xdr:cNvSpPr txBox="1"/>
      </xdr:nvSpPr>
      <xdr:spPr>
        <a:xfrm>
          <a:off x="4813300" y="53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28575</xdr:rowOff>
    </xdr:from>
    <xdr:to>
      <xdr:col>23</xdr:col>
      <xdr:colOff>174625</xdr:colOff>
      <xdr:row>28</xdr:row>
      <xdr:rowOff>28575</xdr:rowOff>
    </xdr:to>
    <xdr:cxnSp macro="">
      <xdr:nvCxnSpPr>
        <xdr:cNvPr id="71" name="直線コネクタ 70"/>
        <xdr:cNvCxnSpPr/>
      </xdr:nvCxnSpPr>
      <xdr:spPr>
        <a:xfrm>
          <a:off x="4673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34035</xdr:rowOff>
    </xdr:from>
    <xdr:ext cx="405111" cy="259045"/>
    <xdr:sp macro="" textlink="">
      <xdr:nvSpPr>
        <xdr:cNvPr id="72" name="有形固定資産減価償却率平均値テキスト"/>
        <xdr:cNvSpPr txBox="1"/>
      </xdr:nvSpPr>
      <xdr:spPr>
        <a:xfrm>
          <a:off x="4813300" y="61205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55608</xdr:rowOff>
    </xdr:from>
    <xdr:to>
      <xdr:col>23</xdr:col>
      <xdr:colOff>136525</xdr:colOff>
      <xdr:row>31</xdr:row>
      <xdr:rowOff>157208</xdr:rowOff>
    </xdr:to>
    <xdr:sp macro="" textlink="">
      <xdr:nvSpPr>
        <xdr:cNvPr id="73" name="フローチャート: 判断 72"/>
        <xdr:cNvSpPr/>
      </xdr:nvSpPr>
      <xdr:spPr>
        <a:xfrm>
          <a:off x="4711700" y="614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49439</xdr:rowOff>
    </xdr:from>
    <xdr:to>
      <xdr:col>19</xdr:col>
      <xdr:colOff>187325</xdr:colOff>
      <xdr:row>31</xdr:row>
      <xdr:rowOff>151039</xdr:rowOff>
    </xdr:to>
    <xdr:sp macro="" textlink="">
      <xdr:nvSpPr>
        <xdr:cNvPr id="74" name="フローチャート: 判断 73"/>
        <xdr:cNvSpPr/>
      </xdr:nvSpPr>
      <xdr:spPr>
        <a:xfrm>
          <a:off x="4000500" y="613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40186</xdr:rowOff>
    </xdr:from>
    <xdr:to>
      <xdr:col>15</xdr:col>
      <xdr:colOff>187325</xdr:colOff>
      <xdr:row>31</xdr:row>
      <xdr:rowOff>141786</xdr:rowOff>
    </xdr:to>
    <xdr:sp macro="" textlink="">
      <xdr:nvSpPr>
        <xdr:cNvPr id="75" name="フローチャート: 判断 74"/>
        <xdr:cNvSpPr/>
      </xdr:nvSpPr>
      <xdr:spPr>
        <a:xfrm>
          <a:off x="3238500" y="61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128361</xdr:rowOff>
    </xdr:from>
    <xdr:to>
      <xdr:col>11</xdr:col>
      <xdr:colOff>187325</xdr:colOff>
      <xdr:row>31</xdr:row>
      <xdr:rowOff>58511</xdr:rowOff>
    </xdr:to>
    <xdr:sp macro="" textlink="">
      <xdr:nvSpPr>
        <xdr:cNvPr id="76" name="フローチャート: 判断 75"/>
        <xdr:cNvSpPr/>
      </xdr:nvSpPr>
      <xdr:spPr>
        <a:xfrm>
          <a:off x="2476500" y="604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38917</xdr:rowOff>
    </xdr:from>
    <xdr:to>
      <xdr:col>7</xdr:col>
      <xdr:colOff>187325</xdr:colOff>
      <xdr:row>30</xdr:row>
      <xdr:rowOff>140517</xdr:rowOff>
    </xdr:to>
    <xdr:sp macro="" textlink="">
      <xdr:nvSpPr>
        <xdr:cNvPr id="77" name="フローチャート: 判断 76"/>
        <xdr:cNvSpPr/>
      </xdr:nvSpPr>
      <xdr:spPr>
        <a:xfrm>
          <a:off x="1714500" y="595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12972</xdr:rowOff>
    </xdr:from>
    <xdr:to>
      <xdr:col>23</xdr:col>
      <xdr:colOff>136525</xdr:colOff>
      <xdr:row>29</xdr:row>
      <xdr:rowOff>114572</xdr:rowOff>
    </xdr:to>
    <xdr:sp macro="" textlink="">
      <xdr:nvSpPr>
        <xdr:cNvPr id="83" name="楕円 82"/>
        <xdr:cNvSpPr/>
      </xdr:nvSpPr>
      <xdr:spPr>
        <a:xfrm>
          <a:off x="4711700" y="575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35849</xdr:rowOff>
    </xdr:from>
    <xdr:ext cx="405111" cy="259045"/>
    <xdr:sp macro="" textlink="">
      <xdr:nvSpPr>
        <xdr:cNvPr id="84" name="有形固定資産減価償却率該当値テキスト"/>
        <xdr:cNvSpPr txBox="1"/>
      </xdr:nvSpPr>
      <xdr:spPr>
        <a:xfrm>
          <a:off x="4813300" y="5607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65405</xdr:rowOff>
    </xdr:from>
    <xdr:to>
      <xdr:col>19</xdr:col>
      <xdr:colOff>187325</xdr:colOff>
      <xdr:row>29</xdr:row>
      <xdr:rowOff>167005</xdr:rowOff>
    </xdr:to>
    <xdr:sp macro="" textlink="">
      <xdr:nvSpPr>
        <xdr:cNvPr id="85" name="楕円 84"/>
        <xdr:cNvSpPr/>
      </xdr:nvSpPr>
      <xdr:spPr>
        <a:xfrm>
          <a:off x="4000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63772</xdr:rowOff>
    </xdr:from>
    <xdr:to>
      <xdr:col>23</xdr:col>
      <xdr:colOff>85725</xdr:colOff>
      <xdr:row>29</xdr:row>
      <xdr:rowOff>116205</xdr:rowOff>
    </xdr:to>
    <xdr:cxnSp macro="">
      <xdr:nvCxnSpPr>
        <xdr:cNvPr id="86" name="直線コネクタ 85"/>
        <xdr:cNvCxnSpPr/>
      </xdr:nvCxnSpPr>
      <xdr:spPr>
        <a:xfrm flipV="1">
          <a:off x="4051300" y="5807347"/>
          <a:ext cx="7112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65405</xdr:rowOff>
    </xdr:from>
    <xdr:to>
      <xdr:col>15</xdr:col>
      <xdr:colOff>187325</xdr:colOff>
      <xdr:row>29</xdr:row>
      <xdr:rowOff>167005</xdr:rowOff>
    </xdr:to>
    <xdr:sp macro="" textlink="">
      <xdr:nvSpPr>
        <xdr:cNvPr id="87" name="楕円 86"/>
        <xdr:cNvSpPr/>
      </xdr:nvSpPr>
      <xdr:spPr>
        <a:xfrm>
          <a:off x="3238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116205</xdr:rowOff>
    </xdr:from>
    <xdr:to>
      <xdr:col>19</xdr:col>
      <xdr:colOff>136525</xdr:colOff>
      <xdr:row>29</xdr:row>
      <xdr:rowOff>116205</xdr:rowOff>
    </xdr:to>
    <xdr:cxnSp macro="">
      <xdr:nvCxnSpPr>
        <xdr:cNvPr id="88" name="直線コネクタ 87"/>
        <xdr:cNvCxnSpPr/>
      </xdr:nvCxnSpPr>
      <xdr:spPr>
        <a:xfrm>
          <a:off x="3289300" y="585978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59236</xdr:rowOff>
    </xdr:from>
    <xdr:to>
      <xdr:col>11</xdr:col>
      <xdr:colOff>187325</xdr:colOff>
      <xdr:row>29</xdr:row>
      <xdr:rowOff>160836</xdr:rowOff>
    </xdr:to>
    <xdr:sp macro="" textlink="">
      <xdr:nvSpPr>
        <xdr:cNvPr id="89" name="楕円 88"/>
        <xdr:cNvSpPr/>
      </xdr:nvSpPr>
      <xdr:spPr>
        <a:xfrm>
          <a:off x="2476500" y="58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110036</xdr:rowOff>
    </xdr:from>
    <xdr:to>
      <xdr:col>15</xdr:col>
      <xdr:colOff>136525</xdr:colOff>
      <xdr:row>29</xdr:row>
      <xdr:rowOff>116205</xdr:rowOff>
    </xdr:to>
    <xdr:cxnSp macro="">
      <xdr:nvCxnSpPr>
        <xdr:cNvPr id="90" name="直線コネクタ 89"/>
        <xdr:cNvCxnSpPr/>
      </xdr:nvCxnSpPr>
      <xdr:spPr>
        <a:xfrm>
          <a:off x="2527300" y="5853611"/>
          <a:ext cx="7620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36921</xdr:rowOff>
    </xdr:from>
    <xdr:to>
      <xdr:col>7</xdr:col>
      <xdr:colOff>187325</xdr:colOff>
      <xdr:row>26</xdr:row>
      <xdr:rowOff>138521</xdr:rowOff>
    </xdr:to>
    <xdr:sp macro="" textlink="">
      <xdr:nvSpPr>
        <xdr:cNvPr id="91" name="楕円 90"/>
        <xdr:cNvSpPr/>
      </xdr:nvSpPr>
      <xdr:spPr>
        <a:xfrm>
          <a:off x="1714500" y="526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87721</xdr:rowOff>
    </xdr:from>
    <xdr:to>
      <xdr:col>11</xdr:col>
      <xdr:colOff>136525</xdr:colOff>
      <xdr:row>29</xdr:row>
      <xdr:rowOff>110036</xdr:rowOff>
    </xdr:to>
    <xdr:cxnSp macro="">
      <xdr:nvCxnSpPr>
        <xdr:cNvPr id="92" name="直線コネクタ 91"/>
        <xdr:cNvCxnSpPr/>
      </xdr:nvCxnSpPr>
      <xdr:spPr>
        <a:xfrm>
          <a:off x="1765300" y="5316946"/>
          <a:ext cx="762000" cy="53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142166</xdr:rowOff>
    </xdr:from>
    <xdr:ext cx="405111" cy="259045"/>
    <xdr:sp macro="" textlink="">
      <xdr:nvSpPr>
        <xdr:cNvPr id="93" name="n_1aveValue有形固定資産減価償却率"/>
        <xdr:cNvSpPr txBox="1"/>
      </xdr:nvSpPr>
      <xdr:spPr>
        <a:xfrm>
          <a:off x="3836044" y="622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132913</xdr:rowOff>
    </xdr:from>
    <xdr:ext cx="405111" cy="259045"/>
    <xdr:sp macro="" textlink="">
      <xdr:nvSpPr>
        <xdr:cNvPr id="94" name="n_2aveValue有形固定資産減価償却率"/>
        <xdr:cNvSpPr txBox="1"/>
      </xdr:nvSpPr>
      <xdr:spPr>
        <a:xfrm>
          <a:off x="30867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49638</xdr:rowOff>
    </xdr:from>
    <xdr:ext cx="405111" cy="259045"/>
    <xdr:sp macro="" textlink="">
      <xdr:nvSpPr>
        <xdr:cNvPr id="95" name="n_3aveValue有形固定資産減価償却率"/>
        <xdr:cNvSpPr txBox="1"/>
      </xdr:nvSpPr>
      <xdr:spPr>
        <a:xfrm>
          <a:off x="2324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131644</xdr:rowOff>
    </xdr:from>
    <xdr:ext cx="405111" cy="259045"/>
    <xdr:sp macro="" textlink="">
      <xdr:nvSpPr>
        <xdr:cNvPr id="96" name="n_4aveValue有形固定資産減価償却率"/>
        <xdr:cNvSpPr txBox="1"/>
      </xdr:nvSpPr>
      <xdr:spPr>
        <a:xfrm>
          <a:off x="1562744" y="6046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12082</xdr:rowOff>
    </xdr:from>
    <xdr:ext cx="405111" cy="259045"/>
    <xdr:sp macro="" textlink="">
      <xdr:nvSpPr>
        <xdr:cNvPr id="97" name="n_1mainValue有形固定資産減価償却率"/>
        <xdr:cNvSpPr txBox="1"/>
      </xdr:nvSpPr>
      <xdr:spPr>
        <a:xfrm>
          <a:off x="38360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12082</xdr:rowOff>
    </xdr:from>
    <xdr:ext cx="405111" cy="259045"/>
    <xdr:sp macro="" textlink="">
      <xdr:nvSpPr>
        <xdr:cNvPr id="98" name="n_2mainValue有形固定資産減価償却率"/>
        <xdr:cNvSpPr txBox="1"/>
      </xdr:nvSpPr>
      <xdr:spPr>
        <a:xfrm>
          <a:off x="3086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5913</xdr:rowOff>
    </xdr:from>
    <xdr:ext cx="405111" cy="259045"/>
    <xdr:sp macro="" textlink="">
      <xdr:nvSpPr>
        <xdr:cNvPr id="99" name="n_3mainValue有形固定資産減価償却率"/>
        <xdr:cNvSpPr txBox="1"/>
      </xdr:nvSpPr>
      <xdr:spPr>
        <a:xfrm>
          <a:off x="2324744" y="557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24</xdr:row>
      <xdr:rowOff>155048</xdr:rowOff>
    </xdr:from>
    <xdr:ext cx="405111" cy="259045"/>
    <xdr:sp macro="" textlink="">
      <xdr:nvSpPr>
        <xdr:cNvPr id="100" name="n_4mainValue有形固定資産減価償却率"/>
        <xdr:cNvSpPr txBox="1"/>
      </xdr:nvSpPr>
      <xdr:spPr>
        <a:xfrm>
          <a:off x="1562744" y="5041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[ 958.7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内平均値より高い水準にある。これは近年の庁舎改修事業や統合小学校建設事業及び小中学校共用体育館建設事業等の大型建設事業実施に伴い，財源とした地方債の残高が多くなっていることが影響していると考えられる。今後の財政健全化に向けて，これまで以上に地方債発行の抑制に努めていく。</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7" name="直線コネクタ 116"/>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8" name="テキスト ボックス 117"/>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9" name="直線コネクタ 118"/>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0" name="テキスト ボックス 119"/>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1" name="直線コネクタ 120"/>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2" name="テキスト ボックス 121"/>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3" name="直線コネクタ 122"/>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4" name="テキスト ボックス 123"/>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81707</xdr:rowOff>
    </xdr:to>
    <xdr:cxnSp macro="">
      <xdr:nvCxnSpPr>
        <xdr:cNvPr id="127" name="直線コネクタ 126"/>
        <xdr:cNvCxnSpPr/>
      </xdr:nvCxnSpPr>
      <xdr:spPr>
        <a:xfrm flipV="1">
          <a:off x="14793595" y="5384800"/>
          <a:ext cx="1269" cy="1297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85534</xdr:rowOff>
    </xdr:from>
    <xdr:ext cx="560923" cy="259045"/>
    <xdr:sp macro="" textlink="">
      <xdr:nvSpPr>
        <xdr:cNvPr id="128" name="債務償還比率最小値テキスト"/>
        <xdr:cNvSpPr txBox="1"/>
      </xdr:nvSpPr>
      <xdr:spPr>
        <a:xfrm>
          <a:off x="14846300" y="668635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81707</xdr:rowOff>
    </xdr:from>
    <xdr:to>
      <xdr:col>76</xdr:col>
      <xdr:colOff>111125</xdr:colOff>
      <xdr:row>34</xdr:row>
      <xdr:rowOff>81707</xdr:rowOff>
    </xdr:to>
    <xdr:cxnSp macro="">
      <xdr:nvCxnSpPr>
        <xdr:cNvPr id="129" name="直線コネクタ 128"/>
        <xdr:cNvCxnSpPr/>
      </xdr:nvCxnSpPr>
      <xdr:spPr>
        <a:xfrm>
          <a:off x="14706600" y="6682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0" name="債務償還比率最大値テキスト"/>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1" name="直線コネクタ 130"/>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122221</xdr:rowOff>
    </xdr:from>
    <xdr:ext cx="469744" cy="259045"/>
    <xdr:sp macro="" textlink="">
      <xdr:nvSpPr>
        <xdr:cNvPr id="132" name="債務償還比率平均値テキスト"/>
        <xdr:cNvSpPr txBox="1"/>
      </xdr:nvSpPr>
      <xdr:spPr>
        <a:xfrm>
          <a:off x="14846300" y="56943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99344</xdr:rowOff>
    </xdr:from>
    <xdr:to>
      <xdr:col>76</xdr:col>
      <xdr:colOff>73025</xdr:colOff>
      <xdr:row>30</xdr:row>
      <xdr:rowOff>29494</xdr:rowOff>
    </xdr:to>
    <xdr:sp macro="" textlink="">
      <xdr:nvSpPr>
        <xdr:cNvPr id="133" name="フローチャート: 判断 132"/>
        <xdr:cNvSpPr/>
      </xdr:nvSpPr>
      <xdr:spPr>
        <a:xfrm>
          <a:off x="14744700" y="584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79395</xdr:rowOff>
    </xdr:from>
    <xdr:to>
      <xdr:col>72</xdr:col>
      <xdr:colOff>123825</xdr:colOff>
      <xdr:row>30</xdr:row>
      <xdr:rowOff>9545</xdr:rowOff>
    </xdr:to>
    <xdr:sp macro="" textlink="">
      <xdr:nvSpPr>
        <xdr:cNvPr id="134" name="フローチャート: 判断 133"/>
        <xdr:cNvSpPr/>
      </xdr:nvSpPr>
      <xdr:spPr>
        <a:xfrm>
          <a:off x="14033500" y="582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88204</xdr:rowOff>
    </xdr:from>
    <xdr:to>
      <xdr:col>68</xdr:col>
      <xdr:colOff>123825</xdr:colOff>
      <xdr:row>30</xdr:row>
      <xdr:rowOff>18354</xdr:rowOff>
    </xdr:to>
    <xdr:sp macro="" textlink="">
      <xdr:nvSpPr>
        <xdr:cNvPr id="135" name="フローチャート: 判断 134"/>
        <xdr:cNvSpPr/>
      </xdr:nvSpPr>
      <xdr:spPr>
        <a:xfrm>
          <a:off x="13271500" y="583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103403</xdr:rowOff>
    </xdr:from>
    <xdr:to>
      <xdr:col>64</xdr:col>
      <xdr:colOff>123825</xdr:colOff>
      <xdr:row>30</xdr:row>
      <xdr:rowOff>33553</xdr:rowOff>
    </xdr:to>
    <xdr:sp macro="" textlink="">
      <xdr:nvSpPr>
        <xdr:cNvPr id="136" name="フローチャート: 判断 135"/>
        <xdr:cNvSpPr/>
      </xdr:nvSpPr>
      <xdr:spPr>
        <a:xfrm>
          <a:off x="12509500" y="584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72659</xdr:rowOff>
    </xdr:from>
    <xdr:to>
      <xdr:col>60</xdr:col>
      <xdr:colOff>123825</xdr:colOff>
      <xdr:row>30</xdr:row>
      <xdr:rowOff>2809</xdr:rowOff>
    </xdr:to>
    <xdr:sp macro="" textlink="">
      <xdr:nvSpPr>
        <xdr:cNvPr id="137" name="フローチャート: 判断 136"/>
        <xdr:cNvSpPr/>
      </xdr:nvSpPr>
      <xdr:spPr>
        <a:xfrm>
          <a:off x="11747500" y="581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75458</xdr:rowOff>
    </xdr:from>
    <xdr:to>
      <xdr:col>76</xdr:col>
      <xdr:colOff>73025</xdr:colOff>
      <xdr:row>32</xdr:row>
      <xdr:rowOff>5608</xdr:rowOff>
    </xdr:to>
    <xdr:sp macro="" textlink="">
      <xdr:nvSpPr>
        <xdr:cNvPr id="143" name="楕円 142"/>
        <xdr:cNvSpPr/>
      </xdr:nvSpPr>
      <xdr:spPr>
        <a:xfrm>
          <a:off x="14744700" y="616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53885</xdr:rowOff>
    </xdr:from>
    <xdr:ext cx="469744" cy="259045"/>
    <xdr:sp macro="" textlink="">
      <xdr:nvSpPr>
        <xdr:cNvPr id="144" name="債務償還比率該当値テキスト"/>
        <xdr:cNvSpPr txBox="1"/>
      </xdr:nvSpPr>
      <xdr:spPr>
        <a:xfrm>
          <a:off x="14846300" y="614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109052</xdr:rowOff>
    </xdr:from>
    <xdr:to>
      <xdr:col>72</xdr:col>
      <xdr:colOff>123825</xdr:colOff>
      <xdr:row>32</xdr:row>
      <xdr:rowOff>39202</xdr:rowOff>
    </xdr:to>
    <xdr:sp macro="" textlink="">
      <xdr:nvSpPr>
        <xdr:cNvPr id="145" name="楕円 144"/>
        <xdr:cNvSpPr/>
      </xdr:nvSpPr>
      <xdr:spPr>
        <a:xfrm>
          <a:off x="14033500" y="619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126258</xdr:rowOff>
    </xdr:from>
    <xdr:to>
      <xdr:col>76</xdr:col>
      <xdr:colOff>22225</xdr:colOff>
      <xdr:row>31</xdr:row>
      <xdr:rowOff>159852</xdr:rowOff>
    </xdr:to>
    <xdr:cxnSp macro="">
      <xdr:nvCxnSpPr>
        <xdr:cNvPr id="146" name="直線コネクタ 145"/>
        <xdr:cNvCxnSpPr/>
      </xdr:nvCxnSpPr>
      <xdr:spPr>
        <a:xfrm flipV="1">
          <a:off x="14084300" y="6212733"/>
          <a:ext cx="711200" cy="3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89017</xdr:rowOff>
    </xdr:from>
    <xdr:to>
      <xdr:col>68</xdr:col>
      <xdr:colOff>123825</xdr:colOff>
      <xdr:row>32</xdr:row>
      <xdr:rowOff>19167</xdr:rowOff>
    </xdr:to>
    <xdr:sp macro="" textlink="">
      <xdr:nvSpPr>
        <xdr:cNvPr id="147" name="楕円 146"/>
        <xdr:cNvSpPr/>
      </xdr:nvSpPr>
      <xdr:spPr>
        <a:xfrm>
          <a:off x="13271500" y="617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139817</xdr:rowOff>
    </xdr:from>
    <xdr:to>
      <xdr:col>72</xdr:col>
      <xdr:colOff>73025</xdr:colOff>
      <xdr:row>31</xdr:row>
      <xdr:rowOff>159852</xdr:rowOff>
    </xdr:to>
    <xdr:cxnSp macro="">
      <xdr:nvCxnSpPr>
        <xdr:cNvPr id="148" name="直線コネクタ 147"/>
        <xdr:cNvCxnSpPr/>
      </xdr:nvCxnSpPr>
      <xdr:spPr>
        <a:xfrm>
          <a:off x="13322300" y="6226292"/>
          <a:ext cx="762000" cy="2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76754</xdr:rowOff>
    </xdr:from>
    <xdr:to>
      <xdr:col>64</xdr:col>
      <xdr:colOff>123825</xdr:colOff>
      <xdr:row>32</xdr:row>
      <xdr:rowOff>6904</xdr:rowOff>
    </xdr:to>
    <xdr:sp macro="" textlink="">
      <xdr:nvSpPr>
        <xdr:cNvPr id="149" name="楕円 148"/>
        <xdr:cNvSpPr/>
      </xdr:nvSpPr>
      <xdr:spPr>
        <a:xfrm>
          <a:off x="12509500" y="616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127554</xdr:rowOff>
    </xdr:from>
    <xdr:to>
      <xdr:col>68</xdr:col>
      <xdr:colOff>73025</xdr:colOff>
      <xdr:row>31</xdr:row>
      <xdr:rowOff>139817</xdr:rowOff>
    </xdr:to>
    <xdr:cxnSp macro="">
      <xdr:nvCxnSpPr>
        <xdr:cNvPr id="150" name="直線コネクタ 149"/>
        <xdr:cNvCxnSpPr/>
      </xdr:nvCxnSpPr>
      <xdr:spPr>
        <a:xfrm>
          <a:off x="12560300" y="6214029"/>
          <a:ext cx="762000" cy="1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112446</xdr:rowOff>
    </xdr:from>
    <xdr:to>
      <xdr:col>60</xdr:col>
      <xdr:colOff>123825</xdr:colOff>
      <xdr:row>31</xdr:row>
      <xdr:rowOff>42596</xdr:rowOff>
    </xdr:to>
    <xdr:sp macro="" textlink="">
      <xdr:nvSpPr>
        <xdr:cNvPr id="151" name="楕円 150"/>
        <xdr:cNvSpPr/>
      </xdr:nvSpPr>
      <xdr:spPr>
        <a:xfrm>
          <a:off x="11747500" y="602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163246</xdr:rowOff>
    </xdr:from>
    <xdr:to>
      <xdr:col>64</xdr:col>
      <xdr:colOff>73025</xdr:colOff>
      <xdr:row>31</xdr:row>
      <xdr:rowOff>127554</xdr:rowOff>
    </xdr:to>
    <xdr:cxnSp macro="">
      <xdr:nvCxnSpPr>
        <xdr:cNvPr id="152" name="直線コネクタ 151"/>
        <xdr:cNvCxnSpPr/>
      </xdr:nvCxnSpPr>
      <xdr:spPr>
        <a:xfrm>
          <a:off x="11798300" y="6078271"/>
          <a:ext cx="762000" cy="13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26072</xdr:rowOff>
    </xdr:from>
    <xdr:ext cx="469744" cy="259045"/>
    <xdr:sp macro="" textlink="">
      <xdr:nvSpPr>
        <xdr:cNvPr id="153" name="n_1aveValue債務償還比率"/>
        <xdr:cNvSpPr txBox="1"/>
      </xdr:nvSpPr>
      <xdr:spPr>
        <a:xfrm>
          <a:off x="13836727" y="559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34881</xdr:rowOff>
    </xdr:from>
    <xdr:ext cx="469744" cy="259045"/>
    <xdr:sp macro="" textlink="">
      <xdr:nvSpPr>
        <xdr:cNvPr id="154" name="n_2aveValue債務償還比率"/>
        <xdr:cNvSpPr txBox="1"/>
      </xdr:nvSpPr>
      <xdr:spPr>
        <a:xfrm>
          <a:off x="13087427" y="560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50080</xdr:rowOff>
    </xdr:from>
    <xdr:ext cx="469744" cy="259045"/>
    <xdr:sp macro="" textlink="">
      <xdr:nvSpPr>
        <xdr:cNvPr id="155" name="n_3aveValue債務償還比率"/>
        <xdr:cNvSpPr txBox="1"/>
      </xdr:nvSpPr>
      <xdr:spPr>
        <a:xfrm>
          <a:off x="12325427" y="562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19336</xdr:rowOff>
    </xdr:from>
    <xdr:ext cx="469744" cy="259045"/>
    <xdr:sp macro="" textlink="">
      <xdr:nvSpPr>
        <xdr:cNvPr id="156" name="n_4aveValue債務償還比率"/>
        <xdr:cNvSpPr txBox="1"/>
      </xdr:nvSpPr>
      <xdr:spPr>
        <a:xfrm>
          <a:off x="11563427" y="559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30329</xdr:rowOff>
    </xdr:from>
    <xdr:ext cx="469744" cy="259045"/>
    <xdr:sp macro="" textlink="">
      <xdr:nvSpPr>
        <xdr:cNvPr id="157" name="n_1mainValue債務償還比率"/>
        <xdr:cNvSpPr txBox="1"/>
      </xdr:nvSpPr>
      <xdr:spPr>
        <a:xfrm>
          <a:off x="13836727" y="628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10294</xdr:rowOff>
    </xdr:from>
    <xdr:ext cx="469744" cy="259045"/>
    <xdr:sp macro="" textlink="">
      <xdr:nvSpPr>
        <xdr:cNvPr id="158" name="n_2mainValue債務償還比率"/>
        <xdr:cNvSpPr txBox="1"/>
      </xdr:nvSpPr>
      <xdr:spPr>
        <a:xfrm>
          <a:off x="13087427" y="6268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169481</xdr:rowOff>
    </xdr:from>
    <xdr:ext cx="469744" cy="259045"/>
    <xdr:sp macro="" textlink="">
      <xdr:nvSpPr>
        <xdr:cNvPr id="159" name="n_3mainValue債務償還比率"/>
        <xdr:cNvSpPr txBox="1"/>
      </xdr:nvSpPr>
      <xdr:spPr>
        <a:xfrm>
          <a:off x="12325427" y="625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33723</xdr:rowOff>
    </xdr:from>
    <xdr:ext cx="469744" cy="259045"/>
    <xdr:sp macro="" textlink="">
      <xdr:nvSpPr>
        <xdr:cNvPr id="160" name="n_4mainValue債務償還比率"/>
        <xdr:cNvSpPr txBox="1"/>
      </xdr:nvSpPr>
      <xdr:spPr>
        <a:xfrm>
          <a:off x="11563427" y="6120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茨城県大洗町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16,712
15,909
23.89
8,644,742
8,202,325
238,031
4,194,718
9,401,392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97.5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165735</xdr:rowOff>
    </xdr:from>
    <xdr:to>
      <xdr:col>24</xdr:col>
      <xdr:colOff>62865</xdr:colOff>
      <xdr:row>41</xdr:row>
      <xdr:rowOff>57150</xdr:rowOff>
    </xdr:to>
    <xdr:cxnSp macro="">
      <xdr:nvCxnSpPr>
        <xdr:cNvPr id="57" name="直線コネクタ 56"/>
        <xdr:cNvCxnSpPr/>
      </xdr:nvCxnSpPr>
      <xdr:spPr>
        <a:xfrm flipV="1">
          <a:off x="4634865" y="5652135"/>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8" name="【道路】&#10;有形固定資産減価償却率最小値テキスト"/>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9" name="直線コネクタ 58"/>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112412</xdr:rowOff>
    </xdr:from>
    <xdr:ext cx="405111" cy="259045"/>
    <xdr:sp macro="" textlink="">
      <xdr:nvSpPr>
        <xdr:cNvPr id="60" name="【道路】&#10;有形固定資産減価償却率最大値テキスト"/>
        <xdr:cNvSpPr txBox="1"/>
      </xdr:nvSpPr>
      <xdr:spPr>
        <a:xfrm>
          <a:off x="4673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165735</xdr:rowOff>
    </xdr:from>
    <xdr:to>
      <xdr:col>24</xdr:col>
      <xdr:colOff>152400</xdr:colOff>
      <xdr:row>32</xdr:row>
      <xdr:rowOff>165735</xdr:rowOff>
    </xdr:to>
    <xdr:cxnSp macro="">
      <xdr:nvCxnSpPr>
        <xdr:cNvPr id="61" name="直線コネクタ 60"/>
        <xdr:cNvCxnSpPr/>
      </xdr:nvCxnSpPr>
      <xdr:spPr>
        <a:xfrm>
          <a:off x="4546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110507</xdr:rowOff>
    </xdr:from>
    <xdr:ext cx="405111" cy="259045"/>
    <xdr:sp macro="" textlink="">
      <xdr:nvSpPr>
        <xdr:cNvPr id="62" name="【道路】&#10;有形固定資産減価償却率平均値テキスト"/>
        <xdr:cNvSpPr txBox="1"/>
      </xdr:nvSpPr>
      <xdr:spPr>
        <a:xfrm>
          <a:off x="4673600" y="645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63" name="フローチャート: 判断 62"/>
        <xdr:cNvSpPr/>
      </xdr:nvSpPr>
      <xdr:spPr>
        <a:xfrm>
          <a:off x="4584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4" name="フローチャート: 判断 63"/>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90170</xdr:rowOff>
    </xdr:from>
    <xdr:to>
      <xdr:col>15</xdr:col>
      <xdr:colOff>101600</xdr:colOff>
      <xdr:row>38</xdr:row>
      <xdr:rowOff>20320</xdr:rowOff>
    </xdr:to>
    <xdr:sp macro="" textlink="">
      <xdr:nvSpPr>
        <xdr:cNvPr id="65" name="フローチャート: 判断 64"/>
        <xdr:cNvSpPr/>
      </xdr:nvSpPr>
      <xdr:spPr>
        <a:xfrm>
          <a:off x="2857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154940</xdr:rowOff>
    </xdr:from>
    <xdr:to>
      <xdr:col>6</xdr:col>
      <xdr:colOff>38100</xdr:colOff>
      <xdr:row>37</xdr:row>
      <xdr:rowOff>85090</xdr:rowOff>
    </xdr:to>
    <xdr:sp macro="" textlink="">
      <xdr:nvSpPr>
        <xdr:cNvPr id="67" name="フローチャート: 判断 66"/>
        <xdr:cNvSpPr/>
      </xdr:nvSpPr>
      <xdr:spPr>
        <a:xfrm>
          <a:off x="1079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114935</xdr:rowOff>
    </xdr:from>
    <xdr:to>
      <xdr:col>24</xdr:col>
      <xdr:colOff>114300</xdr:colOff>
      <xdr:row>33</xdr:row>
      <xdr:rowOff>45085</xdr:rowOff>
    </xdr:to>
    <xdr:sp macro="" textlink="">
      <xdr:nvSpPr>
        <xdr:cNvPr id="73" name="楕円 72"/>
        <xdr:cNvSpPr/>
      </xdr:nvSpPr>
      <xdr:spPr>
        <a:xfrm>
          <a:off x="4584700" y="560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67962</xdr:rowOff>
    </xdr:from>
    <xdr:ext cx="405111" cy="259045"/>
    <xdr:sp macro="" textlink="">
      <xdr:nvSpPr>
        <xdr:cNvPr id="74" name="【道路】&#10;有形固定資産減価償却率該当値テキスト"/>
        <xdr:cNvSpPr txBox="1"/>
      </xdr:nvSpPr>
      <xdr:spPr>
        <a:xfrm>
          <a:off x="4673600" y="5554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67310</xdr:rowOff>
    </xdr:from>
    <xdr:to>
      <xdr:col>20</xdr:col>
      <xdr:colOff>38100</xdr:colOff>
      <xdr:row>33</xdr:row>
      <xdr:rowOff>168910</xdr:rowOff>
    </xdr:to>
    <xdr:sp macro="" textlink="">
      <xdr:nvSpPr>
        <xdr:cNvPr id="75" name="楕円 74"/>
        <xdr:cNvSpPr/>
      </xdr:nvSpPr>
      <xdr:spPr>
        <a:xfrm>
          <a:off x="3746500" y="572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32</xdr:row>
      <xdr:rowOff>165735</xdr:rowOff>
    </xdr:from>
    <xdr:to>
      <xdr:col>24</xdr:col>
      <xdr:colOff>63500</xdr:colOff>
      <xdr:row>33</xdr:row>
      <xdr:rowOff>118110</xdr:rowOff>
    </xdr:to>
    <xdr:cxnSp macro="">
      <xdr:nvCxnSpPr>
        <xdr:cNvPr id="76" name="直線コネクタ 75"/>
        <xdr:cNvCxnSpPr/>
      </xdr:nvCxnSpPr>
      <xdr:spPr>
        <a:xfrm flipV="1">
          <a:off x="3797300" y="5652135"/>
          <a:ext cx="8382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46355</xdr:rowOff>
    </xdr:from>
    <xdr:to>
      <xdr:col>15</xdr:col>
      <xdr:colOff>101600</xdr:colOff>
      <xdr:row>33</xdr:row>
      <xdr:rowOff>147955</xdr:rowOff>
    </xdr:to>
    <xdr:sp macro="" textlink="">
      <xdr:nvSpPr>
        <xdr:cNvPr id="77" name="楕円 76"/>
        <xdr:cNvSpPr/>
      </xdr:nvSpPr>
      <xdr:spPr>
        <a:xfrm>
          <a:off x="2857500" y="570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97155</xdr:rowOff>
    </xdr:from>
    <xdr:to>
      <xdr:col>19</xdr:col>
      <xdr:colOff>177800</xdr:colOff>
      <xdr:row>33</xdr:row>
      <xdr:rowOff>118110</xdr:rowOff>
    </xdr:to>
    <xdr:cxnSp macro="">
      <xdr:nvCxnSpPr>
        <xdr:cNvPr id="78" name="直線コネクタ 77"/>
        <xdr:cNvCxnSpPr/>
      </xdr:nvCxnSpPr>
      <xdr:spPr>
        <a:xfrm>
          <a:off x="2908300" y="575500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52070</xdr:rowOff>
    </xdr:from>
    <xdr:to>
      <xdr:col>10</xdr:col>
      <xdr:colOff>165100</xdr:colOff>
      <xdr:row>33</xdr:row>
      <xdr:rowOff>153670</xdr:rowOff>
    </xdr:to>
    <xdr:sp macro="" textlink="">
      <xdr:nvSpPr>
        <xdr:cNvPr id="79" name="楕円 78"/>
        <xdr:cNvSpPr/>
      </xdr:nvSpPr>
      <xdr:spPr>
        <a:xfrm>
          <a:off x="1968500" y="570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97155</xdr:rowOff>
    </xdr:from>
    <xdr:to>
      <xdr:col>15</xdr:col>
      <xdr:colOff>50800</xdr:colOff>
      <xdr:row>33</xdr:row>
      <xdr:rowOff>102870</xdr:rowOff>
    </xdr:to>
    <xdr:cxnSp macro="">
      <xdr:nvCxnSpPr>
        <xdr:cNvPr id="80" name="直線コネクタ 79"/>
        <xdr:cNvCxnSpPr/>
      </xdr:nvCxnSpPr>
      <xdr:spPr>
        <a:xfrm flipV="1">
          <a:off x="2019300" y="57550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29210</xdr:rowOff>
    </xdr:from>
    <xdr:to>
      <xdr:col>6</xdr:col>
      <xdr:colOff>38100</xdr:colOff>
      <xdr:row>36</xdr:row>
      <xdr:rowOff>130810</xdr:rowOff>
    </xdr:to>
    <xdr:sp macro="" textlink="">
      <xdr:nvSpPr>
        <xdr:cNvPr id="81" name="楕円 80"/>
        <xdr:cNvSpPr/>
      </xdr:nvSpPr>
      <xdr:spPr>
        <a:xfrm>
          <a:off x="1079500" y="62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102870</xdr:rowOff>
    </xdr:from>
    <xdr:to>
      <xdr:col>10</xdr:col>
      <xdr:colOff>114300</xdr:colOff>
      <xdr:row>36</xdr:row>
      <xdr:rowOff>80010</xdr:rowOff>
    </xdr:to>
    <xdr:cxnSp macro="">
      <xdr:nvCxnSpPr>
        <xdr:cNvPr id="82" name="直線コネクタ 81"/>
        <xdr:cNvCxnSpPr/>
      </xdr:nvCxnSpPr>
      <xdr:spPr>
        <a:xfrm flipV="1">
          <a:off x="1130300" y="5760720"/>
          <a:ext cx="889000" cy="49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28592</xdr:rowOff>
    </xdr:from>
    <xdr:ext cx="405111" cy="259045"/>
    <xdr:sp macro="" textlink="">
      <xdr:nvSpPr>
        <xdr:cNvPr id="83" name="n_1aveValue【道路】&#10;有形固定資産減価償却率"/>
        <xdr:cNvSpPr txBox="1"/>
      </xdr:nvSpPr>
      <xdr:spPr>
        <a:xfrm>
          <a:off x="35820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11447</xdr:rowOff>
    </xdr:from>
    <xdr:ext cx="405111" cy="259045"/>
    <xdr:sp macro="" textlink="">
      <xdr:nvSpPr>
        <xdr:cNvPr id="84" name="n_2aveValue【道路】&#10;有形固定資産減価償却率"/>
        <xdr:cNvSpPr txBox="1"/>
      </xdr:nvSpPr>
      <xdr:spPr>
        <a:xfrm>
          <a:off x="2705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160037</xdr:rowOff>
    </xdr:from>
    <xdr:ext cx="405111" cy="259045"/>
    <xdr:sp macro="" textlink="">
      <xdr:nvSpPr>
        <xdr:cNvPr id="85" name="n_3aveValue【道路】&#10;有形固定資産減価償却率"/>
        <xdr:cNvSpPr txBox="1"/>
      </xdr:nvSpPr>
      <xdr:spPr>
        <a:xfrm>
          <a:off x="1816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76217</xdr:rowOff>
    </xdr:from>
    <xdr:ext cx="405111" cy="259045"/>
    <xdr:sp macro="" textlink="">
      <xdr:nvSpPr>
        <xdr:cNvPr id="86" name="n_4aveValue【道路】&#10;有形固定資産減価償却率"/>
        <xdr:cNvSpPr txBox="1"/>
      </xdr:nvSpPr>
      <xdr:spPr>
        <a:xfrm>
          <a:off x="927744"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13987</xdr:rowOff>
    </xdr:from>
    <xdr:ext cx="405111" cy="259045"/>
    <xdr:sp macro="" textlink="">
      <xdr:nvSpPr>
        <xdr:cNvPr id="87" name="n_1mainValue【道路】&#10;有形固定資産減価償却率"/>
        <xdr:cNvSpPr txBox="1"/>
      </xdr:nvSpPr>
      <xdr:spPr>
        <a:xfrm>
          <a:off x="3582044" y="550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164482</xdr:rowOff>
    </xdr:from>
    <xdr:ext cx="405111" cy="259045"/>
    <xdr:sp macro="" textlink="">
      <xdr:nvSpPr>
        <xdr:cNvPr id="88" name="n_2mainValue【道路】&#10;有形固定資産減価償却率"/>
        <xdr:cNvSpPr txBox="1"/>
      </xdr:nvSpPr>
      <xdr:spPr>
        <a:xfrm>
          <a:off x="2705744" y="547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31</xdr:row>
      <xdr:rowOff>170197</xdr:rowOff>
    </xdr:from>
    <xdr:ext cx="405111" cy="259045"/>
    <xdr:sp macro="" textlink="">
      <xdr:nvSpPr>
        <xdr:cNvPr id="89" name="n_3mainValue【道路】&#10;有形固定資産減価償却率"/>
        <xdr:cNvSpPr txBox="1"/>
      </xdr:nvSpPr>
      <xdr:spPr>
        <a:xfrm>
          <a:off x="1816744" y="54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147337</xdr:rowOff>
    </xdr:from>
    <xdr:ext cx="405111" cy="259045"/>
    <xdr:sp macro="" textlink="">
      <xdr:nvSpPr>
        <xdr:cNvPr id="90" name="n_4mainValue【道路】&#10;有形固定資産減価償却率"/>
        <xdr:cNvSpPr txBox="1"/>
      </xdr:nvSpPr>
      <xdr:spPr>
        <a:xfrm>
          <a:off x="927744" y="597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109345</xdr:rowOff>
    </xdr:from>
    <xdr:to>
      <xdr:col>54</xdr:col>
      <xdr:colOff>189865</xdr:colOff>
      <xdr:row>41</xdr:row>
      <xdr:rowOff>130627</xdr:rowOff>
    </xdr:to>
    <xdr:cxnSp macro="">
      <xdr:nvCxnSpPr>
        <xdr:cNvPr id="112" name="直線コネクタ 111"/>
        <xdr:cNvCxnSpPr/>
      </xdr:nvCxnSpPr>
      <xdr:spPr>
        <a:xfrm flipV="1">
          <a:off x="10476865" y="5767195"/>
          <a:ext cx="0" cy="139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143888</xdr:rowOff>
    </xdr:from>
    <xdr:ext cx="469744" cy="259045"/>
    <xdr:sp macro="" textlink="">
      <xdr:nvSpPr>
        <xdr:cNvPr id="113" name="【道路】&#10;一人当たり延長最小値テキスト"/>
        <xdr:cNvSpPr txBox="1"/>
      </xdr:nvSpPr>
      <xdr:spPr>
        <a:xfrm>
          <a:off x="10515600" y="717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130627</xdr:rowOff>
    </xdr:from>
    <xdr:to>
      <xdr:col>55</xdr:col>
      <xdr:colOff>88900</xdr:colOff>
      <xdr:row>41</xdr:row>
      <xdr:rowOff>130627</xdr:rowOff>
    </xdr:to>
    <xdr:cxnSp macro="">
      <xdr:nvCxnSpPr>
        <xdr:cNvPr id="114" name="直線コネクタ 113"/>
        <xdr:cNvCxnSpPr/>
      </xdr:nvCxnSpPr>
      <xdr:spPr>
        <a:xfrm>
          <a:off x="10388600" y="716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56022</xdr:rowOff>
    </xdr:from>
    <xdr:ext cx="690189" cy="259045"/>
    <xdr:sp macro="" textlink="">
      <xdr:nvSpPr>
        <xdr:cNvPr id="115" name="【道路】&#10;一人当たり延長最大値テキスト"/>
        <xdr:cNvSpPr txBox="1"/>
      </xdr:nvSpPr>
      <xdr:spPr>
        <a:xfrm>
          <a:off x="10515600" y="5542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109345</xdr:rowOff>
    </xdr:from>
    <xdr:to>
      <xdr:col>55</xdr:col>
      <xdr:colOff>88900</xdr:colOff>
      <xdr:row>33</xdr:row>
      <xdr:rowOff>109345</xdr:rowOff>
    </xdr:to>
    <xdr:cxnSp macro="">
      <xdr:nvCxnSpPr>
        <xdr:cNvPr id="116" name="直線コネクタ 115"/>
        <xdr:cNvCxnSpPr/>
      </xdr:nvCxnSpPr>
      <xdr:spPr>
        <a:xfrm>
          <a:off x="10388600" y="576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61338</xdr:rowOff>
    </xdr:from>
    <xdr:ext cx="534377" cy="259045"/>
    <xdr:sp macro="" textlink="">
      <xdr:nvSpPr>
        <xdr:cNvPr id="117" name="【道路】&#10;一人当たり延長平均値テキスト"/>
        <xdr:cNvSpPr txBox="1"/>
      </xdr:nvSpPr>
      <xdr:spPr>
        <a:xfrm>
          <a:off x="10515600" y="691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38461</xdr:rowOff>
    </xdr:from>
    <xdr:to>
      <xdr:col>55</xdr:col>
      <xdr:colOff>50800</xdr:colOff>
      <xdr:row>41</xdr:row>
      <xdr:rowOff>140061</xdr:rowOff>
    </xdr:to>
    <xdr:sp macro="" textlink="">
      <xdr:nvSpPr>
        <xdr:cNvPr id="118" name="フローチャート: 判断 117"/>
        <xdr:cNvSpPr/>
      </xdr:nvSpPr>
      <xdr:spPr>
        <a:xfrm>
          <a:off x="10426700" y="706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39167</xdr:rowOff>
    </xdr:from>
    <xdr:to>
      <xdr:col>50</xdr:col>
      <xdr:colOff>165100</xdr:colOff>
      <xdr:row>41</xdr:row>
      <xdr:rowOff>140767</xdr:rowOff>
    </xdr:to>
    <xdr:sp macro="" textlink="">
      <xdr:nvSpPr>
        <xdr:cNvPr id="119" name="フローチャート: 判断 118"/>
        <xdr:cNvSpPr/>
      </xdr:nvSpPr>
      <xdr:spPr>
        <a:xfrm>
          <a:off x="9588500" y="7068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42219</xdr:rowOff>
    </xdr:from>
    <xdr:to>
      <xdr:col>46</xdr:col>
      <xdr:colOff>38100</xdr:colOff>
      <xdr:row>41</xdr:row>
      <xdr:rowOff>143819</xdr:rowOff>
    </xdr:to>
    <xdr:sp macro="" textlink="">
      <xdr:nvSpPr>
        <xdr:cNvPr id="120" name="フローチャート: 判断 119"/>
        <xdr:cNvSpPr/>
      </xdr:nvSpPr>
      <xdr:spPr>
        <a:xfrm>
          <a:off x="8699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66004</xdr:rowOff>
    </xdr:from>
    <xdr:to>
      <xdr:col>41</xdr:col>
      <xdr:colOff>101600</xdr:colOff>
      <xdr:row>41</xdr:row>
      <xdr:rowOff>167604</xdr:rowOff>
    </xdr:to>
    <xdr:sp macro="" textlink="">
      <xdr:nvSpPr>
        <xdr:cNvPr id="121" name="フローチャート: 判断 120"/>
        <xdr:cNvSpPr/>
      </xdr:nvSpPr>
      <xdr:spPr>
        <a:xfrm>
          <a:off x="7810500" y="709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25492</xdr:rowOff>
    </xdr:from>
    <xdr:to>
      <xdr:col>36</xdr:col>
      <xdr:colOff>165100</xdr:colOff>
      <xdr:row>41</xdr:row>
      <xdr:rowOff>127092</xdr:rowOff>
    </xdr:to>
    <xdr:sp macro="" textlink="">
      <xdr:nvSpPr>
        <xdr:cNvPr id="122" name="フローチャート: 判断 121"/>
        <xdr:cNvSpPr/>
      </xdr:nvSpPr>
      <xdr:spPr>
        <a:xfrm>
          <a:off x="6921500" y="705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74845</xdr:rowOff>
    </xdr:from>
    <xdr:to>
      <xdr:col>55</xdr:col>
      <xdr:colOff>50800</xdr:colOff>
      <xdr:row>42</xdr:row>
      <xdr:rowOff>4995</xdr:rowOff>
    </xdr:to>
    <xdr:sp macro="" textlink="">
      <xdr:nvSpPr>
        <xdr:cNvPr id="128" name="楕円 127"/>
        <xdr:cNvSpPr/>
      </xdr:nvSpPr>
      <xdr:spPr>
        <a:xfrm>
          <a:off x="10426700" y="710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16888</xdr:rowOff>
    </xdr:from>
    <xdr:ext cx="469744" cy="259045"/>
    <xdr:sp macro="" textlink="">
      <xdr:nvSpPr>
        <xdr:cNvPr id="129" name="【道路】&#10;一人当たり延長該当値テキスト"/>
        <xdr:cNvSpPr txBox="1"/>
      </xdr:nvSpPr>
      <xdr:spPr>
        <a:xfrm>
          <a:off x="10515600" y="7046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74987</xdr:rowOff>
    </xdr:from>
    <xdr:to>
      <xdr:col>50</xdr:col>
      <xdr:colOff>165100</xdr:colOff>
      <xdr:row>42</xdr:row>
      <xdr:rowOff>5137</xdr:rowOff>
    </xdr:to>
    <xdr:sp macro="" textlink="">
      <xdr:nvSpPr>
        <xdr:cNvPr id="130" name="楕円 129"/>
        <xdr:cNvSpPr/>
      </xdr:nvSpPr>
      <xdr:spPr>
        <a:xfrm>
          <a:off x="9588500" y="710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125645</xdr:rowOff>
    </xdr:from>
    <xdr:to>
      <xdr:col>55</xdr:col>
      <xdr:colOff>0</xdr:colOff>
      <xdr:row>41</xdr:row>
      <xdr:rowOff>125787</xdr:rowOff>
    </xdr:to>
    <xdr:cxnSp macro="">
      <xdr:nvCxnSpPr>
        <xdr:cNvPr id="131" name="直線コネクタ 130"/>
        <xdr:cNvCxnSpPr/>
      </xdr:nvCxnSpPr>
      <xdr:spPr>
        <a:xfrm flipV="1">
          <a:off x="9639300" y="7155095"/>
          <a:ext cx="838200" cy="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75241</xdr:rowOff>
    </xdr:from>
    <xdr:to>
      <xdr:col>46</xdr:col>
      <xdr:colOff>38100</xdr:colOff>
      <xdr:row>42</xdr:row>
      <xdr:rowOff>5391</xdr:rowOff>
    </xdr:to>
    <xdr:sp macro="" textlink="">
      <xdr:nvSpPr>
        <xdr:cNvPr id="132" name="楕円 131"/>
        <xdr:cNvSpPr/>
      </xdr:nvSpPr>
      <xdr:spPr>
        <a:xfrm>
          <a:off x="8699500" y="710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125787</xdr:rowOff>
    </xdr:from>
    <xdr:to>
      <xdr:col>50</xdr:col>
      <xdr:colOff>114300</xdr:colOff>
      <xdr:row>41</xdr:row>
      <xdr:rowOff>126041</xdr:rowOff>
    </xdr:to>
    <xdr:cxnSp macro="">
      <xdr:nvCxnSpPr>
        <xdr:cNvPr id="133" name="直線コネクタ 132"/>
        <xdr:cNvCxnSpPr/>
      </xdr:nvCxnSpPr>
      <xdr:spPr>
        <a:xfrm flipV="1">
          <a:off x="8750300" y="7155237"/>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75337</xdr:rowOff>
    </xdr:from>
    <xdr:to>
      <xdr:col>41</xdr:col>
      <xdr:colOff>101600</xdr:colOff>
      <xdr:row>42</xdr:row>
      <xdr:rowOff>5487</xdr:rowOff>
    </xdr:to>
    <xdr:sp macro="" textlink="">
      <xdr:nvSpPr>
        <xdr:cNvPr id="134" name="楕円 133"/>
        <xdr:cNvSpPr/>
      </xdr:nvSpPr>
      <xdr:spPr>
        <a:xfrm>
          <a:off x="7810500" y="710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126041</xdr:rowOff>
    </xdr:from>
    <xdr:to>
      <xdr:col>45</xdr:col>
      <xdr:colOff>177800</xdr:colOff>
      <xdr:row>41</xdr:row>
      <xdr:rowOff>126137</xdr:rowOff>
    </xdr:to>
    <xdr:cxnSp macro="">
      <xdr:nvCxnSpPr>
        <xdr:cNvPr id="135" name="直線コネクタ 134"/>
        <xdr:cNvCxnSpPr/>
      </xdr:nvCxnSpPr>
      <xdr:spPr>
        <a:xfrm flipV="1">
          <a:off x="7861300" y="7155491"/>
          <a:ext cx="889000" cy="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75454</xdr:rowOff>
    </xdr:from>
    <xdr:to>
      <xdr:col>36</xdr:col>
      <xdr:colOff>165100</xdr:colOff>
      <xdr:row>42</xdr:row>
      <xdr:rowOff>5604</xdr:rowOff>
    </xdr:to>
    <xdr:sp macro="" textlink="">
      <xdr:nvSpPr>
        <xdr:cNvPr id="136" name="楕円 135"/>
        <xdr:cNvSpPr/>
      </xdr:nvSpPr>
      <xdr:spPr>
        <a:xfrm>
          <a:off x="6921500" y="710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126137</xdr:rowOff>
    </xdr:from>
    <xdr:to>
      <xdr:col>41</xdr:col>
      <xdr:colOff>50800</xdr:colOff>
      <xdr:row>41</xdr:row>
      <xdr:rowOff>126254</xdr:rowOff>
    </xdr:to>
    <xdr:cxnSp macro="">
      <xdr:nvCxnSpPr>
        <xdr:cNvPr id="137" name="直線コネクタ 136"/>
        <xdr:cNvCxnSpPr/>
      </xdr:nvCxnSpPr>
      <xdr:spPr>
        <a:xfrm flipV="1">
          <a:off x="6972300" y="7155587"/>
          <a:ext cx="889000" cy="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157294</xdr:rowOff>
    </xdr:from>
    <xdr:ext cx="534377" cy="259045"/>
    <xdr:sp macro="" textlink="">
      <xdr:nvSpPr>
        <xdr:cNvPr id="138" name="n_1aveValue【道路】&#10;一人当たり延長"/>
        <xdr:cNvSpPr txBox="1"/>
      </xdr:nvSpPr>
      <xdr:spPr>
        <a:xfrm>
          <a:off x="9359411" y="684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160346</xdr:rowOff>
    </xdr:from>
    <xdr:ext cx="534377" cy="259045"/>
    <xdr:sp macro="" textlink="">
      <xdr:nvSpPr>
        <xdr:cNvPr id="139" name="n_2aveValue【道路】&#10;一人当たり延長"/>
        <xdr:cNvSpPr txBox="1"/>
      </xdr:nvSpPr>
      <xdr:spPr>
        <a:xfrm>
          <a:off x="8483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12681</xdr:rowOff>
    </xdr:from>
    <xdr:ext cx="534377" cy="259045"/>
    <xdr:sp macro="" textlink="">
      <xdr:nvSpPr>
        <xdr:cNvPr id="140" name="n_3aveValue【道路】&#10;一人当たり延長"/>
        <xdr:cNvSpPr txBox="1"/>
      </xdr:nvSpPr>
      <xdr:spPr>
        <a:xfrm>
          <a:off x="7594111" y="687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143619</xdr:rowOff>
    </xdr:from>
    <xdr:ext cx="534377" cy="259045"/>
    <xdr:sp macro="" textlink="">
      <xdr:nvSpPr>
        <xdr:cNvPr id="141" name="n_4aveValue【道路】&#10;一人当たり延長"/>
        <xdr:cNvSpPr txBox="1"/>
      </xdr:nvSpPr>
      <xdr:spPr>
        <a:xfrm>
          <a:off x="6705111" y="683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167714</xdr:rowOff>
    </xdr:from>
    <xdr:ext cx="469744" cy="259045"/>
    <xdr:sp macro="" textlink="">
      <xdr:nvSpPr>
        <xdr:cNvPr id="142" name="n_1mainValue【道路】&#10;一人当たり延長"/>
        <xdr:cNvSpPr txBox="1"/>
      </xdr:nvSpPr>
      <xdr:spPr>
        <a:xfrm>
          <a:off x="9391727" y="719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167968</xdr:rowOff>
    </xdr:from>
    <xdr:ext cx="469744" cy="259045"/>
    <xdr:sp macro="" textlink="">
      <xdr:nvSpPr>
        <xdr:cNvPr id="143" name="n_2mainValue【道路】&#10;一人当たり延長"/>
        <xdr:cNvSpPr txBox="1"/>
      </xdr:nvSpPr>
      <xdr:spPr>
        <a:xfrm>
          <a:off x="8515427" y="7197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168064</xdr:rowOff>
    </xdr:from>
    <xdr:ext cx="469744" cy="259045"/>
    <xdr:sp macro="" textlink="">
      <xdr:nvSpPr>
        <xdr:cNvPr id="144" name="n_3mainValue【道路】&#10;一人当たり延長"/>
        <xdr:cNvSpPr txBox="1"/>
      </xdr:nvSpPr>
      <xdr:spPr>
        <a:xfrm>
          <a:off x="7626427" y="7197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168181</xdr:rowOff>
    </xdr:from>
    <xdr:ext cx="469744" cy="259045"/>
    <xdr:sp macro="" textlink="">
      <xdr:nvSpPr>
        <xdr:cNvPr id="145" name="n_4mainValue【道路】&#10;一人当たり延長"/>
        <xdr:cNvSpPr txBox="1"/>
      </xdr:nvSpPr>
      <xdr:spPr>
        <a:xfrm>
          <a:off x="6737427" y="719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117566</xdr:rowOff>
    </xdr:from>
    <xdr:to>
      <xdr:col>24</xdr:col>
      <xdr:colOff>62865</xdr:colOff>
      <xdr:row>64</xdr:row>
      <xdr:rowOff>120831</xdr:rowOff>
    </xdr:to>
    <xdr:cxnSp macro="">
      <xdr:nvCxnSpPr>
        <xdr:cNvPr id="171" name="直線コネクタ 170"/>
        <xdr:cNvCxnSpPr/>
      </xdr:nvCxnSpPr>
      <xdr:spPr>
        <a:xfrm flipV="1">
          <a:off x="4634865" y="954731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124658</xdr:rowOff>
    </xdr:from>
    <xdr:ext cx="405111" cy="259045"/>
    <xdr:sp macro="" textlink="">
      <xdr:nvSpPr>
        <xdr:cNvPr id="172" name="【橋りょう・トンネル】&#10;有形固定資産減価償却率最小値テキスト"/>
        <xdr:cNvSpPr txBox="1"/>
      </xdr:nvSpPr>
      <xdr:spPr>
        <a:xfrm>
          <a:off x="4673600" y="1109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120831</xdr:rowOff>
    </xdr:from>
    <xdr:to>
      <xdr:col>24</xdr:col>
      <xdr:colOff>152400</xdr:colOff>
      <xdr:row>64</xdr:row>
      <xdr:rowOff>120831</xdr:rowOff>
    </xdr:to>
    <xdr:cxnSp macro="">
      <xdr:nvCxnSpPr>
        <xdr:cNvPr id="173" name="直線コネクタ 172"/>
        <xdr:cNvCxnSpPr/>
      </xdr:nvCxnSpPr>
      <xdr:spPr>
        <a:xfrm>
          <a:off x="4546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64243</xdr:rowOff>
    </xdr:from>
    <xdr:ext cx="340478" cy="259045"/>
    <xdr:sp macro="" textlink="">
      <xdr:nvSpPr>
        <xdr:cNvPr id="174" name="【橋りょう・トンネル】&#10;有形固定資産減価償却率最大値テキスト"/>
        <xdr:cNvSpPr txBox="1"/>
      </xdr:nvSpPr>
      <xdr:spPr>
        <a:xfrm>
          <a:off x="4673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117566</xdr:rowOff>
    </xdr:from>
    <xdr:to>
      <xdr:col>24</xdr:col>
      <xdr:colOff>152400</xdr:colOff>
      <xdr:row>55</xdr:row>
      <xdr:rowOff>117566</xdr:rowOff>
    </xdr:to>
    <xdr:cxnSp macro="">
      <xdr:nvCxnSpPr>
        <xdr:cNvPr id="175" name="直線コネクタ 174"/>
        <xdr:cNvCxnSpPr/>
      </xdr:nvCxnSpPr>
      <xdr:spPr>
        <a:xfrm>
          <a:off x="4546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78212</xdr:rowOff>
    </xdr:from>
    <xdr:ext cx="405111" cy="259045"/>
    <xdr:sp macro="" textlink="">
      <xdr:nvSpPr>
        <xdr:cNvPr id="176" name="【橋りょう・トンネル】&#10;有形固定資産減価償却率平均値テキスト"/>
        <xdr:cNvSpPr txBox="1"/>
      </xdr:nvSpPr>
      <xdr:spPr>
        <a:xfrm>
          <a:off x="4673600" y="10193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55335</xdr:rowOff>
    </xdr:from>
    <xdr:to>
      <xdr:col>24</xdr:col>
      <xdr:colOff>114300</xdr:colOff>
      <xdr:row>60</xdr:row>
      <xdr:rowOff>156935</xdr:rowOff>
    </xdr:to>
    <xdr:sp macro="" textlink="">
      <xdr:nvSpPr>
        <xdr:cNvPr id="177" name="フローチャート: 判断 176"/>
        <xdr:cNvSpPr/>
      </xdr:nvSpPr>
      <xdr:spPr>
        <a:xfrm>
          <a:off x="458470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66766</xdr:rowOff>
    </xdr:from>
    <xdr:to>
      <xdr:col>20</xdr:col>
      <xdr:colOff>38100</xdr:colOff>
      <xdr:row>60</xdr:row>
      <xdr:rowOff>168366</xdr:rowOff>
    </xdr:to>
    <xdr:sp macro="" textlink="">
      <xdr:nvSpPr>
        <xdr:cNvPr id="178" name="フローチャート: 判断 177"/>
        <xdr:cNvSpPr/>
      </xdr:nvSpPr>
      <xdr:spPr>
        <a:xfrm>
          <a:off x="3746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48804</xdr:rowOff>
    </xdr:from>
    <xdr:to>
      <xdr:col>15</xdr:col>
      <xdr:colOff>101600</xdr:colOff>
      <xdr:row>60</xdr:row>
      <xdr:rowOff>150404</xdr:rowOff>
    </xdr:to>
    <xdr:sp macro="" textlink="">
      <xdr:nvSpPr>
        <xdr:cNvPr id="179" name="フローチャート: 判断 178"/>
        <xdr:cNvSpPr/>
      </xdr:nvSpPr>
      <xdr:spPr>
        <a:xfrm>
          <a:off x="2857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16147</xdr:rowOff>
    </xdr:from>
    <xdr:to>
      <xdr:col>10</xdr:col>
      <xdr:colOff>165100</xdr:colOff>
      <xdr:row>60</xdr:row>
      <xdr:rowOff>117747</xdr:rowOff>
    </xdr:to>
    <xdr:sp macro="" textlink="">
      <xdr:nvSpPr>
        <xdr:cNvPr id="180" name="フローチャート: 判断 179"/>
        <xdr:cNvSpPr/>
      </xdr:nvSpPr>
      <xdr:spPr>
        <a:xfrm>
          <a:off x="1968500" y="103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87993</xdr:rowOff>
    </xdr:from>
    <xdr:to>
      <xdr:col>6</xdr:col>
      <xdr:colOff>38100</xdr:colOff>
      <xdr:row>60</xdr:row>
      <xdr:rowOff>18143</xdr:rowOff>
    </xdr:to>
    <xdr:sp macro="" textlink="">
      <xdr:nvSpPr>
        <xdr:cNvPr id="181" name="フローチャート: 判断 180"/>
        <xdr:cNvSpPr/>
      </xdr:nvSpPr>
      <xdr:spPr>
        <a:xfrm>
          <a:off x="1079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32476</xdr:rowOff>
    </xdr:from>
    <xdr:to>
      <xdr:col>24</xdr:col>
      <xdr:colOff>114300</xdr:colOff>
      <xdr:row>62</xdr:row>
      <xdr:rowOff>134076</xdr:rowOff>
    </xdr:to>
    <xdr:sp macro="" textlink="">
      <xdr:nvSpPr>
        <xdr:cNvPr id="187" name="楕円 186"/>
        <xdr:cNvSpPr/>
      </xdr:nvSpPr>
      <xdr:spPr>
        <a:xfrm>
          <a:off x="4584700" y="1066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10903</xdr:rowOff>
    </xdr:from>
    <xdr:ext cx="405111" cy="259045"/>
    <xdr:sp macro="" textlink="">
      <xdr:nvSpPr>
        <xdr:cNvPr id="188" name="【橋りょう・トンネル】&#10;有形固定資産減価償却率該当値テキスト"/>
        <xdr:cNvSpPr txBox="1"/>
      </xdr:nvSpPr>
      <xdr:spPr>
        <a:xfrm>
          <a:off x="4673600" y="1064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11249</xdr:rowOff>
    </xdr:from>
    <xdr:to>
      <xdr:col>20</xdr:col>
      <xdr:colOff>38100</xdr:colOff>
      <xdr:row>62</xdr:row>
      <xdr:rowOff>112849</xdr:rowOff>
    </xdr:to>
    <xdr:sp macro="" textlink="">
      <xdr:nvSpPr>
        <xdr:cNvPr id="189" name="楕円 188"/>
        <xdr:cNvSpPr/>
      </xdr:nvSpPr>
      <xdr:spPr>
        <a:xfrm>
          <a:off x="3746500" y="1064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62049</xdr:rowOff>
    </xdr:from>
    <xdr:to>
      <xdr:col>24</xdr:col>
      <xdr:colOff>63500</xdr:colOff>
      <xdr:row>62</xdr:row>
      <xdr:rowOff>83276</xdr:rowOff>
    </xdr:to>
    <xdr:cxnSp macro="">
      <xdr:nvCxnSpPr>
        <xdr:cNvPr id="190" name="直線コネクタ 189"/>
        <xdr:cNvCxnSpPr/>
      </xdr:nvCxnSpPr>
      <xdr:spPr>
        <a:xfrm>
          <a:off x="3797300" y="10691949"/>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163104</xdr:rowOff>
    </xdr:from>
    <xdr:to>
      <xdr:col>15</xdr:col>
      <xdr:colOff>101600</xdr:colOff>
      <xdr:row>62</xdr:row>
      <xdr:rowOff>93254</xdr:rowOff>
    </xdr:to>
    <xdr:sp macro="" textlink="">
      <xdr:nvSpPr>
        <xdr:cNvPr id="191" name="楕円 190"/>
        <xdr:cNvSpPr/>
      </xdr:nvSpPr>
      <xdr:spPr>
        <a:xfrm>
          <a:off x="2857500" y="1062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42454</xdr:rowOff>
    </xdr:from>
    <xdr:to>
      <xdr:col>19</xdr:col>
      <xdr:colOff>177800</xdr:colOff>
      <xdr:row>62</xdr:row>
      <xdr:rowOff>62049</xdr:rowOff>
    </xdr:to>
    <xdr:cxnSp macro="">
      <xdr:nvCxnSpPr>
        <xdr:cNvPr id="192" name="直線コネクタ 191"/>
        <xdr:cNvCxnSpPr/>
      </xdr:nvCxnSpPr>
      <xdr:spPr>
        <a:xfrm>
          <a:off x="2908300" y="1067235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143510</xdr:rowOff>
    </xdr:from>
    <xdr:to>
      <xdr:col>10</xdr:col>
      <xdr:colOff>165100</xdr:colOff>
      <xdr:row>62</xdr:row>
      <xdr:rowOff>73660</xdr:rowOff>
    </xdr:to>
    <xdr:sp macro="" textlink="">
      <xdr:nvSpPr>
        <xdr:cNvPr id="193" name="楕円 192"/>
        <xdr:cNvSpPr/>
      </xdr:nvSpPr>
      <xdr:spPr>
        <a:xfrm>
          <a:off x="1968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22860</xdr:rowOff>
    </xdr:from>
    <xdr:to>
      <xdr:col>15</xdr:col>
      <xdr:colOff>50800</xdr:colOff>
      <xdr:row>62</xdr:row>
      <xdr:rowOff>42454</xdr:rowOff>
    </xdr:to>
    <xdr:cxnSp macro="">
      <xdr:nvCxnSpPr>
        <xdr:cNvPr id="194" name="直線コネクタ 193"/>
        <xdr:cNvCxnSpPr/>
      </xdr:nvCxnSpPr>
      <xdr:spPr>
        <a:xfrm>
          <a:off x="2019300" y="1065276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122283</xdr:rowOff>
    </xdr:from>
    <xdr:to>
      <xdr:col>6</xdr:col>
      <xdr:colOff>38100</xdr:colOff>
      <xdr:row>62</xdr:row>
      <xdr:rowOff>52433</xdr:rowOff>
    </xdr:to>
    <xdr:sp macro="" textlink="">
      <xdr:nvSpPr>
        <xdr:cNvPr id="195" name="楕円 194"/>
        <xdr:cNvSpPr/>
      </xdr:nvSpPr>
      <xdr:spPr>
        <a:xfrm>
          <a:off x="1079500" y="105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1633</xdr:rowOff>
    </xdr:from>
    <xdr:to>
      <xdr:col>10</xdr:col>
      <xdr:colOff>114300</xdr:colOff>
      <xdr:row>62</xdr:row>
      <xdr:rowOff>22860</xdr:rowOff>
    </xdr:to>
    <xdr:cxnSp macro="">
      <xdr:nvCxnSpPr>
        <xdr:cNvPr id="196" name="直線コネクタ 195"/>
        <xdr:cNvCxnSpPr/>
      </xdr:nvCxnSpPr>
      <xdr:spPr>
        <a:xfrm>
          <a:off x="1130300" y="1063153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13443</xdr:rowOff>
    </xdr:from>
    <xdr:ext cx="405111" cy="259045"/>
    <xdr:sp macro="" textlink="">
      <xdr:nvSpPr>
        <xdr:cNvPr id="197" name="n_1aveValue【橋りょう・トンネル】&#10;有形固定資産減価償却率"/>
        <xdr:cNvSpPr txBox="1"/>
      </xdr:nvSpPr>
      <xdr:spPr>
        <a:xfrm>
          <a:off x="35820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166931</xdr:rowOff>
    </xdr:from>
    <xdr:ext cx="405111" cy="259045"/>
    <xdr:sp macro="" textlink="">
      <xdr:nvSpPr>
        <xdr:cNvPr id="198" name="n_2aveValue【橋りょう・トンネル】&#10;有形固定資産減価償却率"/>
        <xdr:cNvSpPr txBox="1"/>
      </xdr:nvSpPr>
      <xdr:spPr>
        <a:xfrm>
          <a:off x="27057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134274</xdr:rowOff>
    </xdr:from>
    <xdr:ext cx="405111" cy="259045"/>
    <xdr:sp macro="" textlink="">
      <xdr:nvSpPr>
        <xdr:cNvPr id="199" name="n_3aveValue【橋りょう・トンネル】&#10;有形固定資産減価償却率"/>
        <xdr:cNvSpPr txBox="1"/>
      </xdr:nvSpPr>
      <xdr:spPr>
        <a:xfrm>
          <a:off x="18167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34670</xdr:rowOff>
    </xdr:from>
    <xdr:ext cx="405111" cy="259045"/>
    <xdr:sp macro="" textlink="">
      <xdr:nvSpPr>
        <xdr:cNvPr id="200" name="n_4aveValue【橋りょう・トンネル】&#10;有形固定資産減価償却率"/>
        <xdr:cNvSpPr txBox="1"/>
      </xdr:nvSpPr>
      <xdr:spPr>
        <a:xfrm>
          <a:off x="927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103976</xdr:rowOff>
    </xdr:from>
    <xdr:ext cx="405111" cy="259045"/>
    <xdr:sp macro="" textlink="">
      <xdr:nvSpPr>
        <xdr:cNvPr id="201" name="n_1mainValue【橋りょう・トンネル】&#10;有形固定資産減価償却率"/>
        <xdr:cNvSpPr txBox="1"/>
      </xdr:nvSpPr>
      <xdr:spPr>
        <a:xfrm>
          <a:off x="3582044" y="1073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84381</xdr:rowOff>
    </xdr:from>
    <xdr:ext cx="405111" cy="259045"/>
    <xdr:sp macro="" textlink="">
      <xdr:nvSpPr>
        <xdr:cNvPr id="202" name="n_2mainValue【橋りょう・トンネル】&#10;有形固定資産減価償却率"/>
        <xdr:cNvSpPr txBox="1"/>
      </xdr:nvSpPr>
      <xdr:spPr>
        <a:xfrm>
          <a:off x="2705744" y="1071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64787</xdr:rowOff>
    </xdr:from>
    <xdr:ext cx="405111" cy="259045"/>
    <xdr:sp macro="" textlink="">
      <xdr:nvSpPr>
        <xdr:cNvPr id="203" name="n_3mainValue【橋りょう・トンネル】&#10;有形固定資産減価償却率"/>
        <xdr:cNvSpPr txBox="1"/>
      </xdr:nvSpPr>
      <xdr:spPr>
        <a:xfrm>
          <a:off x="1816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43560</xdr:rowOff>
    </xdr:from>
    <xdr:ext cx="405111" cy="259045"/>
    <xdr:sp macro="" textlink="">
      <xdr:nvSpPr>
        <xdr:cNvPr id="204" name="n_4mainValue【橋りょう・トンネル】&#10;有形固定資産減価償却率"/>
        <xdr:cNvSpPr txBox="1"/>
      </xdr:nvSpPr>
      <xdr:spPr>
        <a:xfrm>
          <a:off x="927744" y="1067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6" name="テキスト ボックス 215"/>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8" name="テキスト ボックス 217"/>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0" name="テキスト ボックス 219"/>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2" name="テキスト ボックス 221"/>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4" name="テキスト ボックス 223"/>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6" name="テキスト ボックス 225"/>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89763</xdr:rowOff>
    </xdr:from>
    <xdr:to>
      <xdr:col>54</xdr:col>
      <xdr:colOff>189865</xdr:colOff>
      <xdr:row>64</xdr:row>
      <xdr:rowOff>127743</xdr:rowOff>
    </xdr:to>
    <xdr:cxnSp macro="">
      <xdr:nvCxnSpPr>
        <xdr:cNvPr id="230" name="直線コネクタ 229"/>
        <xdr:cNvCxnSpPr/>
      </xdr:nvCxnSpPr>
      <xdr:spPr>
        <a:xfrm flipV="1">
          <a:off x="10476865" y="9519513"/>
          <a:ext cx="0" cy="1581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231" name="【橋りょう・トンネル】&#10;一人当たり有形固定資産（償却資産）額最小値テキスト"/>
        <xdr:cNvSpPr txBox="1"/>
      </xdr:nvSpPr>
      <xdr:spPr>
        <a:xfrm>
          <a:off x="10515600" y="111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232" name="直線コネクタ 231"/>
        <xdr:cNvCxnSpPr/>
      </xdr:nvCxnSpPr>
      <xdr:spPr>
        <a:xfrm>
          <a:off x="10388600" y="1110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36440</xdr:rowOff>
    </xdr:from>
    <xdr:ext cx="690189" cy="259045"/>
    <xdr:sp macro="" textlink="">
      <xdr:nvSpPr>
        <xdr:cNvPr id="233" name="【橋りょう・トンネル】&#10;一人当たり有形固定資産（償却資産）額最大値テキスト"/>
        <xdr:cNvSpPr txBox="1"/>
      </xdr:nvSpPr>
      <xdr:spPr>
        <a:xfrm>
          <a:off x="10515600" y="92947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89763</xdr:rowOff>
    </xdr:from>
    <xdr:to>
      <xdr:col>55</xdr:col>
      <xdr:colOff>88900</xdr:colOff>
      <xdr:row>55</xdr:row>
      <xdr:rowOff>89763</xdr:rowOff>
    </xdr:to>
    <xdr:cxnSp macro="">
      <xdr:nvCxnSpPr>
        <xdr:cNvPr id="234" name="直線コネクタ 233"/>
        <xdr:cNvCxnSpPr/>
      </xdr:nvCxnSpPr>
      <xdr:spPr>
        <a:xfrm>
          <a:off x="10388600" y="951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124899</xdr:rowOff>
    </xdr:from>
    <xdr:ext cx="599010" cy="259045"/>
    <xdr:sp macro="" textlink="">
      <xdr:nvSpPr>
        <xdr:cNvPr id="235" name="【橋りょう・トンネル】&#10;一人当たり有形固定資産（償却資産）額平均値テキスト"/>
        <xdr:cNvSpPr txBox="1"/>
      </xdr:nvSpPr>
      <xdr:spPr>
        <a:xfrm>
          <a:off x="10515600" y="107547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102022</xdr:rowOff>
    </xdr:from>
    <xdr:to>
      <xdr:col>55</xdr:col>
      <xdr:colOff>50800</xdr:colOff>
      <xdr:row>64</xdr:row>
      <xdr:rowOff>32172</xdr:rowOff>
    </xdr:to>
    <xdr:sp macro="" textlink="">
      <xdr:nvSpPr>
        <xdr:cNvPr id="236" name="フローチャート: 判断 235"/>
        <xdr:cNvSpPr/>
      </xdr:nvSpPr>
      <xdr:spPr>
        <a:xfrm>
          <a:off x="10426700" y="1090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116256</xdr:rowOff>
    </xdr:from>
    <xdr:to>
      <xdr:col>50</xdr:col>
      <xdr:colOff>165100</xdr:colOff>
      <xdr:row>64</xdr:row>
      <xdr:rowOff>46406</xdr:rowOff>
    </xdr:to>
    <xdr:sp macro="" textlink="">
      <xdr:nvSpPr>
        <xdr:cNvPr id="237" name="フローチャート: 判断 236"/>
        <xdr:cNvSpPr/>
      </xdr:nvSpPr>
      <xdr:spPr>
        <a:xfrm>
          <a:off x="9588500" y="1091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114437</xdr:rowOff>
    </xdr:from>
    <xdr:to>
      <xdr:col>46</xdr:col>
      <xdr:colOff>38100</xdr:colOff>
      <xdr:row>64</xdr:row>
      <xdr:rowOff>44587</xdr:rowOff>
    </xdr:to>
    <xdr:sp macro="" textlink="">
      <xdr:nvSpPr>
        <xdr:cNvPr id="238" name="フローチャート: 判断 237"/>
        <xdr:cNvSpPr/>
      </xdr:nvSpPr>
      <xdr:spPr>
        <a:xfrm>
          <a:off x="8699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125120</xdr:rowOff>
    </xdr:from>
    <xdr:to>
      <xdr:col>41</xdr:col>
      <xdr:colOff>101600</xdr:colOff>
      <xdr:row>64</xdr:row>
      <xdr:rowOff>55270</xdr:rowOff>
    </xdr:to>
    <xdr:sp macro="" textlink="">
      <xdr:nvSpPr>
        <xdr:cNvPr id="239" name="フローチャート: 判断 238"/>
        <xdr:cNvSpPr/>
      </xdr:nvSpPr>
      <xdr:spPr>
        <a:xfrm>
          <a:off x="7810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112668</xdr:rowOff>
    </xdr:from>
    <xdr:to>
      <xdr:col>36</xdr:col>
      <xdr:colOff>165100</xdr:colOff>
      <xdr:row>64</xdr:row>
      <xdr:rowOff>42818</xdr:rowOff>
    </xdr:to>
    <xdr:sp macro="" textlink="">
      <xdr:nvSpPr>
        <xdr:cNvPr id="240" name="フローチャート: 判断 239"/>
        <xdr:cNvSpPr/>
      </xdr:nvSpPr>
      <xdr:spPr>
        <a:xfrm>
          <a:off x="6921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75373</xdr:rowOff>
    </xdr:from>
    <xdr:to>
      <xdr:col>55</xdr:col>
      <xdr:colOff>50800</xdr:colOff>
      <xdr:row>65</xdr:row>
      <xdr:rowOff>5523</xdr:rowOff>
    </xdr:to>
    <xdr:sp macro="" textlink="">
      <xdr:nvSpPr>
        <xdr:cNvPr id="246" name="楕円 245"/>
        <xdr:cNvSpPr/>
      </xdr:nvSpPr>
      <xdr:spPr>
        <a:xfrm>
          <a:off x="10426700" y="1104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161750</xdr:rowOff>
    </xdr:from>
    <xdr:ext cx="534377" cy="259045"/>
    <xdr:sp macro="" textlink="">
      <xdr:nvSpPr>
        <xdr:cNvPr id="247" name="【橋りょう・トンネル】&#10;一人当たり有形固定資産（償却資産）額該当値テキスト"/>
        <xdr:cNvSpPr txBox="1"/>
      </xdr:nvSpPr>
      <xdr:spPr>
        <a:xfrm>
          <a:off x="10515600" y="1096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75426</xdr:rowOff>
    </xdr:from>
    <xdr:to>
      <xdr:col>50</xdr:col>
      <xdr:colOff>165100</xdr:colOff>
      <xdr:row>65</xdr:row>
      <xdr:rowOff>5576</xdr:rowOff>
    </xdr:to>
    <xdr:sp macro="" textlink="">
      <xdr:nvSpPr>
        <xdr:cNvPr id="248" name="楕円 247"/>
        <xdr:cNvSpPr/>
      </xdr:nvSpPr>
      <xdr:spPr>
        <a:xfrm>
          <a:off x="9588500" y="1104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126173</xdr:rowOff>
    </xdr:from>
    <xdr:to>
      <xdr:col>55</xdr:col>
      <xdr:colOff>0</xdr:colOff>
      <xdr:row>64</xdr:row>
      <xdr:rowOff>126226</xdr:rowOff>
    </xdr:to>
    <xdr:cxnSp macro="">
      <xdr:nvCxnSpPr>
        <xdr:cNvPr id="249" name="直線コネクタ 248"/>
        <xdr:cNvCxnSpPr/>
      </xdr:nvCxnSpPr>
      <xdr:spPr>
        <a:xfrm flipV="1">
          <a:off x="9639300" y="11098973"/>
          <a:ext cx="838200" cy="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75500</xdr:rowOff>
    </xdr:from>
    <xdr:to>
      <xdr:col>46</xdr:col>
      <xdr:colOff>38100</xdr:colOff>
      <xdr:row>65</xdr:row>
      <xdr:rowOff>5650</xdr:rowOff>
    </xdr:to>
    <xdr:sp macro="" textlink="">
      <xdr:nvSpPr>
        <xdr:cNvPr id="250" name="楕円 249"/>
        <xdr:cNvSpPr/>
      </xdr:nvSpPr>
      <xdr:spPr>
        <a:xfrm>
          <a:off x="8699500" y="1104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126226</xdr:rowOff>
    </xdr:from>
    <xdr:to>
      <xdr:col>50</xdr:col>
      <xdr:colOff>114300</xdr:colOff>
      <xdr:row>64</xdr:row>
      <xdr:rowOff>126300</xdr:rowOff>
    </xdr:to>
    <xdr:cxnSp macro="">
      <xdr:nvCxnSpPr>
        <xdr:cNvPr id="251" name="直線コネクタ 250"/>
        <xdr:cNvCxnSpPr/>
      </xdr:nvCxnSpPr>
      <xdr:spPr>
        <a:xfrm flipV="1">
          <a:off x="8750300" y="11099026"/>
          <a:ext cx="889000" cy="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75550</xdr:rowOff>
    </xdr:from>
    <xdr:to>
      <xdr:col>41</xdr:col>
      <xdr:colOff>101600</xdr:colOff>
      <xdr:row>65</xdr:row>
      <xdr:rowOff>5700</xdr:rowOff>
    </xdr:to>
    <xdr:sp macro="" textlink="">
      <xdr:nvSpPr>
        <xdr:cNvPr id="252" name="楕円 251"/>
        <xdr:cNvSpPr/>
      </xdr:nvSpPr>
      <xdr:spPr>
        <a:xfrm>
          <a:off x="7810500" y="110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126300</xdr:rowOff>
    </xdr:from>
    <xdr:to>
      <xdr:col>45</xdr:col>
      <xdr:colOff>177800</xdr:colOff>
      <xdr:row>64</xdr:row>
      <xdr:rowOff>126350</xdr:rowOff>
    </xdr:to>
    <xdr:cxnSp macro="">
      <xdr:nvCxnSpPr>
        <xdr:cNvPr id="253" name="直線コネクタ 252"/>
        <xdr:cNvCxnSpPr/>
      </xdr:nvCxnSpPr>
      <xdr:spPr>
        <a:xfrm flipV="1">
          <a:off x="7861300" y="11099100"/>
          <a:ext cx="8890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75586</xdr:rowOff>
    </xdr:from>
    <xdr:to>
      <xdr:col>36</xdr:col>
      <xdr:colOff>165100</xdr:colOff>
      <xdr:row>65</xdr:row>
      <xdr:rowOff>5736</xdr:rowOff>
    </xdr:to>
    <xdr:sp macro="" textlink="">
      <xdr:nvSpPr>
        <xdr:cNvPr id="254" name="楕円 253"/>
        <xdr:cNvSpPr/>
      </xdr:nvSpPr>
      <xdr:spPr>
        <a:xfrm>
          <a:off x="6921500" y="1104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126350</xdr:rowOff>
    </xdr:from>
    <xdr:to>
      <xdr:col>41</xdr:col>
      <xdr:colOff>50800</xdr:colOff>
      <xdr:row>64</xdr:row>
      <xdr:rowOff>126386</xdr:rowOff>
    </xdr:to>
    <xdr:cxnSp macro="">
      <xdr:nvCxnSpPr>
        <xdr:cNvPr id="255" name="直線コネクタ 254"/>
        <xdr:cNvCxnSpPr/>
      </xdr:nvCxnSpPr>
      <xdr:spPr>
        <a:xfrm flipV="1">
          <a:off x="6972300" y="11099150"/>
          <a:ext cx="889000" cy="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62933</xdr:rowOff>
    </xdr:from>
    <xdr:ext cx="599010" cy="259045"/>
    <xdr:sp macro="" textlink="">
      <xdr:nvSpPr>
        <xdr:cNvPr id="256" name="n_1aveValue【橋りょう・トンネル】&#10;一人当たり有形固定資産（償却資産）額"/>
        <xdr:cNvSpPr txBox="1"/>
      </xdr:nvSpPr>
      <xdr:spPr>
        <a:xfrm>
          <a:off x="9327095" y="1069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61114</xdr:rowOff>
    </xdr:from>
    <xdr:ext cx="599010" cy="259045"/>
    <xdr:sp macro="" textlink="">
      <xdr:nvSpPr>
        <xdr:cNvPr id="257" name="n_2aveValue【橋りょう・トンネル】&#10;一人当たり有形固定資産（償却資産）額"/>
        <xdr:cNvSpPr txBox="1"/>
      </xdr:nvSpPr>
      <xdr:spPr>
        <a:xfrm>
          <a:off x="84507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71797</xdr:rowOff>
    </xdr:from>
    <xdr:ext cx="599010" cy="259045"/>
    <xdr:sp macro="" textlink="">
      <xdr:nvSpPr>
        <xdr:cNvPr id="258" name="n_3aveValue【橋りょう・トンネル】&#10;一人当たり有形固定資産（償却資産）額"/>
        <xdr:cNvSpPr txBox="1"/>
      </xdr:nvSpPr>
      <xdr:spPr>
        <a:xfrm>
          <a:off x="7561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59345</xdr:rowOff>
    </xdr:from>
    <xdr:ext cx="599010" cy="259045"/>
    <xdr:sp macro="" textlink="">
      <xdr:nvSpPr>
        <xdr:cNvPr id="259" name="n_4aveValue【橋りょう・トンネル】&#10;一人当たり有形固定資産（償却資産）額"/>
        <xdr:cNvSpPr txBox="1"/>
      </xdr:nvSpPr>
      <xdr:spPr>
        <a:xfrm>
          <a:off x="6672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168153</xdr:rowOff>
    </xdr:from>
    <xdr:ext cx="534377" cy="259045"/>
    <xdr:sp macro="" textlink="">
      <xdr:nvSpPr>
        <xdr:cNvPr id="260" name="n_1mainValue【橋りょう・トンネル】&#10;一人当たり有形固定資産（償却資産）額"/>
        <xdr:cNvSpPr txBox="1"/>
      </xdr:nvSpPr>
      <xdr:spPr>
        <a:xfrm>
          <a:off x="9359411" y="1114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168227</xdr:rowOff>
    </xdr:from>
    <xdr:ext cx="534377" cy="259045"/>
    <xdr:sp macro="" textlink="">
      <xdr:nvSpPr>
        <xdr:cNvPr id="261" name="n_2mainValue【橋りょう・トンネル】&#10;一人当たり有形固定資産（償却資産）額"/>
        <xdr:cNvSpPr txBox="1"/>
      </xdr:nvSpPr>
      <xdr:spPr>
        <a:xfrm>
          <a:off x="8483111" y="1114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168277</xdr:rowOff>
    </xdr:from>
    <xdr:ext cx="534377" cy="259045"/>
    <xdr:sp macro="" textlink="">
      <xdr:nvSpPr>
        <xdr:cNvPr id="262" name="n_3mainValue【橋りょう・トンネル】&#10;一人当たり有形固定資産（償却資産）額"/>
        <xdr:cNvSpPr txBox="1"/>
      </xdr:nvSpPr>
      <xdr:spPr>
        <a:xfrm>
          <a:off x="7594111" y="1114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168313</xdr:rowOff>
    </xdr:from>
    <xdr:ext cx="534377" cy="259045"/>
    <xdr:sp macro="" textlink="">
      <xdr:nvSpPr>
        <xdr:cNvPr id="263" name="n_4mainValue【橋りょう・トンネル】&#10;一人当たり有形固定資産（償却資産）額"/>
        <xdr:cNvSpPr txBox="1"/>
      </xdr:nvSpPr>
      <xdr:spPr>
        <a:xfrm>
          <a:off x="6705111" y="1114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51436</xdr:rowOff>
    </xdr:from>
    <xdr:to>
      <xdr:col>24</xdr:col>
      <xdr:colOff>62865</xdr:colOff>
      <xdr:row>86</xdr:row>
      <xdr:rowOff>114300</xdr:rowOff>
    </xdr:to>
    <xdr:cxnSp macro="">
      <xdr:nvCxnSpPr>
        <xdr:cNvPr id="288" name="直線コネクタ 287"/>
        <xdr:cNvCxnSpPr/>
      </xdr:nvCxnSpPr>
      <xdr:spPr>
        <a:xfrm flipV="1">
          <a:off x="4634865" y="13424536"/>
          <a:ext cx="0" cy="143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169563</xdr:rowOff>
    </xdr:from>
    <xdr:ext cx="405111" cy="259045"/>
    <xdr:sp macro="" textlink="">
      <xdr:nvSpPr>
        <xdr:cNvPr id="291" name="【公営住宅】&#10;有形固定資産減価償却率最大値テキスト"/>
        <xdr:cNvSpPr txBox="1"/>
      </xdr:nvSpPr>
      <xdr:spPr>
        <a:xfrm>
          <a:off x="46736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51436</xdr:rowOff>
    </xdr:from>
    <xdr:to>
      <xdr:col>24</xdr:col>
      <xdr:colOff>152400</xdr:colOff>
      <xdr:row>78</xdr:row>
      <xdr:rowOff>51436</xdr:rowOff>
    </xdr:to>
    <xdr:cxnSp macro="">
      <xdr:nvCxnSpPr>
        <xdr:cNvPr id="292" name="直線コネクタ 291"/>
        <xdr:cNvCxnSpPr/>
      </xdr:nvCxnSpPr>
      <xdr:spPr>
        <a:xfrm>
          <a:off x="4546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129557</xdr:rowOff>
    </xdr:from>
    <xdr:ext cx="405111" cy="259045"/>
    <xdr:sp macro="" textlink="">
      <xdr:nvSpPr>
        <xdr:cNvPr id="293" name="【公営住宅】&#10;有形固定資産減価償却率平均値テキスト"/>
        <xdr:cNvSpPr txBox="1"/>
      </xdr:nvSpPr>
      <xdr:spPr>
        <a:xfrm>
          <a:off x="46736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4" name="フローチャート: 判断 293"/>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67311</xdr:rowOff>
    </xdr:from>
    <xdr:to>
      <xdr:col>20</xdr:col>
      <xdr:colOff>38100</xdr:colOff>
      <xdr:row>82</xdr:row>
      <xdr:rowOff>168911</xdr:rowOff>
    </xdr:to>
    <xdr:sp macro="" textlink="">
      <xdr:nvSpPr>
        <xdr:cNvPr id="295" name="フローチャート: 判断 294"/>
        <xdr:cNvSpPr/>
      </xdr:nvSpPr>
      <xdr:spPr>
        <a:xfrm>
          <a:off x="3746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141605</xdr:rowOff>
    </xdr:from>
    <xdr:to>
      <xdr:col>15</xdr:col>
      <xdr:colOff>101600</xdr:colOff>
      <xdr:row>83</xdr:row>
      <xdr:rowOff>71755</xdr:rowOff>
    </xdr:to>
    <xdr:sp macro="" textlink="">
      <xdr:nvSpPr>
        <xdr:cNvPr id="296" name="フローチャート: 判断 295"/>
        <xdr:cNvSpPr/>
      </xdr:nvSpPr>
      <xdr:spPr>
        <a:xfrm>
          <a:off x="2857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126364</xdr:rowOff>
    </xdr:from>
    <xdr:to>
      <xdr:col>10</xdr:col>
      <xdr:colOff>165100</xdr:colOff>
      <xdr:row>83</xdr:row>
      <xdr:rowOff>56514</xdr:rowOff>
    </xdr:to>
    <xdr:sp macro="" textlink="">
      <xdr:nvSpPr>
        <xdr:cNvPr id="297" name="フローチャート: 判断 296"/>
        <xdr:cNvSpPr/>
      </xdr:nvSpPr>
      <xdr:spPr>
        <a:xfrm>
          <a:off x="1968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2539</xdr:rowOff>
    </xdr:from>
    <xdr:to>
      <xdr:col>6</xdr:col>
      <xdr:colOff>38100</xdr:colOff>
      <xdr:row>83</xdr:row>
      <xdr:rowOff>104139</xdr:rowOff>
    </xdr:to>
    <xdr:sp macro="" textlink="">
      <xdr:nvSpPr>
        <xdr:cNvPr id="298" name="フローチャート: 判断 297"/>
        <xdr:cNvSpPr/>
      </xdr:nvSpPr>
      <xdr:spPr>
        <a:xfrm>
          <a:off x="10795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38736</xdr:rowOff>
    </xdr:from>
    <xdr:to>
      <xdr:col>24</xdr:col>
      <xdr:colOff>114300</xdr:colOff>
      <xdr:row>82</xdr:row>
      <xdr:rowOff>140336</xdr:rowOff>
    </xdr:to>
    <xdr:sp macro="" textlink="">
      <xdr:nvSpPr>
        <xdr:cNvPr id="304" name="楕円 303"/>
        <xdr:cNvSpPr/>
      </xdr:nvSpPr>
      <xdr:spPr>
        <a:xfrm>
          <a:off x="45847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61613</xdr:rowOff>
    </xdr:from>
    <xdr:ext cx="405111" cy="259045"/>
    <xdr:sp macro="" textlink="">
      <xdr:nvSpPr>
        <xdr:cNvPr id="305" name="【公営住宅】&#10;有形固定資産減価償却率該当値テキスト"/>
        <xdr:cNvSpPr txBox="1"/>
      </xdr:nvSpPr>
      <xdr:spPr>
        <a:xfrm>
          <a:off x="4673600" y="1394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636</xdr:rowOff>
    </xdr:from>
    <xdr:to>
      <xdr:col>20</xdr:col>
      <xdr:colOff>38100</xdr:colOff>
      <xdr:row>82</xdr:row>
      <xdr:rowOff>102236</xdr:rowOff>
    </xdr:to>
    <xdr:sp macro="" textlink="">
      <xdr:nvSpPr>
        <xdr:cNvPr id="306" name="楕円 305"/>
        <xdr:cNvSpPr/>
      </xdr:nvSpPr>
      <xdr:spPr>
        <a:xfrm>
          <a:off x="3746500" y="140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51436</xdr:rowOff>
    </xdr:from>
    <xdr:to>
      <xdr:col>24</xdr:col>
      <xdr:colOff>63500</xdr:colOff>
      <xdr:row>82</xdr:row>
      <xdr:rowOff>89536</xdr:rowOff>
    </xdr:to>
    <xdr:cxnSp macro="">
      <xdr:nvCxnSpPr>
        <xdr:cNvPr id="307" name="直線コネクタ 306"/>
        <xdr:cNvCxnSpPr/>
      </xdr:nvCxnSpPr>
      <xdr:spPr>
        <a:xfrm>
          <a:off x="3797300" y="14110336"/>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130175</xdr:rowOff>
    </xdr:from>
    <xdr:to>
      <xdr:col>15</xdr:col>
      <xdr:colOff>101600</xdr:colOff>
      <xdr:row>82</xdr:row>
      <xdr:rowOff>60325</xdr:rowOff>
    </xdr:to>
    <xdr:sp macro="" textlink="">
      <xdr:nvSpPr>
        <xdr:cNvPr id="308" name="楕円 307"/>
        <xdr:cNvSpPr/>
      </xdr:nvSpPr>
      <xdr:spPr>
        <a:xfrm>
          <a:off x="2857500" y="1401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9525</xdr:rowOff>
    </xdr:from>
    <xdr:to>
      <xdr:col>19</xdr:col>
      <xdr:colOff>177800</xdr:colOff>
      <xdr:row>82</xdr:row>
      <xdr:rowOff>51436</xdr:rowOff>
    </xdr:to>
    <xdr:cxnSp macro="">
      <xdr:nvCxnSpPr>
        <xdr:cNvPr id="309" name="直線コネクタ 308"/>
        <xdr:cNvCxnSpPr/>
      </xdr:nvCxnSpPr>
      <xdr:spPr>
        <a:xfrm>
          <a:off x="2908300" y="1406842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95886</xdr:rowOff>
    </xdr:from>
    <xdr:to>
      <xdr:col>10</xdr:col>
      <xdr:colOff>165100</xdr:colOff>
      <xdr:row>82</xdr:row>
      <xdr:rowOff>26036</xdr:rowOff>
    </xdr:to>
    <xdr:sp macro="" textlink="">
      <xdr:nvSpPr>
        <xdr:cNvPr id="310" name="楕円 309"/>
        <xdr:cNvSpPr/>
      </xdr:nvSpPr>
      <xdr:spPr>
        <a:xfrm>
          <a:off x="1968500" y="139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146686</xdr:rowOff>
    </xdr:from>
    <xdr:to>
      <xdr:col>15</xdr:col>
      <xdr:colOff>50800</xdr:colOff>
      <xdr:row>82</xdr:row>
      <xdr:rowOff>9525</xdr:rowOff>
    </xdr:to>
    <xdr:cxnSp macro="">
      <xdr:nvCxnSpPr>
        <xdr:cNvPr id="311" name="直線コネクタ 310"/>
        <xdr:cNvCxnSpPr/>
      </xdr:nvCxnSpPr>
      <xdr:spPr>
        <a:xfrm>
          <a:off x="2019300" y="1403413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53975</xdr:rowOff>
    </xdr:from>
    <xdr:to>
      <xdr:col>6</xdr:col>
      <xdr:colOff>38100</xdr:colOff>
      <xdr:row>81</xdr:row>
      <xdr:rowOff>155575</xdr:rowOff>
    </xdr:to>
    <xdr:sp macro="" textlink="">
      <xdr:nvSpPr>
        <xdr:cNvPr id="312" name="楕円 311"/>
        <xdr:cNvSpPr/>
      </xdr:nvSpPr>
      <xdr:spPr>
        <a:xfrm>
          <a:off x="1079500" y="1394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104775</xdr:rowOff>
    </xdr:from>
    <xdr:to>
      <xdr:col>10</xdr:col>
      <xdr:colOff>114300</xdr:colOff>
      <xdr:row>81</xdr:row>
      <xdr:rowOff>146686</xdr:rowOff>
    </xdr:to>
    <xdr:cxnSp macro="">
      <xdr:nvCxnSpPr>
        <xdr:cNvPr id="313" name="直線コネクタ 312"/>
        <xdr:cNvCxnSpPr/>
      </xdr:nvCxnSpPr>
      <xdr:spPr>
        <a:xfrm>
          <a:off x="1130300" y="1399222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160038</xdr:rowOff>
    </xdr:from>
    <xdr:ext cx="405111" cy="259045"/>
    <xdr:sp macro="" textlink="">
      <xdr:nvSpPr>
        <xdr:cNvPr id="314" name="n_1aveValue【公営住宅】&#10;有形固定資産減価償却率"/>
        <xdr:cNvSpPr txBox="1"/>
      </xdr:nvSpPr>
      <xdr:spPr>
        <a:xfrm>
          <a:off x="35820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62882</xdr:rowOff>
    </xdr:from>
    <xdr:ext cx="405111" cy="259045"/>
    <xdr:sp macro="" textlink="">
      <xdr:nvSpPr>
        <xdr:cNvPr id="315" name="n_2aveValue【公営住宅】&#10;有形固定資産減価償却率"/>
        <xdr:cNvSpPr txBox="1"/>
      </xdr:nvSpPr>
      <xdr:spPr>
        <a:xfrm>
          <a:off x="2705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47641</xdr:rowOff>
    </xdr:from>
    <xdr:ext cx="405111" cy="259045"/>
    <xdr:sp macro="" textlink="">
      <xdr:nvSpPr>
        <xdr:cNvPr id="316" name="n_3aveValue【公営住宅】&#10;有形固定資産減価償却率"/>
        <xdr:cNvSpPr txBox="1"/>
      </xdr:nvSpPr>
      <xdr:spPr>
        <a:xfrm>
          <a:off x="1816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95266</xdr:rowOff>
    </xdr:from>
    <xdr:ext cx="405111" cy="259045"/>
    <xdr:sp macro="" textlink="">
      <xdr:nvSpPr>
        <xdr:cNvPr id="317" name="n_4aveValue【公営住宅】&#10;有形固定資産減価償却率"/>
        <xdr:cNvSpPr txBox="1"/>
      </xdr:nvSpPr>
      <xdr:spPr>
        <a:xfrm>
          <a:off x="9277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118763</xdr:rowOff>
    </xdr:from>
    <xdr:ext cx="405111" cy="259045"/>
    <xdr:sp macro="" textlink="">
      <xdr:nvSpPr>
        <xdr:cNvPr id="318" name="n_1mainValue【公営住宅】&#10;有形固定資産減価償却率"/>
        <xdr:cNvSpPr txBox="1"/>
      </xdr:nvSpPr>
      <xdr:spPr>
        <a:xfrm>
          <a:off x="3582044" y="1383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76852</xdr:rowOff>
    </xdr:from>
    <xdr:ext cx="405111" cy="259045"/>
    <xdr:sp macro="" textlink="">
      <xdr:nvSpPr>
        <xdr:cNvPr id="319" name="n_2mainValue【公営住宅】&#10;有形固定資産減価償却率"/>
        <xdr:cNvSpPr txBox="1"/>
      </xdr:nvSpPr>
      <xdr:spPr>
        <a:xfrm>
          <a:off x="2705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42563</xdr:rowOff>
    </xdr:from>
    <xdr:ext cx="405111" cy="259045"/>
    <xdr:sp macro="" textlink="">
      <xdr:nvSpPr>
        <xdr:cNvPr id="320" name="n_3mainValue【公営住宅】&#10;有形固定資産減価償却率"/>
        <xdr:cNvSpPr txBox="1"/>
      </xdr:nvSpPr>
      <xdr:spPr>
        <a:xfrm>
          <a:off x="1816744" y="1375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652</xdr:rowOff>
    </xdr:from>
    <xdr:ext cx="405111" cy="259045"/>
    <xdr:sp macro="" textlink="">
      <xdr:nvSpPr>
        <xdr:cNvPr id="321" name="n_4mainValue【公営住宅】&#10;有形固定資産減価償却率"/>
        <xdr:cNvSpPr txBox="1"/>
      </xdr:nvSpPr>
      <xdr:spPr>
        <a:xfrm>
          <a:off x="927744" y="1371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42290</xdr:rowOff>
    </xdr:from>
    <xdr:to>
      <xdr:col>54</xdr:col>
      <xdr:colOff>189865</xdr:colOff>
      <xdr:row>86</xdr:row>
      <xdr:rowOff>91439</xdr:rowOff>
    </xdr:to>
    <xdr:cxnSp macro="">
      <xdr:nvCxnSpPr>
        <xdr:cNvPr id="345" name="直線コネクタ 344"/>
        <xdr:cNvCxnSpPr/>
      </xdr:nvCxnSpPr>
      <xdr:spPr>
        <a:xfrm flipV="1">
          <a:off x="10476865" y="13586840"/>
          <a:ext cx="0" cy="1249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46" name="【公営住宅】&#10;一人当たり面積最小値テキスト"/>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47" name="直線コネクタ 346"/>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160417</xdr:rowOff>
    </xdr:from>
    <xdr:ext cx="469744" cy="259045"/>
    <xdr:sp macro="" textlink="">
      <xdr:nvSpPr>
        <xdr:cNvPr id="348" name="【公営住宅】&#10;一人当たり面積最大値テキスト"/>
        <xdr:cNvSpPr txBox="1"/>
      </xdr:nvSpPr>
      <xdr:spPr>
        <a:xfrm>
          <a:off x="10515600" y="13362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42290</xdr:rowOff>
    </xdr:from>
    <xdr:to>
      <xdr:col>55</xdr:col>
      <xdr:colOff>88900</xdr:colOff>
      <xdr:row>79</xdr:row>
      <xdr:rowOff>42290</xdr:rowOff>
    </xdr:to>
    <xdr:cxnSp macro="">
      <xdr:nvCxnSpPr>
        <xdr:cNvPr id="349" name="直線コネクタ 348"/>
        <xdr:cNvCxnSpPr/>
      </xdr:nvCxnSpPr>
      <xdr:spPr>
        <a:xfrm>
          <a:off x="10388600" y="1358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127652</xdr:rowOff>
    </xdr:from>
    <xdr:ext cx="469744" cy="259045"/>
    <xdr:sp macro="" textlink="">
      <xdr:nvSpPr>
        <xdr:cNvPr id="350" name="【公営住宅】&#10;一人当たり面積平均値テキスト"/>
        <xdr:cNvSpPr txBox="1"/>
      </xdr:nvSpPr>
      <xdr:spPr>
        <a:xfrm>
          <a:off x="10515600" y="143580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149225</xdr:rowOff>
    </xdr:from>
    <xdr:to>
      <xdr:col>55</xdr:col>
      <xdr:colOff>50800</xdr:colOff>
      <xdr:row>84</xdr:row>
      <xdr:rowOff>79375</xdr:rowOff>
    </xdr:to>
    <xdr:sp macro="" textlink="">
      <xdr:nvSpPr>
        <xdr:cNvPr id="351" name="フローチャート: 判断 350"/>
        <xdr:cNvSpPr/>
      </xdr:nvSpPr>
      <xdr:spPr>
        <a:xfrm>
          <a:off x="10426700" y="1437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140081</xdr:rowOff>
    </xdr:from>
    <xdr:to>
      <xdr:col>50</xdr:col>
      <xdr:colOff>165100</xdr:colOff>
      <xdr:row>84</xdr:row>
      <xdr:rowOff>70231</xdr:rowOff>
    </xdr:to>
    <xdr:sp macro="" textlink="">
      <xdr:nvSpPr>
        <xdr:cNvPr id="352" name="フローチャート: 判断 351"/>
        <xdr:cNvSpPr/>
      </xdr:nvSpPr>
      <xdr:spPr>
        <a:xfrm>
          <a:off x="9588500" y="1437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106935</xdr:rowOff>
    </xdr:from>
    <xdr:to>
      <xdr:col>46</xdr:col>
      <xdr:colOff>38100</xdr:colOff>
      <xdr:row>84</xdr:row>
      <xdr:rowOff>37085</xdr:rowOff>
    </xdr:to>
    <xdr:sp macro="" textlink="">
      <xdr:nvSpPr>
        <xdr:cNvPr id="353" name="フローチャート: 判断 352"/>
        <xdr:cNvSpPr/>
      </xdr:nvSpPr>
      <xdr:spPr>
        <a:xfrm>
          <a:off x="86995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66929</xdr:rowOff>
    </xdr:from>
    <xdr:to>
      <xdr:col>41</xdr:col>
      <xdr:colOff>101600</xdr:colOff>
      <xdr:row>83</xdr:row>
      <xdr:rowOff>168529</xdr:rowOff>
    </xdr:to>
    <xdr:sp macro="" textlink="">
      <xdr:nvSpPr>
        <xdr:cNvPr id="354" name="フローチャート: 判断 353"/>
        <xdr:cNvSpPr/>
      </xdr:nvSpPr>
      <xdr:spPr>
        <a:xfrm>
          <a:off x="7810500" y="1429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103124</xdr:rowOff>
    </xdr:from>
    <xdr:to>
      <xdr:col>36</xdr:col>
      <xdr:colOff>165100</xdr:colOff>
      <xdr:row>83</xdr:row>
      <xdr:rowOff>33274</xdr:rowOff>
    </xdr:to>
    <xdr:sp macro="" textlink="">
      <xdr:nvSpPr>
        <xdr:cNvPr id="355" name="フローチャート: 判断 354"/>
        <xdr:cNvSpPr/>
      </xdr:nvSpPr>
      <xdr:spPr>
        <a:xfrm>
          <a:off x="6921500" y="1416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60071</xdr:rowOff>
    </xdr:from>
    <xdr:to>
      <xdr:col>55</xdr:col>
      <xdr:colOff>50800</xdr:colOff>
      <xdr:row>83</xdr:row>
      <xdr:rowOff>161671</xdr:rowOff>
    </xdr:to>
    <xdr:sp macro="" textlink="">
      <xdr:nvSpPr>
        <xdr:cNvPr id="361" name="楕円 360"/>
        <xdr:cNvSpPr/>
      </xdr:nvSpPr>
      <xdr:spPr>
        <a:xfrm>
          <a:off x="10426700" y="1429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82948</xdr:rowOff>
    </xdr:from>
    <xdr:ext cx="469744" cy="259045"/>
    <xdr:sp macro="" textlink="">
      <xdr:nvSpPr>
        <xdr:cNvPr id="362" name="【公営住宅】&#10;一人当たり面積該当値テキスト"/>
        <xdr:cNvSpPr txBox="1"/>
      </xdr:nvSpPr>
      <xdr:spPr>
        <a:xfrm>
          <a:off x="10515600" y="14141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66167</xdr:rowOff>
    </xdr:from>
    <xdr:to>
      <xdr:col>50</xdr:col>
      <xdr:colOff>165100</xdr:colOff>
      <xdr:row>83</xdr:row>
      <xdr:rowOff>167767</xdr:rowOff>
    </xdr:to>
    <xdr:sp macro="" textlink="">
      <xdr:nvSpPr>
        <xdr:cNvPr id="363" name="楕円 362"/>
        <xdr:cNvSpPr/>
      </xdr:nvSpPr>
      <xdr:spPr>
        <a:xfrm>
          <a:off x="9588500" y="1429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110871</xdr:rowOff>
    </xdr:from>
    <xdr:to>
      <xdr:col>55</xdr:col>
      <xdr:colOff>0</xdr:colOff>
      <xdr:row>83</xdr:row>
      <xdr:rowOff>116967</xdr:rowOff>
    </xdr:to>
    <xdr:cxnSp macro="">
      <xdr:nvCxnSpPr>
        <xdr:cNvPr id="364" name="直線コネクタ 363"/>
        <xdr:cNvCxnSpPr/>
      </xdr:nvCxnSpPr>
      <xdr:spPr>
        <a:xfrm flipV="1">
          <a:off x="9639300" y="14341221"/>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74930</xdr:rowOff>
    </xdr:from>
    <xdr:to>
      <xdr:col>46</xdr:col>
      <xdr:colOff>38100</xdr:colOff>
      <xdr:row>84</xdr:row>
      <xdr:rowOff>5080</xdr:rowOff>
    </xdr:to>
    <xdr:sp macro="" textlink="">
      <xdr:nvSpPr>
        <xdr:cNvPr id="365" name="楕円 364"/>
        <xdr:cNvSpPr/>
      </xdr:nvSpPr>
      <xdr:spPr>
        <a:xfrm>
          <a:off x="86995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116967</xdr:rowOff>
    </xdr:from>
    <xdr:to>
      <xdr:col>50</xdr:col>
      <xdr:colOff>114300</xdr:colOff>
      <xdr:row>83</xdr:row>
      <xdr:rowOff>125730</xdr:rowOff>
    </xdr:to>
    <xdr:cxnSp macro="">
      <xdr:nvCxnSpPr>
        <xdr:cNvPr id="366" name="直線コネクタ 365"/>
        <xdr:cNvCxnSpPr/>
      </xdr:nvCxnSpPr>
      <xdr:spPr>
        <a:xfrm flipV="1">
          <a:off x="8750300" y="14347317"/>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80645</xdr:rowOff>
    </xdr:from>
    <xdr:to>
      <xdr:col>41</xdr:col>
      <xdr:colOff>101600</xdr:colOff>
      <xdr:row>84</xdr:row>
      <xdr:rowOff>10795</xdr:rowOff>
    </xdr:to>
    <xdr:sp macro="" textlink="">
      <xdr:nvSpPr>
        <xdr:cNvPr id="367" name="楕円 366"/>
        <xdr:cNvSpPr/>
      </xdr:nvSpPr>
      <xdr:spPr>
        <a:xfrm>
          <a:off x="7810500" y="1431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125730</xdr:rowOff>
    </xdr:from>
    <xdr:to>
      <xdr:col>45</xdr:col>
      <xdr:colOff>177800</xdr:colOff>
      <xdr:row>83</xdr:row>
      <xdr:rowOff>131445</xdr:rowOff>
    </xdr:to>
    <xdr:cxnSp macro="">
      <xdr:nvCxnSpPr>
        <xdr:cNvPr id="368" name="直線コネクタ 367"/>
        <xdr:cNvCxnSpPr/>
      </xdr:nvCxnSpPr>
      <xdr:spPr>
        <a:xfrm flipV="1">
          <a:off x="7861300" y="143560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84837</xdr:rowOff>
    </xdr:from>
    <xdr:to>
      <xdr:col>36</xdr:col>
      <xdr:colOff>165100</xdr:colOff>
      <xdr:row>84</xdr:row>
      <xdr:rowOff>14987</xdr:rowOff>
    </xdr:to>
    <xdr:sp macro="" textlink="">
      <xdr:nvSpPr>
        <xdr:cNvPr id="369" name="楕円 368"/>
        <xdr:cNvSpPr/>
      </xdr:nvSpPr>
      <xdr:spPr>
        <a:xfrm>
          <a:off x="6921500" y="1431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131445</xdr:rowOff>
    </xdr:from>
    <xdr:to>
      <xdr:col>41</xdr:col>
      <xdr:colOff>50800</xdr:colOff>
      <xdr:row>83</xdr:row>
      <xdr:rowOff>135637</xdr:rowOff>
    </xdr:to>
    <xdr:cxnSp macro="">
      <xdr:nvCxnSpPr>
        <xdr:cNvPr id="370" name="直線コネクタ 369"/>
        <xdr:cNvCxnSpPr/>
      </xdr:nvCxnSpPr>
      <xdr:spPr>
        <a:xfrm flipV="1">
          <a:off x="6972300" y="14361795"/>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61358</xdr:rowOff>
    </xdr:from>
    <xdr:ext cx="469744" cy="259045"/>
    <xdr:sp macro="" textlink="">
      <xdr:nvSpPr>
        <xdr:cNvPr id="371" name="n_1aveValue【公営住宅】&#10;一人当たり面積"/>
        <xdr:cNvSpPr txBox="1"/>
      </xdr:nvSpPr>
      <xdr:spPr>
        <a:xfrm>
          <a:off x="9391727" y="1446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28212</xdr:rowOff>
    </xdr:from>
    <xdr:ext cx="469744" cy="259045"/>
    <xdr:sp macro="" textlink="">
      <xdr:nvSpPr>
        <xdr:cNvPr id="372" name="n_2aveValue【公営住宅】&#10;一人当たり面積"/>
        <xdr:cNvSpPr txBox="1"/>
      </xdr:nvSpPr>
      <xdr:spPr>
        <a:xfrm>
          <a:off x="8515427" y="1443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13606</xdr:rowOff>
    </xdr:from>
    <xdr:ext cx="469744" cy="259045"/>
    <xdr:sp macro="" textlink="">
      <xdr:nvSpPr>
        <xdr:cNvPr id="373" name="n_3aveValue【公営住宅】&#10;一人当たり面積"/>
        <xdr:cNvSpPr txBox="1"/>
      </xdr:nvSpPr>
      <xdr:spPr>
        <a:xfrm>
          <a:off x="7626427" y="1407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49801</xdr:rowOff>
    </xdr:from>
    <xdr:ext cx="469744" cy="259045"/>
    <xdr:sp macro="" textlink="">
      <xdr:nvSpPr>
        <xdr:cNvPr id="374" name="n_4aveValue【公営住宅】&#10;一人当たり面積"/>
        <xdr:cNvSpPr txBox="1"/>
      </xdr:nvSpPr>
      <xdr:spPr>
        <a:xfrm>
          <a:off x="6737427" y="1393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12844</xdr:rowOff>
    </xdr:from>
    <xdr:ext cx="469744" cy="259045"/>
    <xdr:sp macro="" textlink="">
      <xdr:nvSpPr>
        <xdr:cNvPr id="375" name="n_1mainValue【公営住宅】&#10;一人当たり面積"/>
        <xdr:cNvSpPr txBox="1"/>
      </xdr:nvSpPr>
      <xdr:spPr>
        <a:xfrm>
          <a:off x="9391727" y="1407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21607</xdr:rowOff>
    </xdr:from>
    <xdr:ext cx="469744" cy="259045"/>
    <xdr:sp macro="" textlink="">
      <xdr:nvSpPr>
        <xdr:cNvPr id="376" name="n_2mainValue【公営住宅】&#10;一人当たり面積"/>
        <xdr:cNvSpPr txBox="1"/>
      </xdr:nvSpPr>
      <xdr:spPr>
        <a:xfrm>
          <a:off x="85154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1922</xdr:rowOff>
    </xdr:from>
    <xdr:ext cx="469744" cy="259045"/>
    <xdr:sp macro="" textlink="">
      <xdr:nvSpPr>
        <xdr:cNvPr id="377" name="n_3mainValue【公営住宅】&#10;一人当たり面積"/>
        <xdr:cNvSpPr txBox="1"/>
      </xdr:nvSpPr>
      <xdr:spPr>
        <a:xfrm>
          <a:off x="7626427" y="14403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6114</xdr:rowOff>
    </xdr:from>
    <xdr:ext cx="469744" cy="259045"/>
    <xdr:sp macro="" textlink="">
      <xdr:nvSpPr>
        <xdr:cNvPr id="378" name="n_4mainValue【公営住宅】&#10;一人当たり面積"/>
        <xdr:cNvSpPr txBox="1"/>
      </xdr:nvSpPr>
      <xdr:spPr>
        <a:xfrm>
          <a:off x="6737427" y="14407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0" name="直線コネクタ 38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91" name="テキスト ボックス 39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2" name="直線コネクタ 39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3" name="テキスト ボックス 39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4" name="直線コネクタ 39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5" name="テキスト ボックス 39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6" name="直線コネクタ 39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7" name="テキスト ボックス 39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8" name="直線コネクタ 39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9" name="テキスト ボックス 398"/>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xdr:rowOff>
    </xdr:from>
    <xdr:to>
      <xdr:col>24</xdr:col>
      <xdr:colOff>62865</xdr:colOff>
      <xdr:row>107</xdr:row>
      <xdr:rowOff>137161</xdr:rowOff>
    </xdr:to>
    <xdr:cxnSp macro="">
      <xdr:nvCxnSpPr>
        <xdr:cNvPr id="402" name="直線コネクタ 401"/>
        <xdr:cNvCxnSpPr/>
      </xdr:nvCxnSpPr>
      <xdr:spPr>
        <a:xfrm flipV="1">
          <a:off x="4634865" y="17146905"/>
          <a:ext cx="0" cy="1335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140988</xdr:rowOff>
    </xdr:from>
    <xdr:ext cx="405111" cy="259045"/>
    <xdr:sp macro="" textlink="">
      <xdr:nvSpPr>
        <xdr:cNvPr id="403" name="【港湾・漁港】&#10;有形固定資産減価償却率最小値テキスト"/>
        <xdr:cNvSpPr txBox="1"/>
      </xdr:nvSpPr>
      <xdr:spPr>
        <a:xfrm>
          <a:off x="4673600"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137161</xdr:rowOff>
    </xdr:from>
    <xdr:to>
      <xdr:col>24</xdr:col>
      <xdr:colOff>152400</xdr:colOff>
      <xdr:row>107</xdr:row>
      <xdr:rowOff>137161</xdr:rowOff>
    </xdr:to>
    <xdr:cxnSp macro="">
      <xdr:nvCxnSpPr>
        <xdr:cNvPr id="404" name="直線コネクタ 403"/>
        <xdr:cNvCxnSpPr/>
      </xdr:nvCxnSpPr>
      <xdr:spPr>
        <a:xfrm>
          <a:off x="4546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120032</xdr:rowOff>
    </xdr:from>
    <xdr:ext cx="340478" cy="259045"/>
    <xdr:sp macro="" textlink="">
      <xdr:nvSpPr>
        <xdr:cNvPr id="405" name="【港湾・漁港】&#10;有形固定資産減価償却率最大値テキスト"/>
        <xdr:cNvSpPr txBox="1"/>
      </xdr:nvSpPr>
      <xdr:spPr>
        <a:xfrm>
          <a:off x="4673600" y="1692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xdr:rowOff>
    </xdr:from>
    <xdr:to>
      <xdr:col>24</xdr:col>
      <xdr:colOff>152400</xdr:colOff>
      <xdr:row>100</xdr:row>
      <xdr:rowOff>1905</xdr:rowOff>
    </xdr:to>
    <xdr:cxnSp macro="">
      <xdr:nvCxnSpPr>
        <xdr:cNvPr id="406" name="直線コネクタ 405"/>
        <xdr:cNvCxnSpPr/>
      </xdr:nvCxnSpPr>
      <xdr:spPr>
        <a:xfrm>
          <a:off x="4546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65422</xdr:rowOff>
    </xdr:from>
    <xdr:ext cx="405111" cy="259045"/>
    <xdr:sp macro="" textlink="">
      <xdr:nvSpPr>
        <xdr:cNvPr id="407" name="【港湾・漁港】&#10;有形固定資産減価償却率平均値テキスト"/>
        <xdr:cNvSpPr txBox="1"/>
      </xdr:nvSpPr>
      <xdr:spPr>
        <a:xfrm>
          <a:off x="4673600" y="17896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42545</xdr:rowOff>
    </xdr:from>
    <xdr:to>
      <xdr:col>24</xdr:col>
      <xdr:colOff>114300</xdr:colOff>
      <xdr:row>105</xdr:row>
      <xdr:rowOff>144145</xdr:rowOff>
    </xdr:to>
    <xdr:sp macro="" textlink="">
      <xdr:nvSpPr>
        <xdr:cNvPr id="408" name="フローチャート: 判断 407"/>
        <xdr:cNvSpPr/>
      </xdr:nvSpPr>
      <xdr:spPr>
        <a:xfrm>
          <a:off x="45847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95886</xdr:rowOff>
    </xdr:from>
    <xdr:to>
      <xdr:col>20</xdr:col>
      <xdr:colOff>38100</xdr:colOff>
      <xdr:row>107</xdr:row>
      <xdr:rowOff>26036</xdr:rowOff>
    </xdr:to>
    <xdr:sp macro="" textlink="">
      <xdr:nvSpPr>
        <xdr:cNvPr id="409" name="フローチャート: 判断 408"/>
        <xdr:cNvSpPr/>
      </xdr:nvSpPr>
      <xdr:spPr>
        <a:xfrm>
          <a:off x="3746500" y="1826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19686</xdr:rowOff>
    </xdr:from>
    <xdr:to>
      <xdr:col>15</xdr:col>
      <xdr:colOff>101600</xdr:colOff>
      <xdr:row>107</xdr:row>
      <xdr:rowOff>121286</xdr:rowOff>
    </xdr:to>
    <xdr:sp macro="" textlink="">
      <xdr:nvSpPr>
        <xdr:cNvPr id="410" name="フローチャート: 判断 409"/>
        <xdr:cNvSpPr/>
      </xdr:nvSpPr>
      <xdr:spPr>
        <a:xfrm>
          <a:off x="2857500" y="1836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162561</xdr:rowOff>
    </xdr:from>
    <xdr:to>
      <xdr:col>10</xdr:col>
      <xdr:colOff>165100</xdr:colOff>
      <xdr:row>107</xdr:row>
      <xdr:rowOff>92711</xdr:rowOff>
    </xdr:to>
    <xdr:sp macro="" textlink="">
      <xdr:nvSpPr>
        <xdr:cNvPr id="411" name="フローチャート: 判断 410"/>
        <xdr:cNvSpPr/>
      </xdr:nvSpPr>
      <xdr:spPr>
        <a:xfrm>
          <a:off x="1968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164464</xdr:rowOff>
    </xdr:from>
    <xdr:to>
      <xdr:col>6</xdr:col>
      <xdr:colOff>38100</xdr:colOff>
      <xdr:row>106</xdr:row>
      <xdr:rowOff>94614</xdr:rowOff>
    </xdr:to>
    <xdr:sp macro="" textlink="">
      <xdr:nvSpPr>
        <xdr:cNvPr id="412" name="フローチャート: 判断 411"/>
        <xdr:cNvSpPr/>
      </xdr:nvSpPr>
      <xdr:spPr>
        <a:xfrm>
          <a:off x="1079500" y="1816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82550</xdr:rowOff>
    </xdr:from>
    <xdr:to>
      <xdr:col>24</xdr:col>
      <xdr:colOff>114300</xdr:colOff>
      <xdr:row>108</xdr:row>
      <xdr:rowOff>12700</xdr:rowOff>
    </xdr:to>
    <xdr:sp macro="" textlink="">
      <xdr:nvSpPr>
        <xdr:cNvPr id="418" name="楕円 417"/>
        <xdr:cNvSpPr/>
      </xdr:nvSpPr>
      <xdr:spPr>
        <a:xfrm>
          <a:off x="45847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168927</xdr:rowOff>
    </xdr:from>
    <xdr:ext cx="405111" cy="259045"/>
    <xdr:sp macro="" textlink="">
      <xdr:nvSpPr>
        <xdr:cNvPr id="419" name="【港湾・漁港】&#10;有形固定資産減価償却率該当値テキスト"/>
        <xdr:cNvSpPr txBox="1"/>
      </xdr:nvSpPr>
      <xdr:spPr>
        <a:xfrm>
          <a:off x="4673600" y="1834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44450</xdr:rowOff>
    </xdr:from>
    <xdr:to>
      <xdr:col>20</xdr:col>
      <xdr:colOff>38100</xdr:colOff>
      <xdr:row>107</xdr:row>
      <xdr:rowOff>146050</xdr:rowOff>
    </xdr:to>
    <xdr:sp macro="" textlink="">
      <xdr:nvSpPr>
        <xdr:cNvPr id="420" name="楕円 419"/>
        <xdr:cNvSpPr/>
      </xdr:nvSpPr>
      <xdr:spPr>
        <a:xfrm>
          <a:off x="37465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95250</xdr:rowOff>
    </xdr:from>
    <xdr:to>
      <xdr:col>24</xdr:col>
      <xdr:colOff>63500</xdr:colOff>
      <xdr:row>107</xdr:row>
      <xdr:rowOff>133350</xdr:rowOff>
    </xdr:to>
    <xdr:cxnSp macro="">
      <xdr:nvCxnSpPr>
        <xdr:cNvPr id="421" name="直線コネクタ 420"/>
        <xdr:cNvCxnSpPr/>
      </xdr:nvCxnSpPr>
      <xdr:spPr>
        <a:xfrm>
          <a:off x="3797300" y="18440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6350</xdr:rowOff>
    </xdr:from>
    <xdr:to>
      <xdr:col>15</xdr:col>
      <xdr:colOff>101600</xdr:colOff>
      <xdr:row>107</xdr:row>
      <xdr:rowOff>107950</xdr:rowOff>
    </xdr:to>
    <xdr:sp macro="" textlink="">
      <xdr:nvSpPr>
        <xdr:cNvPr id="422" name="楕円 421"/>
        <xdr:cNvSpPr/>
      </xdr:nvSpPr>
      <xdr:spPr>
        <a:xfrm>
          <a:off x="2857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57150</xdr:rowOff>
    </xdr:from>
    <xdr:to>
      <xdr:col>19</xdr:col>
      <xdr:colOff>177800</xdr:colOff>
      <xdr:row>107</xdr:row>
      <xdr:rowOff>95250</xdr:rowOff>
    </xdr:to>
    <xdr:cxnSp macro="">
      <xdr:nvCxnSpPr>
        <xdr:cNvPr id="423" name="直線コネクタ 422"/>
        <xdr:cNvCxnSpPr/>
      </xdr:nvCxnSpPr>
      <xdr:spPr>
        <a:xfrm>
          <a:off x="2908300" y="18402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139700</xdr:rowOff>
    </xdr:from>
    <xdr:to>
      <xdr:col>10</xdr:col>
      <xdr:colOff>165100</xdr:colOff>
      <xdr:row>107</xdr:row>
      <xdr:rowOff>69850</xdr:rowOff>
    </xdr:to>
    <xdr:sp macro="" textlink="">
      <xdr:nvSpPr>
        <xdr:cNvPr id="424" name="楕円 423"/>
        <xdr:cNvSpPr/>
      </xdr:nvSpPr>
      <xdr:spPr>
        <a:xfrm>
          <a:off x="1968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19050</xdr:rowOff>
    </xdr:from>
    <xdr:to>
      <xdr:col>15</xdr:col>
      <xdr:colOff>50800</xdr:colOff>
      <xdr:row>107</xdr:row>
      <xdr:rowOff>57150</xdr:rowOff>
    </xdr:to>
    <xdr:cxnSp macro="">
      <xdr:nvCxnSpPr>
        <xdr:cNvPr id="425" name="直線コネクタ 424"/>
        <xdr:cNvCxnSpPr/>
      </xdr:nvCxnSpPr>
      <xdr:spPr>
        <a:xfrm>
          <a:off x="2019300" y="18364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101600</xdr:rowOff>
    </xdr:from>
    <xdr:to>
      <xdr:col>6</xdr:col>
      <xdr:colOff>38100</xdr:colOff>
      <xdr:row>107</xdr:row>
      <xdr:rowOff>31750</xdr:rowOff>
    </xdr:to>
    <xdr:sp macro="" textlink="">
      <xdr:nvSpPr>
        <xdr:cNvPr id="426" name="楕円 425"/>
        <xdr:cNvSpPr/>
      </xdr:nvSpPr>
      <xdr:spPr>
        <a:xfrm>
          <a:off x="1079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152400</xdr:rowOff>
    </xdr:from>
    <xdr:to>
      <xdr:col>10</xdr:col>
      <xdr:colOff>114300</xdr:colOff>
      <xdr:row>107</xdr:row>
      <xdr:rowOff>19050</xdr:rowOff>
    </xdr:to>
    <xdr:cxnSp macro="">
      <xdr:nvCxnSpPr>
        <xdr:cNvPr id="427" name="直線コネクタ 426"/>
        <xdr:cNvCxnSpPr/>
      </xdr:nvCxnSpPr>
      <xdr:spPr>
        <a:xfrm>
          <a:off x="1130300" y="18326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42563</xdr:rowOff>
    </xdr:from>
    <xdr:ext cx="405111" cy="259045"/>
    <xdr:sp macro="" textlink="">
      <xdr:nvSpPr>
        <xdr:cNvPr id="428" name="n_1aveValue【港湾・漁港】&#10;有形固定資産減価償却率"/>
        <xdr:cNvSpPr txBox="1"/>
      </xdr:nvSpPr>
      <xdr:spPr>
        <a:xfrm>
          <a:off x="3582044" y="18044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112413</xdr:rowOff>
    </xdr:from>
    <xdr:ext cx="405111" cy="259045"/>
    <xdr:sp macro="" textlink="">
      <xdr:nvSpPr>
        <xdr:cNvPr id="429" name="n_2aveValue【港湾・漁港】&#10;有形固定資産減価償却率"/>
        <xdr:cNvSpPr txBox="1"/>
      </xdr:nvSpPr>
      <xdr:spPr>
        <a:xfrm>
          <a:off x="2705744" y="1845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83838</xdr:rowOff>
    </xdr:from>
    <xdr:ext cx="405111" cy="259045"/>
    <xdr:sp macro="" textlink="">
      <xdr:nvSpPr>
        <xdr:cNvPr id="430" name="n_3aveValue【港湾・漁港】&#10;有形固定資産減価償却率"/>
        <xdr:cNvSpPr txBox="1"/>
      </xdr:nvSpPr>
      <xdr:spPr>
        <a:xfrm>
          <a:off x="1816744"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111141</xdr:rowOff>
    </xdr:from>
    <xdr:ext cx="405111" cy="259045"/>
    <xdr:sp macro="" textlink="">
      <xdr:nvSpPr>
        <xdr:cNvPr id="431" name="n_4aveValue【港湾・漁港】&#10;有形固定資産減価償却率"/>
        <xdr:cNvSpPr txBox="1"/>
      </xdr:nvSpPr>
      <xdr:spPr>
        <a:xfrm>
          <a:off x="927744" y="17941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137177</xdr:rowOff>
    </xdr:from>
    <xdr:ext cx="405111" cy="259045"/>
    <xdr:sp macro="" textlink="">
      <xdr:nvSpPr>
        <xdr:cNvPr id="432" name="n_1mainValue【港湾・漁港】&#10;有形固定資産減価償却率"/>
        <xdr:cNvSpPr txBox="1"/>
      </xdr:nvSpPr>
      <xdr:spPr>
        <a:xfrm>
          <a:off x="3582044" y="184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124477</xdr:rowOff>
    </xdr:from>
    <xdr:ext cx="405111" cy="259045"/>
    <xdr:sp macro="" textlink="">
      <xdr:nvSpPr>
        <xdr:cNvPr id="433" name="n_2mainValue【港湾・漁港】&#10;有形固定資産減価償却率"/>
        <xdr:cNvSpPr txBox="1"/>
      </xdr:nvSpPr>
      <xdr:spPr>
        <a:xfrm>
          <a:off x="2705744" y="1812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86377</xdr:rowOff>
    </xdr:from>
    <xdr:ext cx="405111" cy="259045"/>
    <xdr:sp macro="" textlink="">
      <xdr:nvSpPr>
        <xdr:cNvPr id="434" name="n_3mainValue【港湾・漁港】&#10;有形固定資産減価償却率"/>
        <xdr:cNvSpPr txBox="1"/>
      </xdr:nvSpPr>
      <xdr:spPr>
        <a:xfrm>
          <a:off x="181674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22877</xdr:rowOff>
    </xdr:from>
    <xdr:ext cx="405111" cy="259045"/>
    <xdr:sp macro="" textlink="">
      <xdr:nvSpPr>
        <xdr:cNvPr id="435" name="n_4mainValue【港湾・漁港】&#10;有形固定資産減価償却率"/>
        <xdr:cNvSpPr txBox="1"/>
      </xdr:nvSpPr>
      <xdr:spPr>
        <a:xfrm>
          <a:off x="927744" y="183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7" name="テキスト ボックス 446"/>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9" name="テキスト ボックス 448"/>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1" name="テキスト ボックス 450"/>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3" name="テキスト ボックス 452"/>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5" name="テキスト ボックス 454"/>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30807</xdr:rowOff>
    </xdr:from>
    <xdr:to>
      <xdr:col>54</xdr:col>
      <xdr:colOff>189865</xdr:colOff>
      <xdr:row>108</xdr:row>
      <xdr:rowOff>73417</xdr:rowOff>
    </xdr:to>
    <xdr:cxnSp macro="">
      <xdr:nvCxnSpPr>
        <xdr:cNvPr id="457" name="直線コネクタ 456"/>
        <xdr:cNvCxnSpPr/>
      </xdr:nvCxnSpPr>
      <xdr:spPr>
        <a:xfrm flipV="1">
          <a:off x="10476865" y="17518707"/>
          <a:ext cx="0" cy="1071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77244</xdr:rowOff>
    </xdr:from>
    <xdr:ext cx="469744" cy="259045"/>
    <xdr:sp macro="" textlink="">
      <xdr:nvSpPr>
        <xdr:cNvPr id="458" name="【港湾・漁港】&#10;一人当たり有形固定資産（償却資産）額最小値テキスト"/>
        <xdr:cNvSpPr txBox="1"/>
      </xdr:nvSpPr>
      <xdr:spPr>
        <a:xfrm>
          <a:off x="10515600" y="18593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73417</xdr:rowOff>
    </xdr:from>
    <xdr:to>
      <xdr:col>55</xdr:col>
      <xdr:colOff>88900</xdr:colOff>
      <xdr:row>108</xdr:row>
      <xdr:rowOff>73417</xdr:rowOff>
    </xdr:to>
    <xdr:cxnSp macro="">
      <xdr:nvCxnSpPr>
        <xdr:cNvPr id="459" name="直線コネクタ 458"/>
        <xdr:cNvCxnSpPr/>
      </xdr:nvCxnSpPr>
      <xdr:spPr>
        <a:xfrm>
          <a:off x="10388600" y="1859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148934</xdr:rowOff>
    </xdr:from>
    <xdr:ext cx="690189" cy="259045"/>
    <xdr:sp macro="" textlink="">
      <xdr:nvSpPr>
        <xdr:cNvPr id="460" name="【港湾・漁港】&#10;一人当たり有形固定資産（償却資産）額最大値テキスト"/>
        <xdr:cNvSpPr txBox="1"/>
      </xdr:nvSpPr>
      <xdr:spPr>
        <a:xfrm>
          <a:off x="10515600" y="17293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30807</xdr:rowOff>
    </xdr:from>
    <xdr:to>
      <xdr:col>55</xdr:col>
      <xdr:colOff>88900</xdr:colOff>
      <xdr:row>102</xdr:row>
      <xdr:rowOff>30807</xdr:rowOff>
    </xdr:to>
    <xdr:cxnSp macro="">
      <xdr:nvCxnSpPr>
        <xdr:cNvPr id="461" name="直線コネクタ 460"/>
        <xdr:cNvCxnSpPr/>
      </xdr:nvCxnSpPr>
      <xdr:spPr>
        <a:xfrm>
          <a:off x="10388600" y="1751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23204</xdr:rowOff>
    </xdr:from>
    <xdr:ext cx="599010" cy="259045"/>
    <xdr:sp macro="" textlink="">
      <xdr:nvSpPr>
        <xdr:cNvPr id="462" name="【港湾・漁港】&#10;一人当たり有形固定資産（償却資産）額平均値テキスト"/>
        <xdr:cNvSpPr txBox="1"/>
      </xdr:nvSpPr>
      <xdr:spPr>
        <a:xfrm>
          <a:off x="10515600" y="181969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327</xdr:rowOff>
    </xdr:from>
    <xdr:to>
      <xdr:col>55</xdr:col>
      <xdr:colOff>50800</xdr:colOff>
      <xdr:row>107</xdr:row>
      <xdr:rowOff>101927</xdr:rowOff>
    </xdr:to>
    <xdr:sp macro="" textlink="">
      <xdr:nvSpPr>
        <xdr:cNvPr id="463" name="フローチャート: 判断 462"/>
        <xdr:cNvSpPr/>
      </xdr:nvSpPr>
      <xdr:spPr>
        <a:xfrm>
          <a:off x="10426700" y="183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64390</xdr:rowOff>
    </xdr:from>
    <xdr:to>
      <xdr:col>50</xdr:col>
      <xdr:colOff>165100</xdr:colOff>
      <xdr:row>107</xdr:row>
      <xdr:rowOff>165990</xdr:rowOff>
    </xdr:to>
    <xdr:sp macro="" textlink="">
      <xdr:nvSpPr>
        <xdr:cNvPr id="464" name="フローチャート: 判断 463"/>
        <xdr:cNvSpPr/>
      </xdr:nvSpPr>
      <xdr:spPr>
        <a:xfrm>
          <a:off x="9588500" y="1840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53539</xdr:rowOff>
    </xdr:from>
    <xdr:to>
      <xdr:col>46</xdr:col>
      <xdr:colOff>38100</xdr:colOff>
      <xdr:row>107</xdr:row>
      <xdr:rowOff>155139</xdr:rowOff>
    </xdr:to>
    <xdr:sp macro="" textlink="">
      <xdr:nvSpPr>
        <xdr:cNvPr id="465" name="フローチャート: 判断 464"/>
        <xdr:cNvSpPr/>
      </xdr:nvSpPr>
      <xdr:spPr>
        <a:xfrm>
          <a:off x="8699500" y="1839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49222</xdr:rowOff>
    </xdr:from>
    <xdr:to>
      <xdr:col>41</xdr:col>
      <xdr:colOff>101600</xdr:colOff>
      <xdr:row>107</xdr:row>
      <xdr:rowOff>150822</xdr:rowOff>
    </xdr:to>
    <xdr:sp macro="" textlink="">
      <xdr:nvSpPr>
        <xdr:cNvPr id="466" name="フローチャート: 判断 465"/>
        <xdr:cNvSpPr/>
      </xdr:nvSpPr>
      <xdr:spPr>
        <a:xfrm>
          <a:off x="7810500" y="1839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135604</xdr:rowOff>
    </xdr:from>
    <xdr:to>
      <xdr:col>36</xdr:col>
      <xdr:colOff>165100</xdr:colOff>
      <xdr:row>108</xdr:row>
      <xdr:rowOff>65754</xdr:rowOff>
    </xdr:to>
    <xdr:sp macro="" textlink="">
      <xdr:nvSpPr>
        <xdr:cNvPr id="467" name="フローチャート: 判断 466"/>
        <xdr:cNvSpPr/>
      </xdr:nvSpPr>
      <xdr:spPr>
        <a:xfrm>
          <a:off x="6921500" y="1848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20554</xdr:rowOff>
    </xdr:from>
    <xdr:to>
      <xdr:col>55</xdr:col>
      <xdr:colOff>50800</xdr:colOff>
      <xdr:row>108</xdr:row>
      <xdr:rowOff>122154</xdr:rowOff>
    </xdr:to>
    <xdr:sp macro="" textlink="">
      <xdr:nvSpPr>
        <xdr:cNvPr id="473" name="楕円 472"/>
        <xdr:cNvSpPr/>
      </xdr:nvSpPr>
      <xdr:spPr>
        <a:xfrm>
          <a:off x="10426700" y="1853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106931</xdr:rowOff>
    </xdr:from>
    <xdr:ext cx="534377" cy="259045"/>
    <xdr:sp macro="" textlink="">
      <xdr:nvSpPr>
        <xdr:cNvPr id="474" name="【港湾・漁港】&#10;一人当たり有形固定資産（償却資産）額該当値テキスト"/>
        <xdr:cNvSpPr txBox="1"/>
      </xdr:nvSpPr>
      <xdr:spPr>
        <a:xfrm>
          <a:off x="10515600" y="18452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20611</xdr:rowOff>
    </xdr:from>
    <xdr:to>
      <xdr:col>50</xdr:col>
      <xdr:colOff>165100</xdr:colOff>
      <xdr:row>108</xdr:row>
      <xdr:rowOff>122211</xdr:rowOff>
    </xdr:to>
    <xdr:sp macro="" textlink="">
      <xdr:nvSpPr>
        <xdr:cNvPr id="475" name="楕円 474"/>
        <xdr:cNvSpPr/>
      </xdr:nvSpPr>
      <xdr:spPr>
        <a:xfrm>
          <a:off x="9588500" y="1853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71354</xdr:rowOff>
    </xdr:from>
    <xdr:to>
      <xdr:col>55</xdr:col>
      <xdr:colOff>0</xdr:colOff>
      <xdr:row>108</xdr:row>
      <xdr:rowOff>71411</xdr:rowOff>
    </xdr:to>
    <xdr:cxnSp macro="">
      <xdr:nvCxnSpPr>
        <xdr:cNvPr id="476" name="直線コネクタ 475"/>
        <xdr:cNvCxnSpPr/>
      </xdr:nvCxnSpPr>
      <xdr:spPr>
        <a:xfrm flipV="1">
          <a:off x="9639300" y="18587954"/>
          <a:ext cx="8382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20692</xdr:rowOff>
    </xdr:from>
    <xdr:to>
      <xdr:col>46</xdr:col>
      <xdr:colOff>38100</xdr:colOff>
      <xdr:row>108</xdr:row>
      <xdr:rowOff>122292</xdr:rowOff>
    </xdr:to>
    <xdr:sp macro="" textlink="">
      <xdr:nvSpPr>
        <xdr:cNvPr id="477" name="楕円 476"/>
        <xdr:cNvSpPr/>
      </xdr:nvSpPr>
      <xdr:spPr>
        <a:xfrm>
          <a:off x="8699500" y="1853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71411</xdr:rowOff>
    </xdr:from>
    <xdr:to>
      <xdr:col>50</xdr:col>
      <xdr:colOff>114300</xdr:colOff>
      <xdr:row>108</xdr:row>
      <xdr:rowOff>71492</xdr:rowOff>
    </xdr:to>
    <xdr:cxnSp macro="">
      <xdr:nvCxnSpPr>
        <xdr:cNvPr id="478" name="直線コネクタ 477"/>
        <xdr:cNvCxnSpPr/>
      </xdr:nvCxnSpPr>
      <xdr:spPr>
        <a:xfrm flipV="1">
          <a:off x="8750300" y="18588011"/>
          <a:ext cx="889000" cy="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20746</xdr:rowOff>
    </xdr:from>
    <xdr:to>
      <xdr:col>41</xdr:col>
      <xdr:colOff>101600</xdr:colOff>
      <xdr:row>108</xdr:row>
      <xdr:rowOff>122346</xdr:rowOff>
    </xdr:to>
    <xdr:sp macro="" textlink="">
      <xdr:nvSpPr>
        <xdr:cNvPr id="479" name="楕円 478"/>
        <xdr:cNvSpPr/>
      </xdr:nvSpPr>
      <xdr:spPr>
        <a:xfrm>
          <a:off x="7810500" y="1853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71492</xdr:rowOff>
    </xdr:from>
    <xdr:to>
      <xdr:col>45</xdr:col>
      <xdr:colOff>177800</xdr:colOff>
      <xdr:row>108</xdr:row>
      <xdr:rowOff>71546</xdr:rowOff>
    </xdr:to>
    <xdr:cxnSp macro="">
      <xdr:nvCxnSpPr>
        <xdr:cNvPr id="480" name="直線コネクタ 479"/>
        <xdr:cNvCxnSpPr/>
      </xdr:nvCxnSpPr>
      <xdr:spPr>
        <a:xfrm flipV="1">
          <a:off x="7861300" y="18588092"/>
          <a:ext cx="889000" cy="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20786</xdr:rowOff>
    </xdr:from>
    <xdr:to>
      <xdr:col>36</xdr:col>
      <xdr:colOff>165100</xdr:colOff>
      <xdr:row>108</xdr:row>
      <xdr:rowOff>122386</xdr:rowOff>
    </xdr:to>
    <xdr:sp macro="" textlink="">
      <xdr:nvSpPr>
        <xdr:cNvPr id="481" name="楕円 480"/>
        <xdr:cNvSpPr/>
      </xdr:nvSpPr>
      <xdr:spPr>
        <a:xfrm>
          <a:off x="6921500" y="1853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71546</xdr:rowOff>
    </xdr:from>
    <xdr:to>
      <xdr:col>41</xdr:col>
      <xdr:colOff>50800</xdr:colOff>
      <xdr:row>108</xdr:row>
      <xdr:rowOff>71586</xdr:rowOff>
    </xdr:to>
    <xdr:cxnSp macro="">
      <xdr:nvCxnSpPr>
        <xdr:cNvPr id="482" name="直線コネクタ 481"/>
        <xdr:cNvCxnSpPr/>
      </xdr:nvCxnSpPr>
      <xdr:spPr>
        <a:xfrm flipV="1">
          <a:off x="6972300" y="18588146"/>
          <a:ext cx="889000" cy="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11067</xdr:rowOff>
    </xdr:from>
    <xdr:ext cx="599010" cy="259045"/>
    <xdr:sp macro="" textlink="">
      <xdr:nvSpPr>
        <xdr:cNvPr id="483" name="n_1aveValue【港湾・漁港】&#10;一人当たり有形固定資産（償却資産）額"/>
        <xdr:cNvSpPr txBox="1"/>
      </xdr:nvSpPr>
      <xdr:spPr>
        <a:xfrm>
          <a:off x="9327095" y="18184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216</xdr:rowOff>
    </xdr:from>
    <xdr:ext cx="599010" cy="259045"/>
    <xdr:sp macro="" textlink="">
      <xdr:nvSpPr>
        <xdr:cNvPr id="484" name="n_2aveValue【港湾・漁港】&#10;一人当たり有形固定資産（償却資産）額"/>
        <xdr:cNvSpPr txBox="1"/>
      </xdr:nvSpPr>
      <xdr:spPr>
        <a:xfrm>
          <a:off x="8450795" y="1817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167349</xdr:rowOff>
    </xdr:from>
    <xdr:ext cx="599010" cy="259045"/>
    <xdr:sp macro="" textlink="">
      <xdr:nvSpPr>
        <xdr:cNvPr id="485" name="n_3aveValue【港湾・漁港】&#10;一人当たり有形固定資産（償却資産）額"/>
        <xdr:cNvSpPr txBox="1"/>
      </xdr:nvSpPr>
      <xdr:spPr>
        <a:xfrm>
          <a:off x="7561795" y="18169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82281</xdr:rowOff>
    </xdr:from>
    <xdr:ext cx="599010" cy="259045"/>
    <xdr:sp macro="" textlink="">
      <xdr:nvSpPr>
        <xdr:cNvPr id="486" name="n_4aveValue【港湾・漁港】&#10;一人当たり有形固定資産（償却資産）額"/>
        <xdr:cNvSpPr txBox="1"/>
      </xdr:nvSpPr>
      <xdr:spPr>
        <a:xfrm>
          <a:off x="6672795" y="1825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113338</xdr:rowOff>
    </xdr:from>
    <xdr:ext cx="534377" cy="259045"/>
    <xdr:sp macro="" textlink="">
      <xdr:nvSpPr>
        <xdr:cNvPr id="487" name="n_1mainValue【港湾・漁港】&#10;一人当たり有形固定資産（償却資産）額"/>
        <xdr:cNvSpPr txBox="1"/>
      </xdr:nvSpPr>
      <xdr:spPr>
        <a:xfrm>
          <a:off x="9359411" y="1862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113419</xdr:rowOff>
    </xdr:from>
    <xdr:ext cx="534377" cy="259045"/>
    <xdr:sp macro="" textlink="">
      <xdr:nvSpPr>
        <xdr:cNvPr id="488" name="n_2mainValue【港湾・漁港】&#10;一人当たり有形固定資産（償却資産）額"/>
        <xdr:cNvSpPr txBox="1"/>
      </xdr:nvSpPr>
      <xdr:spPr>
        <a:xfrm>
          <a:off x="8483111" y="1863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113473</xdr:rowOff>
    </xdr:from>
    <xdr:ext cx="534377" cy="259045"/>
    <xdr:sp macro="" textlink="">
      <xdr:nvSpPr>
        <xdr:cNvPr id="489" name="n_3mainValue【港湾・漁港】&#10;一人当たり有形固定資産（償却資産）額"/>
        <xdr:cNvSpPr txBox="1"/>
      </xdr:nvSpPr>
      <xdr:spPr>
        <a:xfrm>
          <a:off x="7594111" y="1863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113513</xdr:rowOff>
    </xdr:from>
    <xdr:ext cx="534377" cy="259045"/>
    <xdr:sp macro="" textlink="">
      <xdr:nvSpPr>
        <xdr:cNvPr id="490" name="n_4mainValue【港湾・漁港】&#10;一人当たり有形固定資産（償却資産）額"/>
        <xdr:cNvSpPr txBox="1"/>
      </xdr:nvSpPr>
      <xdr:spPr>
        <a:xfrm>
          <a:off x="6705111" y="186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2" name="直線コネクタ 5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3" name="テキスト ボックス 5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4" name="直線コネクタ 5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5" name="テキスト ボックス 5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6" name="直線コネクタ 5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7" name="テキスト ボックス 5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8" name="直線コネクタ 5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9" name="テキスト ボックス 5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0" name="直線コネクタ 5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1" name="テキスト ボックス 5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3" name="テキスト ボックス 5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40005</xdr:rowOff>
    </xdr:from>
    <xdr:to>
      <xdr:col>85</xdr:col>
      <xdr:colOff>126364</xdr:colOff>
      <xdr:row>42</xdr:row>
      <xdr:rowOff>38100</xdr:rowOff>
    </xdr:to>
    <xdr:cxnSp macro="">
      <xdr:nvCxnSpPr>
        <xdr:cNvPr id="515" name="直線コネクタ 514"/>
        <xdr:cNvCxnSpPr/>
      </xdr:nvCxnSpPr>
      <xdr:spPr>
        <a:xfrm flipV="1">
          <a:off x="16318864" y="5697855"/>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6"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7" name="直線コネクタ 516"/>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158132</xdr:rowOff>
    </xdr:from>
    <xdr:ext cx="405111" cy="259045"/>
    <xdr:sp macro="" textlink="">
      <xdr:nvSpPr>
        <xdr:cNvPr id="518" name="【認定こども園・幼稚園・保育所】&#10;有形固定資産減価償却率最大値テキスト"/>
        <xdr:cNvSpPr txBox="1"/>
      </xdr:nvSpPr>
      <xdr:spPr>
        <a:xfrm>
          <a:off x="16357600" y="547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40005</xdr:rowOff>
    </xdr:from>
    <xdr:to>
      <xdr:col>86</xdr:col>
      <xdr:colOff>25400</xdr:colOff>
      <xdr:row>33</xdr:row>
      <xdr:rowOff>40005</xdr:rowOff>
    </xdr:to>
    <xdr:cxnSp macro="">
      <xdr:nvCxnSpPr>
        <xdr:cNvPr id="519" name="直線コネクタ 518"/>
        <xdr:cNvCxnSpPr/>
      </xdr:nvCxnSpPr>
      <xdr:spPr>
        <a:xfrm>
          <a:off x="16230600" y="569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130192</xdr:rowOff>
    </xdr:from>
    <xdr:ext cx="405111" cy="259045"/>
    <xdr:sp macro="" textlink="">
      <xdr:nvSpPr>
        <xdr:cNvPr id="520" name="【認定こども園・幼稚園・保育所】&#10;有形固定資産減価償却率平均値テキスト"/>
        <xdr:cNvSpPr txBox="1"/>
      </xdr:nvSpPr>
      <xdr:spPr>
        <a:xfrm>
          <a:off x="16357600" y="6302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107315</xdr:rowOff>
    </xdr:from>
    <xdr:to>
      <xdr:col>85</xdr:col>
      <xdr:colOff>177800</xdr:colOff>
      <xdr:row>38</xdr:row>
      <xdr:rowOff>37465</xdr:rowOff>
    </xdr:to>
    <xdr:sp macro="" textlink="">
      <xdr:nvSpPr>
        <xdr:cNvPr id="521" name="フローチャート: 判断 520"/>
        <xdr:cNvSpPr/>
      </xdr:nvSpPr>
      <xdr:spPr>
        <a:xfrm>
          <a:off x="16268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78740</xdr:rowOff>
    </xdr:from>
    <xdr:to>
      <xdr:col>81</xdr:col>
      <xdr:colOff>101600</xdr:colOff>
      <xdr:row>38</xdr:row>
      <xdr:rowOff>8890</xdr:rowOff>
    </xdr:to>
    <xdr:sp macro="" textlink="">
      <xdr:nvSpPr>
        <xdr:cNvPr id="522" name="フローチャート: 判断 521"/>
        <xdr:cNvSpPr/>
      </xdr:nvSpPr>
      <xdr:spPr>
        <a:xfrm>
          <a:off x="15430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120650</xdr:rowOff>
    </xdr:from>
    <xdr:to>
      <xdr:col>76</xdr:col>
      <xdr:colOff>165100</xdr:colOff>
      <xdr:row>38</xdr:row>
      <xdr:rowOff>50800</xdr:rowOff>
    </xdr:to>
    <xdr:sp macro="" textlink="">
      <xdr:nvSpPr>
        <xdr:cNvPr id="523" name="フローチャート: 判断 522"/>
        <xdr:cNvSpPr/>
      </xdr:nvSpPr>
      <xdr:spPr>
        <a:xfrm>
          <a:off x="14541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25400</xdr:rowOff>
    </xdr:from>
    <xdr:to>
      <xdr:col>72</xdr:col>
      <xdr:colOff>38100</xdr:colOff>
      <xdr:row>34</xdr:row>
      <xdr:rowOff>127000</xdr:rowOff>
    </xdr:to>
    <xdr:sp macro="" textlink="">
      <xdr:nvSpPr>
        <xdr:cNvPr id="524" name="フローチャート: 判断 523"/>
        <xdr:cNvSpPr/>
      </xdr:nvSpPr>
      <xdr:spPr>
        <a:xfrm>
          <a:off x="136525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525" name="フローチャート: 判断 524"/>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143510</xdr:rowOff>
    </xdr:from>
    <xdr:to>
      <xdr:col>85</xdr:col>
      <xdr:colOff>177800</xdr:colOff>
      <xdr:row>42</xdr:row>
      <xdr:rowOff>73660</xdr:rowOff>
    </xdr:to>
    <xdr:sp macro="" textlink="">
      <xdr:nvSpPr>
        <xdr:cNvPr id="531" name="楕円 530"/>
        <xdr:cNvSpPr/>
      </xdr:nvSpPr>
      <xdr:spPr>
        <a:xfrm>
          <a:off x="16268700" y="717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58437</xdr:rowOff>
    </xdr:from>
    <xdr:ext cx="405111" cy="259045"/>
    <xdr:sp macro="" textlink="">
      <xdr:nvSpPr>
        <xdr:cNvPr id="532" name="【認定こども園・幼稚園・保育所】&#10;有形固定資産減価償却率該当値テキスト"/>
        <xdr:cNvSpPr txBox="1"/>
      </xdr:nvSpPr>
      <xdr:spPr>
        <a:xfrm>
          <a:off x="16357600" y="7087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130175</xdr:rowOff>
    </xdr:from>
    <xdr:to>
      <xdr:col>81</xdr:col>
      <xdr:colOff>101600</xdr:colOff>
      <xdr:row>42</xdr:row>
      <xdr:rowOff>60325</xdr:rowOff>
    </xdr:to>
    <xdr:sp macro="" textlink="">
      <xdr:nvSpPr>
        <xdr:cNvPr id="533" name="楕円 532"/>
        <xdr:cNvSpPr/>
      </xdr:nvSpPr>
      <xdr:spPr>
        <a:xfrm>
          <a:off x="15430500" y="715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9525</xdr:rowOff>
    </xdr:from>
    <xdr:to>
      <xdr:col>85</xdr:col>
      <xdr:colOff>127000</xdr:colOff>
      <xdr:row>42</xdr:row>
      <xdr:rowOff>22860</xdr:rowOff>
    </xdr:to>
    <xdr:cxnSp macro="">
      <xdr:nvCxnSpPr>
        <xdr:cNvPr id="534" name="直線コネクタ 533"/>
        <xdr:cNvCxnSpPr/>
      </xdr:nvCxnSpPr>
      <xdr:spPr>
        <a:xfrm>
          <a:off x="15481300" y="721042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93980</xdr:rowOff>
    </xdr:from>
    <xdr:to>
      <xdr:col>76</xdr:col>
      <xdr:colOff>165100</xdr:colOff>
      <xdr:row>42</xdr:row>
      <xdr:rowOff>24130</xdr:rowOff>
    </xdr:to>
    <xdr:sp macro="" textlink="">
      <xdr:nvSpPr>
        <xdr:cNvPr id="535" name="楕円 534"/>
        <xdr:cNvSpPr/>
      </xdr:nvSpPr>
      <xdr:spPr>
        <a:xfrm>
          <a:off x="14541500" y="71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144780</xdr:rowOff>
    </xdr:from>
    <xdr:to>
      <xdr:col>81</xdr:col>
      <xdr:colOff>50800</xdr:colOff>
      <xdr:row>42</xdr:row>
      <xdr:rowOff>9525</xdr:rowOff>
    </xdr:to>
    <xdr:cxnSp macro="">
      <xdr:nvCxnSpPr>
        <xdr:cNvPr id="536" name="直線コネクタ 535"/>
        <xdr:cNvCxnSpPr/>
      </xdr:nvCxnSpPr>
      <xdr:spPr>
        <a:xfrm>
          <a:off x="14592300" y="71742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55880</xdr:rowOff>
    </xdr:from>
    <xdr:to>
      <xdr:col>72</xdr:col>
      <xdr:colOff>38100</xdr:colOff>
      <xdr:row>41</xdr:row>
      <xdr:rowOff>157480</xdr:rowOff>
    </xdr:to>
    <xdr:sp macro="" textlink="">
      <xdr:nvSpPr>
        <xdr:cNvPr id="537" name="楕円 536"/>
        <xdr:cNvSpPr/>
      </xdr:nvSpPr>
      <xdr:spPr>
        <a:xfrm>
          <a:off x="13652500" y="70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106680</xdr:rowOff>
    </xdr:from>
    <xdr:to>
      <xdr:col>76</xdr:col>
      <xdr:colOff>114300</xdr:colOff>
      <xdr:row>41</xdr:row>
      <xdr:rowOff>144780</xdr:rowOff>
    </xdr:to>
    <xdr:cxnSp macro="">
      <xdr:nvCxnSpPr>
        <xdr:cNvPr id="538" name="直線コネクタ 537"/>
        <xdr:cNvCxnSpPr/>
      </xdr:nvCxnSpPr>
      <xdr:spPr>
        <a:xfrm>
          <a:off x="13703300" y="71361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29210</xdr:rowOff>
    </xdr:from>
    <xdr:to>
      <xdr:col>67</xdr:col>
      <xdr:colOff>101600</xdr:colOff>
      <xdr:row>41</xdr:row>
      <xdr:rowOff>130810</xdr:rowOff>
    </xdr:to>
    <xdr:sp macro="" textlink="">
      <xdr:nvSpPr>
        <xdr:cNvPr id="539" name="楕円 538"/>
        <xdr:cNvSpPr/>
      </xdr:nvSpPr>
      <xdr:spPr>
        <a:xfrm>
          <a:off x="12763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80010</xdr:rowOff>
    </xdr:from>
    <xdr:to>
      <xdr:col>71</xdr:col>
      <xdr:colOff>177800</xdr:colOff>
      <xdr:row>41</xdr:row>
      <xdr:rowOff>106680</xdr:rowOff>
    </xdr:to>
    <xdr:cxnSp macro="">
      <xdr:nvCxnSpPr>
        <xdr:cNvPr id="540" name="直線コネクタ 539"/>
        <xdr:cNvCxnSpPr/>
      </xdr:nvCxnSpPr>
      <xdr:spPr>
        <a:xfrm>
          <a:off x="12814300" y="71094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25417</xdr:rowOff>
    </xdr:from>
    <xdr:ext cx="405111" cy="259045"/>
    <xdr:sp macro="" textlink="">
      <xdr:nvSpPr>
        <xdr:cNvPr id="541" name="n_1aveValue【認定こども園・幼稚園・保育所】&#10;有形固定資産減価償却率"/>
        <xdr:cNvSpPr txBox="1"/>
      </xdr:nvSpPr>
      <xdr:spPr>
        <a:xfrm>
          <a:off x="152660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67327</xdr:rowOff>
    </xdr:from>
    <xdr:ext cx="405111" cy="259045"/>
    <xdr:sp macro="" textlink="">
      <xdr:nvSpPr>
        <xdr:cNvPr id="542" name="n_2aveValue【認定こども園・幼稚園・保育所】&#10;有形固定資産減価償却率"/>
        <xdr:cNvSpPr txBox="1"/>
      </xdr:nvSpPr>
      <xdr:spPr>
        <a:xfrm>
          <a:off x="14389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143527</xdr:rowOff>
    </xdr:from>
    <xdr:ext cx="405111" cy="259045"/>
    <xdr:sp macro="" textlink="">
      <xdr:nvSpPr>
        <xdr:cNvPr id="543" name="n_3aveValue【認定こども園・幼稚園・保育所】&#10;有形固定資産減価償却率"/>
        <xdr:cNvSpPr txBox="1"/>
      </xdr:nvSpPr>
      <xdr:spPr>
        <a:xfrm>
          <a:off x="135007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544" name="n_4aveValue【認定こども園・幼稚園・保育所】&#10;有形固定資産減価償却率"/>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51452</xdr:rowOff>
    </xdr:from>
    <xdr:ext cx="405111" cy="259045"/>
    <xdr:sp macro="" textlink="">
      <xdr:nvSpPr>
        <xdr:cNvPr id="545" name="n_1mainValue【認定こども園・幼稚園・保育所】&#10;有形固定資産減価償却率"/>
        <xdr:cNvSpPr txBox="1"/>
      </xdr:nvSpPr>
      <xdr:spPr>
        <a:xfrm>
          <a:off x="15266044" y="725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15257</xdr:rowOff>
    </xdr:from>
    <xdr:ext cx="405111" cy="259045"/>
    <xdr:sp macro="" textlink="">
      <xdr:nvSpPr>
        <xdr:cNvPr id="546" name="n_2mainValue【認定こども園・幼稚園・保育所】&#10;有形固定資産減価償却率"/>
        <xdr:cNvSpPr txBox="1"/>
      </xdr:nvSpPr>
      <xdr:spPr>
        <a:xfrm>
          <a:off x="14389744"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148607</xdr:rowOff>
    </xdr:from>
    <xdr:ext cx="405111" cy="259045"/>
    <xdr:sp macro="" textlink="">
      <xdr:nvSpPr>
        <xdr:cNvPr id="547" name="n_3mainValue【認定こども園・幼稚園・保育所】&#10;有形固定資産減価償却率"/>
        <xdr:cNvSpPr txBox="1"/>
      </xdr:nvSpPr>
      <xdr:spPr>
        <a:xfrm>
          <a:off x="13500744" y="717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121937</xdr:rowOff>
    </xdr:from>
    <xdr:ext cx="405111" cy="259045"/>
    <xdr:sp macro="" textlink="">
      <xdr:nvSpPr>
        <xdr:cNvPr id="548" name="n_4mainValue【認定こども園・幼稚園・保育所】&#10;有形固定資産減価償却率"/>
        <xdr:cNvSpPr txBox="1"/>
      </xdr:nvSpPr>
      <xdr:spPr>
        <a:xfrm>
          <a:off x="12611744" y="715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9" name="直線コネクタ 55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0" name="テキスト ボックス 55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1" name="直線コネクタ 56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2" name="テキスト ボックス 56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3" name="直線コネクタ 56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4" name="テキスト ボックス 56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5" name="直線コネクタ 56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6" name="テキスト ボックス 56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8" name="テキスト ボックス 56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117348</xdr:rowOff>
    </xdr:from>
    <xdr:to>
      <xdr:col>116</xdr:col>
      <xdr:colOff>62864</xdr:colOff>
      <xdr:row>41</xdr:row>
      <xdr:rowOff>73914</xdr:rowOff>
    </xdr:to>
    <xdr:cxnSp macro="">
      <xdr:nvCxnSpPr>
        <xdr:cNvPr id="570" name="直線コネクタ 569"/>
        <xdr:cNvCxnSpPr/>
      </xdr:nvCxnSpPr>
      <xdr:spPr>
        <a:xfrm flipV="1">
          <a:off x="22160864" y="594664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77741</xdr:rowOff>
    </xdr:from>
    <xdr:ext cx="469744" cy="259045"/>
    <xdr:sp macro="" textlink="">
      <xdr:nvSpPr>
        <xdr:cNvPr id="571" name="【認定こども園・幼稚園・保育所】&#10;一人当たり面積最小値テキスト"/>
        <xdr:cNvSpPr txBox="1"/>
      </xdr:nvSpPr>
      <xdr:spPr>
        <a:xfrm>
          <a:off x="22199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73914</xdr:rowOff>
    </xdr:from>
    <xdr:to>
      <xdr:col>116</xdr:col>
      <xdr:colOff>152400</xdr:colOff>
      <xdr:row>41</xdr:row>
      <xdr:rowOff>73914</xdr:rowOff>
    </xdr:to>
    <xdr:cxnSp macro="">
      <xdr:nvCxnSpPr>
        <xdr:cNvPr id="572" name="直線コネクタ 571"/>
        <xdr:cNvCxnSpPr/>
      </xdr:nvCxnSpPr>
      <xdr:spPr>
        <a:xfrm>
          <a:off x="22072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64025</xdr:rowOff>
    </xdr:from>
    <xdr:ext cx="469744" cy="259045"/>
    <xdr:sp macro="" textlink="">
      <xdr:nvSpPr>
        <xdr:cNvPr id="573" name="【認定こども園・幼稚園・保育所】&#10;一人当たり面積最大値テキスト"/>
        <xdr:cNvSpPr txBox="1"/>
      </xdr:nvSpPr>
      <xdr:spPr>
        <a:xfrm>
          <a:off x="221996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117348</xdr:rowOff>
    </xdr:from>
    <xdr:to>
      <xdr:col>116</xdr:col>
      <xdr:colOff>152400</xdr:colOff>
      <xdr:row>34</xdr:row>
      <xdr:rowOff>117348</xdr:rowOff>
    </xdr:to>
    <xdr:cxnSp macro="">
      <xdr:nvCxnSpPr>
        <xdr:cNvPr id="574" name="直線コネクタ 573"/>
        <xdr:cNvCxnSpPr/>
      </xdr:nvCxnSpPr>
      <xdr:spPr>
        <a:xfrm>
          <a:off x="22072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4843</xdr:rowOff>
    </xdr:from>
    <xdr:ext cx="469744" cy="259045"/>
    <xdr:sp macro="" textlink="">
      <xdr:nvSpPr>
        <xdr:cNvPr id="575" name="【認定こども園・幼稚園・保育所】&#10;一人当たり面積平均値テキスト"/>
        <xdr:cNvSpPr txBox="1"/>
      </xdr:nvSpPr>
      <xdr:spPr>
        <a:xfrm>
          <a:off x="22199600" y="65199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153416</xdr:rowOff>
    </xdr:from>
    <xdr:to>
      <xdr:col>116</xdr:col>
      <xdr:colOff>114300</xdr:colOff>
      <xdr:row>39</xdr:row>
      <xdr:rowOff>83566</xdr:rowOff>
    </xdr:to>
    <xdr:sp macro="" textlink="">
      <xdr:nvSpPr>
        <xdr:cNvPr id="576" name="フローチャート: 判断 575"/>
        <xdr:cNvSpPr/>
      </xdr:nvSpPr>
      <xdr:spPr>
        <a:xfrm>
          <a:off x="221107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167132</xdr:rowOff>
    </xdr:from>
    <xdr:to>
      <xdr:col>112</xdr:col>
      <xdr:colOff>38100</xdr:colOff>
      <xdr:row>39</xdr:row>
      <xdr:rowOff>97282</xdr:rowOff>
    </xdr:to>
    <xdr:sp macro="" textlink="">
      <xdr:nvSpPr>
        <xdr:cNvPr id="577" name="フローチャート: 判断 576"/>
        <xdr:cNvSpPr/>
      </xdr:nvSpPr>
      <xdr:spPr>
        <a:xfrm>
          <a:off x="21272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144272</xdr:rowOff>
    </xdr:from>
    <xdr:to>
      <xdr:col>107</xdr:col>
      <xdr:colOff>101600</xdr:colOff>
      <xdr:row>39</xdr:row>
      <xdr:rowOff>74422</xdr:rowOff>
    </xdr:to>
    <xdr:sp macro="" textlink="">
      <xdr:nvSpPr>
        <xdr:cNvPr id="578" name="フローチャート: 判断 577"/>
        <xdr:cNvSpPr/>
      </xdr:nvSpPr>
      <xdr:spPr>
        <a:xfrm>
          <a:off x="203835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135128</xdr:rowOff>
    </xdr:from>
    <xdr:to>
      <xdr:col>102</xdr:col>
      <xdr:colOff>165100</xdr:colOff>
      <xdr:row>39</xdr:row>
      <xdr:rowOff>65278</xdr:rowOff>
    </xdr:to>
    <xdr:sp macro="" textlink="">
      <xdr:nvSpPr>
        <xdr:cNvPr id="579" name="フローチャート: 判断 578"/>
        <xdr:cNvSpPr/>
      </xdr:nvSpPr>
      <xdr:spPr>
        <a:xfrm>
          <a:off x="19494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580" name="フローチャート: 判断 579"/>
        <xdr:cNvSpPr/>
      </xdr:nvSpPr>
      <xdr:spPr>
        <a:xfrm>
          <a:off x="18605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123698</xdr:rowOff>
    </xdr:from>
    <xdr:to>
      <xdr:col>116</xdr:col>
      <xdr:colOff>114300</xdr:colOff>
      <xdr:row>41</xdr:row>
      <xdr:rowOff>53848</xdr:rowOff>
    </xdr:to>
    <xdr:sp macro="" textlink="">
      <xdr:nvSpPr>
        <xdr:cNvPr id="586" name="楕円 585"/>
        <xdr:cNvSpPr/>
      </xdr:nvSpPr>
      <xdr:spPr>
        <a:xfrm>
          <a:off x="22110700" y="698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38625</xdr:rowOff>
    </xdr:from>
    <xdr:ext cx="469744" cy="259045"/>
    <xdr:sp macro="" textlink="">
      <xdr:nvSpPr>
        <xdr:cNvPr id="587" name="【認定こども園・幼稚園・保育所】&#10;一人当たり面積該当値テキスト"/>
        <xdr:cNvSpPr txBox="1"/>
      </xdr:nvSpPr>
      <xdr:spPr>
        <a:xfrm>
          <a:off x="22199600" y="689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125984</xdr:rowOff>
    </xdr:from>
    <xdr:to>
      <xdr:col>112</xdr:col>
      <xdr:colOff>38100</xdr:colOff>
      <xdr:row>41</xdr:row>
      <xdr:rowOff>56134</xdr:rowOff>
    </xdr:to>
    <xdr:sp macro="" textlink="">
      <xdr:nvSpPr>
        <xdr:cNvPr id="588" name="楕円 587"/>
        <xdr:cNvSpPr/>
      </xdr:nvSpPr>
      <xdr:spPr>
        <a:xfrm>
          <a:off x="21272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3048</xdr:rowOff>
    </xdr:from>
    <xdr:to>
      <xdr:col>116</xdr:col>
      <xdr:colOff>63500</xdr:colOff>
      <xdr:row>41</xdr:row>
      <xdr:rowOff>5334</xdr:rowOff>
    </xdr:to>
    <xdr:cxnSp macro="">
      <xdr:nvCxnSpPr>
        <xdr:cNvPr id="589" name="直線コネクタ 588"/>
        <xdr:cNvCxnSpPr/>
      </xdr:nvCxnSpPr>
      <xdr:spPr>
        <a:xfrm flipV="1">
          <a:off x="21323300" y="703249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128270</xdr:rowOff>
    </xdr:from>
    <xdr:to>
      <xdr:col>107</xdr:col>
      <xdr:colOff>101600</xdr:colOff>
      <xdr:row>41</xdr:row>
      <xdr:rowOff>58420</xdr:rowOff>
    </xdr:to>
    <xdr:sp macro="" textlink="">
      <xdr:nvSpPr>
        <xdr:cNvPr id="590" name="楕円 589"/>
        <xdr:cNvSpPr/>
      </xdr:nvSpPr>
      <xdr:spPr>
        <a:xfrm>
          <a:off x="20383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5334</xdr:rowOff>
    </xdr:from>
    <xdr:to>
      <xdr:col>111</xdr:col>
      <xdr:colOff>177800</xdr:colOff>
      <xdr:row>41</xdr:row>
      <xdr:rowOff>7620</xdr:rowOff>
    </xdr:to>
    <xdr:cxnSp macro="">
      <xdr:nvCxnSpPr>
        <xdr:cNvPr id="591" name="直線コネクタ 590"/>
        <xdr:cNvCxnSpPr/>
      </xdr:nvCxnSpPr>
      <xdr:spPr>
        <a:xfrm flipV="1">
          <a:off x="20434300" y="703478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128270</xdr:rowOff>
    </xdr:from>
    <xdr:to>
      <xdr:col>102</xdr:col>
      <xdr:colOff>165100</xdr:colOff>
      <xdr:row>41</xdr:row>
      <xdr:rowOff>58420</xdr:rowOff>
    </xdr:to>
    <xdr:sp macro="" textlink="">
      <xdr:nvSpPr>
        <xdr:cNvPr id="592" name="楕円 591"/>
        <xdr:cNvSpPr/>
      </xdr:nvSpPr>
      <xdr:spPr>
        <a:xfrm>
          <a:off x="19494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7620</xdr:rowOff>
    </xdr:from>
    <xdr:to>
      <xdr:col>107</xdr:col>
      <xdr:colOff>50800</xdr:colOff>
      <xdr:row>41</xdr:row>
      <xdr:rowOff>7620</xdr:rowOff>
    </xdr:to>
    <xdr:cxnSp macro="">
      <xdr:nvCxnSpPr>
        <xdr:cNvPr id="593" name="直線コネクタ 592"/>
        <xdr:cNvCxnSpPr/>
      </xdr:nvCxnSpPr>
      <xdr:spPr>
        <a:xfrm>
          <a:off x="19545300" y="7037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132842</xdr:rowOff>
    </xdr:from>
    <xdr:to>
      <xdr:col>98</xdr:col>
      <xdr:colOff>38100</xdr:colOff>
      <xdr:row>41</xdr:row>
      <xdr:rowOff>62992</xdr:rowOff>
    </xdr:to>
    <xdr:sp macro="" textlink="">
      <xdr:nvSpPr>
        <xdr:cNvPr id="594" name="楕円 593"/>
        <xdr:cNvSpPr/>
      </xdr:nvSpPr>
      <xdr:spPr>
        <a:xfrm>
          <a:off x="18605500" y="699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7620</xdr:rowOff>
    </xdr:from>
    <xdr:to>
      <xdr:col>102</xdr:col>
      <xdr:colOff>114300</xdr:colOff>
      <xdr:row>41</xdr:row>
      <xdr:rowOff>12192</xdr:rowOff>
    </xdr:to>
    <xdr:cxnSp macro="">
      <xdr:nvCxnSpPr>
        <xdr:cNvPr id="595" name="直線コネクタ 594"/>
        <xdr:cNvCxnSpPr/>
      </xdr:nvCxnSpPr>
      <xdr:spPr>
        <a:xfrm flipV="1">
          <a:off x="18656300" y="703707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113809</xdr:rowOff>
    </xdr:from>
    <xdr:ext cx="469744" cy="259045"/>
    <xdr:sp macro="" textlink="">
      <xdr:nvSpPr>
        <xdr:cNvPr id="596" name="n_1aveValue【認定こども園・幼稚園・保育所】&#10;一人当たり面積"/>
        <xdr:cNvSpPr txBox="1"/>
      </xdr:nvSpPr>
      <xdr:spPr>
        <a:xfrm>
          <a:off x="21075727"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90949</xdr:rowOff>
    </xdr:from>
    <xdr:ext cx="469744" cy="259045"/>
    <xdr:sp macro="" textlink="">
      <xdr:nvSpPr>
        <xdr:cNvPr id="597" name="n_2aveValue【認定こども園・幼稚園・保育所】&#10;一人当たり面積"/>
        <xdr:cNvSpPr txBox="1"/>
      </xdr:nvSpPr>
      <xdr:spPr>
        <a:xfrm>
          <a:off x="20199427" y="643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81805</xdr:rowOff>
    </xdr:from>
    <xdr:ext cx="469744" cy="259045"/>
    <xdr:sp macro="" textlink="">
      <xdr:nvSpPr>
        <xdr:cNvPr id="598" name="n_3aveValue【認定こども園・幼稚園・保育所】&#10;一人当たり面積"/>
        <xdr:cNvSpPr txBox="1"/>
      </xdr:nvSpPr>
      <xdr:spPr>
        <a:xfrm>
          <a:off x="193104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26941</xdr:rowOff>
    </xdr:from>
    <xdr:ext cx="469744" cy="259045"/>
    <xdr:sp macro="" textlink="">
      <xdr:nvSpPr>
        <xdr:cNvPr id="599" name="n_4aveValue【認定こども園・幼稚園・保育所】&#10;一人当たり面積"/>
        <xdr:cNvSpPr txBox="1"/>
      </xdr:nvSpPr>
      <xdr:spPr>
        <a:xfrm>
          <a:off x="18421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47261</xdr:rowOff>
    </xdr:from>
    <xdr:ext cx="469744" cy="259045"/>
    <xdr:sp macro="" textlink="">
      <xdr:nvSpPr>
        <xdr:cNvPr id="600" name="n_1mainValue【認定こども園・幼稚園・保育所】&#10;一人当たり面積"/>
        <xdr:cNvSpPr txBox="1"/>
      </xdr:nvSpPr>
      <xdr:spPr>
        <a:xfrm>
          <a:off x="210757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49547</xdr:rowOff>
    </xdr:from>
    <xdr:ext cx="469744" cy="259045"/>
    <xdr:sp macro="" textlink="">
      <xdr:nvSpPr>
        <xdr:cNvPr id="601" name="n_2mainValue【認定こども園・幼稚園・保育所】&#10;一人当たり面積"/>
        <xdr:cNvSpPr txBox="1"/>
      </xdr:nvSpPr>
      <xdr:spPr>
        <a:xfrm>
          <a:off x="20199427" y="707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49547</xdr:rowOff>
    </xdr:from>
    <xdr:ext cx="469744" cy="259045"/>
    <xdr:sp macro="" textlink="">
      <xdr:nvSpPr>
        <xdr:cNvPr id="602" name="n_3mainValue【認定こども園・幼稚園・保育所】&#10;一人当たり面積"/>
        <xdr:cNvSpPr txBox="1"/>
      </xdr:nvSpPr>
      <xdr:spPr>
        <a:xfrm>
          <a:off x="19310427" y="707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54119</xdr:rowOff>
    </xdr:from>
    <xdr:ext cx="469744" cy="259045"/>
    <xdr:sp macro="" textlink="">
      <xdr:nvSpPr>
        <xdr:cNvPr id="603" name="n_4mainValue【認定こども園・幼稚園・保育所】&#10;一人当たり面積"/>
        <xdr:cNvSpPr txBox="1"/>
      </xdr:nvSpPr>
      <xdr:spPr>
        <a:xfrm>
          <a:off x="18421427" y="708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5" name="直線コネクタ 6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6" name="テキスト ボックス 615"/>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7" name="直線コネクタ 6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8" name="テキスト ボックス 6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9" name="直線コネクタ 6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0" name="テキスト ボックス 6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1" name="直線コネクタ 6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2" name="テキスト ボックス 6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3" name="直線コネクタ 6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4" name="テキスト ボックス 62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6" name="テキスト ボックス 62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106680</xdr:rowOff>
    </xdr:from>
    <xdr:to>
      <xdr:col>85</xdr:col>
      <xdr:colOff>126364</xdr:colOff>
      <xdr:row>63</xdr:row>
      <xdr:rowOff>59055</xdr:rowOff>
    </xdr:to>
    <xdr:cxnSp macro="">
      <xdr:nvCxnSpPr>
        <xdr:cNvPr id="628" name="直線コネクタ 627"/>
        <xdr:cNvCxnSpPr/>
      </xdr:nvCxnSpPr>
      <xdr:spPr>
        <a:xfrm flipV="1">
          <a:off x="16318864" y="9707880"/>
          <a:ext cx="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62882</xdr:rowOff>
    </xdr:from>
    <xdr:ext cx="405111" cy="259045"/>
    <xdr:sp macro="" textlink="">
      <xdr:nvSpPr>
        <xdr:cNvPr id="629" name="【学校施設】&#10;有形固定資産減価償却率最小値テキスト"/>
        <xdr:cNvSpPr txBox="1"/>
      </xdr:nvSpPr>
      <xdr:spPr>
        <a:xfrm>
          <a:off x="16357600"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59055</xdr:rowOff>
    </xdr:from>
    <xdr:to>
      <xdr:col>86</xdr:col>
      <xdr:colOff>25400</xdr:colOff>
      <xdr:row>63</xdr:row>
      <xdr:rowOff>59055</xdr:rowOff>
    </xdr:to>
    <xdr:cxnSp macro="">
      <xdr:nvCxnSpPr>
        <xdr:cNvPr id="630" name="直線コネクタ 629"/>
        <xdr:cNvCxnSpPr/>
      </xdr:nvCxnSpPr>
      <xdr:spPr>
        <a:xfrm>
          <a:off x="16230600" y="108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53357</xdr:rowOff>
    </xdr:from>
    <xdr:ext cx="405111" cy="259045"/>
    <xdr:sp macro="" textlink="">
      <xdr:nvSpPr>
        <xdr:cNvPr id="631" name="【学校施設】&#10;有形固定資産減価償却率最大値テキスト"/>
        <xdr:cNvSpPr txBox="1"/>
      </xdr:nvSpPr>
      <xdr:spPr>
        <a:xfrm>
          <a:off x="16357600" y="948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106680</xdr:rowOff>
    </xdr:from>
    <xdr:to>
      <xdr:col>86</xdr:col>
      <xdr:colOff>25400</xdr:colOff>
      <xdr:row>56</xdr:row>
      <xdr:rowOff>106680</xdr:rowOff>
    </xdr:to>
    <xdr:cxnSp macro="">
      <xdr:nvCxnSpPr>
        <xdr:cNvPr id="632" name="直線コネクタ 631"/>
        <xdr:cNvCxnSpPr/>
      </xdr:nvCxnSpPr>
      <xdr:spPr>
        <a:xfrm>
          <a:off x="16230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163847</xdr:rowOff>
    </xdr:from>
    <xdr:ext cx="405111" cy="259045"/>
    <xdr:sp macro="" textlink="">
      <xdr:nvSpPr>
        <xdr:cNvPr id="633" name="【学校施設】&#10;有形固定資産減価償却率平均値テキスト"/>
        <xdr:cNvSpPr txBox="1"/>
      </xdr:nvSpPr>
      <xdr:spPr>
        <a:xfrm>
          <a:off x="16357600" y="1027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634" name="フローチャート: 判断 633"/>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635" name="フローチャート: 判断 634"/>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156845</xdr:rowOff>
    </xdr:from>
    <xdr:to>
      <xdr:col>76</xdr:col>
      <xdr:colOff>165100</xdr:colOff>
      <xdr:row>60</xdr:row>
      <xdr:rowOff>86995</xdr:rowOff>
    </xdr:to>
    <xdr:sp macro="" textlink="">
      <xdr:nvSpPr>
        <xdr:cNvPr id="636" name="フローチャート: 判断 635"/>
        <xdr:cNvSpPr/>
      </xdr:nvSpPr>
      <xdr:spPr>
        <a:xfrm>
          <a:off x="14541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637" name="フローチャート: 判断 636"/>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122555</xdr:rowOff>
    </xdr:from>
    <xdr:to>
      <xdr:col>67</xdr:col>
      <xdr:colOff>101600</xdr:colOff>
      <xdr:row>60</xdr:row>
      <xdr:rowOff>52705</xdr:rowOff>
    </xdr:to>
    <xdr:sp macro="" textlink="">
      <xdr:nvSpPr>
        <xdr:cNvPr id="638" name="フローチャート: 判断 637"/>
        <xdr:cNvSpPr/>
      </xdr:nvSpPr>
      <xdr:spPr>
        <a:xfrm>
          <a:off x="12763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55880</xdr:rowOff>
    </xdr:from>
    <xdr:to>
      <xdr:col>85</xdr:col>
      <xdr:colOff>177800</xdr:colOff>
      <xdr:row>56</xdr:row>
      <xdr:rowOff>157480</xdr:rowOff>
    </xdr:to>
    <xdr:sp macro="" textlink="">
      <xdr:nvSpPr>
        <xdr:cNvPr id="644" name="楕円 643"/>
        <xdr:cNvSpPr/>
      </xdr:nvSpPr>
      <xdr:spPr>
        <a:xfrm>
          <a:off x="16268700" y="965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8907</xdr:rowOff>
    </xdr:from>
    <xdr:ext cx="405111" cy="259045"/>
    <xdr:sp macro="" textlink="">
      <xdr:nvSpPr>
        <xdr:cNvPr id="645" name="【学校施設】&#10;有形固定資産減価償却率該当値テキスト"/>
        <xdr:cNvSpPr txBox="1"/>
      </xdr:nvSpPr>
      <xdr:spPr>
        <a:xfrm>
          <a:off x="16357600" y="961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17780</xdr:rowOff>
    </xdr:from>
    <xdr:to>
      <xdr:col>81</xdr:col>
      <xdr:colOff>101600</xdr:colOff>
      <xdr:row>56</xdr:row>
      <xdr:rowOff>119380</xdr:rowOff>
    </xdr:to>
    <xdr:sp macro="" textlink="">
      <xdr:nvSpPr>
        <xdr:cNvPr id="646" name="楕円 645"/>
        <xdr:cNvSpPr/>
      </xdr:nvSpPr>
      <xdr:spPr>
        <a:xfrm>
          <a:off x="154305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68580</xdr:rowOff>
    </xdr:from>
    <xdr:to>
      <xdr:col>85</xdr:col>
      <xdr:colOff>127000</xdr:colOff>
      <xdr:row>56</xdr:row>
      <xdr:rowOff>106680</xdr:rowOff>
    </xdr:to>
    <xdr:cxnSp macro="">
      <xdr:nvCxnSpPr>
        <xdr:cNvPr id="647" name="直線コネクタ 646"/>
        <xdr:cNvCxnSpPr/>
      </xdr:nvCxnSpPr>
      <xdr:spPr>
        <a:xfrm>
          <a:off x="15481300" y="96697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53975</xdr:rowOff>
    </xdr:from>
    <xdr:to>
      <xdr:col>76</xdr:col>
      <xdr:colOff>165100</xdr:colOff>
      <xdr:row>56</xdr:row>
      <xdr:rowOff>155575</xdr:rowOff>
    </xdr:to>
    <xdr:sp macro="" textlink="">
      <xdr:nvSpPr>
        <xdr:cNvPr id="648" name="楕円 647"/>
        <xdr:cNvSpPr/>
      </xdr:nvSpPr>
      <xdr:spPr>
        <a:xfrm>
          <a:off x="14541500" y="965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68580</xdr:rowOff>
    </xdr:from>
    <xdr:to>
      <xdr:col>81</xdr:col>
      <xdr:colOff>50800</xdr:colOff>
      <xdr:row>56</xdr:row>
      <xdr:rowOff>104775</xdr:rowOff>
    </xdr:to>
    <xdr:cxnSp macro="">
      <xdr:nvCxnSpPr>
        <xdr:cNvPr id="649" name="直線コネクタ 648"/>
        <xdr:cNvCxnSpPr/>
      </xdr:nvCxnSpPr>
      <xdr:spPr>
        <a:xfrm flipV="1">
          <a:off x="14592300" y="96697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15875</xdr:rowOff>
    </xdr:from>
    <xdr:to>
      <xdr:col>72</xdr:col>
      <xdr:colOff>38100</xdr:colOff>
      <xdr:row>56</xdr:row>
      <xdr:rowOff>117475</xdr:rowOff>
    </xdr:to>
    <xdr:sp macro="" textlink="">
      <xdr:nvSpPr>
        <xdr:cNvPr id="650" name="楕円 649"/>
        <xdr:cNvSpPr/>
      </xdr:nvSpPr>
      <xdr:spPr>
        <a:xfrm>
          <a:off x="13652500" y="961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66675</xdr:rowOff>
    </xdr:from>
    <xdr:to>
      <xdr:col>76</xdr:col>
      <xdr:colOff>114300</xdr:colOff>
      <xdr:row>56</xdr:row>
      <xdr:rowOff>104775</xdr:rowOff>
    </xdr:to>
    <xdr:cxnSp macro="">
      <xdr:nvCxnSpPr>
        <xdr:cNvPr id="651" name="直線コネクタ 650"/>
        <xdr:cNvCxnSpPr/>
      </xdr:nvCxnSpPr>
      <xdr:spPr>
        <a:xfrm>
          <a:off x="13703300" y="96678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162560</xdr:rowOff>
    </xdr:from>
    <xdr:to>
      <xdr:col>67</xdr:col>
      <xdr:colOff>101600</xdr:colOff>
      <xdr:row>56</xdr:row>
      <xdr:rowOff>92710</xdr:rowOff>
    </xdr:to>
    <xdr:sp macro="" textlink="">
      <xdr:nvSpPr>
        <xdr:cNvPr id="652" name="楕円 651"/>
        <xdr:cNvSpPr/>
      </xdr:nvSpPr>
      <xdr:spPr>
        <a:xfrm>
          <a:off x="12763500" y="959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41910</xdr:rowOff>
    </xdr:from>
    <xdr:to>
      <xdr:col>71</xdr:col>
      <xdr:colOff>177800</xdr:colOff>
      <xdr:row>56</xdr:row>
      <xdr:rowOff>66675</xdr:rowOff>
    </xdr:to>
    <xdr:cxnSp macro="">
      <xdr:nvCxnSpPr>
        <xdr:cNvPr id="653" name="直線コネクタ 652"/>
        <xdr:cNvCxnSpPr/>
      </xdr:nvCxnSpPr>
      <xdr:spPr>
        <a:xfrm>
          <a:off x="12814300" y="964311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104792</xdr:rowOff>
    </xdr:from>
    <xdr:ext cx="405111" cy="259045"/>
    <xdr:sp macro="" textlink="">
      <xdr:nvSpPr>
        <xdr:cNvPr id="654" name="n_1aveValue【学校施設】&#10;有形固定資産減価償却率"/>
        <xdr:cNvSpPr txBox="1"/>
      </xdr:nvSpPr>
      <xdr:spPr>
        <a:xfrm>
          <a:off x="152660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78122</xdr:rowOff>
    </xdr:from>
    <xdr:ext cx="405111" cy="259045"/>
    <xdr:sp macro="" textlink="">
      <xdr:nvSpPr>
        <xdr:cNvPr id="655" name="n_2aveValue【学校施設】&#10;有形固定資産減価償却率"/>
        <xdr:cNvSpPr txBox="1"/>
      </xdr:nvSpPr>
      <xdr:spPr>
        <a:xfrm>
          <a:off x="14389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68597</xdr:rowOff>
    </xdr:from>
    <xdr:ext cx="405111" cy="259045"/>
    <xdr:sp macro="" textlink="">
      <xdr:nvSpPr>
        <xdr:cNvPr id="656" name="n_3aveValue【学校施設】&#10;有形固定資産減価償却率"/>
        <xdr:cNvSpPr txBox="1"/>
      </xdr:nvSpPr>
      <xdr:spPr>
        <a:xfrm>
          <a:off x="13500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43832</xdr:rowOff>
    </xdr:from>
    <xdr:ext cx="405111" cy="259045"/>
    <xdr:sp macro="" textlink="">
      <xdr:nvSpPr>
        <xdr:cNvPr id="657" name="n_4aveValue【学校施設】&#10;有形固定資産減価償却率"/>
        <xdr:cNvSpPr txBox="1"/>
      </xdr:nvSpPr>
      <xdr:spPr>
        <a:xfrm>
          <a:off x="12611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135907</xdr:rowOff>
    </xdr:from>
    <xdr:ext cx="405111" cy="259045"/>
    <xdr:sp macro="" textlink="">
      <xdr:nvSpPr>
        <xdr:cNvPr id="658" name="n_1mainValue【学校施設】&#10;有形固定資産減価償却率"/>
        <xdr:cNvSpPr txBox="1"/>
      </xdr:nvSpPr>
      <xdr:spPr>
        <a:xfrm>
          <a:off x="15266044" y="939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652</xdr:rowOff>
    </xdr:from>
    <xdr:ext cx="405111" cy="259045"/>
    <xdr:sp macro="" textlink="">
      <xdr:nvSpPr>
        <xdr:cNvPr id="659" name="n_2mainValue【学校施設】&#10;有形固定資産減価償却率"/>
        <xdr:cNvSpPr txBox="1"/>
      </xdr:nvSpPr>
      <xdr:spPr>
        <a:xfrm>
          <a:off x="14389744" y="943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134002</xdr:rowOff>
    </xdr:from>
    <xdr:ext cx="405111" cy="259045"/>
    <xdr:sp macro="" textlink="">
      <xdr:nvSpPr>
        <xdr:cNvPr id="660" name="n_3mainValue【学校施設】&#10;有形固定資産減価償却率"/>
        <xdr:cNvSpPr txBox="1"/>
      </xdr:nvSpPr>
      <xdr:spPr>
        <a:xfrm>
          <a:off x="13500744" y="939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109237</xdr:rowOff>
    </xdr:from>
    <xdr:ext cx="405111" cy="259045"/>
    <xdr:sp macro="" textlink="">
      <xdr:nvSpPr>
        <xdr:cNvPr id="661" name="n_4mainValue【学校施設】&#10;有形固定資産減価償却率"/>
        <xdr:cNvSpPr txBox="1"/>
      </xdr:nvSpPr>
      <xdr:spPr>
        <a:xfrm>
          <a:off x="12611744" y="936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2" name="テキスト ボックス 6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73" name="直線コネクタ 67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4" name="テキスト ボックス 67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5" name="直線コネクタ 67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6" name="テキスト ボックス 67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7" name="直線コネクタ 67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8" name="テキスト ボックス 67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9" name="直線コネクタ 67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0" name="テキスト ボックス 67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16916</xdr:rowOff>
    </xdr:from>
    <xdr:to>
      <xdr:col>116</xdr:col>
      <xdr:colOff>62864</xdr:colOff>
      <xdr:row>63</xdr:row>
      <xdr:rowOff>123444</xdr:rowOff>
    </xdr:to>
    <xdr:cxnSp macro="">
      <xdr:nvCxnSpPr>
        <xdr:cNvPr id="684" name="直線コネクタ 683"/>
        <xdr:cNvCxnSpPr/>
      </xdr:nvCxnSpPr>
      <xdr:spPr>
        <a:xfrm flipV="1">
          <a:off x="22160864" y="9618116"/>
          <a:ext cx="0" cy="1306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127271</xdr:rowOff>
    </xdr:from>
    <xdr:ext cx="469744" cy="259045"/>
    <xdr:sp macro="" textlink="">
      <xdr:nvSpPr>
        <xdr:cNvPr id="685" name="【学校施設】&#10;一人当たり面積最小値テキスト"/>
        <xdr:cNvSpPr txBox="1"/>
      </xdr:nvSpPr>
      <xdr:spPr>
        <a:xfrm>
          <a:off x="22199600" y="1092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123444</xdr:rowOff>
    </xdr:from>
    <xdr:to>
      <xdr:col>116</xdr:col>
      <xdr:colOff>152400</xdr:colOff>
      <xdr:row>63</xdr:row>
      <xdr:rowOff>123444</xdr:rowOff>
    </xdr:to>
    <xdr:cxnSp macro="">
      <xdr:nvCxnSpPr>
        <xdr:cNvPr id="686" name="直線コネクタ 685"/>
        <xdr:cNvCxnSpPr/>
      </xdr:nvCxnSpPr>
      <xdr:spPr>
        <a:xfrm>
          <a:off x="22072600" y="1092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135043</xdr:rowOff>
    </xdr:from>
    <xdr:ext cx="469744" cy="259045"/>
    <xdr:sp macro="" textlink="">
      <xdr:nvSpPr>
        <xdr:cNvPr id="687" name="【学校施設】&#10;一人当たり面積最大値テキスト"/>
        <xdr:cNvSpPr txBox="1"/>
      </xdr:nvSpPr>
      <xdr:spPr>
        <a:xfrm>
          <a:off x="22199600" y="939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16916</xdr:rowOff>
    </xdr:from>
    <xdr:to>
      <xdr:col>116</xdr:col>
      <xdr:colOff>152400</xdr:colOff>
      <xdr:row>56</xdr:row>
      <xdr:rowOff>16916</xdr:rowOff>
    </xdr:to>
    <xdr:cxnSp macro="">
      <xdr:nvCxnSpPr>
        <xdr:cNvPr id="688" name="直線コネクタ 687"/>
        <xdr:cNvCxnSpPr/>
      </xdr:nvCxnSpPr>
      <xdr:spPr>
        <a:xfrm>
          <a:off x="22072600" y="961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12666</xdr:rowOff>
    </xdr:from>
    <xdr:ext cx="469744" cy="259045"/>
    <xdr:sp macro="" textlink="">
      <xdr:nvSpPr>
        <xdr:cNvPr id="689" name="【学校施設】&#10;一人当たり面積平均値テキスト"/>
        <xdr:cNvSpPr txBox="1"/>
      </xdr:nvSpPr>
      <xdr:spPr>
        <a:xfrm>
          <a:off x="22199600" y="10471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34239</xdr:rowOff>
    </xdr:from>
    <xdr:to>
      <xdr:col>116</xdr:col>
      <xdr:colOff>114300</xdr:colOff>
      <xdr:row>61</xdr:row>
      <xdr:rowOff>135839</xdr:rowOff>
    </xdr:to>
    <xdr:sp macro="" textlink="">
      <xdr:nvSpPr>
        <xdr:cNvPr id="690" name="フローチャート: 判断 689"/>
        <xdr:cNvSpPr/>
      </xdr:nvSpPr>
      <xdr:spPr>
        <a:xfrm>
          <a:off x="22110700" y="1049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31038</xdr:rowOff>
    </xdr:from>
    <xdr:to>
      <xdr:col>112</xdr:col>
      <xdr:colOff>38100</xdr:colOff>
      <xdr:row>61</xdr:row>
      <xdr:rowOff>132638</xdr:rowOff>
    </xdr:to>
    <xdr:sp macro="" textlink="">
      <xdr:nvSpPr>
        <xdr:cNvPr id="691" name="フローチャート: 判断 690"/>
        <xdr:cNvSpPr/>
      </xdr:nvSpPr>
      <xdr:spPr>
        <a:xfrm>
          <a:off x="21272500" y="1048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27381</xdr:rowOff>
    </xdr:from>
    <xdr:to>
      <xdr:col>107</xdr:col>
      <xdr:colOff>101600</xdr:colOff>
      <xdr:row>61</xdr:row>
      <xdr:rowOff>128981</xdr:rowOff>
    </xdr:to>
    <xdr:sp macro="" textlink="">
      <xdr:nvSpPr>
        <xdr:cNvPr id="692" name="フローチャート: 判断 691"/>
        <xdr:cNvSpPr/>
      </xdr:nvSpPr>
      <xdr:spPr>
        <a:xfrm>
          <a:off x="20383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50241</xdr:rowOff>
    </xdr:from>
    <xdr:to>
      <xdr:col>102</xdr:col>
      <xdr:colOff>165100</xdr:colOff>
      <xdr:row>61</xdr:row>
      <xdr:rowOff>151841</xdr:rowOff>
    </xdr:to>
    <xdr:sp macro="" textlink="">
      <xdr:nvSpPr>
        <xdr:cNvPr id="693" name="フローチャート: 判断 692"/>
        <xdr:cNvSpPr/>
      </xdr:nvSpPr>
      <xdr:spPr>
        <a:xfrm>
          <a:off x="19494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112420</xdr:rowOff>
    </xdr:from>
    <xdr:to>
      <xdr:col>98</xdr:col>
      <xdr:colOff>38100</xdr:colOff>
      <xdr:row>62</xdr:row>
      <xdr:rowOff>42570</xdr:rowOff>
    </xdr:to>
    <xdr:sp macro="" textlink="">
      <xdr:nvSpPr>
        <xdr:cNvPr id="694" name="フローチャート: 判断 693"/>
        <xdr:cNvSpPr/>
      </xdr:nvSpPr>
      <xdr:spPr>
        <a:xfrm>
          <a:off x="18605500" y="1057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90932</xdr:rowOff>
    </xdr:from>
    <xdr:to>
      <xdr:col>116</xdr:col>
      <xdr:colOff>114300</xdr:colOff>
      <xdr:row>61</xdr:row>
      <xdr:rowOff>21082</xdr:rowOff>
    </xdr:to>
    <xdr:sp macro="" textlink="">
      <xdr:nvSpPr>
        <xdr:cNvPr id="700" name="楕円 699"/>
        <xdr:cNvSpPr/>
      </xdr:nvSpPr>
      <xdr:spPr>
        <a:xfrm>
          <a:off x="22110700" y="1037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113809</xdr:rowOff>
    </xdr:from>
    <xdr:ext cx="469744" cy="259045"/>
    <xdr:sp macro="" textlink="">
      <xdr:nvSpPr>
        <xdr:cNvPr id="701" name="【学校施設】&#10;一人当たり面積該当値テキスト"/>
        <xdr:cNvSpPr txBox="1"/>
      </xdr:nvSpPr>
      <xdr:spPr>
        <a:xfrm>
          <a:off x="22199600" y="1022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111963</xdr:rowOff>
    </xdr:from>
    <xdr:to>
      <xdr:col>112</xdr:col>
      <xdr:colOff>38100</xdr:colOff>
      <xdr:row>61</xdr:row>
      <xdr:rowOff>42113</xdr:rowOff>
    </xdr:to>
    <xdr:sp macro="" textlink="">
      <xdr:nvSpPr>
        <xdr:cNvPr id="702" name="楕円 701"/>
        <xdr:cNvSpPr/>
      </xdr:nvSpPr>
      <xdr:spPr>
        <a:xfrm>
          <a:off x="21272500" y="1039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141732</xdr:rowOff>
    </xdr:from>
    <xdr:to>
      <xdr:col>116</xdr:col>
      <xdr:colOff>63500</xdr:colOff>
      <xdr:row>60</xdr:row>
      <xdr:rowOff>162763</xdr:rowOff>
    </xdr:to>
    <xdr:cxnSp macro="">
      <xdr:nvCxnSpPr>
        <xdr:cNvPr id="703" name="直線コネクタ 702"/>
        <xdr:cNvCxnSpPr/>
      </xdr:nvCxnSpPr>
      <xdr:spPr>
        <a:xfrm flipV="1">
          <a:off x="21323300" y="10428732"/>
          <a:ext cx="8382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154025</xdr:rowOff>
    </xdr:from>
    <xdr:to>
      <xdr:col>107</xdr:col>
      <xdr:colOff>101600</xdr:colOff>
      <xdr:row>61</xdr:row>
      <xdr:rowOff>84175</xdr:rowOff>
    </xdr:to>
    <xdr:sp macro="" textlink="">
      <xdr:nvSpPr>
        <xdr:cNvPr id="704" name="楕円 703"/>
        <xdr:cNvSpPr/>
      </xdr:nvSpPr>
      <xdr:spPr>
        <a:xfrm>
          <a:off x="20383500" y="104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162763</xdr:rowOff>
    </xdr:from>
    <xdr:to>
      <xdr:col>111</xdr:col>
      <xdr:colOff>177800</xdr:colOff>
      <xdr:row>61</xdr:row>
      <xdr:rowOff>33375</xdr:rowOff>
    </xdr:to>
    <xdr:cxnSp macro="">
      <xdr:nvCxnSpPr>
        <xdr:cNvPr id="705" name="直線コネクタ 704"/>
        <xdr:cNvCxnSpPr/>
      </xdr:nvCxnSpPr>
      <xdr:spPr>
        <a:xfrm flipV="1">
          <a:off x="20434300" y="10449763"/>
          <a:ext cx="8890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164998</xdr:rowOff>
    </xdr:from>
    <xdr:to>
      <xdr:col>102</xdr:col>
      <xdr:colOff>165100</xdr:colOff>
      <xdr:row>61</xdr:row>
      <xdr:rowOff>95148</xdr:rowOff>
    </xdr:to>
    <xdr:sp macro="" textlink="">
      <xdr:nvSpPr>
        <xdr:cNvPr id="706" name="楕円 705"/>
        <xdr:cNvSpPr/>
      </xdr:nvSpPr>
      <xdr:spPr>
        <a:xfrm>
          <a:off x="19494500" y="1045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33375</xdr:rowOff>
    </xdr:from>
    <xdr:to>
      <xdr:col>107</xdr:col>
      <xdr:colOff>50800</xdr:colOff>
      <xdr:row>61</xdr:row>
      <xdr:rowOff>44348</xdr:rowOff>
    </xdr:to>
    <xdr:cxnSp macro="">
      <xdr:nvCxnSpPr>
        <xdr:cNvPr id="707" name="直線コネクタ 706"/>
        <xdr:cNvCxnSpPr/>
      </xdr:nvCxnSpPr>
      <xdr:spPr>
        <a:xfrm flipV="1">
          <a:off x="19545300" y="10491825"/>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24181</xdr:rowOff>
    </xdr:from>
    <xdr:to>
      <xdr:col>98</xdr:col>
      <xdr:colOff>38100</xdr:colOff>
      <xdr:row>61</xdr:row>
      <xdr:rowOff>125781</xdr:rowOff>
    </xdr:to>
    <xdr:sp macro="" textlink="">
      <xdr:nvSpPr>
        <xdr:cNvPr id="708" name="楕円 707"/>
        <xdr:cNvSpPr/>
      </xdr:nvSpPr>
      <xdr:spPr>
        <a:xfrm>
          <a:off x="18605500" y="1048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44348</xdr:rowOff>
    </xdr:from>
    <xdr:to>
      <xdr:col>102</xdr:col>
      <xdr:colOff>114300</xdr:colOff>
      <xdr:row>61</xdr:row>
      <xdr:rowOff>74981</xdr:rowOff>
    </xdr:to>
    <xdr:cxnSp macro="">
      <xdr:nvCxnSpPr>
        <xdr:cNvPr id="709" name="直線コネクタ 708"/>
        <xdr:cNvCxnSpPr/>
      </xdr:nvCxnSpPr>
      <xdr:spPr>
        <a:xfrm flipV="1">
          <a:off x="18656300" y="10502798"/>
          <a:ext cx="889000" cy="3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123765</xdr:rowOff>
    </xdr:from>
    <xdr:ext cx="469744" cy="259045"/>
    <xdr:sp macro="" textlink="">
      <xdr:nvSpPr>
        <xdr:cNvPr id="710" name="n_1aveValue【学校施設】&#10;一人当たり面積"/>
        <xdr:cNvSpPr txBox="1"/>
      </xdr:nvSpPr>
      <xdr:spPr>
        <a:xfrm>
          <a:off x="21075727" y="10582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120108</xdr:rowOff>
    </xdr:from>
    <xdr:ext cx="469744" cy="259045"/>
    <xdr:sp macro="" textlink="">
      <xdr:nvSpPr>
        <xdr:cNvPr id="711" name="n_2aveValue【学校施設】&#10;一人当たり面積"/>
        <xdr:cNvSpPr txBox="1"/>
      </xdr:nvSpPr>
      <xdr:spPr>
        <a:xfrm>
          <a:off x="20199427" y="1057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142968</xdr:rowOff>
    </xdr:from>
    <xdr:ext cx="469744" cy="259045"/>
    <xdr:sp macro="" textlink="">
      <xdr:nvSpPr>
        <xdr:cNvPr id="712" name="n_3aveValue【学校施設】&#10;一人当たり面積"/>
        <xdr:cNvSpPr txBox="1"/>
      </xdr:nvSpPr>
      <xdr:spPr>
        <a:xfrm>
          <a:off x="19310427" y="1060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33697</xdr:rowOff>
    </xdr:from>
    <xdr:ext cx="469744" cy="259045"/>
    <xdr:sp macro="" textlink="">
      <xdr:nvSpPr>
        <xdr:cNvPr id="713" name="n_4aveValue【学校施設】&#10;一人当たり面積"/>
        <xdr:cNvSpPr txBox="1"/>
      </xdr:nvSpPr>
      <xdr:spPr>
        <a:xfrm>
          <a:off x="18421427" y="1066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58640</xdr:rowOff>
    </xdr:from>
    <xdr:ext cx="469744" cy="259045"/>
    <xdr:sp macro="" textlink="">
      <xdr:nvSpPr>
        <xdr:cNvPr id="714" name="n_1mainValue【学校施設】&#10;一人当たり面積"/>
        <xdr:cNvSpPr txBox="1"/>
      </xdr:nvSpPr>
      <xdr:spPr>
        <a:xfrm>
          <a:off x="21075727" y="10174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100702</xdr:rowOff>
    </xdr:from>
    <xdr:ext cx="469744" cy="259045"/>
    <xdr:sp macro="" textlink="">
      <xdr:nvSpPr>
        <xdr:cNvPr id="715" name="n_2mainValue【学校施設】&#10;一人当たり面積"/>
        <xdr:cNvSpPr txBox="1"/>
      </xdr:nvSpPr>
      <xdr:spPr>
        <a:xfrm>
          <a:off x="20199427" y="1021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111675</xdr:rowOff>
    </xdr:from>
    <xdr:ext cx="469744" cy="259045"/>
    <xdr:sp macro="" textlink="">
      <xdr:nvSpPr>
        <xdr:cNvPr id="716" name="n_3mainValue【学校施設】&#10;一人当たり面積"/>
        <xdr:cNvSpPr txBox="1"/>
      </xdr:nvSpPr>
      <xdr:spPr>
        <a:xfrm>
          <a:off x="19310427" y="10227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142308</xdr:rowOff>
    </xdr:from>
    <xdr:ext cx="469744" cy="259045"/>
    <xdr:sp macro="" textlink="">
      <xdr:nvSpPr>
        <xdr:cNvPr id="717" name="n_4mainValue【学校施設】&#10;一人当たり面積"/>
        <xdr:cNvSpPr txBox="1"/>
      </xdr:nvSpPr>
      <xdr:spPr>
        <a:xfrm>
          <a:off x="18421427" y="1025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6" name="正方形/長方形 72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7" name="正方形/長方形 72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8" name="正方形/長方形 72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9" name="正方形/長方形 72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0" name="正方形/長方形 72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1" name="正方形/長方形 73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2" name="正方形/長方形 73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3" name="正方形/長方形 73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6" name="テキスト ボックス 74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6" name="テキスト ボックス 75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51707</xdr:rowOff>
    </xdr:from>
    <xdr:to>
      <xdr:col>85</xdr:col>
      <xdr:colOff>126364</xdr:colOff>
      <xdr:row>109</xdr:row>
      <xdr:rowOff>35379</xdr:rowOff>
    </xdr:to>
    <xdr:cxnSp macro="">
      <xdr:nvCxnSpPr>
        <xdr:cNvPr id="759" name="直線コネクタ 758"/>
        <xdr:cNvCxnSpPr/>
      </xdr:nvCxnSpPr>
      <xdr:spPr>
        <a:xfrm flipV="1">
          <a:off x="16318864" y="1719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0"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1" name="直線コネクタ 76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169834</xdr:rowOff>
    </xdr:from>
    <xdr:ext cx="340478" cy="259045"/>
    <xdr:sp macro="" textlink="">
      <xdr:nvSpPr>
        <xdr:cNvPr id="762" name="【公民館】&#10;有形固定資産減価償却率最大値テキスト"/>
        <xdr:cNvSpPr txBox="1"/>
      </xdr:nvSpPr>
      <xdr:spPr>
        <a:xfrm>
          <a:off x="16357600" y="1697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51707</xdr:rowOff>
    </xdr:from>
    <xdr:to>
      <xdr:col>86</xdr:col>
      <xdr:colOff>25400</xdr:colOff>
      <xdr:row>100</xdr:row>
      <xdr:rowOff>51707</xdr:rowOff>
    </xdr:to>
    <xdr:cxnSp macro="">
      <xdr:nvCxnSpPr>
        <xdr:cNvPr id="763" name="直線コネクタ 762"/>
        <xdr:cNvCxnSpPr/>
      </xdr:nvCxnSpPr>
      <xdr:spPr>
        <a:xfrm>
          <a:off x="16230600" y="1719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58075</xdr:rowOff>
    </xdr:from>
    <xdr:ext cx="405111" cy="259045"/>
    <xdr:sp macro="" textlink="">
      <xdr:nvSpPr>
        <xdr:cNvPr id="764" name="【公民館】&#10;有形固定資産減価償却率平均値テキスト"/>
        <xdr:cNvSpPr txBox="1"/>
      </xdr:nvSpPr>
      <xdr:spPr>
        <a:xfrm>
          <a:off x="16357600" y="180603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35198</xdr:rowOff>
    </xdr:from>
    <xdr:to>
      <xdr:col>85</xdr:col>
      <xdr:colOff>177800</xdr:colOff>
      <xdr:row>106</xdr:row>
      <xdr:rowOff>136798</xdr:rowOff>
    </xdr:to>
    <xdr:sp macro="" textlink="">
      <xdr:nvSpPr>
        <xdr:cNvPr id="765" name="フローチャート: 判断 764"/>
        <xdr:cNvSpPr/>
      </xdr:nvSpPr>
      <xdr:spPr>
        <a:xfrm>
          <a:off x="16268700" y="1820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43362</xdr:rowOff>
    </xdr:from>
    <xdr:to>
      <xdr:col>81</xdr:col>
      <xdr:colOff>101600</xdr:colOff>
      <xdr:row>106</xdr:row>
      <xdr:rowOff>144962</xdr:rowOff>
    </xdr:to>
    <xdr:sp macro="" textlink="">
      <xdr:nvSpPr>
        <xdr:cNvPr id="766" name="フローチャート: 判断 765"/>
        <xdr:cNvSpPr/>
      </xdr:nvSpPr>
      <xdr:spPr>
        <a:xfrm>
          <a:off x="15430500" y="1821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142966</xdr:rowOff>
    </xdr:from>
    <xdr:to>
      <xdr:col>76</xdr:col>
      <xdr:colOff>165100</xdr:colOff>
      <xdr:row>106</xdr:row>
      <xdr:rowOff>73116</xdr:rowOff>
    </xdr:to>
    <xdr:sp macro="" textlink="">
      <xdr:nvSpPr>
        <xdr:cNvPr id="767" name="フローチャート: 判断 766"/>
        <xdr:cNvSpPr/>
      </xdr:nvSpPr>
      <xdr:spPr>
        <a:xfrm>
          <a:off x="14541500" y="1814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4173</xdr:rowOff>
    </xdr:from>
    <xdr:to>
      <xdr:col>72</xdr:col>
      <xdr:colOff>38100</xdr:colOff>
      <xdr:row>106</xdr:row>
      <xdr:rowOff>105773</xdr:rowOff>
    </xdr:to>
    <xdr:sp macro="" textlink="">
      <xdr:nvSpPr>
        <xdr:cNvPr id="768" name="フローチャート: 判断 767"/>
        <xdr:cNvSpPr/>
      </xdr:nvSpPr>
      <xdr:spPr>
        <a:xfrm>
          <a:off x="13652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4173</xdr:rowOff>
    </xdr:from>
    <xdr:to>
      <xdr:col>67</xdr:col>
      <xdr:colOff>101600</xdr:colOff>
      <xdr:row>106</xdr:row>
      <xdr:rowOff>105773</xdr:rowOff>
    </xdr:to>
    <xdr:sp macro="" textlink="">
      <xdr:nvSpPr>
        <xdr:cNvPr id="769" name="フローチャート: 判断 768"/>
        <xdr:cNvSpPr/>
      </xdr:nvSpPr>
      <xdr:spPr>
        <a:xfrm>
          <a:off x="12763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61323</xdr:rowOff>
    </xdr:from>
    <xdr:to>
      <xdr:col>85</xdr:col>
      <xdr:colOff>177800</xdr:colOff>
      <xdr:row>106</xdr:row>
      <xdr:rowOff>162923</xdr:rowOff>
    </xdr:to>
    <xdr:sp macro="" textlink="">
      <xdr:nvSpPr>
        <xdr:cNvPr id="775" name="楕円 774"/>
        <xdr:cNvSpPr/>
      </xdr:nvSpPr>
      <xdr:spPr>
        <a:xfrm>
          <a:off x="162687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39750</xdr:rowOff>
    </xdr:from>
    <xdr:ext cx="405111" cy="259045"/>
    <xdr:sp macro="" textlink="">
      <xdr:nvSpPr>
        <xdr:cNvPr id="776" name="【公民館】&#10;有形固定資産減価償却率該当値テキスト"/>
        <xdr:cNvSpPr txBox="1"/>
      </xdr:nvSpPr>
      <xdr:spPr>
        <a:xfrm>
          <a:off x="16357600"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40095</xdr:rowOff>
    </xdr:from>
    <xdr:to>
      <xdr:col>81</xdr:col>
      <xdr:colOff>101600</xdr:colOff>
      <xdr:row>106</xdr:row>
      <xdr:rowOff>141695</xdr:rowOff>
    </xdr:to>
    <xdr:sp macro="" textlink="">
      <xdr:nvSpPr>
        <xdr:cNvPr id="777" name="楕円 776"/>
        <xdr:cNvSpPr/>
      </xdr:nvSpPr>
      <xdr:spPr>
        <a:xfrm>
          <a:off x="15430500" y="1821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90895</xdr:rowOff>
    </xdr:from>
    <xdr:to>
      <xdr:col>85</xdr:col>
      <xdr:colOff>127000</xdr:colOff>
      <xdr:row>106</xdr:row>
      <xdr:rowOff>112123</xdr:rowOff>
    </xdr:to>
    <xdr:cxnSp macro="">
      <xdr:nvCxnSpPr>
        <xdr:cNvPr id="778" name="直線コネクタ 777"/>
        <xdr:cNvCxnSpPr/>
      </xdr:nvCxnSpPr>
      <xdr:spPr>
        <a:xfrm>
          <a:off x="15481300" y="18264595"/>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9071</xdr:rowOff>
    </xdr:from>
    <xdr:to>
      <xdr:col>76</xdr:col>
      <xdr:colOff>165100</xdr:colOff>
      <xdr:row>106</xdr:row>
      <xdr:rowOff>110671</xdr:rowOff>
    </xdr:to>
    <xdr:sp macro="" textlink="">
      <xdr:nvSpPr>
        <xdr:cNvPr id="779" name="楕円 778"/>
        <xdr:cNvSpPr/>
      </xdr:nvSpPr>
      <xdr:spPr>
        <a:xfrm>
          <a:off x="14541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59871</xdr:rowOff>
    </xdr:from>
    <xdr:to>
      <xdr:col>81</xdr:col>
      <xdr:colOff>50800</xdr:colOff>
      <xdr:row>106</xdr:row>
      <xdr:rowOff>90895</xdr:rowOff>
    </xdr:to>
    <xdr:cxnSp macro="">
      <xdr:nvCxnSpPr>
        <xdr:cNvPr id="780" name="直線コネクタ 779"/>
        <xdr:cNvCxnSpPr/>
      </xdr:nvCxnSpPr>
      <xdr:spPr>
        <a:xfrm>
          <a:off x="14592300" y="18233571"/>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147864</xdr:rowOff>
    </xdr:from>
    <xdr:to>
      <xdr:col>72</xdr:col>
      <xdr:colOff>38100</xdr:colOff>
      <xdr:row>106</xdr:row>
      <xdr:rowOff>78014</xdr:rowOff>
    </xdr:to>
    <xdr:sp macro="" textlink="">
      <xdr:nvSpPr>
        <xdr:cNvPr id="781" name="楕円 780"/>
        <xdr:cNvSpPr/>
      </xdr:nvSpPr>
      <xdr:spPr>
        <a:xfrm>
          <a:off x="13652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27214</xdr:rowOff>
    </xdr:from>
    <xdr:to>
      <xdr:col>76</xdr:col>
      <xdr:colOff>114300</xdr:colOff>
      <xdr:row>106</xdr:row>
      <xdr:rowOff>59871</xdr:rowOff>
    </xdr:to>
    <xdr:cxnSp macro="">
      <xdr:nvCxnSpPr>
        <xdr:cNvPr id="782" name="直線コネクタ 781"/>
        <xdr:cNvCxnSpPr/>
      </xdr:nvCxnSpPr>
      <xdr:spPr>
        <a:xfrm>
          <a:off x="13703300" y="182009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115207</xdr:rowOff>
    </xdr:from>
    <xdr:to>
      <xdr:col>67</xdr:col>
      <xdr:colOff>101600</xdr:colOff>
      <xdr:row>106</xdr:row>
      <xdr:rowOff>45357</xdr:rowOff>
    </xdr:to>
    <xdr:sp macro="" textlink="">
      <xdr:nvSpPr>
        <xdr:cNvPr id="783" name="楕円 782"/>
        <xdr:cNvSpPr/>
      </xdr:nvSpPr>
      <xdr:spPr>
        <a:xfrm>
          <a:off x="12763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166007</xdr:rowOff>
    </xdr:from>
    <xdr:to>
      <xdr:col>71</xdr:col>
      <xdr:colOff>177800</xdr:colOff>
      <xdr:row>106</xdr:row>
      <xdr:rowOff>27214</xdr:rowOff>
    </xdr:to>
    <xdr:cxnSp macro="">
      <xdr:nvCxnSpPr>
        <xdr:cNvPr id="784" name="直線コネクタ 783"/>
        <xdr:cNvCxnSpPr/>
      </xdr:nvCxnSpPr>
      <xdr:spPr>
        <a:xfrm>
          <a:off x="12814300" y="181682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136089</xdr:rowOff>
    </xdr:from>
    <xdr:ext cx="405111" cy="259045"/>
    <xdr:sp macro="" textlink="">
      <xdr:nvSpPr>
        <xdr:cNvPr id="785" name="n_1aveValue【公民館】&#10;有形固定資産減価償却率"/>
        <xdr:cNvSpPr txBox="1"/>
      </xdr:nvSpPr>
      <xdr:spPr>
        <a:xfrm>
          <a:off x="15266044" y="1830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89643</xdr:rowOff>
    </xdr:from>
    <xdr:ext cx="405111" cy="259045"/>
    <xdr:sp macro="" textlink="">
      <xdr:nvSpPr>
        <xdr:cNvPr id="786" name="n_2aveValue【公民館】&#10;有形固定資産減価償却率"/>
        <xdr:cNvSpPr txBox="1"/>
      </xdr:nvSpPr>
      <xdr:spPr>
        <a:xfrm>
          <a:off x="14389744" y="1792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96900</xdr:rowOff>
    </xdr:from>
    <xdr:ext cx="405111" cy="259045"/>
    <xdr:sp macro="" textlink="">
      <xdr:nvSpPr>
        <xdr:cNvPr id="787" name="n_3aveValue【公民館】&#10;有形固定資産減価償却率"/>
        <xdr:cNvSpPr txBox="1"/>
      </xdr:nvSpPr>
      <xdr:spPr>
        <a:xfrm>
          <a:off x="13500744" y="1827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96900</xdr:rowOff>
    </xdr:from>
    <xdr:ext cx="405111" cy="259045"/>
    <xdr:sp macro="" textlink="">
      <xdr:nvSpPr>
        <xdr:cNvPr id="788" name="n_4aveValue【公民館】&#10;有形固定資産減価償却率"/>
        <xdr:cNvSpPr txBox="1"/>
      </xdr:nvSpPr>
      <xdr:spPr>
        <a:xfrm>
          <a:off x="12611744" y="1827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158222</xdr:rowOff>
    </xdr:from>
    <xdr:ext cx="405111" cy="259045"/>
    <xdr:sp macro="" textlink="">
      <xdr:nvSpPr>
        <xdr:cNvPr id="789" name="n_1mainValue【公民館】&#10;有形固定資産減価償却率"/>
        <xdr:cNvSpPr txBox="1"/>
      </xdr:nvSpPr>
      <xdr:spPr>
        <a:xfrm>
          <a:off x="15266044" y="1798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101798</xdr:rowOff>
    </xdr:from>
    <xdr:ext cx="405111" cy="259045"/>
    <xdr:sp macro="" textlink="">
      <xdr:nvSpPr>
        <xdr:cNvPr id="790" name="n_2mainValue【公民館】&#10;有形固定資産減価償却率"/>
        <xdr:cNvSpPr txBox="1"/>
      </xdr:nvSpPr>
      <xdr:spPr>
        <a:xfrm>
          <a:off x="14389744"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94541</xdr:rowOff>
    </xdr:from>
    <xdr:ext cx="405111" cy="259045"/>
    <xdr:sp macro="" textlink="">
      <xdr:nvSpPr>
        <xdr:cNvPr id="791" name="n_3mainValue【公民館】&#10;有形固定資産減価償却率"/>
        <xdr:cNvSpPr txBox="1"/>
      </xdr:nvSpPr>
      <xdr:spPr>
        <a:xfrm>
          <a:off x="13500744" y="17925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61884</xdr:rowOff>
    </xdr:from>
    <xdr:ext cx="405111" cy="259045"/>
    <xdr:sp macro="" textlink="">
      <xdr:nvSpPr>
        <xdr:cNvPr id="792" name="n_4mainValue【公民館】&#10;有形固定資産減価償却率"/>
        <xdr:cNvSpPr txBox="1"/>
      </xdr:nvSpPr>
      <xdr:spPr>
        <a:xfrm>
          <a:off x="12611744" y="1789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3" name="直線コネクタ 80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4" name="テキスト ボックス 80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5" name="直線コネクタ 80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6" name="テキスト ボックス 80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7" name="直線コネクタ 80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8" name="テキスト ボックス 80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9" name="直線コネクタ 80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0" name="テキスト ボックス 80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1" name="直線コネクタ 81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2" name="テキスト ボックス 81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3" name="直線コネクタ 81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4" name="テキスト ボックス 81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81099</xdr:rowOff>
    </xdr:from>
    <xdr:to>
      <xdr:col>116</xdr:col>
      <xdr:colOff>62864</xdr:colOff>
      <xdr:row>109</xdr:row>
      <xdr:rowOff>2721</xdr:rowOff>
    </xdr:to>
    <xdr:cxnSp macro="">
      <xdr:nvCxnSpPr>
        <xdr:cNvPr id="818" name="直線コネクタ 817"/>
        <xdr:cNvCxnSpPr/>
      </xdr:nvCxnSpPr>
      <xdr:spPr>
        <a:xfrm flipV="1">
          <a:off x="22160864" y="17226099"/>
          <a:ext cx="0" cy="14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819" name="【公民館】&#10;一人当たり面積最小値テキスト"/>
        <xdr:cNvSpPr txBox="1"/>
      </xdr:nvSpPr>
      <xdr:spPr>
        <a:xfrm>
          <a:off x="22199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820" name="直線コネクタ 819"/>
        <xdr:cNvCxnSpPr/>
      </xdr:nvCxnSpPr>
      <xdr:spPr>
        <a:xfrm>
          <a:off x="22072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27776</xdr:rowOff>
    </xdr:from>
    <xdr:ext cx="469744" cy="259045"/>
    <xdr:sp macro="" textlink="">
      <xdr:nvSpPr>
        <xdr:cNvPr id="821" name="【公民館】&#10;一人当たり面積最大値テキスト"/>
        <xdr:cNvSpPr txBox="1"/>
      </xdr:nvSpPr>
      <xdr:spPr>
        <a:xfrm>
          <a:off x="22199600" y="1700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81099</xdr:rowOff>
    </xdr:from>
    <xdr:to>
      <xdr:col>116</xdr:col>
      <xdr:colOff>152400</xdr:colOff>
      <xdr:row>100</xdr:row>
      <xdr:rowOff>81099</xdr:rowOff>
    </xdr:to>
    <xdr:cxnSp macro="">
      <xdr:nvCxnSpPr>
        <xdr:cNvPr id="822" name="直線コネクタ 821"/>
        <xdr:cNvCxnSpPr/>
      </xdr:nvCxnSpPr>
      <xdr:spPr>
        <a:xfrm>
          <a:off x="22072600" y="172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30315</xdr:rowOff>
    </xdr:from>
    <xdr:ext cx="469744" cy="259045"/>
    <xdr:sp macro="" textlink="">
      <xdr:nvSpPr>
        <xdr:cNvPr id="823" name="【公民館】&#10;一人当たり面積平均値テキスト"/>
        <xdr:cNvSpPr txBox="1"/>
      </xdr:nvSpPr>
      <xdr:spPr>
        <a:xfrm>
          <a:off x="22199600" y="18204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7438</xdr:rowOff>
    </xdr:from>
    <xdr:to>
      <xdr:col>116</xdr:col>
      <xdr:colOff>114300</xdr:colOff>
      <xdr:row>107</xdr:row>
      <xdr:rowOff>109038</xdr:rowOff>
    </xdr:to>
    <xdr:sp macro="" textlink="">
      <xdr:nvSpPr>
        <xdr:cNvPr id="824" name="フローチャート: 判断 823"/>
        <xdr:cNvSpPr/>
      </xdr:nvSpPr>
      <xdr:spPr>
        <a:xfrm>
          <a:off x="22110700" y="1835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160927</xdr:rowOff>
    </xdr:from>
    <xdr:to>
      <xdr:col>112</xdr:col>
      <xdr:colOff>38100</xdr:colOff>
      <xdr:row>107</xdr:row>
      <xdr:rowOff>91077</xdr:rowOff>
    </xdr:to>
    <xdr:sp macro="" textlink="">
      <xdr:nvSpPr>
        <xdr:cNvPr id="825" name="フローチャート: 判断 824"/>
        <xdr:cNvSpPr/>
      </xdr:nvSpPr>
      <xdr:spPr>
        <a:xfrm>
          <a:off x="21272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160927</xdr:rowOff>
    </xdr:from>
    <xdr:to>
      <xdr:col>107</xdr:col>
      <xdr:colOff>101600</xdr:colOff>
      <xdr:row>107</xdr:row>
      <xdr:rowOff>91077</xdr:rowOff>
    </xdr:to>
    <xdr:sp macro="" textlink="">
      <xdr:nvSpPr>
        <xdr:cNvPr id="826" name="フローチャート: 判断 825"/>
        <xdr:cNvSpPr/>
      </xdr:nvSpPr>
      <xdr:spPr>
        <a:xfrm>
          <a:off x="20383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164193</xdr:rowOff>
    </xdr:from>
    <xdr:to>
      <xdr:col>102</xdr:col>
      <xdr:colOff>165100</xdr:colOff>
      <xdr:row>107</xdr:row>
      <xdr:rowOff>94343</xdr:rowOff>
    </xdr:to>
    <xdr:sp macro="" textlink="">
      <xdr:nvSpPr>
        <xdr:cNvPr id="827" name="フローチャート: 判断 826"/>
        <xdr:cNvSpPr/>
      </xdr:nvSpPr>
      <xdr:spPr>
        <a:xfrm>
          <a:off x="19494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28666</xdr:rowOff>
    </xdr:from>
    <xdr:to>
      <xdr:col>98</xdr:col>
      <xdr:colOff>38100</xdr:colOff>
      <xdr:row>107</xdr:row>
      <xdr:rowOff>130266</xdr:rowOff>
    </xdr:to>
    <xdr:sp macro="" textlink="">
      <xdr:nvSpPr>
        <xdr:cNvPr id="828" name="フローチャート: 判断 827"/>
        <xdr:cNvSpPr/>
      </xdr:nvSpPr>
      <xdr:spPr>
        <a:xfrm>
          <a:off x="18605500" y="1837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35198</xdr:rowOff>
    </xdr:from>
    <xdr:to>
      <xdr:col>116</xdr:col>
      <xdr:colOff>114300</xdr:colOff>
      <xdr:row>108</xdr:row>
      <xdr:rowOff>136798</xdr:rowOff>
    </xdr:to>
    <xdr:sp macro="" textlink="">
      <xdr:nvSpPr>
        <xdr:cNvPr id="834" name="楕円 833"/>
        <xdr:cNvSpPr/>
      </xdr:nvSpPr>
      <xdr:spPr>
        <a:xfrm>
          <a:off x="22110700" y="185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121575</xdr:rowOff>
    </xdr:from>
    <xdr:ext cx="469744" cy="259045"/>
    <xdr:sp macro="" textlink="">
      <xdr:nvSpPr>
        <xdr:cNvPr id="835" name="【公民館】&#10;一人当たり面積該当値テキスト"/>
        <xdr:cNvSpPr txBox="1"/>
      </xdr:nvSpPr>
      <xdr:spPr>
        <a:xfrm>
          <a:off x="22199600" y="1846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36830</xdr:rowOff>
    </xdr:from>
    <xdr:to>
      <xdr:col>112</xdr:col>
      <xdr:colOff>38100</xdr:colOff>
      <xdr:row>108</xdr:row>
      <xdr:rowOff>138430</xdr:rowOff>
    </xdr:to>
    <xdr:sp macro="" textlink="">
      <xdr:nvSpPr>
        <xdr:cNvPr id="836" name="楕円 835"/>
        <xdr:cNvSpPr/>
      </xdr:nvSpPr>
      <xdr:spPr>
        <a:xfrm>
          <a:off x="212725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85998</xdr:rowOff>
    </xdr:from>
    <xdr:to>
      <xdr:col>116</xdr:col>
      <xdr:colOff>63500</xdr:colOff>
      <xdr:row>108</xdr:row>
      <xdr:rowOff>87630</xdr:rowOff>
    </xdr:to>
    <xdr:cxnSp macro="">
      <xdr:nvCxnSpPr>
        <xdr:cNvPr id="837" name="直線コネクタ 836"/>
        <xdr:cNvCxnSpPr/>
      </xdr:nvCxnSpPr>
      <xdr:spPr>
        <a:xfrm flipV="1">
          <a:off x="21323300" y="18602598"/>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38463</xdr:rowOff>
    </xdr:from>
    <xdr:to>
      <xdr:col>107</xdr:col>
      <xdr:colOff>101600</xdr:colOff>
      <xdr:row>108</xdr:row>
      <xdr:rowOff>140063</xdr:rowOff>
    </xdr:to>
    <xdr:sp macro="" textlink="">
      <xdr:nvSpPr>
        <xdr:cNvPr id="838" name="楕円 837"/>
        <xdr:cNvSpPr/>
      </xdr:nvSpPr>
      <xdr:spPr>
        <a:xfrm>
          <a:off x="20383500" y="185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87630</xdr:rowOff>
    </xdr:from>
    <xdr:to>
      <xdr:col>111</xdr:col>
      <xdr:colOff>177800</xdr:colOff>
      <xdr:row>108</xdr:row>
      <xdr:rowOff>89263</xdr:rowOff>
    </xdr:to>
    <xdr:cxnSp macro="">
      <xdr:nvCxnSpPr>
        <xdr:cNvPr id="839" name="直線コネクタ 838"/>
        <xdr:cNvCxnSpPr/>
      </xdr:nvCxnSpPr>
      <xdr:spPr>
        <a:xfrm flipV="1">
          <a:off x="20434300" y="1860423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40095</xdr:rowOff>
    </xdr:from>
    <xdr:to>
      <xdr:col>102</xdr:col>
      <xdr:colOff>165100</xdr:colOff>
      <xdr:row>108</xdr:row>
      <xdr:rowOff>141695</xdr:rowOff>
    </xdr:to>
    <xdr:sp macro="" textlink="">
      <xdr:nvSpPr>
        <xdr:cNvPr id="840" name="楕円 839"/>
        <xdr:cNvSpPr/>
      </xdr:nvSpPr>
      <xdr:spPr>
        <a:xfrm>
          <a:off x="19494500" y="1855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89263</xdr:rowOff>
    </xdr:from>
    <xdr:to>
      <xdr:col>107</xdr:col>
      <xdr:colOff>50800</xdr:colOff>
      <xdr:row>108</xdr:row>
      <xdr:rowOff>90895</xdr:rowOff>
    </xdr:to>
    <xdr:cxnSp macro="">
      <xdr:nvCxnSpPr>
        <xdr:cNvPr id="841" name="直線コネクタ 840"/>
        <xdr:cNvCxnSpPr/>
      </xdr:nvCxnSpPr>
      <xdr:spPr>
        <a:xfrm flipV="1">
          <a:off x="19545300" y="18605863"/>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41729</xdr:rowOff>
    </xdr:from>
    <xdr:to>
      <xdr:col>98</xdr:col>
      <xdr:colOff>38100</xdr:colOff>
      <xdr:row>108</xdr:row>
      <xdr:rowOff>143329</xdr:rowOff>
    </xdr:to>
    <xdr:sp macro="" textlink="">
      <xdr:nvSpPr>
        <xdr:cNvPr id="842" name="楕円 841"/>
        <xdr:cNvSpPr/>
      </xdr:nvSpPr>
      <xdr:spPr>
        <a:xfrm>
          <a:off x="18605500" y="185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90895</xdr:rowOff>
    </xdr:from>
    <xdr:to>
      <xdr:col>102</xdr:col>
      <xdr:colOff>114300</xdr:colOff>
      <xdr:row>108</xdr:row>
      <xdr:rowOff>92529</xdr:rowOff>
    </xdr:to>
    <xdr:cxnSp macro="">
      <xdr:nvCxnSpPr>
        <xdr:cNvPr id="843" name="直線コネクタ 842"/>
        <xdr:cNvCxnSpPr/>
      </xdr:nvCxnSpPr>
      <xdr:spPr>
        <a:xfrm flipV="1">
          <a:off x="18656300" y="18607495"/>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107604</xdr:rowOff>
    </xdr:from>
    <xdr:ext cx="469744" cy="259045"/>
    <xdr:sp macro="" textlink="">
      <xdr:nvSpPr>
        <xdr:cNvPr id="844" name="n_1aveValue【公民館】&#10;一人当たり面積"/>
        <xdr:cNvSpPr txBox="1"/>
      </xdr:nvSpPr>
      <xdr:spPr>
        <a:xfrm>
          <a:off x="210757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107604</xdr:rowOff>
    </xdr:from>
    <xdr:ext cx="469744" cy="259045"/>
    <xdr:sp macro="" textlink="">
      <xdr:nvSpPr>
        <xdr:cNvPr id="845" name="n_2aveValue【公民館】&#10;一人当たり面積"/>
        <xdr:cNvSpPr txBox="1"/>
      </xdr:nvSpPr>
      <xdr:spPr>
        <a:xfrm>
          <a:off x="201994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110870</xdr:rowOff>
    </xdr:from>
    <xdr:ext cx="469744" cy="259045"/>
    <xdr:sp macro="" textlink="">
      <xdr:nvSpPr>
        <xdr:cNvPr id="846" name="n_3aveValue【公民館】&#10;一人当たり面積"/>
        <xdr:cNvSpPr txBox="1"/>
      </xdr:nvSpPr>
      <xdr:spPr>
        <a:xfrm>
          <a:off x="19310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146793</xdr:rowOff>
    </xdr:from>
    <xdr:ext cx="469744" cy="259045"/>
    <xdr:sp macro="" textlink="">
      <xdr:nvSpPr>
        <xdr:cNvPr id="847" name="n_4aveValue【公民館】&#10;一人当たり面積"/>
        <xdr:cNvSpPr txBox="1"/>
      </xdr:nvSpPr>
      <xdr:spPr>
        <a:xfrm>
          <a:off x="18421427" y="1814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129557</xdr:rowOff>
    </xdr:from>
    <xdr:ext cx="469744" cy="259045"/>
    <xdr:sp macro="" textlink="">
      <xdr:nvSpPr>
        <xdr:cNvPr id="848" name="n_1mainValue【公民館】&#10;一人当たり面積"/>
        <xdr:cNvSpPr txBox="1"/>
      </xdr:nvSpPr>
      <xdr:spPr>
        <a:xfrm>
          <a:off x="21075727"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131190</xdr:rowOff>
    </xdr:from>
    <xdr:ext cx="469744" cy="259045"/>
    <xdr:sp macro="" textlink="">
      <xdr:nvSpPr>
        <xdr:cNvPr id="849" name="n_2mainValue【公民館】&#10;一人当たり面積"/>
        <xdr:cNvSpPr txBox="1"/>
      </xdr:nvSpPr>
      <xdr:spPr>
        <a:xfrm>
          <a:off x="20199427"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132822</xdr:rowOff>
    </xdr:from>
    <xdr:ext cx="469744" cy="259045"/>
    <xdr:sp macro="" textlink="">
      <xdr:nvSpPr>
        <xdr:cNvPr id="850" name="n_3mainValue【公民館】&#10;一人当たり面積"/>
        <xdr:cNvSpPr txBox="1"/>
      </xdr:nvSpPr>
      <xdr:spPr>
        <a:xfrm>
          <a:off x="19310427" y="1864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134456</xdr:rowOff>
    </xdr:from>
    <xdr:ext cx="469744" cy="259045"/>
    <xdr:sp macro="" textlink="">
      <xdr:nvSpPr>
        <xdr:cNvPr id="851" name="n_4mainValue【公民館】&#10;一人当たり面積"/>
        <xdr:cNvSpPr txBox="1"/>
      </xdr:nvSpPr>
      <xdr:spPr>
        <a:xfrm>
          <a:off x="18421427" y="1865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と比較して有形固定資産減価償却率が特に高い施設は「橋りょう・トンネル」，「認定こども園・幼稚園・保育所」である。反対に有形固定資産減価償却率が特に低い施設は「道路」，「学校施設」である。　</a:t>
          </a:r>
        </a:p>
        <a:p>
          <a:r>
            <a:rPr kumimoji="1" lang="ja-JP" altLang="en-US" sz="1300">
              <a:latin typeface="ＭＳ Ｐゴシック" panose="020B0600070205080204" pitchFamily="50" charset="-128"/>
              <a:ea typeface="ＭＳ Ｐゴシック" panose="020B0600070205080204" pitchFamily="50" charset="-128"/>
            </a:rPr>
            <a:t>　類似団体内平均値と比較し有形固定資産減価償却率が特に高い理由について，橋りょうにおいては，既存施設６施設のうち４施設が築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年以上経過していることによる。幼稚園・保育所においては，既存施設（祝町幼稚園，第一保育所）がいずれも昭和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年代に建設されていることが要因となっている。</a:t>
          </a:r>
        </a:p>
        <a:p>
          <a:r>
            <a:rPr kumimoji="1" lang="ja-JP" altLang="en-US" sz="1300">
              <a:latin typeface="ＭＳ Ｐゴシック" panose="020B0600070205080204" pitchFamily="50" charset="-128"/>
              <a:ea typeface="ＭＳ Ｐゴシック" panose="020B0600070205080204" pitchFamily="50" charset="-128"/>
            </a:rPr>
            <a:t>　類似団体内平均値と比較し有形固定資産減価償却率が特に低い理由について，道路においては，開始時に取得価格不明の資産を備忘価格１円で評価しており，これに該当する資産の多くにおいて整備後相当の年数が経過したものと見込まれる資産であることによる。学校施設において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年度及び平成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年度にそれぞれ統合小学校（大洗小学校，南小学校）を建設したことや平成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年度に南小中学校共用体育館を建設したことが有形固定資産減価償却率を引き下げている要因となっている。</a:t>
          </a:r>
        </a:p>
        <a:p>
          <a:r>
            <a:rPr kumimoji="1" lang="ja-JP" altLang="en-US" sz="1300">
              <a:latin typeface="ＭＳ Ｐゴシック" panose="020B0600070205080204" pitchFamily="50" charset="-128"/>
              <a:ea typeface="ＭＳ Ｐゴシック" panose="020B0600070205080204" pitchFamily="50" charset="-128"/>
            </a:rPr>
            <a:t>　いずれの施設についても，公共施設等総合管理計画や個別施設計画に基づき長期的な視点で維持管理・更新等の手法を検討し，効果的かつ効率的なマネジメントに努めていく。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茨城県大洗町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16,712
15,909
23.89
8,644,742
8,202,325
238,031
4,194,718
9,401,392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97.5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64</xdr:row>
      <xdr:rowOff>130628</xdr:rowOff>
    </xdr:to>
    <xdr:cxnSp macro="">
      <xdr:nvCxnSpPr>
        <xdr:cNvPr id="74" name="直線コネクタ 73"/>
        <xdr:cNvCxnSpPr/>
      </xdr:nvCxnSpPr>
      <xdr:spPr>
        <a:xfrm flipV="1">
          <a:off x="4634865" y="953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340478" cy="259045"/>
    <xdr:sp macro="" textlink="">
      <xdr:nvSpPr>
        <xdr:cNvPr id="77" name="【体育館・プール】&#10;有形固定資産減価償却率最大値テキスト"/>
        <xdr:cNvSpPr txBox="1"/>
      </xdr:nvSpPr>
      <xdr:spPr>
        <a:xfrm>
          <a:off x="4673600" y="930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78" name="直線コネクタ 77"/>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79" name="【体育館・プール】&#10;有形固定資産減価償却率平均値テキスト"/>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80" name="フローチャート: 判断 79"/>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17780</xdr:rowOff>
    </xdr:from>
    <xdr:to>
      <xdr:col>20</xdr:col>
      <xdr:colOff>38100</xdr:colOff>
      <xdr:row>61</xdr:row>
      <xdr:rowOff>119380</xdr:rowOff>
    </xdr:to>
    <xdr:sp macro="" textlink="">
      <xdr:nvSpPr>
        <xdr:cNvPr id="81" name="フローチャート: 判断 80"/>
        <xdr:cNvSpPr/>
      </xdr:nvSpPr>
      <xdr:spPr>
        <a:xfrm>
          <a:off x="3746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164737</xdr:rowOff>
    </xdr:from>
    <xdr:to>
      <xdr:col>15</xdr:col>
      <xdr:colOff>101600</xdr:colOff>
      <xdr:row>61</xdr:row>
      <xdr:rowOff>94887</xdr:rowOff>
    </xdr:to>
    <xdr:sp macro="" textlink="">
      <xdr:nvSpPr>
        <xdr:cNvPr id="82" name="フローチャート: 判断 81"/>
        <xdr:cNvSpPr/>
      </xdr:nvSpPr>
      <xdr:spPr>
        <a:xfrm>
          <a:off x="2857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83" name="フローチャート: 判断 82"/>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84" name="フローチャート: 判断 83"/>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30843</xdr:rowOff>
    </xdr:from>
    <xdr:to>
      <xdr:col>24</xdr:col>
      <xdr:colOff>114300</xdr:colOff>
      <xdr:row>61</xdr:row>
      <xdr:rowOff>132443</xdr:rowOff>
    </xdr:to>
    <xdr:sp macro="" textlink="">
      <xdr:nvSpPr>
        <xdr:cNvPr id="90" name="楕円 89"/>
        <xdr:cNvSpPr/>
      </xdr:nvSpPr>
      <xdr:spPr>
        <a:xfrm>
          <a:off x="4584700" y="104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9270</xdr:rowOff>
    </xdr:from>
    <xdr:ext cx="405111" cy="259045"/>
    <xdr:sp macro="" textlink="">
      <xdr:nvSpPr>
        <xdr:cNvPr id="91" name="【体育館・プール】&#10;有形固定資産減価償却率該当値テキスト"/>
        <xdr:cNvSpPr txBox="1"/>
      </xdr:nvSpPr>
      <xdr:spPr>
        <a:xfrm>
          <a:off x="4673600"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3084</xdr:rowOff>
    </xdr:from>
    <xdr:to>
      <xdr:col>20</xdr:col>
      <xdr:colOff>38100</xdr:colOff>
      <xdr:row>61</xdr:row>
      <xdr:rowOff>104684</xdr:rowOff>
    </xdr:to>
    <xdr:sp macro="" textlink="">
      <xdr:nvSpPr>
        <xdr:cNvPr id="92" name="楕円 91"/>
        <xdr:cNvSpPr/>
      </xdr:nvSpPr>
      <xdr:spPr>
        <a:xfrm>
          <a:off x="3746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53884</xdr:rowOff>
    </xdr:from>
    <xdr:to>
      <xdr:col>24</xdr:col>
      <xdr:colOff>63500</xdr:colOff>
      <xdr:row>61</xdr:row>
      <xdr:rowOff>81643</xdr:rowOff>
    </xdr:to>
    <xdr:cxnSp macro="">
      <xdr:nvCxnSpPr>
        <xdr:cNvPr id="93" name="直線コネクタ 92"/>
        <xdr:cNvCxnSpPr/>
      </xdr:nvCxnSpPr>
      <xdr:spPr>
        <a:xfrm>
          <a:off x="3797300" y="1051233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138612</xdr:rowOff>
    </xdr:from>
    <xdr:to>
      <xdr:col>15</xdr:col>
      <xdr:colOff>101600</xdr:colOff>
      <xdr:row>61</xdr:row>
      <xdr:rowOff>68762</xdr:rowOff>
    </xdr:to>
    <xdr:sp macro="" textlink="">
      <xdr:nvSpPr>
        <xdr:cNvPr id="94" name="楕円 93"/>
        <xdr:cNvSpPr/>
      </xdr:nvSpPr>
      <xdr:spPr>
        <a:xfrm>
          <a:off x="28575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17962</xdr:rowOff>
    </xdr:from>
    <xdr:to>
      <xdr:col>19</xdr:col>
      <xdr:colOff>177800</xdr:colOff>
      <xdr:row>61</xdr:row>
      <xdr:rowOff>53884</xdr:rowOff>
    </xdr:to>
    <xdr:cxnSp macro="">
      <xdr:nvCxnSpPr>
        <xdr:cNvPr id="95" name="直線コネクタ 94"/>
        <xdr:cNvCxnSpPr/>
      </xdr:nvCxnSpPr>
      <xdr:spPr>
        <a:xfrm>
          <a:off x="2908300" y="1047641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102688</xdr:rowOff>
    </xdr:from>
    <xdr:to>
      <xdr:col>10</xdr:col>
      <xdr:colOff>165100</xdr:colOff>
      <xdr:row>61</xdr:row>
      <xdr:rowOff>32838</xdr:rowOff>
    </xdr:to>
    <xdr:sp macro="" textlink="">
      <xdr:nvSpPr>
        <xdr:cNvPr id="96" name="楕円 95"/>
        <xdr:cNvSpPr/>
      </xdr:nvSpPr>
      <xdr:spPr>
        <a:xfrm>
          <a:off x="1968500" y="10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153488</xdr:rowOff>
    </xdr:from>
    <xdr:to>
      <xdr:col>15</xdr:col>
      <xdr:colOff>50800</xdr:colOff>
      <xdr:row>61</xdr:row>
      <xdr:rowOff>17962</xdr:rowOff>
    </xdr:to>
    <xdr:cxnSp macro="">
      <xdr:nvCxnSpPr>
        <xdr:cNvPr id="97" name="直線コネクタ 96"/>
        <xdr:cNvCxnSpPr/>
      </xdr:nvCxnSpPr>
      <xdr:spPr>
        <a:xfrm>
          <a:off x="2019300" y="1044048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66766</xdr:rowOff>
    </xdr:from>
    <xdr:to>
      <xdr:col>6</xdr:col>
      <xdr:colOff>38100</xdr:colOff>
      <xdr:row>60</xdr:row>
      <xdr:rowOff>168366</xdr:rowOff>
    </xdr:to>
    <xdr:sp macro="" textlink="">
      <xdr:nvSpPr>
        <xdr:cNvPr id="98" name="楕円 97"/>
        <xdr:cNvSpPr/>
      </xdr:nvSpPr>
      <xdr:spPr>
        <a:xfrm>
          <a:off x="1079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117566</xdr:rowOff>
    </xdr:from>
    <xdr:to>
      <xdr:col>10</xdr:col>
      <xdr:colOff>114300</xdr:colOff>
      <xdr:row>60</xdr:row>
      <xdr:rowOff>153488</xdr:rowOff>
    </xdr:to>
    <xdr:cxnSp macro="">
      <xdr:nvCxnSpPr>
        <xdr:cNvPr id="99" name="直線コネクタ 98"/>
        <xdr:cNvCxnSpPr/>
      </xdr:nvCxnSpPr>
      <xdr:spPr>
        <a:xfrm>
          <a:off x="1130300" y="1040456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110507</xdr:rowOff>
    </xdr:from>
    <xdr:ext cx="405111" cy="259045"/>
    <xdr:sp macro="" textlink="">
      <xdr:nvSpPr>
        <xdr:cNvPr id="100" name="n_1aveValue【体育館・プール】&#10;有形固定資産減価償却率"/>
        <xdr:cNvSpPr txBox="1"/>
      </xdr:nvSpPr>
      <xdr:spPr>
        <a:xfrm>
          <a:off x="35820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86014</xdr:rowOff>
    </xdr:from>
    <xdr:ext cx="405111" cy="259045"/>
    <xdr:sp macro="" textlink="">
      <xdr:nvSpPr>
        <xdr:cNvPr id="101" name="n_2aveValue【体育館・プール】&#10;有形固定資産減価償却率"/>
        <xdr:cNvSpPr txBox="1"/>
      </xdr:nvSpPr>
      <xdr:spPr>
        <a:xfrm>
          <a:off x="2705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45193</xdr:rowOff>
    </xdr:from>
    <xdr:ext cx="405111" cy="259045"/>
    <xdr:sp macro="" textlink="">
      <xdr:nvSpPr>
        <xdr:cNvPr id="102" name="n_3aveValue【体育館・プール】&#10;有形固定資産減価償却率"/>
        <xdr:cNvSpPr txBox="1"/>
      </xdr:nvSpPr>
      <xdr:spPr>
        <a:xfrm>
          <a:off x="1816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12536</xdr:rowOff>
    </xdr:from>
    <xdr:ext cx="405111" cy="259045"/>
    <xdr:sp macro="" textlink="">
      <xdr:nvSpPr>
        <xdr:cNvPr id="103" name="n_4aveValue【体育館・プール】&#10;有形固定資産減価償却率"/>
        <xdr:cNvSpPr txBox="1"/>
      </xdr:nvSpPr>
      <xdr:spPr>
        <a:xfrm>
          <a:off x="927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121211</xdr:rowOff>
    </xdr:from>
    <xdr:ext cx="405111" cy="259045"/>
    <xdr:sp macro="" textlink="">
      <xdr:nvSpPr>
        <xdr:cNvPr id="104" name="n_1mainValue【体育館・プール】&#10;有形固定資産減価償却率"/>
        <xdr:cNvSpPr txBox="1"/>
      </xdr:nvSpPr>
      <xdr:spPr>
        <a:xfrm>
          <a:off x="3582044" y="1023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85289</xdr:rowOff>
    </xdr:from>
    <xdr:ext cx="405111" cy="259045"/>
    <xdr:sp macro="" textlink="">
      <xdr:nvSpPr>
        <xdr:cNvPr id="105" name="n_2mainValue【体育館・プール】&#10;有形固定資産減価償却率"/>
        <xdr:cNvSpPr txBox="1"/>
      </xdr:nvSpPr>
      <xdr:spPr>
        <a:xfrm>
          <a:off x="2705744" y="1020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49365</xdr:rowOff>
    </xdr:from>
    <xdr:ext cx="405111" cy="259045"/>
    <xdr:sp macro="" textlink="">
      <xdr:nvSpPr>
        <xdr:cNvPr id="106" name="n_3mainValue【体育館・プール】&#10;有形固定資産減価償却率"/>
        <xdr:cNvSpPr txBox="1"/>
      </xdr:nvSpPr>
      <xdr:spPr>
        <a:xfrm>
          <a:off x="1816744" y="1016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13443</xdr:rowOff>
    </xdr:from>
    <xdr:ext cx="405111" cy="259045"/>
    <xdr:sp macro="" textlink="">
      <xdr:nvSpPr>
        <xdr:cNvPr id="107" name="n_4mainValue【体育館・プール】&#10;有形固定資産減価償却率"/>
        <xdr:cNvSpPr txBox="1"/>
      </xdr:nvSpPr>
      <xdr:spPr>
        <a:xfrm>
          <a:off x="927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9" name="テキスト ボックス 1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1" name="テキスト ボックス 1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3" name="テキスト ボックス 1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7" name="テキスト ボックス 1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9" name="テキスト ボックス 1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93980</xdr:rowOff>
    </xdr:from>
    <xdr:to>
      <xdr:col>54</xdr:col>
      <xdr:colOff>189865</xdr:colOff>
      <xdr:row>64</xdr:row>
      <xdr:rowOff>50800</xdr:rowOff>
    </xdr:to>
    <xdr:cxnSp macro="">
      <xdr:nvCxnSpPr>
        <xdr:cNvPr id="131" name="直線コネクタ 130"/>
        <xdr:cNvCxnSpPr/>
      </xdr:nvCxnSpPr>
      <xdr:spPr>
        <a:xfrm flipV="1">
          <a:off x="10476865" y="9523730"/>
          <a:ext cx="0" cy="1499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54627</xdr:rowOff>
    </xdr:from>
    <xdr:ext cx="469744" cy="259045"/>
    <xdr:sp macro="" textlink="">
      <xdr:nvSpPr>
        <xdr:cNvPr id="132" name="【体育館・プール】&#10;一人当たり面積最小値テキスト"/>
        <xdr:cNvSpPr txBox="1"/>
      </xdr:nvSpPr>
      <xdr:spPr>
        <a:xfrm>
          <a:off x="10515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50800</xdr:rowOff>
    </xdr:from>
    <xdr:to>
      <xdr:col>55</xdr:col>
      <xdr:colOff>88900</xdr:colOff>
      <xdr:row>64</xdr:row>
      <xdr:rowOff>50800</xdr:rowOff>
    </xdr:to>
    <xdr:cxnSp macro="">
      <xdr:nvCxnSpPr>
        <xdr:cNvPr id="133" name="直線コネクタ 132"/>
        <xdr:cNvCxnSpPr/>
      </xdr:nvCxnSpPr>
      <xdr:spPr>
        <a:xfrm>
          <a:off x="10388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40657</xdr:rowOff>
    </xdr:from>
    <xdr:ext cx="469744" cy="259045"/>
    <xdr:sp macro="" textlink="">
      <xdr:nvSpPr>
        <xdr:cNvPr id="134" name="【体育館・プール】&#10;一人当たり面積最大値テキスト"/>
        <xdr:cNvSpPr txBox="1"/>
      </xdr:nvSpPr>
      <xdr:spPr>
        <a:xfrm>
          <a:off x="10515600" y="929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93980</xdr:rowOff>
    </xdr:from>
    <xdr:to>
      <xdr:col>55</xdr:col>
      <xdr:colOff>88900</xdr:colOff>
      <xdr:row>55</xdr:row>
      <xdr:rowOff>93980</xdr:rowOff>
    </xdr:to>
    <xdr:cxnSp macro="">
      <xdr:nvCxnSpPr>
        <xdr:cNvPr id="135" name="直線コネクタ 134"/>
        <xdr:cNvCxnSpPr/>
      </xdr:nvCxnSpPr>
      <xdr:spPr>
        <a:xfrm>
          <a:off x="10388600" y="952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64787</xdr:rowOff>
    </xdr:from>
    <xdr:ext cx="469744" cy="259045"/>
    <xdr:sp macro="" textlink="">
      <xdr:nvSpPr>
        <xdr:cNvPr id="136" name="【体育館・プール】&#10;一人当たり面積平均値テキスト"/>
        <xdr:cNvSpPr txBox="1"/>
      </xdr:nvSpPr>
      <xdr:spPr>
        <a:xfrm>
          <a:off x="10515600" y="1035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41910</xdr:rowOff>
    </xdr:from>
    <xdr:to>
      <xdr:col>55</xdr:col>
      <xdr:colOff>50800</xdr:colOff>
      <xdr:row>61</xdr:row>
      <xdr:rowOff>143510</xdr:rowOff>
    </xdr:to>
    <xdr:sp macro="" textlink="">
      <xdr:nvSpPr>
        <xdr:cNvPr id="137" name="フローチャート: 判断 136"/>
        <xdr:cNvSpPr/>
      </xdr:nvSpPr>
      <xdr:spPr>
        <a:xfrm>
          <a:off x="10426700" y="1050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72390</xdr:rowOff>
    </xdr:from>
    <xdr:to>
      <xdr:col>50</xdr:col>
      <xdr:colOff>165100</xdr:colOff>
      <xdr:row>62</xdr:row>
      <xdr:rowOff>2540</xdr:rowOff>
    </xdr:to>
    <xdr:sp macro="" textlink="">
      <xdr:nvSpPr>
        <xdr:cNvPr id="138" name="フローチャート: 判断 137"/>
        <xdr:cNvSpPr/>
      </xdr:nvSpPr>
      <xdr:spPr>
        <a:xfrm>
          <a:off x="9588500" y="1053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38100</xdr:rowOff>
    </xdr:from>
    <xdr:to>
      <xdr:col>46</xdr:col>
      <xdr:colOff>38100</xdr:colOff>
      <xdr:row>61</xdr:row>
      <xdr:rowOff>139700</xdr:rowOff>
    </xdr:to>
    <xdr:sp macro="" textlink="">
      <xdr:nvSpPr>
        <xdr:cNvPr id="139" name="フローチャート: 判断 138"/>
        <xdr:cNvSpPr/>
      </xdr:nvSpPr>
      <xdr:spPr>
        <a:xfrm>
          <a:off x="8699500" y="1049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80010</xdr:rowOff>
    </xdr:from>
    <xdr:to>
      <xdr:col>41</xdr:col>
      <xdr:colOff>101600</xdr:colOff>
      <xdr:row>62</xdr:row>
      <xdr:rowOff>10160</xdr:rowOff>
    </xdr:to>
    <xdr:sp macro="" textlink="">
      <xdr:nvSpPr>
        <xdr:cNvPr id="140" name="フローチャート: 判断 139"/>
        <xdr:cNvSpPr/>
      </xdr:nvSpPr>
      <xdr:spPr>
        <a:xfrm>
          <a:off x="7810500" y="1053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129540</xdr:rowOff>
    </xdr:from>
    <xdr:to>
      <xdr:col>36</xdr:col>
      <xdr:colOff>165100</xdr:colOff>
      <xdr:row>62</xdr:row>
      <xdr:rowOff>59690</xdr:rowOff>
    </xdr:to>
    <xdr:sp macro="" textlink="">
      <xdr:nvSpPr>
        <xdr:cNvPr id="141" name="フローチャート: 判断 140"/>
        <xdr:cNvSpPr/>
      </xdr:nvSpPr>
      <xdr:spPr>
        <a:xfrm>
          <a:off x="6921500" y="1058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139700</xdr:rowOff>
    </xdr:from>
    <xdr:to>
      <xdr:col>55</xdr:col>
      <xdr:colOff>50800</xdr:colOff>
      <xdr:row>63</xdr:row>
      <xdr:rowOff>69850</xdr:rowOff>
    </xdr:to>
    <xdr:sp macro="" textlink="">
      <xdr:nvSpPr>
        <xdr:cNvPr id="147" name="楕円 146"/>
        <xdr:cNvSpPr/>
      </xdr:nvSpPr>
      <xdr:spPr>
        <a:xfrm>
          <a:off x="104267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118127</xdr:rowOff>
    </xdr:from>
    <xdr:ext cx="469744" cy="259045"/>
    <xdr:sp macro="" textlink="">
      <xdr:nvSpPr>
        <xdr:cNvPr id="148" name="【体育館・プール】&#10;一人当たり面積該当値テキスト"/>
        <xdr:cNvSpPr txBox="1"/>
      </xdr:nvSpPr>
      <xdr:spPr>
        <a:xfrm>
          <a:off x="105156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142240</xdr:rowOff>
    </xdr:from>
    <xdr:to>
      <xdr:col>50</xdr:col>
      <xdr:colOff>165100</xdr:colOff>
      <xdr:row>63</xdr:row>
      <xdr:rowOff>72390</xdr:rowOff>
    </xdr:to>
    <xdr:sp macro="" textlink="">
      <xdr:nvSpPr>
        <xdr:cNvPr id="149" name="楕円 148"/>
        <xdr:cNvSpPr/>
      </xdr:nvSpPr>
      <xdr:spPr>
        <a:xfrm>
          <a:off x="9588500" y="1077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19050</xdr:rowOff>
    </xdr:from>
    <xdr:to>
      <xdr:col>55</xdr:col>
      <xdr:colOff>0</xdr:colOff>
      <xdr:row>63</xdr:row>
      <xdr:rowOff>21590</xdr:rowOff>
    </xdr:to>
    <xdr:cxnSp macro="">
      <xdr:nvCxnSpPr>
        <xdr:cNvPr id="150" name="直線コネクタ 149"/>
        <xdr:cNvCxnSpPr/>
      </xdr:nvCxnSpPr>
      <xdr:spPr>
        <a:xfrm flipV="1">
          <a:off x="9639300" y="1082040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146050</xdr:rowOff>
    </xdr:from>
    <xdr:to>
      <xdr:col>46</xdr:col>
      <xdr:colOff>38100</xdr:colOff>
      <xdr:row>63</xdr:row>
      <xdr:rowOff>76200</xdr:rowOff>
    </xdr:to>
    <xdr:sp macro="" textlink="">
      <xdr:nvSpPr>
        <xdr:cNvPr id="151" name="楕円 150"/>
        <xdr:cNvSpPr/>
      </xdr:nvSpPr>
      <xdr:spPr>
        <a:xfrm>
          <a:off x="8699500" y="1077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21590</xdr:rowOff>
    </xdr:from>
    <xdr:to>
      <xdr:col>50</xdr:col>
      <xdr:colOff>114300</xdr:colOff>
      <xdr:row>63</xdr:row>
      <xdr:rowOff>25400</xdr:rowOff>
    </xdr:to>
    <xdr:cxnSp macro="">
      <xdr:nvCxnSpPr>
        <xdr:cNvPr id="152" name="直線コネクタ 151"/>
        <xdr:cNvCxnSpPr/>
      </xdr:nvCxnSpPr>
      <xdr:spPr>
        <a:xfrm flipV="1">
          <a:off x="8750300" y="108229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148590</xdr:rowOff>
    </xdr:from>
    <xdr:to>
      <xdr:col>41</xdr:col>
      <xdr:colOff>101600</xdr:colOff>
      <xdr:row>63</xdr:row>
      <xdr:rowOff>78740</xdr:rowOff>
    </xdr:to>
    <xdr:sp macro="" textlink="">
      <xdr:nvSpPr>
        <xdr:cNvPr id="153" name="楕円 152"/>
        <xdr:cNvSpPr/>
      </xdr:nvSpPr>
      <xdr:spPr>
        <a:xfrm>
          <a:off x="7810500" y="1077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25400</xdr:rowOff>
    </xdr:from>
    <xdr:to>
      <xdr:col>45</xdr:col>
      <xdr:colOff>177800</xdr:colOff>
      <xdr:row>63</xdr:row>
      <xdr:rowOff>27940</xdr:rowOff>
    </xdr:to>
    <xdr:cxnSp macro="">
      <xdr:nvCxnSpPr>
        <xdr:cNvPr id="154" name="直線コネクタ 153"/>
        <xdr:cNvCxnSpPr/>
      </xdr:nvCxnSpPr>
      <xdr:spPr>
        <a:xfrm flipV="1">
          <a:off x="7861300" y="1082675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149860</xdr:rowOff>
    </xdr:from>
    <xdr:to>
      <xdr:col>36</xdr:col>
      <xdr:colOff>165100</xdr:colOff>
      <xdr:row>63</xdr:row>
      <xdr:rowOff>80010</xdr:rowOff>
    </xdr:to>
    <xdr:sp macro="" textlink="">
      <xdr:nvSpPr>
        <xdr:cNvPr id="155" name="楕円 154"/>
        <xdr:cNvSpPr/>
      </xdr:nvSpPr>
      <xdr:spPr>
        <a:xfrm>
          <a:off x="6921500" y="1077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27940</xdr:rowOff>
    </xdr:from>
    <xdr:to>
      <xdr:col>41</xdr:col>
      <xdr:colOff>50800</xdr:colOff>
      <xdr:row>63</xdr:row>
      <xdr:rowOff>29210</xdr:rowOff>
    </xdr:to>
    <xdr:cxnSp macro="">
      <xdr:nvCxnSpPr>
        <xdr:cNvPr id="156" name="直線コネクタ 155"/>
        <xdr:cNvCxnSpPr/>
      </xdr:nvCxnSpPr>
      <xdr:spPr>
        <a:xfrm flipV="1">
          <a:off x="6972300" y="1082929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19067</xdr:rowOff>
    </xdr:from>
    <xdr:ext cx="469744" cy="259045"/>
    <xdr:sp macro="" textlink="">
      <xdr:nvSpPr>
        <xdr:cNvPr id="157" name="n_1aveValue【体育館・プール】&#10;一人当たり面積"/>
        <xdr:cNvSpPr txBox="1"/>
      </xdr:nvSpPr>
      <xdr:spPr>
        <a:xfrm>
          <a:off x="9391727" y="1030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156227</xdr:rowOff>
    </xdr:from>
    <xdr:ext cx="469744" cy="259045"/>
    <xdr:sp macro="" textlink="">
      <xdr:nvSpPr>
        <xdr:cNvPr id="158" name="n_2aveValue【体育館・プール】&#10;一人当たり面積"/>
        <xdr:cNvSpPr txBox="1"/>
      </xdr:nvSpPr>
      <xdr:spPr>
        <a:xfrm>
          <a:off x="8515427" y="1027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26687</xdr:rowOff>
    </xdr:from>
    <xdr:ext cx="469744" cy="259045"/>
    <xdr:sp macro="" textlink="">
      <xdr:nvSpPr>
        <xdr:cNvPr id="159" name="n_3aveValue【体育館・プール】&#10;一人当たり面積"/>
        <xdr:cNvSpPr txBox="1"/>
      </xdr:nvSpPr>
      <xdr:spPr>
        <a:xfrm>
          <a:off x="7626427" y="1031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76217</xdr:rowOff>
    </xdr:from>
    <xdr:ext cx="469744" cy="259045"/>
    <xdr:sp macro="" textlink="">
      <xdr:nvSpPr>
        <xdr:cNvPr id="160" name="n_4aveValue【体育館・プール】&#10;一人当たり面積"/>
        <xdr:cNvSpPr txBox="1"/>
      </xdr:nvSpPr>
      <xdr:spPr>
        <a:xfrm>
          <a:off x="6737427" y="1036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63517</xdr:rowOff>
    </xdr:from>
    <xdr:ext cx="469744" cy="259045"/>
    <xdr:sp macro="" textlink="">
      <xdr:nvSpPr>
        <xdr:cNvPr id="161" name="n_1mainValue【体育館・プール】&#10;一人当たり面積"/>
        <xdr:cNvSpPr txBox="1"/>
      </xdr:nvSpPr>
      <xdr:spPr>
        <a:xfrm>
          <a:off x="9391727" y="1086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67327</xdr:rowOff>
    </xdr:from>
    <xdr:ext cx="469744" cy="259045"/>
    <xdr:sp macro="" textlink="">
      <xdr:nvSpPr>
        <xdr:cNvPr id="162" name="n_2mainValue【体育館・プール】&#10;一人当たり面積"/>
        <xdr:cNvSpPr txBox="1"/>
      </xdr:nvSpPr>
      <xdr:spPr>
        <a:xfrm>
          <a:off x="8515427" y="1086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69867</xdr:rowOff>
    </xdr:from>
    <xdr:ext cx="469744" cy="259045"/>
    <xdr:sp macro="" textlink="">
      <xdr:nvSpPr>
        <xdr:cNvPr id="163" name="n_3mainValue【体育館・プール】&#10;一人当たり面積"/>
        <xdr:cNvSpPr txBox="1"/>
      </xdr:nvSpPr>
      <xdr:spPr>
        <a:xfrm>
          <a:off x="7626427" y="1087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71137</xdr:rowOff>
    </xdr:from>
    <xdr:ext cx="469744" cy="259045"/>
    <xdr:sp macro="" textlink="">
      <xdr:nvSpPr>
        <xdr:cNvPr id="164" name="n_4mainValue【体育館・プール】&#10;一人当たり面積"/>
        <xdr:cNvSpPr txBox="1"/>
      </xdr:nvSpPr>
      <xdr:spPr>
        <a:xfrm>
          <a:off x="6737427" y="1087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3" name="正方形/長方形 1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4" name="正方形/長方形 1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5" name="正方形/長方形 1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6" name="正方形/長方形 1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7" name="正方形/長方形 1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8" name="正方形/長方形 1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9" name="正方形/長方形 1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0" name="正方形/長方形 1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1" name="正方形/長方形 1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2" name="正方形/長方形 1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3" name="正方形/長方形 1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4" name="正方形/長方形 1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5" name="正方形/長方形 1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6" name="正方形/長方形 1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7" name="正方形/長方形 1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8" name="正方形/長方形 1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89" name="テキスト ボックス 1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90" name="直線コネクタ 1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91" name="テキスト ボックス 1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192" name="直線コネクタ 19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193" name="テキスト ボックス 192"/>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194" name="直線コネクタ 19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195" name="テキスト ボックス 19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196" name="直線コネクタ 19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197" name="テキスト ボックス 19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198" name="直線コネクタ 19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199" name="テキスト ボックス 19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00" name="直線コネクタ 19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01" name="テキスト ボックス 200"/>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02" name="直線コネクタ 2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03" name="テキスト ボックス 202"/>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0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152400</xdr:rowOff>
    </xdr:to>
    <xdr:cxnSp macro="">
      <xdr:nvCxnSpPr>
        <xdr:cNvPr id="205" name="直線コネクタ 204"/>
        <xdr:cNvCxnSpPr/>
      </xdr:nvCxnSpPr>
      <xdr:spPr>
        <a:xfrm flipV="1">
          <a:off x="4634865" y="1705927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206"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207" name="直線コネクタ 206"/>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208" name="【市民会館】&#10;有形固定資産減価償却率最大値テキスト"/>
        <xdr:cNvSpPr txBox="1"/>
      </xdr:nvSpPr>
      <xdr:spPr>
        <a:xfrm>
          <a:off x="4673600" y="1683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209" name="直線コネクタ 208"/>
        <xdr:cNvCxnSpPr/>
      </xdr:nvCxnSpPr>
      <xdr:spPr>
        <a:xfrm>
          <a:off x="4546600" y="1705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120666</xdr:rowOff>
    </xdr:from>
    <xdr:ext cx="405111" cy="259045"/>
    <xdr:sp macro="" textlink="">
      <xdr:nvSpPr>
        <xdr:cNvPr id="210" name="【市民会館】&#10;有形固定資産減価償却率平均値テキスト"/>
        <xdr:cNvSpPr txBox="1"/>
      </xdr:nvSpPr>
      <xdr:spPr>
        <a:xfrm>
          <a:off x="4673600" y="17608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97789</xdr:rowOff>
    </xdr:from>
    <xdr:to>
      <xdr:col>24</xdr:col>
      <xdr:colOff>114300</xdr:colOff>
      <xdr:row>104</xdr:row>
      <xdr:rowOff>27939</xdr:rowOff>
    </xdr:to>
    <xdr:sp macro="" textlink="">
      <xdr:nvSpPr>
        <xdr:cNvPr id="211" name="フローチャート: 判断 210"/>
        <xdr:cNvSpPr/>
      </xdr:nvSpPr>
      <xdr:spPr>
        <a:xfrm>
          <a:off x="45847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95886</xdr:rowOff>
    </xdr:from>
    <xdr:to>
      <xdr:col>20</xdr:col>
      <xdr:colOff>38100</xdr:colOff>
      <xdr:row>104</xdr:row>
      <xdr:rowOff>26036</xdr:rowOff>
    </xdr:to>
    <xdr:sp macro="" textlink="">
      <xdr:nvSpPr>
        <xdr:cNvPr id="212" name="フローチャート: 判断 211"/>
        <xdr:cNvSpPr/>
      </xdr:nvSpPr>
      <xdr:spPr>
        <a:xfrm>
          <a:off x="37465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67311</xdr:rowOff>
    </xdr:from>
    <xdr:to>
      <xdr:col>15</xdr:col>
      <xdr:colOff>101600</xdr:colOff>
      <xdr:row>103</xdr:row>
      <xdr:rowOff>168911</xdr:rowOff>
    </xdr:to>
    <xdr:sp macro="" textlink="">
      <xdr:nvSpPr>
        <xdr:cNvPr id="213" name="フローチャート: 判断 212"/>
        <xdr:cNvSpPr/>
      </xdr:nvSpPr>
      <xdr:spPr>
        <a:xfrm>
          <a:off x="28575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40639</xdr:rowOff>
    </xdr:from>
    <xdr:to>
      <xdr:col>10</xdr:col>
      <xdr:colOff>165100</xdr:colOff>
      <xdr:row>103</xdr:row>
      <xdr:rowOff>142239</xdr:rowOff>
    </xdr:to>
    <xdr:sp macro="" textlink="">
      <xdr:nvSpPr>
        <xdr:cNvPr id="214" name="フローチャート: 判断 213"/>
        <xdr:cNvSpPr/>
      </xdr:nvSpPr>
      <xdr:spPr>
        <a:xfrm>
          <a:off x="1968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63500</xdr:rowOff>
    </xdr:from>
    <xdr:to>
      <xdr:col>6</xdr:col>
      <xdr:colOff>38100</xdr:colOff>
      <xdr:row>103</xdr:row>
      <xdr:rowOff>165100</xdr:rowOff>
    </xdr:to>
    <xdr:sp macro="" textlink="">
      <xdr:nvSpPr>
        <xdr:cNvPr id="215" name="フローチャート: 判断 214"/>
        <xdr:cNvSpPr/>
      </xdr:nvSpPr>
      <xdr:spPr>
        <a:xfrm>
          <a:off x="10795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16" name="テキスト ボックス 2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17" name="テキスト ボックス 2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18" name="テキスト ボックス 2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19" name="テキスト ボックス 2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20" name="テキスト ボックス 2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65405</xdr:rowOff>
    </xdr:from>
    <xdr:to>
      <xdr:col>24</xdr:col>
      <xdr:colOff>114300</xdr:colOff>
      <xdr:row>105</xdr:row>
      <xdr:rowOff>167005</xdr:rowOff>
    </xdr:to>
    <xdr:sp macro="" textlink="">
      <xdr:nvSpPr>
        <xdr:cNvPr id="221" name="楕円 220"/>
        <xdr:cNvSpPr/>
      </xdr:nvSpPr>
      <xdr:spPr>
        <a:xfrm>
          <a:off x="4584700" y="1806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43832</xdr:rowOff>
    </xdr:from>
    <xdr:ext cx="405111" cy="259045"/>
    <xdr:sp macro="" textlink="">
      <xdr:nvSpPr>
        <xdr:cNvPr id="222" name="【市民会館】&#10;有形固定資産減価償却率該当値テキスト"/>
        <xdr:cNvSpPr txBox="1"/>
      </xdr:nvSpPr>
      <xdr:spPr>
        <a:xfrm>
          <a:off x="4673600"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52070</xdr:rowOff>
    </xdr:from>
    <xdr:to>
      <xdr:col>20</xdr:col>
      <xdr:colOff>38100</xdr:colOff>
      <xdr:row>105</xdr:row>
      <xdr:rowOff>153670</xdr:rowOff>
    </xdr:to>
    <xdr:sp macro="" textlink="">
      <xdr:nvSpPr>
        <xdr:cNvPr id="223" name="楕円 222"/>
        <xdr:cNvSpPr/>
      </xdr:nvSpPr>
      <xdr:spPr>
        <a:xfrm>
          <a:off x="37465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102870</xdr:rowOff>
    </xdr:from>
    <xdr:to>
      <xdr:col>24</xdr:col>
      <xdr:colOff>63500</xdr:colOff>
      <xdr:row>105</xdr:row>
      <xdr:rowOff>116205</xdr:rowOff>
    </xdr:to>
    <xdr:cxnSp macro="">
      <xdr:nvCxnSpPr>
        <xdr:cNvPr id="224" name="直線コネクタ 223"/>
        <xdr:cNvCxnSpPr/>
      </xdr:nvCxnSpPr>
      <xdr:spPr>
        <a:xfrm>
          <a:off x="3797300" y="1810512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44450</xdr:rowOff>
    </xdr:from>
    <xdr:to>
      <xdr:col>15</xdr:col>
      <xdr:colOff>101600</xdr:colOff>
      <xdr:row>105</xdr:row>
      <xdr:rowOff>146050</xdr:rowOff>
    </xdr:to>
    <xdr:sp macro="" textlink="">
      <xdr:nvSpPr>
        <xdr:cNvPr id="225" name="楕円 224"/>
        <xdr:cNvSpPr/>
      </xdr:nvSpPr>
      <xdr:spPr>
        <a:xfrm>
          <a:off x="2857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95250</xdr:rowOff>
    </xdr:from>
    <xdr:to>
      <xdr:col>19</xdr:col>
      <xdr:colOff>177800</xdr:colOff>
      <xdr:row>105</xdr:row>
      <xdr:rowOff>102870</xdr:rowOff>
    </xdr:to>
    <xdr:cxnSp macro="">
      <xdr:nvCxnSpPr>
        <xdr:cNvPr id="226" name="直線コネクタ 225"/>
        <xdr:cNvCxnSpPr/>
      </xdr:nvCxnSpPr>
      <xdr:spPr>
        <a:xfrm>
          <a:off x="2908300" y="18097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6350</xdr:rowOff>
    </xdr:from>
    <xdr:to>
      <xdr:col>10</xdr:col>
      <xdr:colOff>165100</xdr:colOff>
      <xdr:row>105</xdr:row>
      <xdr:rowOff>107950</xdr:rowOff>
    </xdr:to>
    <xdr:sp macro="" textlink="">
      <xdr:nvSpPr>
        <xdr:cNvPr id="227" name="楕円 226"/>
        <xdr:cNvSpPr/>
      </xdr:nvSpPr>
      <xdr:spPr>
        <a:xfrm>
          <a:off x="1968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57150</xdr:rowOff>
    </xdr:from>
    <xdr:to>
      <xdr:col>15</xdr:col>
      <xdr:colOff>50800</xdr:colOff>
      <xdr:row>105</xdr:row>
      <xdr:rowOff>95250</xdr:rowOff>
    </xdr:to>
    <xdr:cxnSp macro="">
      <xdr:nvCxnSpPr>
        <xdr:cNvPr id="228" name="直線コネクタ 227"/>
        <xdr:cNvCxnSpPr/>
      </xdr:nvCxnSpPr>
      <xdr:spPr>
        <a:xfrm>
          <a:off x="2019300" y="18059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139700</xdr:rowOff>
    </xdr:from>
    <xdr:to>
      <xdr:col>6</xdr:col>
      <xdr:colOff>38100</xdr:colOff>
      <xdr:row>105</xdr:row>
      <xdr:rowOff>69850</xdr:rowOff>
    </xdr:to>
    <xdr:sp macro="" textlink="">
      <xdr:nvSpPr>
        <xdr:cNvPr id="229" name="楕円 228"/>
        <xdr:cNvSpPr/>
      </xdr:nvSpPr>
      <xdr:spPr>
        <a:xfrm>
          <a:off x="1079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19050</xdr:rowOff>
    </xdr:from>
    <xdr:to>
      <xdr:col>10</xdr:col>
      <xdr:colOff>114300</xdr:colOff>
      <xdr:row>105</xdr:row>
      <xdr:rowOff>57150</xdr:rowOff>
    </xdr:to>
    <xdr:cxnSp macro="">
      <xdr:nvCxnSpPr>
        <xdr:cNvPr id="230" name="直線コネクタ 229"/>
        <xdr:cNvCxnSpPr/>
      </xdr:nvCxnSpPr>
      <xdr:spPr>
        <a:xfrm>
          <a:off x="1130300" y="18021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42563</xdr:rowOff>
    </xdr:from>
    <xdr:ext cx="405111" cy="259045"/>
    <xdr:sp macro="" textlink="">
      <xdr:nvSpPr>
        <xdr:cNvPr id="231" name="n_1aveValue【市民会館】&#10;有形固定資産減価償却率"/>
        <xdr:cNvSpPr txBox="1"/>
      </xdr:nvSpPr>
      <xdr:spPr>
        <a:xfrm>
          <a:off x="3582044"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13988</xdr:rowOff>
    </xdr:from>
    <xdr:ext cx="405111" cy="259045"/>
    <xdr:sp macro="" textlink="">
      <xdr:nvSpPr>
        <xdr:cNvPr id="232" name="n_2aveValue【市民会館】&#10;有形固定資産減価償却率"/>
        <xdr:cNvSpPr txBox="1"/>
      </xdr:nvSpPr>
      <xdr:spPr>
        <a:xfrm>
          <a:off x="2705744"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158766</xdr:rowOff>
    </xdr:from>
    <xdr:ext cx="405111" cy="259045"/>
    <xdr:sp macro="" textlink="">
      <xdr:nvSpPr>
        <xdr:cNvPr id="233" name="n_3aveValue【市民会館】&#10;有形固定資産減価償却率"/>
        <xdr:cNvSpPr txBox="1"/>
      </xdr:nvSpPr>
      <xdr:spPr>
        <a:xfrm>
          <a:off x="1816744"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10177</xdr:rowOff>
    </xdr:from>
    <xdr:ext cx="405111" cy="259045"/>
    <xdr:sp macro="" textlink="">
      <xdr:nvSpPr>
        <xdr:cNvPr id="234" name="n_4aveValue【市民会館】&#10;有形固定資産減価償却率"/>
        <xdr:cNvSpPr txBox="1"/>
      </xdr:nvSpPr>
      <xdr:spPr>
        <a:xfrm>
          <a:off x="927744"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144797</xdr:rowOff>
    </xdr:from>
    <xdr:ext cx="405111" cy="259045"/>
    <xdr:sp macro="" textlink="">
      <xdr:nvSpPr>
        <xdr:cNvPr id="235" name="n_1mainValue【市民会館】&#10;有形固定資産減価償却率"/>
        <xdr:cNvSpPr txBox="1"/>
      </xdr:nvSpPr>
      <xdr:spPr>
        <a:xfrm>
          <a:off x="3582044"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137177</xdr:rowOff>
    </xdr:from>
    <xdr:ext cx="405111" cy="259045"/>
    <xdr:sp macro="" textlink="">
      <xdr:nvSpPr>
        <xdr:cNvPr id="236" name="n_2mainValue【市民会館】&#10;有形固定資産減価償却率"/>
        <xdr:cNvSpPr txBox="1"/>
      </xdr:nvSpPr>
      <xdr:spPr>
        <a:xfrm>
          <a:off x="2705744"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99077</xdr:rowOff>
    </xdr:from>
    <xdr:ext cx="405111" cy="259045"/>
    <xdr:sp macro="" textlink="">
      <xdr:nvSpPr>
        <xdr:cNvPr id="237" name="n_3mainValue【市民会館】&#10;有形固定資産減価償却率"/>
        <xdr:cNvSpPr txBox="1"/>
      </xdr:nvSpPr>
      <xdr:spPr>
        <a:xfrm>
          <a:off x="1816744" y="181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60977</xdr:rowOff>
    </xdr:from>
    <xdr:ext cx="405111" cy="259045"/>
    <xdr:sp macro="" textlink="">
      <xdr:nvSpPr>
        <xdr:cNvPr id="238" name="n_4mainValue【市民会館】&#10;有形固定資産減価償却率"/>
        <xdr:cNvSpPr txBox="1"/>
      </xdr:nvSpPr>
      <xdr:spPr>
        <a:xfrm>
          <a:off x="9277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39" name="正方形/長方形 2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0" name="正方形/長方形 2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1" name="正方形/長方形 2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2" name="正方形/長方形 2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3" name="正方形/長方形 2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4" name="正方形/長方形 2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5" name="正方形/長方形 2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6" name="正方形/長方形 2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47" name="テキスト ボックス 2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48" name="直線コネクタ 2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249" name="直線コネクタ 24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250" name="テキスト ボックス 249"/>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251" name="直線コネクタ 25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252" name="テキスト ボックス 251"/>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253" name="直線コネクタ 25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254" name="テキスト ボックス 253"/>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255" name="直線コネクタ 25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256" name="テキスト ボックス 255"/>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57" name="直線コネクタ 25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58" name="テキスト ボックス 25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5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60198</xdr:rowOff>
    </xdr:from>
    <xdr:to>
      <xdr:col>54</xdr:col>
      <xdr:colOff>189865</xdr:colOff>
      <xdr:row>108</xdr:row>
      <xdr:rowOff>57913</xdr:rowOff>
    </xdr:to>
    <xdr:cxnSp macro="">
      <xdr:nvCxnSpPr>
        <xdr:cNvPr id="260" name="直線コネクタ 259"/>
        <xdr:cNvCxnSpPr/>
      </xdr:nvCxnSpPr>
      <xdr:spPr>
        <a:xfrm flipV="1">
          <a:off x="10476865" y="17205198"/>
          <a:ext cx="0" cy="136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61740</xdr:rowOff>
    </xdr:from>
    <xdr:ext cx="469744" cy="259045"/>
    <xdr:sp macro="" textlink="">
      <xdr:nvSpPr>
        <xdr:cNvPr id="261" name="【市民会館】&#10;一人当たり面積最小値テキスト"/>
        <xdr:cNvSpPr txBox="1"/>
      </xdr:nvSpPr>
      <xdr:spPr>
        <a:xfrm>
          <a:off x="10515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57913</xdr:rowOff>
    </xdr:from>
    <xdr:to>
      <xdr:col>55</xdr:col>
      <xdr:colOff>88900</xdr:colOff>
      <xdr:row>108</xdr:row>
      <xdr:rowOff>57913</xdr:rowOff>
    </xdr:to>
    <xdr:cxnSp macro="">
      <xdr:nvCxnSpPr>
        <xdr:cNvPr id="262" name="直線コネクタ 261"/>
        <xdr:cNvCxnSpPr/>
      </xdr:nvCxnSpPr>
      <xdr:spPr>
        <a:xfrm>
          <a:off x="10388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6875</xdr:rowOff>
    </xdr:from>
    <xdr:ext cx="469744" cy="259045"/>
    <xdr:sp macro="" textlink="">
      <xdr:nvSpPr>
        <xdr:cNvPr id="263" name="【市民会館】&#10;一人当たり面積最大値テキスト"/>
        <xdr:cNvSpPr txBox="1"/>
      </xdr:nvSpPr>
      <xdr:spPr>
        <a:xfrm>
          <a:off x="10515600" y="1698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60198</xdr:rowOff>
    </xdr:from>
    <xdr:to>
      <xdr:col>55</xdr:col>
      <xdr:colOff>88900</xdr:colOff>
      <xdr:row>100</xdr:row>
      <xdr:rowOff>60198</xdr:rowOff>
    </xdr:to>
    <xdr:cxnSp macro="">
      <xdr:nvCxnSpPr>
        <xdr:cNvPr id="264" name="直線コネクタ 263"/>
        <xdr:cNvCxnSpPr/>
      </xdr:nvCxnSpPr>
      <xdr:spPr>
        <a:xfrm>
          <a:off x="10388600" y="1720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103140</xdr:rowOff>
    </xdr:from>
    <xdr:ext cx="469744" cy="259045"/>
    <xdr:sp macro="" textlink="">
      <xdr:nvSpPr>
        <xdr:cNvPr id="265" name="【市民会館】&#10;一人当たり面積平均値テキスト"/>
        <xdr:cNvSpPr txBox="1"/>
      </xdr:nvSpPr>
      <xdr:spPr>
        <a:xfrm>
          <a:off x="10515600" y="17933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80263</xdr:rowOff>
    </xdr:from>
    <xdr:to>
      <xdr:col>55</xdr:col>
      <xdr:colOff>50800</xdr:colOff>
      <xdr:row>106</xdr:row>
      <xdr:rowOff>10413</xdr:rowOff>
    </xdr:to>
    <xdr:sp macro="" textlink="">
      <xdr:nvSpPr>
        <xdr:cNvPr id="266" name="フローチャート: 判断 265"/>
        <xdr:cNvSpPr/>
      </xdr:nvSpPr>
      <xdr:spPr>
        <a:xfrm>
          <a:off x="10426700" y="1808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87122</xdr:rowOff>
    </xdr:from>
    <xdr:to>
      <xdr:col>50</xdr:col>
      <xdr:colOff>165100</xdr:colOff>
      <xdr:row>106</xdr:row>
      <xdr:rowOff>17272</xdr:rowOff>
    </xdr:to>
    <xdr:sp macro="" textlink="">
      <xdr:nvSpPr>
        <xdr:cNvPr id="267" name="フローチャート: 判断 266"/>
        <xdr:cNvSpPr/>
      </xdr:nvSpPr>
      <xdr:spPr>
        <a:xfrm>
          <a:off x="9588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77978</xdr:rowOff>
    </xdr:from>
    <xdr:to>
      <xdr:col>46</xdr:col>
      <xdr:colOff>38100</xdr:colOff>
      <xdr:row>106</xdr:row>
      <xdr:rowOff>8128</xdr:rowOff>
    </xdr:to>
    <xdr:sp macro="" textlink="">
      <xdr:nvSpPr>
        <xdr:cNvPr id="268" name="フローチャート: 判断 267"/>
        <xdr:cNvSpPr/>
      </xdr:nvSpPr>
      <xdr:spPr>
        <a:xfrm>
          <a:off x="8699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48261</xdr:rowOff>
    </xdr:from>
    <xdr:to>
      <xdr:col>41</xdr:col>
      <xdr:colOff>101600</xdr:colOff>
      <xdr:row>105</xdr:row>
      <xdr:rowOff>149861</xdr:rowOff>
    </xdr:to>
    <xdr:sp macro="" textlink="">
      <xdr:nvSpPr>
        <xdr:cNvPr id="269" name="フローチャート: 判断 268"/>
        <xdr:cNvSpPr/>
      </xdr:nvSpPr>
      <xdr:spPr>
        <a:xfrm>
          <a:off x="7810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48261</xdr:rowOff>
    </xdr:from>
    <xdr:to>
      <xdr:col>36</xdr:col>
      <xdr:colOff>165100</xdr:colOff>
      <xdr:row>105</xdr:row>
      <xdr:rowOff>149861</xdr:rowOff>
    </xdr:to>
    <xdr:sp macro="" textlink="">
      <xdr:nvSpPr>
        <xdr:cNvPr id="270" name="フローチャート: 判断 269"/>
        <xdr:cNvSpPr/>
      </xdr:nvSpPr>
      <xdr:spPr>
        <a:xfrm>
          <a:off x="6921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71" name="テキスト ボックス 2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72" name="テキスト ボックス 2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73" name="テキスト ボックス 2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74" name="テキスト ボックス 2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75" name="テキスト ボックス 2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135128</xdr:rowOff>
    </xdr:from>
    <xdr:to>
      <xdr:col>55</xdr:col>
      <xdr:colOff>50800</xdr:colOff>
      <xdr:row>106</xdr:row>
      <xdr:rowOff>65278</xdr:rowOff>
    </xdr:to>
    <xdr:sp macro="" textlink="">
      <xdr:nvSpPr>
        <xdr:cNvPr id="276" name="楕円 275"/>
        <xdr:cNvSpPr/>
      </xdr:nvSpPr>
      <xdr:spPr>
        <a:xfrm>
          <a:off x="10426700" y="1813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113555</xdr:rowOff>
    </xdr:from>
    <xdr:ext cx="469744" cy="259045"/>
    <xdr:sp macro="" textlink="">
      <xdr:nvSpPr>
        <xdr:cNvPr id="277" name="【市民会館】&#10;一人当たり面積該当値テキスト"/>
        <xdr:cNvSpPr txBox="1"/>
      </xdr:nvSpPr>
      <xdr:spPr>
        <a:xfrm>
          <a:off x="10515600" y="1811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139700</xdr:rowOff>
    </xdr:from>
    <xdr:to>
      <xdr:col>50</xdr:col>
      <xdr:colOff>165100</xdr:colOff>
      <xdr:row>106</xdr:row>
      <xdr:rowOff>69850</xdr:rowOff>
    </xdr:to>
    <xdr:sp macro="" textlink="">
      <xdr:nvSpPr>
        <xdr:cNvPr id="278" name="楕円 277"/>
        <xdr:cNvSpPr/>
      </xdr:nvSpPr>
      <xdr:spPr>
        <a:xfrm>
          <a:off x="9588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14478</xdr:rowOff>
    </xdr:from>
    <xdr:to>
      <xdr:col>55</xdr:col>
      <xdr:colOff>0</xdr:colOff>
      <xdr:row>106</xdr:row>
      <xdr:rowOff>19050</xdr:rowOff>
    </xdr:to>
    <xdr:cxnSp macro="">
      <xdr:nvCxnSpPr>
        <xdr:cNvPr id="279" name="直線コネクタ 278"/>
        <xdr:cNvCxnSpPr/>
      </xdr:nvCxnSpPr>
      <xdr:spPr>
        <a:xfrm flipV="1">
          <a:off x="9639300" y="1818817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146558</xdr:rowOff>
    </xdr:from>
    <xdr:to>
      <xdr:col>46</xdr:col>
      <xdr:colOff>38100</xdr:colOff>
      <xdr:row>106</xdr:row>
      <xdr:rowOff>76708</xdr:rowOff>
    </xdr:to>
    <xdr:sp macro="" textlink="">
      <xdr:nvSpPr>
        <xdr:cNvPr id="280" name="楕円 279"/>
        <xdr:cNvSpPr/>
      </xdr:nvSpPr>
      <xdr:spPr>
        <a:xfrm>
          <a:off x="8699500" y="1814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19050</xdr:rowOff>
    </xdr:from>
    <xdr:to>
      <xdr:col>50</xdr:col>
      <xdr:colOff>114300</xdr:colOff>
      <xdr:row>106</xdr:row>
      <xdr:rowOff>25908</xdr:rowOff>
    </xdr:to>
    <xdr:cxnSp macro="">
      <xdr:nvCxnSpPr>
        <xdr:cNvPr id="281" name="直線コネクタ 280"/>
        <xdr:cNvCxnSpPr/>
      </xdr:nvCxnSpPr>
      <xdr:spPr>
        <a:xfrm flipV="1">
          <a:off x="8750300" y="1819275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151130</xdr:rowOff>
    </xdr:from>
    <xdr:to>
      <xdr:col>41</xdr:col>
      <xdr:colOff>101600</xdr:colOff>
      <xdr:row>106</xdr:row>
      <xdr:rowOff>81280</xdr:rowOff>
    </xdr:to>
    <xdr:sp macro="" textlink="">
      <xdr:nvSpPr>
        <xdr:cNvPr id="282" name="楕円 281"/>
        <xdr:cNvSpPr/>
      </xdr:nvSpPr>
      <xdr:spPr>
        <a:xfrm>
          <a:off x="7810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25908</xdr:rowOff>
    </xdr:from>
    <xdr:to>
      <xdr:col>45</xdr:col>
      <xdr:colOff>177800</xdr:colOff>
      <xdr:row>106</xdr:row>
      <xdr:rowOff>30480</xdr:rowOff>
    </xdr:to>
    <xdr:cxnSp macro="">
      <xdr:nvCxnSpPr>
        <xdr:cNvPr id="283" name="直線コネクタ 282"/>
        <xdr:cNvCxnSpPr/>
      </xdr:nvCxnSpPr>
      <xdr:spPr>
        <a:xfrm flipV="1">
          <a:off x="7861300" y="181996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155702</xdr:rowOff>
    </xdr:from>
    <xdr:to>
      <xdr:col>36</xdr:col>
      <xdr:colOff>165100</xdr:colOff>
      <xdr:row>106</xdr:row>
      <xdr:rowOff>85852</xdr:rowOff>
    </xdr:to>
    <xdr:sp macro="" textlink="">
      <xdr:nvSpPr>
        <xdr:cNvPr id="284" name="楕円 283"/>
        <xdr:cNvSpPr/>
      </xdr:nvSpPr>
      <xdr:spPr>
        <a:xfrm>
          <a:off x="6921500" y="181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30480</xdr:rowOff>
    </xdr:from>
    <xdr:to>
      <xdr:col>41</xdr:col>
      <xdr:colOff>50800</xdr:colOff>
      <xdr:row>106</xdr:row>
      <xdr:rowOff>35052</xdr:rowOff>
    </xdr:to>
    <xdr:cxnSp macro="">
      <xdr:nvCxnSpPr>
        <xdr:cNvPr id="285" name="直線コネクタ 284"/>
        <xdr:cNvCxnSpPr/>
      </xdr:nvCxnSpPr>
      <xdr:spPr>
        <a:xfrm flipV="1">
          <a:off x="6972300" y="182041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33799</xdr:rowOff>
    </xdr:from>
    <xdr:ext cx="469744" cy="259045"/>
    <xdr:sp macro="" textlink="">
      <xdr:nvSpPr>
        <xdr:cNvPr id="286" name="n_1aveValue【市民会館】&#10;一人当たり面積"/>
        <xdr:cNvSpPr txBox="1"/>
      </xdr:nvSpPr>
      <xdr:spPr>
        <a:xfrm>
          <a:off x="9391727" y="1786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24655</xdr:rowOff>
    </xdr:from>
    <xdr:ext cx="469744" cy="259045"/>
    <xdr:sp macro="" textlink="">
      <xdr:nvSpPr>
        <xdr:cNvPr id="287" name="n_2aveValue【市民会館】&#10;一人当たり面積"/>
        <xdr:cNvSpPr txBox="1"/>
      </xdr:nvSpPr>
      <xdr:spPr>
        <a:xfrm>
          <a:off x="8515427" y="1785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166388</xdr:rowOff>
    </xdr:from>
    <xdr:ext cx="469744" cy="259045"/>
    <xdr:sp macro="" textlink="">
      <xdr:nvSpPr>
        <xdr:cNvPr id="288" name="n_3aveValue【市民会館】&#10;一人当たり面積"/>
        <xdr:cNvSpPr txBox="1"/>
      </xdr:nvSpPr>
      <xdr:spPr>
        <a:xfrm>
          <a:off x="7626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166388</xdr:rowOff>
    </xdr:from>
    <xdr:ext cx="469744" cy="259045"/>
    <xdr:sp macro="" textlink="">
      <xdr:nvSpPr>
        <xdr:cNvPr id="289" name="n_4aveValue【市民会館】&#10;一人当たり面積"/>
        <xdr:cNvSpPr txBox="1"/>
      </xdr:nvSpPr>
      <xdr:spPr>
        <a:xfrm>
          <a:off x="6737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60977</xdr:rowOff>
    </xdr:from>
    <xdr:ext cx="469744" cy="259045"/>
    <xdr:sp macro="" textlink="">
      <xdr:nvSpPr>
        <xdr:cNvPr id="290" name="n_1mainValue【市民会館】&#10;一人当たり面積"/>
        <xdr:cNvSpPr txBox="1"/>
      </xdr:nvSpPr>
      <xdr:spPr>
        <a:xfrm>
          <a:off x="9391727"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67835</xdr:rowOff>
    </xdr:from>
    <xdr:ext cx="469744" cy="259045"/>
    <xdr:sp macro="" textlink="">
      <xdr:nvSpPr>
        <xdr:cNvPr id="291" name="n_2mainValue【市民会館】&#10;一人当たり面積"/>
        <xdr:cNvSpPr txBox="1"/>
      </xdr:nvSpPr>
      <xdr:spPr>
        <a:xfrm>
          <a:off x="8515427" y="1824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72407</xdr:rowOff>
    </xdr:from>
    <xdr:ext cx="469744" cy="259045"/>
    <xdr:sp macro="" textlink="">
      <xdr:nvSpPr>
        <xdr:cNvPr id="292" name="n_3mainValue【市民会館】&#10;一人当たり面積"/>
        <xdr:cNvSpPr txBox="1"/>
      </xdr:nvSpPr>
      <xdr:spPr>
        <a:xfrm>
          <a:off x="7626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76979</xdr:rowOff>
    </xdr:from>
    <xdr:ext cx="469744" cy="259045"/>
    <xdr:sp macro="" textlink="">
      <xdr:nvSpPr>
        <xdr:cNvPr id="293" name="n_4mainValue【市民会館】&#10;一人当たり面積"/>
        <xdr:cNvSpPr txBox="1"/>
      </xdr:nvSpPr>
      <xdr:spPr>
        <a:xfrm>
          <a:off x="6737427" y="1825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4" name="正方形/長方形 2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5" name="正方形/長方形 2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6" name="正方形/長方形 2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7" name="正方形/長方形 2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8" name="正方形/長方形 2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9" name="正方形/長方形 2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0" name="正方形/長方形 2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1" name="正方形/長方形 30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2" name="正方形/長方形 30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3" name="正方形/長方形 30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4" name="正方形/長方形 30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5" name="正方形/長方形 30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6" name="正方形/長方形 30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7" name="正方形/長方形 30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8" name="正方形/長方形 30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9" name="正方形/長方形 30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0" name="正方形/長方形 3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1" name="正方形/長方形 3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2" name="正方形/長方形 3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3" name="正方形/長方形 3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4" name="正方形/長方形 3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5" name="正方形/長方形 3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6" name="正方形/長方形 3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7" name="正方形/長方形 3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8" name="テキスト ボックス 3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9" name="直線コネクタ 3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20" name="テキスト ボックス 3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21" name="直線コネクタ 32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22" name="テキスト ボックス 32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23" name="直線コネクタ 32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24" name="テキスト ボックス 32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25" name="直線コネクタ 32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26" name="テキスト ボックス 32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27" name="直線コネクタ 32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328" name="テキスト ボックス 32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29" name="直線コネクタ 3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30" name="テキスト ボックス 3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4572</xdr:rowOff>
    </xdr:from>
    <xdr:to>
      <xdr:col>85</xdr:col>
      <xdr:colOff>126364</xdr:colOff>
      <xdr:row>64</xdr:row>
      <xdr:rowOff>93726</xdr:rowOff>
    </xdr:to>
    <xdr:cxnSp macro="">
      <xdr:nvCxnSpPr>
        <xdr:cNvPr id="332" name="直線コネクタ 331"/>
        <xdr:cNvCxnSpPr/>
      </xdr:nvCxnSpPr>
      <xdr:spPr>
        <a:xfrm flipV="1">
          <a:off x="16318864" y="9777222"/>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97553</xdr:rowOff>
    </xdr:from>
    <xdr:ext cx="405111" cy="259045"/>
    <xdr:sp macro="" textlink="">
      <xdr:nvSpPr>
        <xdr:cNvPr id="333" name="【保健センター・保健所】&#10;有形固定資産減価償却率最小値テキスト"/>
        <xdr:cNvSpPr txBox="1"/>
      </xdr:nvSpPr>
      <xdr:spPr>
        <a:xfrm>
          <a:off x="16357600" y="1107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93726</xdr:rowOff>
    </xdr:from>
    <xdr:to>
      <xdr:col>86</xdr:col>
      <xdr:colOff>25400</xdr:colOff>
      <xdr:row>64</xdr:row>
      <xdr:rowOff>93726</xdr:rowOff>
    </xdr:to>
    <xdr:cxnSp macro="">
      <xdr:nvCxnSpPr>
        <xdr:cNvPr id="334" name="直線コネクタ 333"/>
        <xdr:cNvCxnSpPr/>
      </xdr:nvCxnSpPr>
      <xdr:spPr>
        <a:xfrm>
          <a:off x="16230600" y="1106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122699</xdr:rowOff>
    </xdr:from>
    <xdr:ext cx="405111" cy="259045"/>
    <xdr:sp macro="" textlink="">
      <xdr:nvSpPr>
        <xdr:cNvPr id="335" name="【保健センター・保健所】&#10;有形固定資産減価償却率最大値テキスト"/>
        <xdr:cNvSpPr txBox="1"/>
      </xdr:nvSpPr>
      <xdr:spPr>
        <a:xfrm>
          <a:off x="16357600" y="9552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4572</xdr:rowOff>
    </xdr:from>
    <xdr:to>
      <xdr:col>86</xdr:col>
      <xdr:colOff>25400</xdr:colOff>
      <xdr:row>57</xdr:row>
      <xdr:rowOff>4572</xdr:rowOff>
    </xdr:to>
    <xdr:cxnSp macro="">
      <xdr:nvCxnSpPr>
        <xdr:cNvPr id="336" name="直線コネクタ 335"/>
        <xdr:cNvCxnSpPr/>
      </xdr:nvCxnSpPr>
      <xdr:spPr>
        <a:xfrm>
          <a:off x="16230600" y="977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129811</xdr:rowOff>
    </xdr:from>
    <xdr:ext cx="405111" cy="259045"/>
    <xdr:sp macro="" textlink="">
      <xdr:nvSpPr>
        <xdr:cNvPr id="337" name="【保健センター・保健所】&#10;有形固定資産減価償却率平均値テキスト"/>
        <xdr:cNvSpPr txBox="1"/>
      </xdr:nvSpPr>
      <xdr:spPr>
        <a:xfrm>
          <a:off x="16357600" y="97310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106934</xdr:rowOff>
    </xdr:from>
    <xdr:to>
      <xdr:col>85</xdr:col>
      <xdr:colOff>177800</xdr:colOff>
      <xdr:row>58</xdr:row>
      <xdr:rowOff>37084</xdr:rowOff>
    </xdr:to>
    <xdr:sp macro="" textlink="">
      <xdr:nvSpPr>
        <xdr:cNvPr id="338" name="フローチャート: 判断 337"/>
        <xdr:cNvSpPr/>
      </xdr:nvSpPr>
      <xdr:spPr>
        <a:xfrm>
          <a:off x="16268700" y="98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36068</xdr:rowOff>
    </xdr:from>
    <xdr:to>
      <xdr:col>81</xdr:col>
      <xdr:colOff>101600</xdr:colOff>
      <xdr:row>60</xdr:row>
      <xdr:rowOff>137668</xdr:rowOff>
    </xdr:to>
    <xdr:sp macro="" textlink="">
      <xdr:nvSpPr>
        <xdr:cNvPr id="339" name="フローチャート: 判断 338"/>
        <xdr:cNvSpPr/>
      </xdr:nvSpPr>
      <xdr:spPr>
        <a:xfrm>
          <a:off x="15430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161798</xdr:rowOff>
    </xdr:from>
    <xdr:to>
      <xdr:col>76</xdr:col>
      <xdr:colOff>165100</xdr:colOff>
      <xdr:row>60</xdr:row>
      <xdr:rowOff>91948</xdr:rowOff>
    </xdr:to>
    <xdr:sp macro="" textlink="">
      <xdr:nvSpPr>
        <xdr:cNvPr id="340" name="フローチャート: 判断 339"/>
        <xdr:cNvSpPr/>
      </xdr:nvSpPr>
      <xdr:spPr>
        <a:xfrm>
          <a:off x="145415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49784</xdr:rowOff>
    </xdr:from>
    <xdr:to>
      <xdr:col>72</xdr:col>
      <xdr:colOff>38100</xdr:colOff>
      <xdr:row>59</xdr:row>
      <xdr:rowOff>151384</xdr:rowOff>
    </xdr:to>
    <xdr:sp macro="" textlink="">
      <xdr:nvSpPr>
        <xdr:cNvPr id="341" name="フローチャート: 判断 340"/>
        <xdr:cNvSpPr/>
      </xdr:nvSpPr>
      <xdr:spPr>
        <a:xfrm>
          <a:off x="13652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13208</xdr:rowOff>
    </xdr:from>
    <xdr:to>
      <xdr:col>67</xdr:col>
      <xdr:colOff>101600</xdr:colOff>
      <xdr:row>59</xdr:row>
      <xdr:rowOff>114808</xdr:rowOff>
    </xdr:to>
    <xdr:sp macro="" textlink="">
      <xdr:nvSpPr>
        <xdr:cNvPr id="342" name="フローチャート: 判断 341"/>
        <xdr:cNvSpPr/>
      </xdr:nvSpPr>
      <xdr:spPr>
        <a:xfrm>
          <a:off x="12763500" y="1012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3" name="テキスト ボックス 3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4" name="テキスト ボックス 3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5" name="テキスト ボックス 3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6" name="テキスト ボックス 3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7" name="テキスト ボックス 3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134366</xdr:rowOff>
    </xdr:from>
    <xdr:to>
      <xdr:col>85</xdr:col>
      <xdr:colOff>177800</xdr:colOff>
      <xdr:row>59</xdr:row>
      <xdr:rowOff>64516</xdr:rowOff>
    </xdr:to>
    <xdr:sp macro="" textlink="">
      <xdr:nvSpPr>
        <xdr:cNvPr id="348" name="楕円 347"/>
        <xdr:cNvSpPr/>
      </xdr:nvSpPr>
      <xdr:spPr>
        <a:xfrm>
          <a:off x="16268700" y="1007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112793</xdr:rowOff>
    </xdr:from>
    <xdr:ext cx="405111" cy="259045"/>
    <xdr:sp macro="" textlink="">
      <xdr:nvSpPr>
        <xdr:cNvPr id="349" name="【保健センター・保健所】&#10;有形固定資産減価償却率該当値テキスト"/>
        <xdr:cNvSpPr txBox="1"/>
      </xdr:nvSpPr>
      <xdr:spPr>
        <a:xfrm>
          <a:off x="16357600" y="10056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86360</xdr:rowOff>
    </xdr:from>
    <xdr:to>
      <xdr:col>81</xdr:col>
      <xdr:colOff>101600</xdr:colOff>
      <xdr:row>59</xdr:row>
      <xdr:rowOff>16510</xdr:rowOff>
    </xdr:to>
    <xdr:sp macro="" textlink="">
      <xdr:nvSpPr>
        <xdr:cNvPr id="350" name="楕円 349"/>
        <xdr:cNvSpPr/>
      </xdr:nvSpPr>
      <xdr:spPr>
        <a:xfrm>
          <a:off x="15430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137160</xdr:rowOff>
    </xdr:from>
    <xdr:to>
      <xdr:col>85</xdr:col>
      <xdr:colOff>127000</xdr:colOff>
      <xdr:row>59</xdr:row>
      <xdr:rowOff>13716</xdr:rowOff>
    </xdr:to>
    <xdr:cxnSp macro="">
      <xdr:nvCxnSpPr>
        <xdr:cNvPr id="351" name="直線コネクタ 350"/>
        <xdr:cNvCxnSpPr/>
      </xdr:nvCxnSpPr>
      <xdr:spPr>
        <a:xfrm>
          <a:off x="15481300" y="10081260"/>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40640</xdr:rowOff>
    </xdr:from>
    <xdr:to>
      <xdr:col>76</xdr:col>
      <xdr:colOff>165100</xdr:colOff>
      <xdr:row>58</xdr:row>
      <xdr:rowOff>142240</xdr:rowOff>
    </xdr:to>
    <xdr:sp macro="" textlink="">
      <xdr:nvSpPr>
        <xdr:cNvPr id="352" name="楕円 351"/>
        <xdr:cNvSpPr/>
      </xdr:nvSpPr>
      <xdr:spPr>
        <a:xfrm>
          <a:off x="14541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91440</xdr:rowOff>
    </xdr:from>
    <xdr:to>
      <xdr:col>81</xdr:col>
      <xdr:colOff>50800</xdr:colOff>
      <xdr:row>58</xdr:row>
      <xdr:rowOff>137160</xdr:rowOff>
    </xdr:to>
    <xdr:cxnSp macro="">
      <xdr:nvCxnSpPr>
        <xdr:cNvPr id="353" name="直線コネクタ 352"/>
        <xdr:cNvCxnSpPr/>
      </xdr:nvCxnSpPr>
      <xdr:spPr>
        <a:xfrm>
          <a:off x="14592300" y="10035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164084</xdr:rowOff>
    </xdr:from>
    <xdr:to>
      <xdr:col>72</xdr:col>
      <xdr:colOff>38100</xdr:colOff>
      <xdr:row>58</xdr:row>
      <xdr:rowOff>94234</xdr:rowOff>
    </xdr:to>
    <xdr:sp macro="" textlink="">
      <xdr:nvSpPr>
        <xdr:cNvPr id="354" name="楕円 353"/>
        <xdr:cNvSpPr/>
      </xdr:nvSpPr>
      <xdr:spPr>
        <a:xfrm>
          <a:off x="13652500" y="993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43434</xdr:rowOff>
    </xdr:from>
    <xdr:to>
      <xdr:col>76</xdr:col>
      <xdr:colOff>114300</xdr:colOff>
      <xdr:row>58</xdr:row>
      <xdr:rowOff>91440</xdr:rowOff>
    </xdr:to>
    <xdr:cxnSp macro="">
      <xdr:nvCxnSpPr>
        <xdr:cNvPr id="355" name="直線コネクタ 354"/>
        <xdr:cNvCxnSpPr/>
      </xdr:nvCxnSpPr>
      <xdr:spPr>
        <a:xfrm>
          <a:off x="13703300" y="998753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125222</xdr:rowOff>
    </xdr:from>
    <xdr:to>
      <xdr:col>67</xdr:col>
      <xdr:colOff>101600</xdr:colOff>
      <xdr:row>58</xdr:row>
      <xdr:rowOff>55372</xdr:rowOff>
    </xdr:to>
    <xdr:sp macro="" textlink="">
      <xdr:nvSpPr>
        <xdr:cNvPr id="356" name="楕円 355"/>
        <xdr:cNvSpPr/>
      </xdr:nvSpPr>
      <xdr:spPr>
        <a:xfrm>
          <a:off x="12763500" y="989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4572</xdr:rowOff>
    </xdr:from>
    <xdr:to>
      <xdr:col>71</xdr:col>
      <xdr:colOff>177800</xdr:colOff>
      <xdr:row>58</xdr:row>
      <xdr:rowOff>43434</xdr:rowOff>
    </xdr:to>
    <xdr:cxnSp macro="">
      <xdr:nvCxnSpPr>
        <xdr:cNvPr id="357" name="直線コネクタ 356"/>
        <xdr:cNvCxnSpPr/>
      </xdr:nvCxnSpPr>
      <xdr:spPr>
        <a:xfrm>
          <a:off x="12814300" y="994867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128795</xdr:rowOff>
    </xdr:from>
    <xdr:ext cx="405111" cy="259045"/>
    <xdr:sp macro="" textlink="">
      <xdr:nvSpPr>
        <xdr:cNvPr id="358" name="n_1aveValue【保健センター・保健所】&#10;有形固定資産減価償却率"/>
        <xdr:cNvSpPr txBox="1"/>
      </xdr:nvSpPr>
      <xdr:spPr>
        <a:xfrm>
          <a:off x="15266044" y="1041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83075</xdr:rowOff>
    </xdr:from>
    <xdr:ext cx="405111" cy="259045"/>
    <xdr:sp macro="" textlink="">
      <xdr:nvSpPr>
        <xdr:cNvPr id="359" name="n_2aveValue【保健センター・保健所】&#10;有形固定資産減価償却率"/>
        <xdr:cNvSpPr txBox="1"/>
      </xdr:nvSpPr>
      <xdr:spPr>
        <a:xfrm>
          <a:off x="14389744" y="1037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142511</xdr:rowOff>
    </xdr:from>
    <xdr:ext cx="405111" cy="259045"/>
    <xdr:sp macro="" textlink="">
      <xdr:nvSpPr>
        <xdr:cNvPr id="360" name="n_3aveValue【保健センター・保健所】&#10;有形固定資産減価償却率"/>
        <xdr:cNvSpPr txBox="1"/>
      </xdr:nvSpPr>
      <xdr:spPr>
        <a:xfrm>
          <a:off x="13500744" y="1025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105935</xdr:rowOff>
    </xdr:from>
    <xdr:ext cx="405111" cy="259045"/>
    <xdr:sp macro="" textlink="">
      <xdr:nvSpPr>
        <xdr:cNvPr id="361" name="n_4aveValue【保健センター・保健所】&#10;有形固定資産減価償却率"/>
        <xdr:cNvSpPr txBox="1"/>
      </xdr:nvSpPr>
      <xdr:spPr>
        <a:xfrm>
          <a:off x="12611744" y="10221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33037</xdr:rowOff>
    </xdr:from>
    <xdr:ext cx="405111" cy="259045"/>
    <xdr:sp macro="" textlink="">
      <xdr:nvSpPr>
        <xdr:cNvPr id="362" name="n_1mainValue【保健センター・保健所】&#10;有形固定資産減価償却率"/>
        <xdr:cNvSpPr txBox="1"/>
      </xdr:nvSpPr>
      <xdr:spPr>
        <a:xfrm>
          <a:off x="152660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158767</xdr:rowOff>
    </xdr:from>
    <xdr:ext cx="405111" cy="259045"/>
    <xdr:sp macro="" textlink="">
      <xdr:nvSpPr>
        <xdr:cNvPr id="363" name="n_2mainValue【保健センター・保健所】&#10;有形固定資産減価償却率"/>
        <xdr:cNvSpPr txBox="1"/>
      </xdr:nvSpPr>
      <xdr:spPr>
        <a:xfrm>
          <a:off x="14389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110761</xdr:rowOff>
    </xdr:from>
    <xdr:ext cx="405111" cy="259045"/>
    <xdr:sp macro="" textlink="">
      <xdr:nvSpPr>
        <xdr:cNvPr id="364" name="n_3mainValue【保健センター・保健所】&#10;有形固定資産減価償却率"/>
        <xdr:cNvSpPr txBox="1"/>
      </xdr:nvSpPr>
      <xdr:spPr>
        <a:xfrm>
          <a:off x="13500744" y="9711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71899</xdr:rowOff>
    </xdr:from>
    <xdr:ext cx="405111" cy="259045"/>
    <xdr:sp macro="" textlink="">
      <xdr:nvSpPr>
        <xdr:cNvPr id="365" name="n_4mainValue【保健センター・保健所】&#10;有形固定資産減価償却率"/>
        <xdr:cNvSpPr txBox="1"/>
      </xdr:nvSpPr>
      <xdr:spPr>
        <a:xfrm>
          <a:off x="12611744" y="967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6" name="正方形/長方形 3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7" name="正方形/長方形 3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8" name="正方形/長方形 3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9" name="正方形/長方形 3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0" name="正方形/長方形 3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1" name="正方形/長方形 3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2" name="正方形/長方形 3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3" name="正方形/長方形 3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4" name="テキスト ボックス 3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5" name="直線コネクタ 3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76" name="直線コネクタ 37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77" name="テキスト ボックス 37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78" name="直線コネクタ 37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79" name="テキスト ボックス 37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80" name="直線コネクタ 37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81" name="テキスト ボックス 38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82" name="直線コネクタ 38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83" name="テキスト ボックス 38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4" name="直線コネクタ 3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5" name="テキスト ボックス 3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11430</xdr:rowOff>
    </xdr:from>
    <xdr:to>
      <xdr:col>116</xdr:col>
      <xdr:colOff>62864</xdr:colOff>
      <xdr:row>63</xdr:row>
      <xdr:rowOff>66294</xdr:rowOff>
    </xdr:to>
    <xdr:cxnSp macro="">
      <xdr:nvCxnSpPr>
        <xdr:cNvPr id="387" name="直線コネクタ 386"/>
        <xdr:cNvCxnSpPr/>
      </xdr:nvCxnSpPr>
      <xdr:spPr>
        <a:xfrm flipV="1">
          <a:off x="22160864" y="9784080"/>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70121</xdr:rowOff>
    </xdr:from>
    <xdr:ext cx="469744" cy="259045"/>
    <xdr:sp macro="" textlink="">
      <xdr:nvSpPr>
        <xdr:cNvPr id="388" name="【保健センター・保健所】&#10;一人当たり面積最小値テキスト"/>
        <xdr:cNvSpPr txBox="1"/>
      </xdr:nvSpPr>
      <xdr:spPr>
        <a:xfrm>
          <a:off x="22199600" y="1087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66294</xdr:rowOff>
    </xdr:from>
    <xdr:to>
      <xdr:col>116</xdr:col>
      <xdr:colOff>152400</xdr:colOff>
      <xdr:row>63</xdr:row>
      <xdr:rowOff>66294</xdr:rowOff>
    </xdr:to>
    <xdr:cxnSp macro="">
      <xdr:nvCxnSpPr>
        <xdr:cNvPr id="389" name="直線コネクタ 388"/>
        <xdr:cNvCxnSpPr/>
      </xdr:nvCxnSpPr>
      <xdr:spPr>
        <a:xfrm>
          <a:off x="22072600" y="1086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129557</xdr:rowOff>
    </xdr:from>
    <xdr:ext cx="469744" cy="259045"/>
    <xdr:sp macro="" textlink="">
      <xdr:nvSpPr>
        <xdr:cNvPr id="390" name="【保健センター・保健所】&#10;一人当たり面積最大値テキスト"/>
        <xdr:cNvSpPr txBox="1"/>
      </xdr:nvSpPr>
      <xdr:spPr>
        <a:xfrm>
          <a:off x="22199600" y="955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11430</xdr:rowOff>
    </xdr:from>
    <xdr:to>
      <xdr:col>116</xdr:col>
      <xdr:colOff>152400</xdr:colOff>
      <xdr:row>57</xdr:row>
      <xdr:rowOff>11430</xdr:rowOff>
    </xdr:to>
    <xdr:cxnSp macro="">
      <xdr:nvCxnSpPr>
        <xdr:cNvPr id="391" name="直線コネクタ 390"/>
        <xdr:cNvCxnSpPr/>
      </xdr:nvCxnSpPr>
      <xdr:spPr>
        <a:xfrm>
          <a:off x="22072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102379</xdr:rowOff>
    </xdr:from>
    <xdr:ext cx="469744" cy="259045"/>
    <xdr:sp macro="" textlink="">
      <xdr:nvSpPr>
        <xdr:cNvPr id="392" name="【保健センター・保健所】&#10;一人当たり面積平均値テキスト"/>
        <xdr:cNvSpPr txBox="1"/>
      </xdr:nvSpPr>
      <xdr:spPr>
        <a:xfrm>
          <a:off x="22199600" y="1038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79502</xdr:rowOff>
    </xdr:from>
    <xdr:to>
      <xdr:col>116</xdr:col>
      <xdr:colOff>114300</xdr:colOff>
      <xdr:row>62</xdr:row>
      <xdr:rowOff>9652</xdr:rowOff>
    </xdr:to>
    <xdr:sp macro="" textlink="">
      <xdr:nvSpPr>
        <xdr:cNvPr id="393" name="フローチャート: 判断 392"/>
        <xdr:cNvSpPr/>
      </xdr:nvSpPr>
      <xdr:spPr>
        <a:xfrm>
          <a:off x="221107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116078</xdr:rowOff>
    </xdr:from>
    <xdr:to>
      <xdr:col>112</xdr:col>
      <xdr:colOff>38100</xdr:colOff>
      <xdr:row>62</xdr:row>
      <xdr:rowOff>46228</xdr:rowOff>
    </xdr:to>
    <xdr:sp macro="" textlink="">
      <xdr:nvSpPr>
        <xdr:cNvPr id="394" name="フローチャート: 判断 393"/>
        <xdr:cNvSpPr/>
      </xdr:nvSpPr>
      <xdr:spPr>
        <a:xfrm>
          <a:off x="21272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125222</xdr:rowOff>
    </xdr:from>
    <xdr:to>
      <xdr:col>107</xdr:col>
      <xdr:colOff>101600</xdr:colOff>
      <xdr:row>62</xdr:row>
      <xdr:rowOff>55372</xdr:rowOff>
    </xdr:to>
    <xdr:sp macro="" textlink="">
      <xdr:nvSpPr>
        <xdr:cNvPr id="395" name="フローチャート: 判断 394"/>
        <xdr:cNvSpPr/>
      </xdr:nvSpPr>
      <xdr:spPr>
        <a:xfrm>
          <a:off x="20383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396" name="フローチャート: 判断 395"/>
        <xdr:cNvSpPr/>
      </xdr:nvSpPr>
      <xdr:spPr>
        <a:xfrm>
          <a:off x="19494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70358</xdr:rowOff>
    </xdr:from>
    <xdr:to>
      <xdr:col>98</xdr:col>
      <xdr:colOff>38100</xdr:colOff>
      <xdr:row>62</xdr:row>
      <xdr:rowOff>508</xdr:rowOff>
    </xdr:to>
    <xdr:sp macro="" textlink="">
      <xdr:nvSpPr>
        <xdr:cNvPr id="397" name="フローチャート: 判断 396"/>
        <xdr:cNvSpPr/>
      </xdr:nvSpPr>
      <xdr:spPr>
        <a:xfrm>
          <a:off x="18605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98" name="テキスト ボックス 3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99" name="テキスト ボックス 3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0" name="テキスト ボックス 3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1" name="テキスト ボックス 4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2" name="テキスト ボックス 4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403" name="楕円 402"/>
        <xdr:cNvSpPr/>
      </xdr:nvSpPr>
      <xdr:spPr>
        <a:xfrm>
          <a:off x="22110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149877</xdr:rowOff>
    </xdr:from>
    <xdr:ext cx="469744" cy="259045"/>
    <xdr:sp macro="" textlink="">
      <xdr:nvSpPr>
        <xdr:cNvPr id="404" name="【保健センター・保健所】&#10;一人当たり面積該当値テキスト"/>
        <xdr:cNvSpPr txBox="1"/>
      </xdr:nvSpPr>
      <xdr:spPr>
        <a:xfrm>
          <a:off x="22199600" y="1060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68072</xdr:rowOff>
    </xdr:from>
    <xdr:to>
      <xdr:col>112</xdr:col>
      <xdr:colOff>38100</xdr:colOff>
      <xdr:row>62</xdr:row>
      <xdr:rowOff>169672</xdr:rowOff>
    </xdr:to>
    <xdr:sp macro="" textlink="">
      <xdr:nvSpPr>
        <xdr:cNvPr id="405" name="楕円 404"/>
        <xdr:cNvSpPr/>
      </xdr:nvSpPr>
      <xdr:spPr>
        <a:xfrm>
          <a:off x="21272500" y="1069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114300</xdr:rowOff>
    </xdr:from>
    <xdr:to>
      <xdr:col>116</xdr:col>
      <xdr:colOff>63500</xdr:colOff>
      <xdr:row>62</xdr:row>
      <xdr:rowOff>118872</xdr:rowOff>
    </xdr:to>
    <xdr:cxnSp macro="">
      <xdr:nvCxnSpPr>
        <xdr:cNvPr id="406" name="直線コネクタ 405"/>
        <xdr:cNvCxnSpPr/>
      </xdr:nvCxnSpPr>
      <xdr:spPr>
        <a:xfrm flipV="1">
          <a:off x="21323300" y="107442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72644</xdr:rowOff>
    </xdr:from>
    <xdr:to>
      <xdr:col>107</xdr:col>
      <xdr:colOff>101600</xdr:colOff>
      <xdr:row>63</xdr:row>
      <xdr:rowOff>2794</xdr:rowOff>
    </xdr:to>
    <xdr:sp macro="" textlink="">
      <xdr:nvSpPr>
        <xdr:cNvPr id="407" name="楕円 406"/>
        <xdr:cNvSpPr/>
      </xdr:nvSpPr>
      <xdr:spPr>
        <a:xfrm>
          <a:off x="20383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118872</xdr:rowOff>
    </xdr:from>
    <xdr:to>
      <xdr:col>111</xdr:col>
      <xdr:colOff>177800</xdr:colOff>
      <xdr:row>62</xdr:row>
      <xdr:rowOff>123444</xdr:rowOff>
    </xdr:to>
    <xdr:cxnSp macro="">
      <xdr:nvCxnSpPr>
        <xdr:cNvPr id="408" name="直線コネクタ 407"/>
        <xdr:cNvCxnSpPr/>
      </xdr:nvCxnSpPr>
      <xdr:spPr>
        <a:xfrm flipV="1">
          <a:off x="20434300" y="10748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72644</xdr:rowOff>
    </xdr:from>
    <xdr:to>
      <xdr:col>102</xdr:col>
      <xdr:colOff>165100</xdr:colOff>
      <xdr:row>63</xdr:row>
      <xdr:rowOff>2794</xdr:rowOff>
    </xdr:to>
    <xdr:sp macro="" textlink="">
      <xdr:nvSpPr>
        <xdr:cNvPr id="409" name="楕円 408"/>
        <xdr:cNvSpPr/>
      </xdr:nvSpPr>
      <xdr:spPr>
        <a:xfrm>
          <a:off x="19494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123444</xdr:rowOff>
    </xdr:from>
    <xdr:to>
      <xdr:col>107</xdr:col>
      <xdr:colOff>50800</xdr:colOff>
      <xdr:row>62</xdr:row>
      <xdr:rowOff>123444</xdr:rowOff>
    </xdr:to>
    <xdr:cxnSp macro="">
      <xdr:nvCxnSpPr>
        <xdr:cNvPr id="410" name="直線コネクタ 409"/>
        <xdr:cNvCxnSpPr/>
      </xdr:nvCxnSpPr>
      <xdr:spPr>
        <a:xfrm>
          <a:off x="19545300" y="10753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77216</xdr:rowOff>
    </xdr:from>
    <xdr:to>
      <xdr:col>98</xdr:col>
      <xdr:colOff>38100</xdr:colOff>
      <xdr:row>63</xdr:row>
      <xdr:rowOff>7366</xdr:rowOff>
    </xdr:to>
    <xdr:sp macro="" textlink="">
      <xdr:nvSpPr>
        <xdr:cNvPr id="411" name="楕円 410"/>
        <xdr:cNvSpPr/>
      </xdr:nvSpPr>
      <xdr:spPr>
        <a:xfrm>
          <a:off x="186055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123444</xdr:rowOff>
    </xdr:from>
    <xdr:to>
      <xdr:col>102</xdr:col>
      <xdr:colOff>114300</xdr:colOff>
      <xdr:row>62</xdr:row>
      <xdr:rowOff>128016</xdr:rowOff>
    </xdr:to>
    <xdr:cxnSp macro="">
      <xdr:nvCxnSpPr>
        <xdr:cNvPr id="412" name="直線コネクタ 411"/>
        <xdr:cNvCxnSpPr/>
      </xdr:nvCxnSpPr>
      <xdr:spPr>
        <a:xfrm flipV="1">
          <a:off x="18656300" y="107533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62755</xdr:rowOff>
    </xdr:from>
    <xdr:ext cx="469744" cy="259045"/>
    <xdr:sp macro="" textlink="">
      <xdr:nvSpPr>
        <xdr:cNvPr id="413" name="n_1aveValue【保健センター・保健所】&#10;一人当たり面積"/>
        <xdr:cNvSpPr txBox="1"/>
      </xdr:nvSpPr>
      <xdr:spPr>
        <a:xfrm>
          <a:off x="210757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71899</xdr:rowOff>
    </xdr:from>
    <xdr:ext cx="469744" cy="259045"/>
    <xdr:sp macro="" textlink="">
      <xdr:nvSpPr>
        <xdr:cNvPr id="414" name="n_2aveValue【保健センター・保健所】&#10;一人当たり面積"/>
        <xdr:cNvSpPr txBox="1"/>
      </xdr:nvSpPr>
      <xdr:spPr>
        <a:xfrm>
          <a:off x="201994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58183</xdr:rowOff>
    </xdr:from>
    <xdr:ext cx="469744" cy="259045"/>
    <xdr:sp macro="" textlink="">
      <xdr:nvSpPr>
        <xdr:cNvPr id="415" name="n_3aveValue【保健センター・保健所】&#10;一人当たり面積"/>
        <xdr:cNvSpPr txBox="1"/>
      </xdr:nvSpPr>
      <xdr:spPr>
        <a:xfrm>
          <a:off x="19310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17035</xdr:rowOff>
    </xdr:from>
    <xdr:ext cx="469744" cy="259045"/>
    <xdr:sp macro="" textlink="">
      <xdr:nvSpPr>
        <xdr:cNvPr id="416" name="n_4aveValue【保健センター・保健所】&#10;一人当たり面積"/>
        <xdr:cNvSpPr txBox="1"/>
      </xdr:nvSpPr>
      <xdr:spPr>
        <a:xfrm>
          <a:off x="18421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160799</xdr:rowOff>
    </xdr:from>
    <xdr:ext cx="469744" cy="259045"/>
    <xdr:sp macro="" textlink="">
      <xdr:nvSpPr>
        <xdr:cNvPr id="417" name="n_1mainValue【保健センター・保健所】&#10;一人当たり面積"/>
        <xdr:cNvSpPr txBox="1"/>
      </xdr:nvSpPr>
      <xdr:spPr>
        <a:xfrm>
          <a:off x="21075727" y="107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165371</xdr:rowOff>
    </xdr:from>
    <xdr:ext cx="469744" cy="259045"/>
    <xdr:sp macro="" textlink="">
      <xdr:nvSpPr>
        <xdr:cNvPr id="418" name="n_2mainValue【保健センター・保健所】&#10;一人当たり面積"/>
        <xdr:cNvSpPr txBox="1"/>
      </xdr:nvSpPr>
      <xdr:spPr>
        <a:xfrm>
          <a:off x="20199427" y="1079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165371</xdr:rowOff>
    </xdr:from>
    <xdr:ext cx="469744" cy="259045"/>
    <xdr:sp macro="" textlink="">
      <xdr:nvSpPr>
        <xdr:cNvPr id="419" name="n_3mainValue【保健センター・保健所】&#10;一人当たり面積"/>
        <xdr:cNvSpPr txBox="1"/>
      </xdr:nvSpPr>
      <xdr:spPr>
        <a:xfrm>
          <a:off x="19310427" y="1079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169943</xdr:rowOff>
    </xdr:from>
    <xdr:ext cx="469744" cy="259045"/>
    <xdr:sp macro="" textlink="">
      <xdr:nvSpPr>
        <xdr:cNvPr id="420" name="n_4mainValue【保健センター・保健所】&#10;一人当たり面積"/>
        <xdr:cNvSpPr txBox="1"/>
      </xdr:nvSpPr>
      <xdr:spPr>
        <a:xfrm>
          <a:off x="18421427" y="1079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1" name="正方形/長方形 4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2" name="正方形/長方形 4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3" name="正方形/長方形 4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4" name="正方形/長方形 4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5" name="正方形/長方形 4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6" name="正方形/長方形 4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7" name="正方形/長方形 4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8" name="正方形/長方形 4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9" name="テキスト ボックス 4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0" name="直線コネクタ 4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1" name="テキスト ボックス 4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2" name="直線コネクタ 43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3" name="テキスト ボックス 43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4" name="直線コネクタ 43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5" name="テキスト ボックス 43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6" name="直線コネクタ 43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7" name="テキスト ボックス 43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38" name="直線コネクタ 43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39" name="テキスト ボックス 43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0" name="直線コネクタ 43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1" name="テキスト ボックス 44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2" name="直線コネクタ 44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3" name="テキスト ボックス 44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4" name="直線コネクタ 4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95250</xdr:rowOff>
    </xdr:to>
    <xdr:cxnSp macro="">
      <xdr:nvCxnSpPr>
        <xdr:cNvPr id="446" name="直線コネクタ 445"/>
        <xdr:cNvCxnSpPr/>
      </xdr:nvCxnSpPr>
      <xdr:spPr>
        <a:xfrm flipV="1">
          <a:off x="16318864" y="13434061"/>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99077</xdr:rowOff>
    </xdr:from>
    <xdr:ext cx="405111" cy="259045"/>
    <xdr:sp macro="" textlink="">
      <xdr:nvSpPr>
        <xdr:cNvPr id="447" name="【消防施設】&#10;有形固定資産減価償却率最小値テキスト"/>
        <xdr:cNvSpPr txBox="1"/>
      </xdr:nvSpPr>
      <xdr:spPr>
        <a:xfrm>
          <a:off x="16357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95250</xdr:rowOff>
    </xdr:from>
    <xdr:to>
      <xdr:col>86</xdr:col>
      <xdr:colOff>25400</xdr:colOff>
      <xdr:row>86</xdr:row>
      <xdr:rowOff>95250</xdr:rowOff>
    </xdr:to>
    <xdr:cxnSp macro="">
      <xdr:nvCxnSpPr>
        <xdr:cNvPr id="448" name="直線コネクタ 447"/>
        <xdr:cNvCxnSpPr/>
      </xdr:nvCxnSpPr>
      <xdr:spPr>
        <a:xfrm>
          <a:off x="16230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449" name="【消防施設】&#10;有形固定資産減価償却率最大値テキスト"/>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450" name="直線コネクタ 449"/>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62428</xdr:rowOff>
    </xdr:from>
    <xdr:ext cx="405111" cy="259045"/>
    <xdr:sp macro="" textlink="">
      <xdr:nvSpPr>
        <xdr:cNvPr id="451" name="【消防施設】&#10;有形固定資産減価償却率平均値テキスト"/>
        <xdr:cNvSpPr txBox="1"/>
      </xdr:nvSpPr>
      <xdr:spPr>
        <a:xfrm>
          <a:off x="16357600" y="1394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39551</xdr:rowOff>
    </xdr:from>
    <xdr:to>
      <xdr:col>85</xdr:col>
      <xdr:colOff>177800</xdr:colOff>
      <xdr:row>82</xdr:row>
      <xdr:rowOff>141151</xdr:rowOff>
    </xdr:to>
    <xdr:sp macro="" textlink="">
      <xdr:nvSpPr>
        <xdr:cNvPr id="452" name="フローチャート: 判断 451"/>
        <xdr:cNvSpPr/>
      </xdr:nvSpPr>
      <xdr:spPr>
        <a:xfrm>
          <a:off x="162687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453" name="フローチャート: 判断 452"/>
        <xdr:cNvSpPr/>
      </xdr:nvSpPr>
      <xdr:spPr>
        <a:xfrm>
          <a:off x="1543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57513</xdr:rowOff>
    </xdr:from>
    <xdr:to>
      <xdr:col>76</xdr:col>
      <xdr:colOff>165100</xdr:colOff>
      <xdr:row>82</xdr:row>
      <xdr:rowOff>159113</xdr:rowOff>
    </xdr:to>
    <xdr:sp macro="" textlink="">
      <xdr:nvSpPr>
        <xdr:cNvPr id="454" name="フローチャート: 判断 453"/>
        <xdr:cNvSpPr/>
      </xdr:nvSpPr>
      <xdr:spPr>
        <a:xfrm>
          <a:off x="14541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455" name="フローチャート: 判断 454"/>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160382</xdr:rowOff>
    </xdr:from>
    <xdr:to>
      <xdr:col>67</xdr:col>
      <xdr:colOff>101600</xdr:colOff>
      <xdr:row>82</xdr:row>
      <xdr:rowOff>90532</xdr:rowOff>
    </xdr:to>
    <xdr:sp macro="" textlink="">
      <xdr:nvSpPr>
        <xdr:cNvPr id="456" name="フローチャート: 判断 455"/>
        <xdr:cNvSpPr/>
      </xdr:nvSpPr>
      <xdr:spPr>
        <a:xfrm>
          <a:off x="12763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7" name="テキスト ボックス 4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8" name="テキスト ボックス 4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9" name="テキスト ボックス 4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0" name="テキスト ボックス 4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1" name="テキスト ボックス 4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117929</xdr:rowOff>
    </xdr:from>
    <xdr:to>
      <xdr:col>85</xdr:col>
      <xdr:colOff>177800</xdr:colOff>
      <xdr:row>84</xdr:row>
      <xdr:rowOff>48079</xdr:rowOff>
    </xdr:to>
    <xdr:sp macro="" textlink="">
      <xdr:nvSpPr>
        <xdr:cNvPr id="462" name="楕円 461"/>
        <xdr:cNvSpPr/>
      </xdr:nvSpPr>
      <xdr:spPr>
        <a:xfrm>
          <a:off x="16268700" y="1434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96356</xdr:rowOff>
    </xdr:from>
    <xdr:ext cx="405111" cy="259045"/>
    <xdr:sp macro="" textlink="">
      <xdr:nvSpPr>
        <xdr:cNvPr id="463" name="【消防施設】&#10;有形固定資産減価償却率該当値テキスト"/>
        <xdr:cNvSpPr txBox="1"/>
      </xdr:nvSpPr>
      <xdr:spPr>
        <a:xfrm>
          <a:off x="16357600"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90170</xdr:rowOff>
    </xdr:from>
    <xdr:to>
      <xdr:col>81</xdr:col>
      <xdr:colOff>101600</xdr:colOff>
      <xdr:row>84</xdr:row>
      <xdr:rowOff>20320</xdr:rowOff>
    </xdr:to>
    <xdr:sp macro="" textlink="">
      <xdr:nvSpPr>
        <xdr:cNvPr id="464" name="楕円 463"/>
        <xdr:cNvSpPr/>
      </xdr:nvSpPr>
      <xdr:spPr>
        <a:xfrm>
          <a:off x="15430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140970</xdr:rowOff>
    </xdr:from>
    <xdr:to>
      <xdr:col>85</xdr:col>
      <xdr:colOff>127000</xdr:colOff>
      <xdr:row>83</xdr:row>
      <xdr:rowOff>168729</xdr:rowOff>
    </xdr:to>
    <xdr:cxnSp macro="">
      <xdr:nvCxnSpPr>
        <xdr:cNvPr id="465" name="直線コネクタ 464"/>
        <xdr:cNvCxnSpPr/>
      </xdr:nvCxnSpPr>
      <xdr:spPr>
        <a:xfrm>
          <a:off x="15481300" y="14371320"/>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65677</xdr:rowOff>
    </xdr:from>
    <xdr:to>
      <xdr:col>76</xdr:col>
      <xdr:colOff>165100</xdr:colOff>
      <xdr:row>83</xdr:row>
      <xdr:rowOff>167277</xdr:rowOff>
    </xdr:to>
    <xdr:sp macro="" textlink="">
      <xdr:nvSpPr>
        <xdr:cNvPr id="466" name="楕円 465"/>
        <xdr:cNvSpPr/>
      </xdr:nvSpPr>
      <xdr:spPr>
        <a:xfrm>
          <a:off x="14541500" y="1429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116477</xdr:rowOff>
    </xdr:from>
    <xdr:to>
      <xdr:col>81</xdr:col>
      <xdr:colOff>50800</xdr:colOff>
      <xdr:row>83</xdr:row>
      <xdr:rowOff>140970</xdr:rowOff>
    </xdr:to>
    <xdr:cxnSp macro="">
      <xdr:nvCxnSpPr>
        <xdr:cNvPr id="467" name="直線コネクタ 466"/>
        <xdr:cNvCxnSpPr/>
      </xdr:nvCxnSpPr>
      <xdr:spPr>
        <a:xfrm>
          <a:off x="14592300" y="1434682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37919</xdr:rowOff>
    </xdr:from>
    <xdr:to>
      <xdr:col>72</xdr:col>
      <xdr:colOff>38100</xdr:colOff>
      <xdr:row>83</xdr:row>
      <xdr:rowOff>139519</xdr:rowOff>
    </xdr:to>
    <xdr:sp macro="" textlink="">
      <xdr:nvSpPr>
        <xdr:cNvPr id="468" name="楕円 467"/>
        <xdr:cNvSpPr/>
      </xdr:nvSpPr>
      <xdr:spPr>
        <a:xfrm>
          <a:off x="13652500" y="1426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88719</xdr:rowOff>
    </xdr:from>
    <xdr:to>
      <xdr:col>76</xdr:col>
      <xdr:colOff>114300</xdr:colOff>
      <xdr:row>83</xdr:row>
      <xdr:rowOff>116477</xdr:rowOff>
    </xdr:to>
    <xdr:cxnSp macro="">
      <xdr:nvCxnSpPr>
        <xdr:cNvPr id="469" name="直線コネクタ 468"/>
        <xdr:cNvCxnSpPr/>
      </xdr:nvCxnSpPr>
      <xdr:spPr>
        <a:xfrm>
          <a:off x="13703300" y="1431906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13426</xdr:rowOff>
    </xdr:from>
    <xdr:to>
      <xdr:col>67</xdr:col>
      <xdr:colOff>101600</xdr:colOff>
      <xdr:row>84</xdr:row>
      <xdr:rowOff>115026</xdr:rowOff>
    </xdr:to>
    <xdr:sp macro="" textlink="">
      <xdr:nvSpPr>
        <xdr:cNvPr id="470" name="楕円 469"/>
        <xdr:cNvSpPr/>
      </xdr:nvSpPr>
      <xdr:spPr>
        <a:xfrm>
          <a:off x="12763500" y="1441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88719</xdr:rowOff>
    </xdr:from>
    <xdr:to>
      <xdr:col>71</xdr:col>
      <xdr:colOff>177800</xdr:colOff>
      <xdr:row>84</xdr:row>
      <xdr:rowOff>64226</xdr:rowOff>
    </xdr:to>
    <xdr:cxnSp macro="">
      <xdr:nvCxnSpPr>
        <xdr:cNvPr id="471" name="直線コネクタ 470"/>
        <xdr:cNvCxnSpPr/>
      </xdr:nvCxnSpPr>
      <xdr:spPr>
        <a:xfrm flipV="1">
          <a:off x="12814300" y="14319069"/>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36847</xdr:rowOff>
    </xdr:from>
    <xdr:ext cx="405111" cy="259045"/>
    <xdr:sp macro="" textlink="">
      <xdr:nvSpPr>
        <xdr:cNvPr id="472" name="n_1aveValue【消防施設】&#10;有形固定資産減価償却率"/>
        <xdr:cNvSpPr txBox="1"/>
      </xdr:nvSpPr>
      <xdr:spPr>
        <a:xfrm>
          <a:off x="15266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4190</xdr:rowOff>
    </xdr:from>
    <xdr:ext cx="405111" cy="259045"/>
    <xdr:sp macro="" textlink="">
      <xdr:nvSpPr>
        <xdr:cNvPr id="473" name="n_2aveValue【消防施設】&#10;有形固定資産減価償却率"/>
        <xdr:cNvSpPr txBox="1"/>
      </xdr:nvSpPr>
      <xdr:spPr>
        <a:xfrm>
          <a:off x="14389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121756</xdr:rowOff>
    </xdr:from>
    <xdr:ext cx="405111" cy="259045"/>
    <xdr:sp macro="" textlink="">
      <xdr:nvSpPr>
        <xdr:cNvPr id="474" name="n_3aveValue【消防施設】&#10;有形固定資産減価償却率"/>
        <xdr:cNvSpPr txBox="1"/>
      </xdr:nvSpPr>
      <xdr:spPr>
        <a:xfrm>
          <a:off x="13500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107059</xdr:rowOff>
    </xdr:from>
    <xdr:ext cx="405111" cy="259045"/>
    <xdr:sp macro="" textlink="">
      <xdr:nvSpPr>
        <xdr:cNvPr id="475" name="n_4aveValue【消防施設】&#10;有形固定資産減価償却率"/>
        <xdr:cNvSpPr txBox="1"/>
      </xdr:nvSpPr>
      <xdr:spPr>
        <a:xfrm>
          <a:off x="12611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11447</xdr:rowOff>
    </xdr:from>
    <xdr:ext cx="405111" cy="259045"/>
    <xdr:sp macro="" textlink="">
      <xdr:nvSpPr>
        <xdr:cNvPr id="476" name="n_1mainValue【消防施設】&#10;有形固定資産減価償却率"/>
        <xdr:cNvSpPr txBox="1"/>
      </xdr:nvSpPr>
      <xdr:spPr>
        <a:xfrm>
          <a:off x="15266044"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158404</xdr:rowOff>
    </xdr:from>
    <xdr:ext cx="405111" cy="259045"/>
    <xdr:sp macro="" textlink="">
      <xdr:nvSpPr>
        <xdr:cNvPr id="477" name="n_2mainValue【消防施設】&#10;有形固定資産減価償却率"/>
        <xdr:cNvSpPr txBox="1"/>
      </xdr:nvSpPr>
      <xdr:spPr>
        <a:xfrm>
          <a:off x="14389744"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130646</xdr:rowOff>
    </xdr:from>
    <xdr:ext cx="405111" cy="259045"/>
    <xdr:sp macro="" textlink="">
      <xdr:nvSpPr>
        <xdr:cNvPr id="478" name="n_3mainValue【消防施設】&#10;有形固定資産減価償却率"/>
        <xdr:cNvSpPr txBox="1"/>
      </xdr:nvSpPr>
      <xdr:spPr>
        <a:xfrm>
          <a:off x="13500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106153</xdr:rowOff>
    </xdr:from>
    <xdr:ext cx="405111" cy="259045"/>
    <xdr:sp macro="" textlink="">
      <xdr:nvSpPr>
        <xdr:cNvPr id="479" name="n_4mainValue【消防施設】&#10;有形固定資産減価償却率"/>
        <xdr:cNvSpPr txBox="1"/>
      </xdr:nvSpPr>
      <xdr:spPr>
        <a:xfrm>
          <a:off x="12611744" y="1450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0" name="正方形/長方形 4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1" name="正方形/長方形 4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2" name="正方形/長方形 4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3" name="正方形/長方形 4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4" name="正方形/長方形 4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5" name="正方形/長方形 4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6" name="正方形/長方形 4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7" name="正方形/長方形 4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8" name="テキスト ボックス 4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9" name="直線コネクタ 4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0" name="直線コネクタ 48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1" name="テキスト ボックス 49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2" name="直線コネクタ 49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3" name="テキスト ボックス 49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4" name="直線コネクタ 49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95" name="テキスト ボックス 49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96" name="直線コネクタ 49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97" name="テキスト ボックス 49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98" name="直線コネクタ 49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99" name="テキスト ボックス 49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0" name="直線コネクタ 4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1" name="テキスト ボックス 5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86</xdr:row>
      <xdr:rowOff>104775</xdr:rowOff>
    </xdr:to>
    <xdr:cxnSp macro="">
      <xdr:nvCxnSpPr>
        <xdr:cNvPr id="503" name="直線コネクタ 502"/>
        <xdr:cNvCxnSpPr/>
      </xdr:nvCxnSpPr>
      <xdr:spPr>
        <a:xfrm flipV="1">
          <a:off x="22160864" y="1336548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108602</xdr:rowOff>
    </xdr:from>
    <xdr:ext cx="469744" cy="259045"/>
    <xdr:sp macro="" textlink="">
      <xdr:nvSpPr>
        <xdr:cNvPr id="504" name="【消防施設】&#10;一人当たり面積最小値テキスト"/>
        <xdr:cNvSpPr txBox="1"/>
      </xdr:nvSpPr>
      <xdr:spPr>
        <a:xfrm>
          <a:off x="22199600" y="1485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104775</xdr:rowOff>
    </xdr:from>
    <xdr:to>
      <xdr:col>116</xdr:col>
      <xdr:colOff>152400</xdr:colOff>
      <xdr:row>86</xdr:row>
      <xdr:rowOff>104775</xdr:rowOff>
    </xdr:to>
    <xdr:cxnSp macro="">
      <xdr:nvCxnSpPr>
        <xdr:cNvPr id="505" name="直線コネクタ 504"/>
        <xdr:cNvCxnSpPr/>
      </xdr:nvCxnSpPr>
      <xdr:spPr>
        <a:xfrm>
          <a:off x="22072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506" name="【消防施設】&#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507" name="直線コネクタ 506"/>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137813</xdr:rowOff>
    </xdr:from>
    <xdr:ext cx="469744" cy="259045"/>
    <xdr:sp macro="" textlink="">
      <xdr:nvSpPr>
        <xdr:cNvPr id="508" name="【消防施設】&#10;一人当たり面積平均値テキスト"/>
        <xdr:cNvSpPr txBox="1"/>
      </xdr:nvSpPr>
      <xdr:spPr>
        <a:xfrm>
          <a:off x="22199600" y="14368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114936</xdr:rowOff>
    </xdr:from>
    <xdr:to>
      <xdr:col>116</xdr:col>
      <xdr:colOff>114300</xdr:colOff>
      <xdr:row>85</xdr:row>
      <xdr:rowOff>45086</xdr:rowOff>
    </xdr:to>
    <xdr:sp macro="" textlink="">
      <xdr:nvSpPr>
        <xdr:cNvPr id="509" name="フローチャート: 判断 508"/>
        <xdr:cNvSpPr/>
      </xdr:nvSpPr>
      <xdr:spPr>
        <a:xfrm>
          <a:off x="22110700" y="1451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166370</xdr:rowOff>
    </xdr:from>
    <xdr:to>
      <xdr:col>112</xdr:col>
      <xdr:colOff>38100</xdr:colOff>
      <xdr:row>85</xdr:row>
      <xdr:rowOff>96520</xdr:rowOff>
    </xdr:to>
    <xdr:sp macro="" textlink="">
      <xdr:nvSpPr>
        <xdr:cNvPr id="510" name="フローチャート: 判断 509"/>
        <xdr:cNvSpPr/>
      </xdr:nvSpPr>
      <xdr:spPr>
        <a:xfrm>
          <a:off x="21272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511" name="フローチャート: 判断 510"/>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512" name="フローチャート: 判断 511"/>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52070</xdr:rowOff>
    </xdr:from>
    <xdr:to>
      <xdr:col>98</xdr:col>
      <xdr:colOff>38100</xdr:colOff>
      <xdr:row>85</xdr:row>
      <xdr:rowOff>153670</xdr:rowOff>
    </xdr:to>
    <xdr:sp macro="" textlink="">
      <xdr:nvSpPr>
        <xdr:cNvPr id="513" name="フローチャート: 判断 512"/>
        <xdr:cNvSpPr/>
      </xdr:nvSpPr>
      <xdr:spPr>
        <a:xfrm>
          <a:off x="18605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4" name="テキスト ボックス 5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5" name="テキスト ボックス 5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6" name="テキスト ボックス 5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7" name="テキスト ボックス 5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8" name="テキスト ボックス 5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519" name="楕円 518"/>
        <xdr:cNvSpPr/>
      </xdr:nvSpPr>
      <xdr:spPr>
        <a:xfrm>
          <a:off x="22110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16</xdr:rowOff>
    </xdr:from>
    <xdr:ext cx="469744" cy="259045"/>
    <xdr:sp macro="" textlink="">
      <xdr:nvSpPr>
        <xdr:cNvPr id="520" name="【消防施設】&#10;一人当たり面積該当値テキスト"/>
        <xdr:cNvSpPr txBox="1"/>
      </xdr:nvSpPr>
      <xdr:spPr>
        <a:xfrm>
          <a:off x="22199600"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23495</xdr:rowOff>
    </xdr:from>
    <xdr:to>
      <xdr:col>112</xdr:col>
      <xdr:colOff>38100</xdr:colOff>
      <xdr:row>85</xdr:row>
      <xdr:rowOff>125095</xdr:rowOff>
    </xdr:to>
    <xdr:sp macro="" textlink="">
      <xdr:nvSpPr>
        <xdr:cNvPr id="521" name="楕円 520"/>
        <xdr:cNvSpPr/>
      </xdr:nvSpPr>
      <xdr:spPr>
        <a:xfrm>
          <a:off x="21272500" y="1459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72389</xdr:rowOff>
    </xdr:from>
    <xdr:to>
      <xdr:col>116</xdr:col>
      <xdr:colOff>63500</xdr:colOff>
      <xdr:row>85</xdr:row>
      <xdr:rowOff>74295</xdr:rowOff>
    </xdr:to>
    <xdr:cxnSp macro="">
      <xdr:nvCxnSpPr>
        <xdr:cNvPr id="522" name="直線コネクタ 521"/>
        <xdr:cNvCxnSpPr/>
      </xdr:nvCxnSpPr>
      <xdr:spPr>
        <a:xfrm flipV="1">
          <a:off x="21323300" y="14645639"/>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27305</xdr:rowOff>
    </xdr:from>
    <xdr:to>
      <xdr:col>107</xdr:col>
      <xdr:colOff>101600</xdr:colOff>
      <xdr:row>85</xdr:row>
      <xdr:rowOff>128905</xdr:rowOff>
    </xdr:to>
    <xdr:sp macro="" textlink="">
      <xdr:nvSpPr>
        <xdr:cNvPr id="523" name="楕円 522"/>
        <xdr:cNvSpPr/>
      </xdr:nvSpPr>
      <xdr:spPr>
        <a:xfrm>
          <a:off x="20383500" y="1460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74295</xdr:rowOff>
    </xdr:from>
    <xdr:to>
      <xdr:col>111</xdr:col>
      <xdr:colOff>177800</xdr:colOff>
      <xdr:row>85</xdr:row>
      <xdr:rowOff>78105</xdr:rowOff>
    </xdr:to>
    <xdr:cxnSp macro="">
      <xdr:nvCxnSpPr>
        <xdr:cNvPr id="524" name="直線コネクタ 523"/>
        <xdr:cNvCxnSpPr/>
      </xdr:nvCxnSpPr>
      <xdr:spPr>
        <a:xfrm flipV="1">
          <a:off x="20434300" y="146475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29211</xdr:rowOff>
    </xdr:from>
    <xdr:to>
      <xdr:col>102</xdr:col>
      <xdr:colOff>165100</xdr:colOff>
      <xdr:row>85</xdr:row>
      <xdr:rowOff>130811</xdr:rowOff>
    </xdr:to>
    <xdr:sp macro="" textlink="">
      <xdr:nvSpPr>
        <xdr:cNvPr id="525" name="楕円 524"/>
        <xdr:cNvSpPr/>
      </xdr:nvSpPr>
      <xdr:spPr>
        <a:xfrm>
          <a:off x="194945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78105</xdr:rowOff>
    </xdr:from>
    <xdr:to>
      <xdr:col>107</xdr:col>
      <xdr:colOff>50800</xdr:colOff>
      <xdr:row>85</xdr:row>
      <xdr:rowOff>80011</xdr:rowOff>
    </xdr:to>
    <xdr:cxnSp macro="">
      <xdr:nvCxnSpPr>
        <xdr:cNvPr id="526" name="直線コネクタ 525"/>
        <xdr:cNvCxnSpPr/>
      </xdr:nvCxnSpPr>
      <xdr:spPr>
        <a:xfrm flipV="1">
          <a:off x="19545300" y="1465135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31114</xdr:rowOff>
    </xdr:from>
    <xdr:to>
      <xdr:col>98</xdr:col>
      <xdr:colOff>38100</xdr:colOff>
      <xdr:row>85</xdr:row>
      <xdr:rowOff>132714</xdr:rowOff>
    </xdr:to>
    <xdr:sp macro="" textlink="">
      <xdr:nvSpPr>
        <xdr:cNvPr id="527" name="楕円 526"/>
        <xdr:cNvSpPr/>
      </xdr:nvSpPr>
      <xdr:spPr>
        <a:xfrm>
          <a:off x="18605500" y="1460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80011</xdr:rowOff>
    </xdr:from>
    <xdr:to>
      <xdr:col>102</xdr:col>
      <xdr:colOff>114300</xdr:colOff>
      <xdr:row>85</xdr:row>
      <xdr:rowOff>81914</xdr:rowOff>
    </xdr:to>
    <xdr:cxnSp macro="">
      <xdr:nvCxnSpPr>
        <xdr:cNvPr id="528" name="直線コネクタ 527"/>
        <xdr:cNvCxnSpPr/>
      </xdr:nvCxnSpPr>
      <xdr:spPr>
        <a:xfrm flipV="1">
          <a:off x="18656300" y="1465326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113047</xdr:rowOff>
    </xdr:from>
    <xdr:ext cx="469744" cy="259045"/>
    <xdr:sp macro="" textlink="">
      <xdr:nvSpPr>
        <xdr:cNvPr id="529" name="n_1aveValue【消防施設】&#10;一人当たり面積"/>
        <xdr:cNvSpPr txBox="1"/>
      </xdr:nvSpPr>
      <xdr:spPr>
        <a:xfrm>
          <a:off x="21075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128288</xdr:rowOff>
    </xdr:from>
    <xdr:ext cx="469744" cy="259045"/>
    <xdr:sp macro="" textlink="">
      <xdr:nvSpPr>
        <xdr:cNvPr id="530" name="n_2aveValue【消防施設】&#10;一人当たり面積"/>
        <xdr:cNvSpPr txBox="1"/>
      </xdr:nvSpPr>
      <xdr:spPr>
        <a:xfrm>
          <a:off x="20199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128288</xdr:rowOff>
    </xdr:from>
    <xdr:ext cx="469744" cy="259045"/>
    <xdr:sp macro="" textlink="">
      <xdr:nvSpPr>
        <xdr:cNvPr id="531" name="n_3aveValue【消防施設】&#10;一人当たり面積"/>
        <xdr:cNvSpPr txBox="1"/>
      </xdr:nvSpPr>
      <xdr:spPr>
        <a:xfrm>
          <a:off x="19310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144797</xdr:rowOff>
    </xdr:from>
    <xdr:ext cx="469744" cy="259045"/>
    <xdr:sp macro="" textlink="">
      <xdr:nvSpPr>
        <xdr:cNvPr id="532" name="n_4aveValue【消防施設】&#10;一人当たり面積"/>
        <xdr:cNvSpPr txBox="1"/>
      </xdr:nvSpPr>
      <xdr:spPr>
        <a:xfrm>
          <a:off x="184214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116222</xdr:rowOff>
    </xdr:from>
    <xdr:ext cx="469744" cy="259045"/>
    <xdr:sp macro="" textlink="">
      <xdr:nvSpPr>
        <xdr:cNvPr id="533" name="n_1mainValue【消防施設】&#10;一人当たり面積"/>
        <xdr:cNvSpPr txBox="1"/>
      </xdr:nvSpPr>
      <xdr:spPr>
        <a:xfrm>
          <a:off x="21075727" y="1468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120032</xdr:rowOff>
    </xdr:from>
    <xdr:ext cx="469744" cy="259045"/>
    <xdr:sp macro="" textlink="">
      <xdr:nvSpPr>
        <xdr:cNvPr id="534" name="n_2mainValue【消防施設】&#10;一人当たり面積"/>
        <xdr:cNvSpPr txBox="1"/>
      </xdr:nvSpPr>
      <xdr:spPr>
        <a:xfrm>
          <a:off x="20199427" y="1469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121938</xdr:rowOff>
    </xdr:from>
    <xdr:ext cx="469744" cy="259045"/>
    <xdr:sp macro="" textlink="">
      <xdr:nvSpPr>
        <xdr:cNvPr id="535" name="n_3mainValue【消防施設】&#10;一人当たり面積"/>
        <xdr:cNvSpPr txBox="1"/>
      </xdr:nvSpPr>
      <xdr:spPr>
        <a:xfrm>
          <a:off x="19310427"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149241</xdr:rowOff>
    </xdr:from>
    <xdr:ext cx="469744" cy="259045"/>
    <xdr:sp macro="" textlink="">
      <xdr:nvSpPr>
        <xdr:cNvPr id="536" name="n_4mainValue【消防施設】&#10;一人当たり面積"/>
        <xdr:cNvSpPr txBox="1"/>
      </xdr:nvSpPr>
      <xdr:spPr>
        <a:xfrm>
          <a:off x="18421427" y="1437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7" name="正方形/長方形 5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8" name="正方形/長方形 5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9" name="正方形/長方形 5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0" name="正方形/長方形 5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1" name="正方形/長方形 5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2" name="正方形/長方形 5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3" name="正方形/長方形 5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4" name="正方形/長方形 5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5" name="テキスト ボックス 5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6" name="直線コネクタ 5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7" name="テキスト ボックス 5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8" name="直線コネクタ 5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49" name="テキスト ボックス 54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0" name="直線コネクタ 5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1" name="テキスト ボックス 5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2" name="直線コネクタ 5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3" name="テキスト ボックス 5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4" name="直線コネクタ 5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5" name="テキスト ボックス 5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6" name="直線コネクタ 5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7" name="テキスト ボックス 5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8" name="直線コネクタ 5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59" name="テキスト ボックス 55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0" name="直線コネクタ 5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109</xdr:row>
      <xdr:rowOff>17418</xdr:rowOff>
    </xdr:to>
    <xdr:cxnSp macro="">
      <xdr:nvCxnSpPr>
        <xdr:cNvPr id="562" name="直線コネクタ 561"/>
        <xdr:cNvCxnSpPr/>
      </xdr:nvCxnSpPr>
      <xdr:spPr>
        <a:xfrm flipV="1">
          <a:off x="16318864" y="17190176"/>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563" name="【庁舎】&#10;有形固定資産減価償却率最小値テキスト"/>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564" name="直線コネクタ 563"/>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340478" cy="259045"/>
    <xdr:sp macro="" textlink="">
      <xdr:nvSpPr>
        <xdr:cNvPr id="565" name="【庁舎】&#10;有形固定資産減価償却率最大値テキスト"/>
        <xdr:cNvSpPr txBox="1"/>
      </xdr:nvSpPr>
      <xdr:spPr>
        <a:xfrm>
          <a:off x="16357600" y="169654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566" name="直線コネクタ 565"/>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15257</xdr:rowOff>
    </xdr:from>
    <xdr:ext cx="405111" cy="259045"/>
    <xdr:sp macro="" textlink="">
      <xdr:nvSpPr>
        <xdr:cNvPr id="567" name="【庁舎】&#10;有形固定資産減価償却率平均値テキスト"/>
        <xdr:cNvSpPr txBox="1"/>
      </xdr:nvSpPr>
      <xdr:spPr>
        <a:xfrm>
          <a:off x="16357600" y="1801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568" name="フローチャート: 判断 567"/>
        <xdr:cNvSpPr/>
      </xdr:nvSpPr>
      <xdr:spPr>
        <a:xfrm>
          <a:off x="16268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569" name="フローチャート: 判断 568"/>
        <xdr:cNvSpPr/>
      </xdr:nvSpPr>
      <xdr:spPr>
        <a:xfrm>
          <a:off x="15430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570" name="フローチャート: 判断 569"/>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571" name="フローチャート: 判断 570"/>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572" name="フローチャート: 判断 571"/>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3" name="テキスト ボックス 5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4" name="テキスト ボックス 5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5" name="テキスト ボックス 5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6" name="テキスト ボックス 5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7" name="テキスト ボックス 5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157662</xdr:rowOff>
    </xdr:from>
    <xdr:to>
      <xdr:col>85</xdr:col>
      <xdr:colOff>177800</xdr:colOff>
      <xdr:row>101</xdr:row>
      <xdr:rowOff>87812</xdr:rowOff>
    </xdr:to>
    <xdr:sp macro="" textlink="">
      <xdr:nvSpPr>
        <xdr:cNvPr id="578" name="楕円 577"/>
        <xdr:cNvSpPr/>
      </xdr:nvSpPr>
      <xdr:spPr>
        <a:xfrm>
          <a:off x="16268700" y="1730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9089</xdr:rowOff>
    </xdr:from>
    <xdr:ext cx="405111" cy="259045"/>
    <xdr:sp macro="" textlink="">
      <xdr:nvSpPr>
        <xdr:cNvPr id="579" name="【庁舎】&#10;有形固定資産減価償却率該当値テキスト"/>
        <xdr:cNvSpPr txBox="1"/>
      </xdr:nvSpPr>
      <xdr:spPr>
        <a:xfrm>
          <a:off x="16357600" y="1715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125005</xdr:rowOff>
    </xdr:from>
    <xdr:to>
      <xdr:col>81</xdr:col>
      <xdr:colOff>101600</xdr:colOff>
      <xdr:row>101</xdr:row>
      <xdr:rowOff>55155</xdr:rowOff>
    </xdr:to>
    <xdr:sp macro="" textlink="">
      <xdr:nvSpPr>
        <xdr:cNvPr id="580" name="楕円 579"/>
        <xdr:cNvSpPr/>
      </xdr:nvSpPr>
      <xdr:spPr>
        <a:xfrm>
          <a:off x="15430500" y="1727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4355</xdr:rowOff>
    </xdr:from>
    <xdr:to>
      <xdr:col>85</xdr:col>
      <xdr:colOff>127000</xdr:colOff>
      <xdr:row>101</xdr:row>
      <xdr:rowOff>37012</xdr:rowOff>
    </xdr:to>
    <xdr:cxnSp macro="">
      <xdr:nvCxnSpPr>
        <xdr:cNvPr id="581" name="直線コネクタ 580"/>
        <xdr:cNvCxnSpPr/>
      </xdr:nvCxnSpPr>
      <xdr:spPr>
        <a:xfrm>
          <a:off x="15481300" y="1732080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92348</xdr:rowOff>
    </xdr:from>
    <xdr:to>
      <xdr:col>76</xdr:col>
      <xdr:colOff>165100</xdr:colOff>
      <xdr:row>101</xdr:row>
      <xdr:rowOff>22498</xdr:rowOff>
    </xdr:to>
    <xdr:sp macro="" textlink="">
      <xdr:nvSpPr>
        <xdr:cNvPr id="582" name="楕円 581"/>
        <xdr:cNvSpPr/>
      </xdr:nvSpPr>
      <xdr:spPr>
        <a:xfrm>
          <a:off x="14541500" y="1723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143148</xdr:rowOff>
    </xdr:from>
    <xdr:to>
      <xdr:col>81</xdr:col>
      <xdr:colOff>50800</xdr:colOff>
      <xdr:row>101</xdr:row>
      <xdr:rowOff>4355</xdr:rowOff>
    </xdr:to>
    <xdr:cxnSp macro="">
      <xdr:nvCxnSpPr>
        <xdr:cNvPr id="583" name="直線コネクタ 582"/>
        <xdr:cNvCxnSpPr/>
      </xdr:nvCxnSpPr>
      <xdr:spPr>
        <a:xfrm>
          <a:off x="14592300" y="1728814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59689</xdr:rowOff>
    </xdr:from>
    <xdr:to>
      <xdr:col>72</xdr:col>
      <xdr:colOff>38100</xdr:colOff>
      <xdr:row>100</xdr:row>
      <xdr:rowOff>161289</xdr:rowOff>
    </xdr:to>
    <xdr:sp macro="" textlink="">
      <xdr:nvSpPr>
        <xdr:cNvPr id="584" name="楕円 583"/>
        <xdr:cNvSpPr/>
      </xdr:nvSpPr>
      <xdr:spPr>
        <a:xfrm>
          <a:off x="13652500" y="1720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110489</xdr:rowOff>
    </xdr:from>
    <xdr:to>
      <xdr:col>76</xdr:col>
      <xdr:colOff>114300</xdr:colOff>
      <xdr:row>100</xdr:row>
      <xdr:rowOff>143148</xdr:rowOff>
    </xdr:to>
    <xdr:cxnSp macro="">
      <xdr:nvCxnSpPr>
        <xdr:cNvPr id="585" name="直線コネクタ 584"/>
        <xdr:cNvCxnSpPr/>
      </xdr:nvCxnSpPr>
      <xdr:spPr>
        <a:xfrm>
          <a:off x="13703300" y="17255489"/>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27032</xdr:rowOff>
    </xdr:from>
    <xdr:to>
      <xdr:col>67</xdr:col>
      <xdr:colOff>101600</xdr:colOff>
      <xdr:row>100</xdr:row>
      <xdr:rowOff>128632</xdr:rowOff>
    </xdr:to>
    <xdr:sp macro="" textlink="">
      <xdr:nvSpPr>
        <xdr:cNvPr id="586" name="楕円 585"/>
        <xdr:cNvSpPr/>
      </xdr:nvSpPr>
      <xdr:spPr>
        <a:xfrm>
          <a:off x="12763500" y="1717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77832</xdr:rowOff>
    </xdr:from>
    <xdr:to>
      <xdr:col>71</xdr:col>
      <xdr:colOff>177800</xdr:colOff>
      <xdr:row>100</xdr:row>
      <xdr:rowOff>110489</xdr:rowOff>
    </xdr:to>
    <xdr:cxnSp macro="">
      <xdr:nvCxnSpPr>
        <xdr:cNvPr id="587" name="直線コネクタ 586"/>
        <xdr:cNvCxnSpPr/>
      </xdr:nvCxnSpPr>
      <xdr:spPr>
        <a:xfrm>
          <a:off x="12814300" y="1722283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113228</xdr:rowOff>
    </xdr:from>
    <xdr:ext cx="405111" cy="259045"/>
    <xdr:sp macro="" textlink="">
      <xdr:nvSpPr>
        <xdr:cNvPr id="588" name="n_1aveValue【庁舎】&#10;有形固定資産減価償却率"/>
        <xdr:cNvSpPr txBox="1"/>
      </xdr:nvSpPr>
      <xdr:spPr>
        <a:xfrm>
          <a:off x="15266044" y="1811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108329</xdr:rowOff>
    </xdr:from>
    <xdr:ext cx="405111" cy="259045"/>
    <xdr:sp macro="" textlink="">
      <xdr:nvSpPr>
        <xdr:cNvPr id="589" name="n_2aveValue【庁舎】&#10;有形固定資産減価償却率"/>
        <xdr:cNvSpPr txBox="1"/>
      </xdr:nvSpPr>
      <xdr:spPr>
        <a:xfrm>
          <a:off x="14389744" y="181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90369</xdr:rowOff>
    </xdr:from>
    <xdr:ext cx="405111" cy="259045"/>
    <xdr:sp macro="" textlink="">
      <xdr:nvSpPr>
        <xdr:cNvPr id="590" name="n_3aveValue【庁舎】&#10;有形固定資産減価償却率"/>
        <xdr:cNvSpPr txBox="1"/>
      </xdr:nvSpPr>
      <xdr:spPr>
        <a:xfrm>
          <a:off x="135007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87103</xdr:rowOff>
    </xdr:from>
    <xdr:ext cx="405111" cy="259045"/>
    <xdr:sp macro="" textlink="">
      <xdr:nvSpPr>
        <xdr:cNvPr id="591" name="n_4aveValue【庁舎】&#10;有形固定資産減価償却率"/>
        <xdr:cNvSpPr txBox="1"/>
      </xdr:nvSpPr>
      <xdr:spPr>
        <a:xfrm>
          <a:off x="12611744" y="1808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71682</xdr:rowOff>
    </xdr:from>
    <xdr:ext cx="405111" cy="259045"/>
    <xdr:sp macro="" textlink="">
      <xdr:nvSpPr>
        <xdr:cNvPr id="592" name="n_1mainValue【庁舎】&#10;有形固定資産減価償却率"/>
        <xdr:cNvSpPr txBox="1"/>
      </xdr:nvSpPr>
      <xdr:spPr>
        <a:xfrm>
          <a:off x="15266044" y="1704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39025</xdr:rowOff>
    </xdr:from>
    <xdr:ext cx="405111" cy="259045"/>
    <xdr:sp macro="" textlink="">
      <xdr:nvSpPr>
        <xdr:cNvPr id="593" name="n_2mainValue【庁舎】&#10;有形固定資産減価償却率"/>
        <xdr:cNvSpPr txBox="1"/>
      </xdr:nvSpPr>
      <xdr:spPr>
        <a:xfrm>
          <a:off x="14389744" y="1701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6366</xdr:rowOff>
    </xdr:from>
    <xdr:ext cx="405111" cy="259045"/>
    <xdr:sp macro="" textlink="">
      <xdr:nvSpPr>
        <xdr:cNvPr id="594" name="n_3mainValue【庁舎】&#10;有形固定資産減価償却率"/>
        <xdr:cNvSpPr txBox="1"/>
      </xdr:nvSpPr>
      <xdr:spPr>
        <a:xfrm>
          <a:off x="13500744" y="1697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145159</xdr:rowOff>
    </xdr:from>
    <xdr:ext cx="340478" cy="259045"/>
    <xdr:sp macro="" textlink="">
      <xdr:nvSpPr>
        <xdr:cNvPr id="595" name="n_4mainValue【庁舎】&#10;有形固定資産減価償却率"/>
        <xdr:cNvSpPr txBox="1"/>
      </xdr:nvSpPr>
      <xdr:spPr>
        <a:xfrm>
          <a:off x="12644061" y="169472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6" name="正方形/長方形 5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7" name="正方形/長方形 5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8" name="正方形/長方形 5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9" name="正方形/長方形 5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0" name="正方形/長方形 5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1" name="正方形/長方形 6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2" name="正方形/長方形 6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3" name="正方形/長方形 6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4" name="テキスト ボックス 6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5" name="直線コネクタ 6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6" name="直線コネクタ 60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7" name="テキスト ボックス 60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8" name="直線コネクタ 60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9" name="テキスト ボックス 60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0" name="直線コネクタ 60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1" name="テキスト ボックス 61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2" name="直線コネクタ 61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3" name="テキスト ボックス 61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4" name="直線コネクタ 61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5" name="テキスト ボックス 61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6" name="直線コネクタ 61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7" name="テキスト ボックス 61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8" name="直線コネクタ 6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9" name="テキスト ボックス 6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89263</xdr:rowOff>
    </xdr:from>
    <xdr:to>
      <xdr:col>116</xdr:col>
      <xdr:colOff>62864</xdr:colOff>
      <xdr:row>108</xdr:row>
      <xdr:rowOff>48442</xdr:rowOff>
    </xdr:to>
    <xdr:cxnSp macro="">
      <xdr:nvCxnSpPr>
        <xdr:cNvPr id="621" name="直線コネクタ 620"/>
        <xdr:cNvCxnSpPr/>
      </xdr:nvCxnSpPr>
      <xdr:spPr>
        <a:xfrm flipV="1">
          <a:off x="22160864" y="17234263"/>
          <a:ext cx="0" cy="133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52269</xdr:rowOff>
    </xdr:from>
    <xdr:ext cx="469744" cy="259045"/>
    <xdr:sp macro="" textlink="">
      <xdr:nvSpPr>
        <xdr:cNvPr id="622" name="【庁舎】&#10;一人当たり面積最小値テキスト"/>
        <xdr:cNvSpPr txBox="1"/>
      </xdr:nvSpPr>
      <xdr:spPr>
        <a:xfrm>
          <a:off x="22199600" y="185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48442</xdr:rowOff>
    </xdr:from>
    <xdr:to>
      <xdr:col>116</xdr:col>
      <xdr:colOff>152400</xdr:colOff>
      <xdr:row>108</xdr:row>
      <xdr:rowOff>48442</xdr:rowOff>
    </xdr:to>
    <xdr:cxnSp macro="">
      <xdr:nvCxnSpPr>
        <xdr:cNvPr id="623" name="直線コネクタ 622"/>
        <xdr:cNvCxnSpPr/>
      </xdr:nvCxnSpPr>
      <xdr:spPr>
        <a:xfrm>
          <a:off x="22072600" y="185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35940</xdr:rowOff>
    </xdr:from>
    <xdr:ext cx="469744" cy="259045"/>
    <xdr:sp macro="" textlink="">
      <xdr:nvSpPr>
        <xdr:cNvPr id="624" name="【庁舎】&#10;一人当たり面積最大値テキスト"/>
        <xdr:cNvSpPr txBox="1"/>
      </xdr:nvSpPr>
      <xdr:spPr>
        <a:xfrm>
          <a:off x="22199600" y="170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89263</xdr:rowOff>
    </xdr:from>
    <xdr:to>
      <xdr:col>116</xdr:col>
      <xdr:colOff>152400</xdr:colOff>
      <xdr:row>100</xdr:row>
      <xdr:rowOff>89263</xdr:rowOff>
    </xdr:to>
    <xdr:cxnSp macro="">
      <xdr:nvCxnSpPr>
        <xdr:cNvPr id="625" name="直線コネクタ 624"/>
        <xdr:cNvCxnSpPr/>
      </xdr:nvCxnSpPr>
      <xdr:spPr>
        <a:xfrm>
          <a:off x="22072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123389</xdr:rowOff>
    </xdr:from>
    <xdr:ext cx="469744" cy="259045"/>
    <xdr:sp macro="" textlink="">
      <xdr:nvSpPr>
        <xdr:cNvPr id="626" name="【庁舎】&#10;一人当たり面積平均値テキスト"/>
        <xdr:cNvSpPr txBox="1"/>
      </xdr:nvSpPr>
      <xdr:spPr>
        <a:xfrm>
          <a:off x="22199600" y="179541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100512</xdr:rowOff>
    </xdr:from>
    <xdr:to>
      <xdr:col>116</xdr:col>
      <xdr:colOff>114300</xdr:colOff>
      <xdr:row>106</xdr:row>
      <xdr:rowOff>30662</xdr:rowOff>
    </xdr:to>
    <xdr:sp macro="" textlink="">
      <xdr:nvSpPr>
        <xdr:cNvPr id="627" name="フローチャート: 判断 626"/>
        <xdr:cNvSpPr/>
      </xdr:nvSpPr>
      <xdr:spPr>
        <a:xfrm>
          <a:off x="22110700" y="1810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133169</xdr:rowOff>
    </xdr:from>
    <xdr:to>
      <xdr:col>112</xdr:col>
      <xdr:colOff>38100</xdr:colOff>
      <xdr:row>106</xdr:row>
      <xdr:rowOff>63319</xdr:rowOff>
    </xdr:to>
    <xdr:sp macro="" textlink="">
      <xdr:nvSpPr>
        <xdr:cNvPr id="628" name="フローチャート: 判断 627"/>
        <xdr:cNvSpPr/>
      </xdr:nvSpPr>
      <xdr:spPr>
        <a:xfrm>
          <a:off x="21272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121738</xdr:rowOff>
    </xdr:from>
    <xdr:to>
      <xdr:col>107</xdr:col>
      <xdr:colOff>101600</xdr:colOff>
      <xdr:row>106</xdr:row>
      <xdr:rowOff>51888</xdr:rowOff>
    </xdr:to>
    <xdr:sp macro="" textlink="">
      <xdr:nvSpPr>
        <xdr:cNvPr id="629" name="フローチャート: 判断 628"/>
        <xdr:cNvSpPr/>
      </xdr:nvSpPr>
      <xdr:spPr>
        <a:xfrm>
          <a:off x="20383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141332</xdr:rowOff>
    </xdr:from>
    <xdr:to>
      <xdr:col>102</xdr:col>
      <xdr:colOff>165100</xdr:colOff>
      <xdr:row>106</xdr:row>
      <xdr:rowOff>71482</xdr:rowOff>
    </xdr:to>
    <xdr:sp macro="" textlink="">
      <xdr:nvSpPr>
        <xdr:cNvPr id="630" name="フローチャート: 判断 629"/>
        <xdr:cNvSpPr/>
      </xdr:nvSpPr>
      <xdr:spPr>
        <a:xfrm>
          <a:off x="19494500" y="1814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30299</xdr:rowOff>
    </xdr:from>
    <xdr:to>
      <xdr:col>98</xdr:col>
      <xdr:colOff>38100</xdr:colOff>
      <xdr:row>106</xdr:row>
      <xdr:rowOff>131899</xdr:rowOff>
    </xdr:to>
    <xdr:sp macro="" textlink="">
      <xdr:nvSpPr>
        <xdr:cNvPr id="631" name="フローチャート: 判断 630"/>
        <xdr:cNvSpPr/>
      </xdr:nvSpPr>
      <xdr:spPr>
        <a:xfrm>
          <a:off x="18605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2" name="テキスト ボックス 6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3" name="テキスト ボックス 6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4" name="テキスト ボックス 6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5" name="テキスト ボックス 6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6" name="テキスト ボックス 6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157662</xdr:rowOff>
    </xdr:from>
    <xdr:to>
      <xdr:col>116</xdr:col>
      <xdr:colOff>114300</xdr:colOff>
      <xdr:row>107</xdr:row>
      <xdr:rowOff>87812</xdr:rowOff>
    </xdr:to>
    <xdr:sp macro="" textlink="">
      <xdr:nvSpPr>
        <xdr:cNvPr id="637" name="楕円 636"/>
        <xdr:cNvSpPr/>
      </xdr:nvSpPr>
      <xdr:spPr>
        <a:xfrm>
          <a:off x="22110700" y="1833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136089</xdr:rowOff>
    </xdr:from>
    <xdr:ext cx="469744" cy="259045"/>
    <xdr:sp macro="" textlink="">
      <xdr:nvSpPr>
        <xdr:cNvPr id="638" name="【庁舎】&#10;一人当たり面積該当値テキスト"/>
        <xdr:cNvSpPr txBox="1"/>
      </xdr:nvSpPr>
      <xdr:spPr>
        <a:xfrm>
          <a:off x="22199600" y="1830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162561</xdr:rowOff>
    </xdr:from>
    <xdr:to>
      <xdr:col>112</xdr:col>
      <xdr:colOff>38100</xdr:colOff>
      <xdr:row>107</xdr:row>
      <xdr:rowOff>92711</xdr:rowOff>
    </xdr:to>
    <xdr:sp macro="" textlink="">
      <xdr:nvSpPr>
        <xdr:cNvPr id="639" name="楕円 638"/>
        <xdr:cNvSpPr/>
      </xdr:nvSpPr>
      <xdr:spPr>
        <a:xfrm>
          <a:off x="21272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37012</xdr:rowOff>
    </xdr:from>
    <xdr:to>
      <xdr:col>116</xdr:col>
      <xdr:colOff>63500</xdr:colOff>
      <xdr:row>107</xdr:row>
      <xdr:rowOff>41911</xdr:rowOff>
    </xdr:to>
    <xdr:cxnSp macro="">
      <xdr:nvCxnSpPr>
        <xdr:cNvPr id="640" name="直線コネクタ 639"/>
        <xdr:cNvCxnSpPr/>
      </xdr:nvCxnSpPr>
      <xdr:spPr>
        <a:xfrm flipV="1">
          <a:off x="21323300" y="18382162"/>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167458</xdr:rowOff>
    </xdr:from>
    <xdr:to>
      <xdr:col>107</xdr:col>
      <xdr:colOff>101600</xdr:colOff>
      <xdr:row>107</xdr:row>
      <xdr:rowOff>97608</xdr:rowOff>
    </xdr:to>
    <xdr:sp macro="" textlink="">
      <xdr:nvSpPr>
        <xdr:cNvPr id="641" name="楕円 640"/>
        <xdr:cNvSpPr/>
      </xdr:nvSpPr>
      <xdr:spPr>
        <a:xfrm>
          <a:off x="20383500" y="183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41911</xdr:rowOff>
    </xdr:from>
    <xdr:to>
      <xdr:col>111</xdr:col>
      <xdr:colOff>177800</xdr:colOff>
      <xdr:row>107</xdr:row>
      <xdr:rowOff>46808</xdr:rowOff>
    </xdr:to>
    <xdr:cxnSp macro="">
      <xdr:nvCxnSpPr>
        <xdr:cNvPr id="642" name="直線コネクタ 641"/>
        <xdr:cNvCxnSpPr/>
      </xdr:nvCxnSpPr>
      <xdr:spPr>
        <a:xfrm flipV="1">
          <a:off x="20434300" y="18387061"/>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170724</xdr:rowOff>
    </xdr:from>
    <xdr:to>
      <xdr:col>102</xdr:col>
      <xdr:colOff>165100</xdr:colOff>
      <xdr:row>107</xdr:row>
      <xdr:rowOff>100874</xdr:rowOff>
    </xdr:to>
    <xdr:sp macro="" textlink="">
      <xdr:nvSpPr>
        <xdr:cNvPr id="643" name="楕円 642"/>
        <xdr:cNvSpPr/>
      </xdr:nvSpPr>
      <xdr:spPr>
        <a:xfrm>
          <a:off x="19494500" y="1834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46808</xdr:rowOff>
    </xdr:from>
    <xdr:to>
      <xdr:col>107</xdr:col>
      <xdr:colOff>50800</xdr:colOff>
      <xdr:row>107</xdr:row>
      <xdr:rowOff>50074</xdr:rowOff>
    </xdr:to>
    <xdr:cxnSp macro="">
      <xdr:nvCxnSpPr>
        <xdr:cNvPr id="644" name="直線コネクタ 643"/>
        <xdr:cNvCxnSpPr/>
      </xdr:nvCxnSpPr>
      <xdr:spPr>
        <a:xfrm flipV="1">
          <a:off x="19545300" y="1839195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2539</xdr:rowOff>
    </xdr:from>
    <xdr:to>
      <xdr:col>98</xdr:col>
      <xdr:colOff>38100</xdr:colOff>
      <xdr:row>107</xdr:row>
      <xdr:rowOff>104139</xdr:rowOff>
    </xdr:to>
    <xdr:sp macro="" textlink="">
      <xdr:nvSpPr>
        <xdr:cNvPr id="645" name="楕円 644"/>
        <xdr:cNvSpPr/>
      </xdr:nvSpPr>
      <xdr:spPr>
        <a:xfrm>
          <a:off x="18605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50074</xdr:rowOff>
    </xdr:from>
    <xdr:to>
      <xdr:col>102</xdr:col>
      <xdr:colOff>114300</xdr:colOff>
      <xdr:row>107</xdr:row>
      <xdr:rowOff>53339</xdr:rowOff>
    </xdr:to>
    <xdr:cxnSp macro="">
      <xdr:nvCxnSpPr>
        <xdr:cNvPr id="646" name="直線コネクタ 645"/>
        <xdr:cNvCxnSpPr/>
      </xdr:nvCxnSpPr>
      <xdr:spPr>
        <a:xfrm flipV="1">
          <a:off x="18656300" y="1839522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79846</xdr:rowOff>
    </xdr:from>
    <xdr:ext cx="469744" cy="259045"/>
    <xdr:sp macro="" textlink="">
      <xdr:nvSpPr>
        <xdr:cNvPr id="647" name="n_1aveValue【庁舎】&#10;一人当たり面積"/>
        <xdr:cNvSpPr txBox="1"/>
      </xdr:nvSpPr>
      <xdr:spPr>
        <a:xfrm>
          <a:off x="21075727" y="1791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68415</xdr:rowOff>
    </xdr:from>
    <xdr:ext cx="469744" cy="259045"/>
    <xdr:sp macro="" textlink="">
      <xdr:nvSpPr>
        <xdr:cNvPr id="648" name="n_2aveValue【庁舎】&#10;一人当たり面積"/>
        <xdr:cNvSpPr txBox="1"/>
      </xdr:nvSpPr>
      <xdr:spPr>
        <a:xfrm>
          <a:off x="201994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88009</xdr:rowOff>
    </xdr:from>
    <xdr:ext cx="469744" cy="259045"/>
    <xdr:sp macro="" textlink="">
      <xdr:nvSpPr>
        <xdr:cNvPr id="649" name="n_3aveValue【庁舎】&#10;一人当たり面積"/>
        <xdr:cNvSpPr txBox="1"/>
      </xdr:nvSpPr>
      <xdr:spPr>
        <a:xfrm>
          <a:off x="19310427" y="1791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148426</xdr:rowOff>
    </xdr:from>
    <xdr:ext cx="469744" cy="259045"/>
    <xdr:sp macro="" textlink="">
      <xdr:nvSpPr>
        <xdr:cNvPr id="650" name="n_4aveValue【庁舎】&#10;一人当たり面積"/>
        <xdr:cNvSpPr txBox="1"/>
      </xdr:nvSpPr>
      <xdr:spPr>
        <a:xfrm>
          <a:off x="18421427" y="179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83838</xdr:rowOff>
    </xdr:from>
    <xdr:ext cx="469744" cy="259045"/>
    <xdr:sp macro="" textlink="">
      <xdr:nvSpPr>
        <xdr:cNvPr id="651" name="n_1mainValue【庁舎】&#10;一人当たり面積"/>
        <xdr:cNvSpPr txBox="1"/>
      </xdr:nvSpPr>
      <xdr:spPr>
        <a:xfrm>
          <a:off x="210757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88735</xdr:rowOff>
    </xdr:from>
    <xdr:ext cx="469744" cy="259045"/>
    <xdr:sp macro="" textlink="">
      <xdr:nvSpPr>
        <xdr:cNvPr id="652" name="n_2mainValue【庁舎】&#10;一人当たり面積"/>
        <xdr:cNvSpPr txBox="1"/>
      </xdr:nvSpPr>
      <xdr:spPr>
        <a:xfrm>
          <a:off x="20199427" y="1843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92001</xdr:rowOff>
    </xdr:from>
    <xdr:ext cx="469744" cy="259045"/>
    <xdr:sp macro="" textlink="">
      <xdr:nvSpPr>
        <xdr:cNvPr id="653" name="n_3mainValue【庁舎】&#10;一人当たり面積"/>
        <xdr:cNvSpPr txBox="1"/>
      </xdr:nvSpPr>
      <xdr:spPr>
        <a:xfrm>
          <a:off x="19310427" y="1843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95266</xdr:rowOff>
    </xdr:from>
    <xdr:ext cx="469744" cy="259045"/>
    <xdr:sp macro="" textlink="">
      <xdr:nvSpPr>
        <xdr:cNvPr id="654" name="n_4mainValue【庁舎】&#10;一人当たり面積"/>
        <xdr:cNvSpPr txBox="1"/>
      </xdr:nvSpPr>
      <xdr:spPr>
        <a:xfrm>
          <a:off x="184214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5" name="正方形/長方形 6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6" name="正方形/長方形 6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7" name="テキスト ボックス 6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類似団体内平均値と比較して有形固定資産減価償却率が特に高い施設は「市民会館」である。反対に有形固定資産減価償却率が特に低い施設は「庁舎」である。</a:t>
          </a:r>
        </a:p>
        <a:p>
          <a:r>
            <a:rPr kumimoji="1" lang="ja-JP" altLang="en-US" sz="1300">
              <a:latin typeface="ＭＳ Ｐゴシック" panose="020B0600070205080204" pitchFamily="50" charset="-128"/>
              <a:ea typeface="ＭＳ Ｐゴシック" panose="020B0600070205080204" pitchFamily="50" charset="-128"/>
            </a:rPr>
            <a:t>　類似団体内平均値と比較し有形固定資産減価償却率が特に高い理由について，市民会館においては，大洗文化センター町民会館が昭和</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年度に建設されており，例年施設の修繕を実施しているものの，老朽化が進んでいることが有形固定資産減価償却率を引き上げる要因となっている。</a:t>
          </a:r>
        </a:p>
        <a:p>
          <a:r>
            <a:rPr kumimoji="1" lang="ja-JP" altLang="en-US" sz="1300">
              <a:latin typeface="ＭＳ Ｐゴシック" panose="020B0600070205080204" pitchFamily="50" charset="-128"/>
              <a:ea typeface="ＭＳ Ｐゴシック" panose="020B0600070205080204" pitchFamily="50" charset="-128"/>
            </a:rPr>
            <a:t>　類似団体内平均値と比較し有形固定資産減価償却率が特に低い理由について，庁舎においては，平成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年度に耐震補強を含む大規模改修を実施しており，このことが有形固定資産減価償却率を引き下げる要因となっている。</a:t>
          </a:r>
        </a:p>
        <a:p>
          <a:r>
            <a:rPr kumimoji="1" lang="ja-JP" altLang="en-US" sz="1300">
              <a:latin typeface="ＭＳ Ｐゴシック" panose="020B0600070205080204" pitchFamily="50" charset="-128"/>
              <a:ea typeface="ＭＳ Ｐゴシック" panose="020B0600070205080204" pitchFamily="50" charset="-128"/>
            </a:rPr>
            <a:t>　いずれの施設についても，公共施設等総合管理計画や個別施設計画に基づき長期的な視点で維持管理・更新等の手法を検討し，効果的かつ効率的なマネジメントに努めていく。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茨城県大洗町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16,712
15,909
23.89
8,644,742
8,202,325
238,031
4,194,718
9,401,392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97.5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財政力指数については，類似団体平均を０．１</a:t>
          </a:r>
          <a:r>
            <a:rPr kumimoji="1" lang="ja-JP" altLang="en-US" sz="1100" baseline="0">
              <a:solidFill>
                <a:schemeClr val="dk1"/>
              </a:solidFill>
              <a:effectLst/>
              <a:latin typeface="+mn-lt"/>
              <a:ea typeface="+mn-ea"/>
              <a:cs typeface="+mn-cs"/>
            </a:rPr>
            <a:t>８</a:t>
          </a:r>
          <a:r>
            <a:rPr kumimoji="1" lang="ja-JP" altLang="ja-JP" sz="1100" baseline="0">
              <a:solidFill>
                <a:schemeClr val="dk1"/>
              </a:solidFill>
              <a:effectLst/>
              <a:latin typeface="+mn-lt"/>
              <a:ea typeface="+mn-ea"/>
              <a:cs typeface="+mn-cs"/>
            </a:rPr>
            <a:t>ポイント上回っているが，指数は平成２１年度以降，微減の傾向で推移しており，今後も税収の急激な増加は見込めない状況が予想されるため，町民税，固定資産税等の徴収強化や公有地の民間への売却など，収入の安定的な確保に努め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134938</xdr:rowOff>
    </xdr:to>
    <xdr:cxnSp macro="">
      <xdr:nvCxnSpPr>
        <xdr:cNvPr id="67" name="直線コネクタ 66"/>
        <xdr:cNvCxnSpPr/>
      </xdr:nvCxnSpPr>
      <xdr:spPr>
        <a:xfrm flipV="1">
          <a:off x="4953000" y="6220883"/>
          <a:ext cx="0" cy="1457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70"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71" name="直線コネクタ 70"/>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136525</xdr:rowOff>
    </xdr:from>
    <xdr:to>
      <xdr:col>23</xdr:col>
      <xdr:colOff>133350</xdr:colOff>
      <xdr:row>41</xdr:row>
      <xdr:rowOff>136525</xdr:rowOff>
    </xdr:to>
    <xdr:cxnSp macro="">
      <xdr:nvCxnSpPr>
        <xdr:cNvPr id="72" name="直線コネクタ 71"/>
        <xdr:cNvCxnSpPr/>
      </xdr:nvCxnSpPr>
      <xdr:spPr>
        <a:xfrm>
          <a:off x="4114800" y="71659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67327</xdr:rowOff>
    </xdr:from>
    <xdr:ext cx="762000" cy="259045"/>
    <xdr:sp macro="" textlink="">
      <xdr:nvSpPr>
        <xdr:cNvPr id="73"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4" name="フローチャート: 判断 73"/>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136525</xdr:rowOff>
    </xdr:from>
    <xdr:to>
      <xdr:col>19</xdr:col>
      <xdr:colOff>133350</xdr:colOff>
      <xdr:row>41</xdr:row>
      <xdr:rowOff>136525</xdr:rowOff>
    </xdr:to>
    <xdr:cxnSp macro="">
      <xdr:nvCxnSpPr>
        <xdr:cNvPr id="75" name="直線コネクタ 74"/>
        <xdr:cNvCxnSpPr/>
      </xdr:nvCxnSpPr>
      <xdr:spPr>
        <a:xfrm>
          <a:off x="3225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123</xdr:rowOff>
    </xdr:from>
    <xdr:ext cx="736600" cy="259045"/>
    <xdr:sp macro="" textlink="">
      <xdr:nvSpPr>
        <xdr:cNvPr id="77" name="テキスト ボックス 76"/>
        <xdr:cNvSpPr txBox="1"/>
      </xdr:nvSpPr>
      <xdr:spPr>
        <a:xfrm>
          <a:off x="3733800" y="737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136525</xdr:rowOff>
    </xdr:from>
    <xdr:to>
      <xdr:col>15</xdr:col>
      <xdr:colOff>82550</xdr:colOff>
      <xdr:row>41</xdr:row>
      <xdr:rowOff>136525</xdr:rowOff>
    </xdr:to>
    <xdr:cxnSp macro="">
      <xdr:nvCxnSpPr>
        <xdr:cNvPr id="78" name="直線コネクタ 77"/>
        <xdr:cNvCxnSpPr/>
      </xdr:nvCxnSpPr>
      <xdr:spPr>
        <a:xfrm>
          <a:off x="2336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80" name="テキスト ボックス 79"/>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126471</xdr:rowOff>
    </xdr:from>
    <xdr:to>
      <xdr:col>11</xdr:col>
      <xdr:colOff>31750</xdr:colOff>
      <xdr:row>41</xdr:row>
      <xdr:rowOff>136525</xdr:rowOff>
    </xdr:to>
    <xdr:cxnSp macro="">
      <xdr:nvCxnSpPr>
        <xdr:cNvPr id="81" name="直線コネクタ 80"/>
        <xdr:cNvCxnSpPr/>
      </xdr:nvCxnSpPr>
      <xdr:spPr>
        <a:xfrm>
          <a:off x="1447800" y="715592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105304</xdr:rowOff>
    </xdr:from>
    <xdr:to>
      <xdr:col>11</xdr:col>
      <xdr:colOff>82550</xdr:colOff>
      <xdr:row>43</xdr:row>
      <xdr:rowOff>35454</xdr:rowOff>
    </xdr:to>
    <xdr:sp macro="" textlink="">
      <xdr:nvSpPr>
        <xdr:cNvPr id="82" name="フローチャート: 判断 81"/>
        <xdr:cNvSpPr/>
      </xdr:nvSpPr>
      <xdr:spPr>
        <a:xfrm>
          <a:off x="2286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20231</xdr:rowOff>
    </xdr:from>
    <xdr:ext cx="762000" cy="259045"/>
    <xdr:sp macro="" textlink="">
      <xdr:nvSpPr>
        <xdr:cNvPr id="83" name="テキスト ボックス 82"/>
        <xdr:cNvSpPr txBox="1"/>
      </xdr:nvSpPr>
      <xdr:spPr>
        <a:xfrm>
          <a:off x="1955800" y="739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4" name="フローチャート: 判断 83"/>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5" name="テキスト ボックス 84"/>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91" name="楕円 90"/>
        <xdr:cNvSpPr/>
      </xdr:nvSpPr>
      <xdr:spPr>
        <a:xfrm>
          <a:off x="49022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102252</xdr:rowOff>
    </xdr:from>
    <xdr:ext cx="762000" cy="259045"/>
    <xdr:sp macro="" textlink="">
      <xdr:nvSpPr>
        <xdr:cNvPr id="92" name="財政力該当値テキスト"/>
        <xdr:cNvSpPr txBox="1"/>
      </xdr:nvSpPr>
      <xdr:spPr>
        <a:xfrm>
          <a:off x="50419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85725</xdr:rowOff>
    </xdr:from>
    <xdr:to>
      <xdr:col>19</xdr:col>
      <xdr:colOff>184150</xdr:colOff>
      <xdr:row>42</xdr:row>
      <xdr:rowOff>15875</xdr:rowOff>
    </xdr:to>
    <xdr:sp macro="" textlink="">
      <xdr:nvSpPr>
        <xdr:cNvPr id="93" name="楕円 92"/>
        <xdr:cNvSpPr/>
      </xdr:nvSpPr>
      <xdr:spPr>
        <a:xfrm>
          <a:off x="4064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94" name="テキスト ボックス 93"/>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85725</xdr:rowOff>
    </xdr:from>
    <xdr:to>
      <xdr:col>15</xdr:col>
      <xdr:colOff>133350</xdr:colOff>
      <xdr:row>42</xdr:row>
      <xdr:rowOff>15875</xdr:rowOff>
    </xdr:to>
    <xdr:sp macro="" textlink="">
      <xdr:nvSpPr>
        <xdr:cNvPr id="95" name="楕円 94"/>
        <xdr:cNvSpPr/>
      </xdr:nvSpPr>
      <xdr:spPr>
        <a:xfrm>
          <a:off x="3175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96" name="テキスト ボックス 95"/>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85725</xdr:rowOff>
    </xdr:from>
    <xdr:to>
      <xdr:col>11</xdr:col>
      <xdr:colOff>82550</xdr:colOff>
      <xdr:row>42</xdr:row>
      <xdr:rowOff>15875</xdr:rowOff>
    </xdr:to>
    <xdr:sp macro="" textlink="">
      <xdr:nvSpPr>
        <xdr:cNvPr id="97" name="楕円 96"/>
        <xdr:cNvSpPr/>
      </xdr:nvSpPr>
      <xdr:spPr>
        <a:xfrm>
          <a:off x="2286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26052</xdr:rowOff>
    </xdr:from>
    <xdr:ext cx="762000" cy="259045"/>
    <xdr:sp macro="" textlink="">
      <xdr:nvSpPr>
        <xdr:cNvPr id="98" name="テキスト ボックス 97"/>
        <xdr:cNvSpPr txBox="1"/>
      </xdr:nvSpPr>
      <xdr:spPr>
        <a:xfrm>
          <a:off x="1955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75671</xdr:rowOff>
    </xdr:from>
    <xdr:to>
      <xdr:col>7</xdr:col>
      <xdr:colOff>31750</xdr:colOff>
      <xdr:row>42</xdr:row>
      <xdr:rowOff>5821</xdr:rowOff>
    </xdr:to>
    <xdr:sp macro="" textlink="">
      <xdr:nvSpPr>
        <xdr:cNvPr id="99" name="楕円 98"/>
        <xdr:cNvSpPr/>
      </xdr:nvSpPr>
      <xdr:spPr>
        <a:xfrm>
          <a:off x="1397000" y="710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15998</xdr:rowOff>
    </xdr:from>
    <xdr:ext cx="762000" cy="259045"/>
    <xdr:sp macro="" textlink="">
      <xdr:nvSpPr>
        <xdr:cNvPr id="100" name="テキスト ボックス 99"/>
        <xdr:cNvSpPr txBox="1"/>
      </xdr:nvSpPr>
      <xdr:spPr>
        <a:xfrm>
          <a:off x="1066800" y="6873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年度については前年度と比較して，</a:t>
          </a:r>
          <a:r>
            <a:rPr kumimoji="1" lang="ja-JP" altLang="en-US" sz="1100">
              <a:solidFill>
                <a:schemeClr val="dk1"/>
              </a:solidFill>
              <a:effectLst/>
              <a:latin typeface="+mn-lt"/>
              <a:ea typeface="+mn-ea"/>
              <a:cs typeface="+mn-cs"/>
            </a:rPr>
            <a:t>補助費等の任意的経費の減，地方税等の経常一般財源の増と公債費等の義務的経費の増により，０．１</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微減</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，類似団体平均を５．</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ポイント上回ることとなった。</a:t>
          </a:r>
          <a:endParaRPr lang="ja-JP" altLang="ja-JP" sz="1400">
            <a:effectLst/>
          </a:endParaRPr>
        </a:p>
        <a:p>
          <a:r>
            <a:rPr kumimoji="1" lang="ja-JP" altLang="ja-JP" sz="1100">
              <a:solidFill>
                <a:schemeClr val="dk1"/>
              </a:solidFill>
              <a:effectLst/>
              <a:latin typeface="+mn-lt"/>
              <a:ea typeface="+mn-ea"/>
              <a:cs typeface="+mn-cs"/>
            </a:rPr>
            <a:t>　今後も，公債費においては，統合小学校建設事業に係る償還が開始することや，扶助費，繰出金の増加が懸念される一方，町税の増収は期待できない状況であるため，当該比率抑制のためには一層の経常経費削減と税収確保に努める必要があ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7" name="直線コネクタ 116"/>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8" name="テキスト ボックス 117"/>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9" name="直線コネクタ 118"/>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20" name="テキスト ボックス 119"/>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1" name="直線コネクタ 120"/>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2" name="テキスト ボックス 121"/>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3" name="直線コネクタ 122"/>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4" name="テキスト ボックス 123"/>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5" name="直線コネクタ 124"/>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6" name="テキスト ボックス 125"/>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7" name="直線コネクタ 126"/>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8" name="テキスト ボックス 127"/>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20138</xdr:rowOff>
    </xdr:from>
    <xdr:to>
      <xdr:col>23</xdr:col>
      <xdr:colOff>133350</xdr:colOff>
      <xdr:row>67</xdr:row>
      <xdr:rowOff>114481</xdr:rowOff>
    </xdr:to>
    <xdr:cxnSp macro="">
      <xdr:nvCxnSpPr>
        <xdr:cNvPr id="132" name="直線コネクタ 131"/>
        <xdr:cNvCxnSpPr/>
      </xdr:nvCxnSpPr>
      <xdr:spPr>
        <a:xfrm flipV="1">
          <a:off x="4953000" y="9964238"/>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86558</xdr:rowOff>
    </xdr:from>
    <xdr:ext cx="762000" cy="259045"/>
    <xdr:sp macro="" textlink="">
      <xdr:nvSpPr>
        <xdr:cNvPr id="133"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114481</xdr:rowOff>
    </xdr:from>
    <xdr:to>
      <xdr:col>24</xdr:col>
      <xdr:colOff>12700</xdr:colOff>
      <xdr:row>67</xdr:row>
      <xdr:rowOff>114481</xdr:rowOff>
    </xdr:to>
    <xdr:cxnSp macro="">
      <xdr:nvCxnSpPr>
        <xdr:cNvPr id="134" name="直線コネクタ 133"/>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106515</xdr:rowOff>
    </xdr:from>
    <xdr:ext cx="762000" cy="259045"/>
    <xdr:sp macro="" textlink="">
      <xdr:nvSpPr>
        <xdr:cNvPr id="135" name="財政構造の弾力性最大値テキスト"/>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20138</xdr:rowOff>
    </xdr:from>
    <xdr:to>
      <xdr:col>24</xdr:col>
      <xdr:colOff>12700</xdr:colOff>
      <xdr:row>58</xdr:row>
      <xdr:rowOff>20138</xdr:rowOff>
    </xdr:to>
    <xdr:cxnSp macro="">
      <xdr:nvCxnSpPr>
        <xdr:cNvPr id="136" name="直線コネクタ 135"/>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23041</xdr:rowOff>
    </xdr:from>
    <xdr:to>
      <xdr:col>23</xdr:col>
      <xdr:colOff>133350</xdr:colOff>
      <xdr:row>65</xdr:row>
      <xdr:rowOff>26488</xdr:rowOff>
    </xdr:to>
    <xdr:cxnSp macro="">
      <xdr:nvCxnSpPr>
        <xdr:cNvPr id="137" name="直線コネクタ 136"/>
        <xdr:cNvCxnSpPr/>
      </xdr:nvCxnSpPr>
      <xdr:spPr>
        <a:xfrm flipV="1">
          <a:off x="4114800" y="11167291"/>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155864</xdr:rowOff>
    </xdr:from>
    <xdr:ext cx="762000" cy="259045"/>
    <xdr:sp macro="" textlink="">
      <xdr:nvSpPr>
        <xdr:cNvPr id="138" name="財政構造の弾力性平均値テキスト"/>
        <xdr:cNvSpPr txBox="1"/>
      </xdr:nvSpPr>
      <xdr:spPr>
        <a:xfrm>
          <a:off x="5041900" y="10785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139337</xdr:rowOff>
    </xdr:from>
    <xdr:to>
      <xdr:col>23</xdr:col>
      <xdr:colOff>184150</xdr:colOff>
      <xdr:row>64</xdr:row>
      <xdr:rowOff>69487</xdr:rowOff>
    </xdr:to>
    <xdr:sp macro="" textlink="">
      <xdr:nvSpPr>
        <xdr:cNvPr id="139" name="フローチャート: 判断 138"/>
        <xdr:cNvSpPr/>
      </xdr:nvSpPr>
      <xdr:spPr>
        <a:xfrm>
          <a:off x="4902200" y="109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125549</xdr:rowOff>
    </xdr:from>
    <xdr:to>
      <xdr:col>19</xdr:col>
      <xdr:colOff>133350</xdr:colOff>
      <xdr:row>65</xdr:row>
      <xdr:rowOff>26488</xdr:rowOff>
    </xdr:to>
    <xdr:cxnSp macro="">
      <xdr:nvCxnSpPr>
        <xdr:cNvPr id="140" name="直線コネクタ 139"/>
        <xdr:cNvCxnSpPr/>
      </xdr:nvCxnSpPr>
      <xdr:spPr>
        <a:xfrm>
          <a:off x="3225800" y="11098349"/>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118654</xdr:rowOff>
    </xdr:from>
    <xdr:to>
      <xdr:col>19</xdr:col>
      <xdr:colOff>184150</xdr:colOff>
      <xdr:row>64</xdr:row>
      <xdr:rowOff>48804</xdr:rowOff>
    </xdr:to>
    <xdr:sp macro="" textlink="">
      <xdr:nvSpPr>
        <xdr:cNvPr id="141" name="フローチャート: 判断 140"/>
        <xdr:cNvSpPr/>
      </xdr:nvSpPr>
      <xdr:spPr>
        <a:xfrm>
          <a:off x="4064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58981</xdr:rowOff>
    </xdr:from>
    <xdr:ext cx="736600" cy="259045"/>
    <xdr:sp macro="" textlink="">
      <xdr:nvSpPr>
        <xdr:cNvPr id="142" name="テキスト ボックス 141"/>
        <xdr:cNvSpPr txBox="1"/>
      </xdr:nvSpPr>
      <xdr:spPr>
        <a:xfrm>
          <a:off x="3733800" y="10688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35923</xdr:rowOff>
    </xdr:from>
    <xdr:to>
      <xdr:col>15</xdr:col>
      <xdr:colOff>82550</xdr:colOff>
      <xdr:row>64</xdr:row>
      <xdr:rowOff>125549</xdr:rowOff>
    </xdr:to>
    <xdr:cxnSp macro="">
      <xdr:nvCxnSpPr>
        <xdr:cNvPr id="143" name="直線コネクタ 142"/>
        <xdr:cNvCxnSpPr/>
      </xdr:nvCxnSpPr>
      <xdr:spPr>
        <a:xfrm>
          <a:off x="2336800" y="11008723"/>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101419</xdr:rowOff>
    </xdr:from>
    <xdr:to>
      <xdr:col>15</xdr:col>
      <xdr:colOff>133350</xdr:colOff>
      <xdr:row>64</xdr:row>
      <xdr:rowOff>31569</xdr:rowOff>
    </xdr:to>
    <xdr:sp macro="" textlink="">
      <xdr:nvSpPr>
        <xdr:cNvPr id="144" name="フローチャート: 判断 143"/>
        <xdr:cNvSpPr/>
      </xdr:nvSpPr>
      <xdr:spPr>
        <a:xfrm>
          <a:off x="3175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41746</xdr:rowOff>
    </xdr:from>
    <xdr:ext cx="762000" cy="259045"/>
    <xdr:sp macro="" textlink="">
      <xdr:nvSpPr>
        <xdr:cNvPr id="145" name="テキスト ボックス 144"/>
        <xdr:cNvSpPr txBox="1"/>
      </xdr:nvSpPr>
      <xdr:spPr>
        <a:xfrm>
          <a:off x="2844800" y="1067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45357</xdr:rowOff>
    </xdr:from>
    <xdr:to>
      <xdr:col>11</xdr:col>
      <xdr:colOff>31750</xdr:colOff>
      <xdr:row>64</xdr:row>
      <xdr:rowOff>35923</xdr:rowOff>
    </xdr:to>
    <xdr:cxnSp macro="">
      <xdr:nvCxnSpPr>
        <xdr:cNvPr id="146" name="直線コネクタ 145"/>
        <xdr:cNvCxnSpPr/>
      </xdr:nvCxnSpPr>
      <xdr:spPr>
        <a:xfrm>
          <a:off x="1447800" y="10846707"/>
          <a:ext cx="889000" cy="16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84183</xdr:rowOff>
    </xdr:from>
    <xdr:to>
      <xdr:col>11</xdr:col>
      <xdr:colOff>82550</xdr:colOff>
      <xdr:row>64</xdr:row>
      <xdr:rowOff>14333</xdr:rowOff>
    </xdr:to>
    <xdr:sp macro="" textlink="">
      <xdr:nvSpPr>
        <xdr:cNvPr id="147" name="フローチャート: 判断 146"/>
        <xdr:cNvSpPr/>
      </xdr:nvSpPr>
      <xdr:spPr>
        <a:xfrm>
          <a:off x="2286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24510</xdr:rowOff>
    </xdr:from>
    <xdr:ext cx="762000" cy="259045"/>
    <xdr:sp macro="" textlink="">
      <xdr:nvSpPr>
        <xdr:cNvPr id="148" name="テキスト ボックス 147"/>
        <xdr:cNvSpPr txBox="1"/>
      </xdr:nvSpPr>
      <xdr:spPr>
        <a:xfrm>
          <a:off x="1955800" y="1065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4899</xdr:rowOff>
    </xdr:from>
    <xdr:to>
      <xdr:col>7</xdr:col>
      <xdr:colOff>31750</xdr:colOff>
      <xdr:row>63</xdr:row>
      <xdr:rowOff>106499</xdr:rowOff>
    </xdr:to>
    <xdr:sp macro="" textlink="">
      <xdr:nvSpPr>
        <xdr:cNvPr id="149" name="フローチャート: 判断 148"/>
        <xdr:cNvSpPr/>
      </xdr:nvSpPr>
      <xdr:spPr>
        <a:xfrm>
          <a:off x="1397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91276</xdr:rowOff>
    </xdr:from>
    <xdr:ext cx="762000" cy="259045"/>
    <xdr:sp macro="" textlink="">
      <xdr:nvSpPr>
        <xdr:cNvPr id="150" name="テキスト ボックス 149"/>
        <xdr:cNvSpPr txBox="1"/>
      </xdr:nvSpPr>
      <xdr:spPr>
        <a:xfrm>
          <a:off x="1066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143691</xdr:rowOff>
    </xdr:from>
    <xdr:to>
      <xdr:col>23</xdr:col>
      <xdr:colOff>184150</xdr:colOff>
      <xdr:row>65</xdr:row>
      <xdr:rowOff>73841</xdr:rowOff>
    </xdr:to>
    <xdr:sp macro="" textlink="">
      <xdr:nvSpPr>
        <xdr:cNvPr id="156" name="楕円 155"/>
        <xdr:cNvSpPr/>
      </xdr:nvSpPr>
      <xdr:spPr>
        <a:xfrm>
          <a:off x="4902200" y="1111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115768</xdr:rowOff>
    </xdr:from>
    <xdr:ext cx="762000" cy="259045"/>
    <xdr:sp macro="" textlink="">
      <xdr:nvSpPr>
        <xdr:cNvPr id="157" name="財政構造の弾力性該当値テキスト"/>
        <xdr:cNvSpPr txBox="1"/>
      </xdr:nvSpPr>
      <xdr:spPr>
        <a:xfrm>
          <a:off x="5041900" y="1108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147138</xdr:rowOff>
    </xdr:from>
    <xdr:to>
      <xdr:col>19</xdr:col>
      <xdr:colOff>184150</xdr:colOff>
      <xdr:row>65</xdr:row>
      <xdr:rowOff>77288</xdr:rowOff>
    </xdr:to>
    <xdr:sp macro="" textlink="">
      <xdr:nvSpPr>
        <xdr:cNvPr id="158" name="楕円 157"/>
        <xdr:cNvSpPr/>
      </xdr:nvSpPr>
      <xdr:spPr>
        <a:xfrm>
          <a:off x="4064000" y="1111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62065</xdr:rowOff>
    </xdr:from>
    <xdr:ext cx="736600" cy="259045"/>
    <xdr:sp macro="" textlink="">
      <xdr:nvSpPr>
        <xdr:cNvPr id="159" name="テキスト ボックス 158"/>
        <xdr:cNvSpPr txBox="1"/>
      </xdr:nvSpPr>
      <xdr:spPr>
        <a:xfrm>
          <a:off x="3733800" y="11206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74749</xdr:rowOff>
    </xdr:from>
    <xdr:to>
      <xdr:col>15</xdr:col>
      <xdr:colOff>133350</xdr:colOff>
      <xdr:row>65</xdr:row>
      <xdr:rowOff>4899</xdr:rowOff>
    </xdr:to>
    <xdr:sp macro="" textlink="">
      <xdr:nvSpPr>
        <xdr:cNvPr id="160" name="楕円 159"/>
        <xdr:cNvSpPr/>
      </xdr:nvSpPr>
      <xdr:spPr>
        <a:xfrm>
          <a:off x="3175000" y="1104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161126</xdr:rowOff>
    </xdr:from>
    <xdr:ext cx="762000" cy="259045"/>
    <xdr:sp macro="" textlink="">
      <xdr:nvSpPr>
        <xdr:cNvPr id="161" name="テキスト ボックス 160"/>
        <xdr:cNvSpPr txBox="1"/>
      </xdr:nvSpPr>
      <xdr:spPr>
        <a:xfrm>
          <a:off x="2844800" y="1113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156573</xdr:rowOff>
    </xdr:from>
    <xdr:to>
      <xdr:col>11</xdr:col>
      <xdr:colOff>82550</xdr:colOff>
      <xdr:row>64</xdr:row>
      <xdr:rowOff>86723</xdr:rowOff>
    </xdr:to>
    <xdr:sp macro="" textlink="">
      <xdr:nvSpPr>
        <xdr:cNvPr id="162" name="楕円 161"/>
        <xdr:cNvSpPr/>
      </xdr:nvSpPr>
      <xdr:spPr>
        <a:xfrm>
          <a:off x="22860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71500</xdr:rowOff>
    </xdr:from>
    <xdr:ext cx="762000" cy="259045"/>
    <xdr:sp macro="" textlink="">
      <xdr:nvSpPr>
        <xdr:cNvPr id="163" name="テキスト ボックス 162"/>
        <xdr:cNvSpPr txBox="1"/>
      </xdr:nvSpPr>
      <xdr:spPr>
        <a:xfrm>
          <a:off x="1955800" y="1104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166007</xdr:rowOff>
    </xdr:from>
    <xdr:to>
      <xdr:col>7</xdr:col>
      <xdr:colOff>31750</xdr:colOff>
      <xdr:row>63</xdr:row>
      <xdr:rowOff>96157</xdr:rowOff>
    </xdr:to>
    <xdr:sp macro="" textlink="">
      <xdr:nvSpPr>
        <xdr:cNvPr id="164" name="楕円 163"/>
        <xdr:cNvSpPr/>
      </xdr:nvSpPr>
      <xdr:spPr>
        <a:xfrm>
          <a:off x="1397000" y="1079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106334</xdr:rowOff>
    </xdr:from>
    <xdr:ext cx="762000" cy="259045"/>
    <xdr:sp macro="" textlink="">
      <xdr:nvSpPr>
        <xdr:cNvPr id="165" name="テキスト ボックス 164"/>
        <xdr:cNvSpPr txBox="1"/>
      </xdr:nvSpPr>
      <xdr:spPr>
        <a:xfrm>
          <a:off x="1066800" y="1056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[188,366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人口１人当たりの人件費・物件費等決算額については，昨年度より上昇しており，また，類似団体平均よりも高い状態にある。</a:t>
          </a:r>
          <a:endParaRPr lang="ja-JP" altLang="ja-JP" sz="1000">
            <a:effectLst/>
          </a:endParaRPr>
        </a:p>
        <a:p>
          <a:r>
            <a:rPr kumimoji="1" lang="ja-JP" altLang="ja-JP" sz="1000">
              <a:solidFill>
                <a:schemeClr val="dk1"/>
              </a:solidFill>
              <a:effectLst/>
              <a:latin typeface="+mn-lt"/>
              <a:ea typeface="+mn-ea"/>
              <a:cs typeface="+mn-cs"/>
            </a:rPr>
            <a:t>　経常的に類似団体平均を上回っている理由は，人件費が大きな要因である。本町には原子力研究開発施設や関連施設が立地していることから，常備消防を町単独で運営しており，また，東日本大震災からの復興事業や，県内随一の観光地として観光事業にも人員を要しているためである。</a:t>
          </a:r>
          <a:endParaRPr lang="ja-JP" altLang="ja-JP" sz="1000">
            <a:effectLst/>
          </a:endParaRPr>
        </a:p>
        <a:p>
          <a:r>
            <a:rPr kumimoji="1" lang="ja-JP" altLang="ja-JP" sz="1000">
              <a:solidFill>
                <a:schemeClr val="dk1"/>
              </a:solidFill>
              <a:effectLst/>
              <a:latin typeface="+mn-lt"/>
              <a:ea typeface="+mn-ea"/>
              <a:cs typeface="+mn-cs"/>
            </a:rPr>
            <a:t>　今後については，再任用職員や会計年度任用職員等を活用することにより適正な人員配置に努め，引き続き人件費の抑制を図っていく。</a:t>
          </a:r>
          <a:endParaRPr lang="ja-JP" altLang="ja-JP" sz="1000">
            <a:effectLst/>
          </a:endParaRPr>
        </a:p>
      </xdr:txBody>
    </xdr:sp>
    <xdr:clientData/>
  </xdr:twoCellAnchor>
  <xdr:oneCellAnchor>
    <xdr:from>
      <xdr:col>3</xdr:col>
      <xdr:colOff>95250</xdr:colOff>
      <xdr:row>77</xdr:row>
      <xdr:rowOff>6350</xdr:rowOff>
    </xdr:from>
    <xdr:ext cx="349839" cy="225703"/>
    <xdr:sp macro="" textlink="">
      <xdr:nvSpPr>
        <xdr:cNvPr id="179" name="テキスト ボックス 17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2" name="直線コネクタ 18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3" name="テキスト ボックス 18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4" name="直線コネクタ 18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5" name="テキスト ボックス 18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6" name="直線コネクタ 18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7" name="テキスト ボックス 18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8" name="直線コネクタ 18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9" name="テキスト ボックス 18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90" name="直線コネクタ 18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1" name="テキスト ボックス 19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107268</xdr:rowOff>
    </xdr:from>
    <xdr:to>
      <xdr:col>23</xdr:col>
      <xdr:colOff>133350</xdr:colOff>
      <xdr:row>88</xdr:row>
      <xdr:rowOff>31200</xdr:rowOff>
    </xdr:to>
    <xdr:cxnSp macro="">
      <xdr:nvCxnSpPr>
        <xdr:cNvPr id="195" name="直線コネクタ 194"/>
        <xdr:cNvCxnSpPr/>
      </xdr:nvCxnSpPr>
      <xdr:spPr>
        <a:xfrm flipV="1">
          <a:off x="4953000" y="13823268"/>
          <a:ext cx="0" cy="1295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3277</xdr:rowOff>
    </xdr:from>
    <xdr:ext cx="762000" cy="259045"/>
    <xdr:sp macro="" textlink="">
      <xdr:nvSpPr>
        <xdr:cNvPr id="196" name="人件費・物件費等の状況最小値テキスト"/>
        <xdr:cNvSpPr txBox="1"/>
      </xdr:nvSpPr>
      <xdr:spPr>
        <a:xfrm>
          <a:off x="5041900" y="150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31200</xdr:rowOff>
    </xdr:from>
    <xdr:to>
      <xdr:col>24</xdr:col>
      <xdr:colOff>12700</xdr:colOff>
      <xdr:row>88</xdr:row>
      <xdr:rowOff>31200</xdr:rowOff>
    </xdr:to>
    <xdr:cxnSp macro="">
      <xdr:nvCxnSpPr>
        <xdr:cNvPr id="197" name="直線コネクタ 196"/>
        <xdr:cNvCxnSpPr/>
      </xdr:nvCxnSpPr>
      <xdr:spPr>
        <a:xfrm>
          <a:off x="4864100" y="151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22195</xdr:rowOff>
    </xdr:from>
    <xdr:ext cx="762000" cy="259045"/>
    <xdr:sp macro="" textlink="">
      <xdr:nvSpPr>
        <xdr:cNvPr id="198" name="人件費・物件費等の状況最大値テキスト"/>
        <xdr:cNvSpPr txBox="1"/>
      </xdr:nvSpPr>
      <xdr:spPr>
        <a:xfrm>
          <a:off x="5041900" y="1356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107268</xdr:rowOff>
    </xdr:from>
    <xdr:to>
      <xdr:col>24</xdr:col>
      <xdr:colOff>12700</xdr:colOff>
      <xdr:row>80</xdr:row>
      <xdr:rowOff>107268</xdr:rowOff>
    </xdr:to>
    <xdr:cxnSp macro="">
      <xdr:nvCxnSpPr>
        <xdr:cNvPr id="199" name="直線コネクタ 198"/>
        <xdr:cNvCxnSpPr/>
      </xdr:nvCxnSpPr>
      <xdr:spPr>
        <a:xfrm>
          <a:off x="4864100" y="13823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36502</xdr:rowOff>
    </xdr:from>
    <xdr:to>
      <xdr:col>23</xdr:col>
      <xdr:colOff>133350</xdr:colOff>
      <xdr:row>84</xdr:row>
      <xdr:rowOff>109624</xdr:rowOff>
    </xdr:to>
    <xdr:cxnSp macro="">
      <xdr:nvCxnSpPr>
        <xdr:cNvPr id="200" name="直線コネクタ 199"/>
        <xdr:cNvCxnSpPr/>
      </xdr:nvCxnSpPr>
      <xdr:spPr>
        <a:xfrm>
          <a:off x="4114800" y="14438302"/>
          <a:ext cx="838200" cy="7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47962</xdr:rowOff>
    </xdr:from>
    <xdr:ext cx="762000" cy="259045"/>
    <xdr:sp macro="" textlink="">
      <xdr:nvSpPr>
        <xdr:cNvPr id="201" name="人件費・物件費等の状況平均値テキスト"/>
        <xdr:cNvSpPr txBox="1"/>
      </xdr:nvSpPr>
      <xdr:spPr>
        <a:xfrm>
          <a:off x="5041900" y="14106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31435</xdr:rowOff>
    </xdr:from>
    <xdr:to>
      <xdr:col>23</xdr:col>
      <xdr:colOff>184150</xdr:colOff>
      <xdr:row>83</xdr:row>
      <xdr:rowOff>133035</xdr:rowOff>
    </xdr:to>
    <xdr:sp macro="" textlink="">
      <xdr:nvSpPr>
        <xdr:cNvPr id="202" name="フローチャート: 判断 201"/>
        <xdr:cNvSpPr/>
      </xdr:nvSpPr>
      <xdr:spPr>
        <a:xfrm>
          <a:off x="49022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167188</xdr:rowOff>
    </xdr:from>
    <xdr:to>
      <xdr:col>19</xdr:col>
      <xdr:colOff>133350</xdr:colOff>
      <xdr:row>84</xdr:row>
      <xdr:rowOff>36502</xdr:rowOff>
    </xdr:to>
    <xdr:cxnSp macro="">
      <xdr:nvCxnSpPr>
        <xdr:cNvPr id="203" name="直線コネクタ 202"/>
        <xdr:cNvCxnSpPr/>
      </xdr:nvCxnSpPr>
      <xdr:spPr>
        <a:xfrm>
          <a:off x="3225800" y="14397538"/>
          <a:ext cx="889000" cy="4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101629</xdr:rowOff>
    </xdr:from>
    <xdr:to>
      <xdr:col>19</xdr:col>
      <xdr:colOff>184150</xdr:colOff>
      <xdr:row>84</xdr:row>
      <xdr:rowOff>31779</xdr:rowOff>
    </xdr:to>
    <xdr:sp macro="" textlink="">
      <xdr:nvSpPr>
        <xdr:cNvPr id="204" name="フローチャート: 判断 203"/>
        <xdr:cNvSpPr/>
      </xdr:nvSpPr>
      <xdr:spPr>
        <a:xfrm>
          <a:off x="4064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41956</xdr:rowOff>
    </xdr:from>
    <xdr:ext cx="736600" cy="259045"/>
    <xdr:sp macro="" textlink="">
      <xdr:nvSpPr>
        <xdr:cNvPr id="205" name="テキスト ボックス 204"/>
        <xdr:cNvSpPr txBox="1"/>
      </xdr:nvSpPr>
      <xdr:spPr>
        <a:xfrm>
          <a:off x="3733800" y="14100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167188</xdr:rowOff>
    </xdr:from>
    <xdr:to>
      <xdr:col>15</xdr:col>
      <xdr:colOff>82550</xdr:colOff>
      <xdr:row>84</xdr:row>
      <xdr:rowOff>1039</xdr:rowOff>
    </xdr:to>
    <xdr:cxnSp macro="">
      <xdr:nvCxnSpPr>
        <xdr:cNvPr id="206" name="直線コネクタ 205"/>
        <xdr:cNvCxnSpPr/>
      </xdr:nvCxnSpPr>
      <xdr:spPr>
        <a:xfrm flipV="1">
          <a:off x="2336800" y="14397538"/>
          <a:ext cx="889000" cy="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137114</xdr:rowOff>
    </xdr:from>
    <xdr:to>
      <xdr:col>15</xdr:col>
      <xdr:colOff>133350</xdr:colOff>
      <xdr:row>83</xdr:row>
      <xdr:rowOff>67264</xdr:rowOff>
    </xdr:to>
    <xdr:sp macro="" textlink="">
      <xdr:nvSpPr>
        <xdr:cNvPr id="207" name="フローチャート: 判断 206"/>
        <xdr:cNvSpPr/>
      </xdr:nvSpPr>
      <xdr:spPr>
        <a:xfrm>
          <a:off x="3175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77441</xdr:rowOff>
    </xdr:from>
    <xdr:ext cx="762000" cy="259045"/>
    <xdr:sp macro="" textlink="">
      <xdr:nvSpPr>
        <xdr:cNvPr id="208" name="テキスト ボックス 207"/>
        <xdr:cNvSpPr txBox="1"/>
      </xdr:nvSpPr>
      <xdr:spPr>
        <a:xfrm>
          <a:off x="2844800" y="1396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1039</xdr:rowOff>
    </xdr:from>
    <xdr:to>
      <xdr:col>11</xdr:col>
      <xdr:colOff>31750</xdr:colOff>
      <xdr:row>84</xdr:row>
      <xdr:rowOff>2366</xdr:rowOff>
    </xdr:to>
    <xdr:cxnSp macro="">
      <xdr:nvCxnSpPr>
        <xdr:cNvPr id="209" name="直線コネクタ 208"/>
        <xdr:cNvCxnSpPr/>
      </xdr:nvCxnSpPr>
      <xdr:spPr>
        <a:xfrm flipV="1">
          <a:off x="1447800" y="14402839"/>
          <a:ext cx="889000" cy="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138587</xdr:rowOff>
    </xdr:from>
    <xdr:to>
      <xdr:col>11</xdr:col>
      <xdr:colOff>82550</xdr:colOff>
      <xdr:row>83</xdr:row>
      <xdr:rowOff>68737</xdr:rowOff>
    </xdr:to>
    <xdr:sp macro="" textlink="">
      <xdr:nvSpPr>
        <xdr:cNvPr id="210" name="フローチャート: 判断 209"/>
        <xdr:cNvSpPr/>
      </xdr:nvSpPr>
      <xdr:spPr>
        <a:xfrm>
          <a:off x="2286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78914</xdr:rowOff>
    </xdr:from>
    <xdr:ext cx="762000" cy="259045"/>
    <xdr:sp macro="" textlink="">
      <xdr:nvSpPr>
        <xdr:cNvPr id="211" name="テキスト ボックス 210"/>
        <xdr:cNvSpPr txBox="1"/>
      </xdr:nvSpPr>
      <xdr:spPr>
        <a:xfrm>
          <a:off x="1955800" y="1396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86699</xdr:rowOff>
    </xdr:from>
    <xdr:to>
      <xdr:col>7</xdr:col>
      <xdr:colOff>31750</xdr:colOff>
      <xdr:row>83</xdr:row>
      <xdr:rowOff>16849</xdr:rowOff>
    </xdr:to>
    <xdr:sp macro="" textlink="">
      <xdr:nvSpPr>
        <xdr:cNvPr id="212" name="フローチャート: 判断 211"/>
        <xdr:cNvSpPr/>
      </xdr:nvSpPr>
      <xdr:spPr>
        <a:xfrm>
          <a:off x="1397000" y="1414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27026</xdr:rowOff>
    </xdr:from>
    <xdr:ext cx="762000" cy="259045"/>
    <xdr:sp macro="" textlink="">
      <xdr:nvSpPr>
        <xdr:cNvPr id="213" name="テキスト ボックス 212"/>
        <xdr:cNvSpPr txBox="1"/>
      </xdr:nvSpPr>
      <xdr:spPr>
        <a:xfrm>
          <a:off x="1066800" y="1391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58824</xdr:rowOff>
    </xdr:from>
    <xdr:to>
      <xdr:col>23</xdr:col>
      <xdr:colOff>184150</xdr:colOff>
      <xdr:row>84</xdr:row>
      <xdr:rowOff>160424</xdr:rowOff>
    </xdr:to>
    <xdr:sp macro="" textlink="">
      <xdr:nvSpPr>
        <xdr:cNvPr id="219" name="楕円 218"/>
        <xdr:cNvSpPr/>
      </xdr:nvSpPr>
      <xdr:spPr>
        <a:xfrm>
          <a:off x="4902200" y="1446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30901</xdr:rowOff>
    </xdr:from>
    <xdr:ext cx="762000" cy="259045"/>
    <xdr:sp macro="" textlink="">
      <xdr:nvSpPr>
        <xdr:cNvPr id="220" name="人件費・物件費等の状況該当値テキスト"/>
        <xdr:cNvSpPr txBox="1"/>
      </xdr:nvSpPr>
      <xdr:spPr>
        <a:xfrm>
          <a:off x="5041900" y="14432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157152</xdr:rowOff>
    </xdr:from>
    <xdr:to>
      <xdr:col>19</xdr:col>
      <xdr:colOff>184150</xdr:colOff>
      <xdr:row>84</xdr:row>
      <xdr:rowOff>87302</xdr:rowOff>
    </xdr:to>
    <xdr:sp macro="" textlink="">
      <xdr:nvSpPr>
        <xdr:cNvPr id="221" name="楕円 220"/>
        <xdr:cNvSpPr/>
      </xdr:nvSpPr>
      <xdr:spPr>
        <a:xfrm>
          <a:off x="4064000" y="1438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72079</xdr:rowOff>
    </xdr:from>
    <xdr:ext cx="736600" cy="259045"/>
    <xdr:sp macro="" textlink="">
      <xdr:nvSpPr>
        <xdr:cNvPr id="222" name="テキスト ボックス 221"/>
        <xdr:cNvSpPr txBox="1"/>
      </xdr:nvSpPr>
      <xdr:spPr>
        <a:xfrm>
          <a:off x="3733800" y="14473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116388</xdr:rowOff>
    </xdr:from>
    <xdr:to>
      <xdr:col>15</xdr:col>
      <xdr:colOff>133350</xdr:colOff>
      <xdr:row>84</xdr:row>
      <xdr:rowOff>46538</xdr:rowOff>
    </xdr:to>
    <xdr:sp macro="" textlink="">
      <xdr:nvSpPr>
        <xdr:cNvPr id="223" name="楕円 222"/>
        <xdr:cNvSpPr/>
      </xdr:nvSpPr>
      <xdr:spPr>
        <a:xfrm>
          <a:off x="3175000" y="1434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31315</xdr:rowOff>
    </xdr:from>
    <xdr:ext cx="762000" cy="259045"/>
    <xdr:sp macro="" textlink="">
      <xdr:nvSpPr>
        <xdr:cNvPr id="224" name="テキスト ボックス 223"/>
        <xdr:cNvSpPr txBox="1"/>
      </xdr:nvSpPr>
      <xdr:spPr>
        <a:xfrm>
          <a:off x="2844800" y="14433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121689</xdr:rowOff>
    </xdr:from>
    <xdr:to>
      <xdr:col>11</xdr:col>
      <xdr:colOff>82550</xdr:colOff>
      <xdr:row>84</xdr:row>
      <xdr:rowOff>51839</xdr:rowOff>
    </xdr:to>
    <xdr:sp macro="" textlink="">
      <xdr:nvSpPr>
        <xdr:cNvPr id="225" name="楕円 224"/>
        <xdr:cNvSpPr/>
      </xdr:nvSpPr>
      <xdr:spPr>
        <a:xfrm>
          <a:off x="2286000" y="1435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36616</xdr:rowOff>
    </xdr:from>
    <xdr:ext cx="762000" cy="259045"/>
    <xdr:sp macro="" textlink="">
      <xdr:nvSpPr>
        <xdr:cNvPr id="226" name="テキスト ボックス 225"/>
        <xdr:cNvSpPr txBox="1"/>
      </xdr:nvSpPr>
      <xdr:spPr>
        <a:xfrm>
          <a:off x="1955800" y="1443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123016</xdr:rowOff>
    </xdr:from>
    <xdr:to>
      <xdr:col>7</xdr:col>
      <xdr:colOff>31750</xdr:colOff>
      <xdr:row>84</xdr:row>
      <xdr:rowOff>53166</xdr:rowOff>
    </xdr:to>
    <xdr:sp macro="" textlink="">
      <xdr:nvSpPr>
        <xdr:cNvPr id="227" name="楕円 226"/>
        <xdr:cNvSpPr/>
      </xdr:nvSpPr>
      <xdr:spPr>
        <a:xfrm>
          <a:off x="1397000" y="1435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37943</xdr:rowOff>
    </xdr:from>
    <xdr:ext cx="762000" cy="259045"/>
    <xdr:sp macro="" textlink="">
      <xdr:nvSpPr>
        <xdr:cNvPr id="228" name="テキスト ボックス 227"/>
        <xdr:cNvSpPr txBox="1"/>
      </xdr:nvSpPr>
      <xdr:spPr>
        <a:xfrm>
          <a:off x="1066800" y="1443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対前年度比較では</a:t>
          </a:r>
          <a:r>
            <a:rPr kumimoji="1" lang="ja-JP" altLang="en-US" sz="1100">
              <a:solidFill>
                <a:schemeClr val="dk1"/>
              </a:solidFill>
              <a:effectLst/>
              <a:latin typeface="+mn-lt"/>
              <a:ea typeface="+mn-ea"/>
              <a:cs typeface="+mn-cs"/>
            </a:rPr>
            <a:t>０．５</a:t>
          </a:r>
          <a:r>
            <a:rPr kumimoji="1" lang="ja-JP" altLang="ja-JP" sz="1100">
              <a:solidFill>
                <a:schemeClr val="dk1"/>
              </a:solidFill>
              <a:effectLst/>
              <a:latin typeface="+mn-lt"/>
              <a:ea typeface="+mn-ea"/>
              <a:cs typeface="+mn-cs"/>
            </a:rPr>
            <a:t>ポイントプラスとなったが，類似団体平均値と同数である。この変動については，職員年齢構成の不均衡によるものであり，昇格等が他の団体より早期となるため，当該指数が高くなる傾向がある。</a:t>
          </a:r>
          <a:endParaRPr lang="ja-JP" altLang="ja-JP" sz="1400">
            <a:effectLst/>
          </a:endParaRPr>
        </a:p>
        <a:p>
          <a:r>
            <a:rPr kumimoji="1" lang="ja-JP" altLang="ja-JP" sz="1100">
              <a:solidFill>
                <a:schemeClr val="dk1"/>
              </a:solidFill>
              <a:effectLst/>
              <a:latin typeface="+mn-lt"/>
              <a:ea typeface="+mn-ea"/>
              <a:cs typeface="+mn-cs"/>
            </a:rPr>
            <a:t>　今後，職員の平均年齢が上がる見込みがあることから，人件費総額については増加していく見込みである。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44" name="直線コネクタ 243"/>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5" name="テキスト ボックス 244"/>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6" name="直線コネクタ 24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7" name="テキスト ボックス 24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8" name="直線コネクタ 247"/>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9" name="テキスト ボックス 248"/>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50" name="直線コネクタ 24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1" name="テキスト ボックス 25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52" name="直線コネクタ 251"/>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53" name="テキスト ボックス 252"/>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54" name="直線コネクタ 25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5" name="テキスト ボックス 25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6" name="直線コネクタ 255"/>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7" name="テキスト ボックス 256"/>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8" name="直線コネクタ 25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9" name="テキスト ボックス 25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6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144991</xdr:rowOff>
    </xdr:from>
    <xdr:to>
      <xdr:col>81</xdr:col>
      <xdr:colOff>44450</xdr:colOff>
      <xdr:row>89</xdr:row>
      <xdr:rowOff>100013</xdr:rowOff>
    </xdr:to>
    <xdr:cxnSp macro="">
      <xdr:nvCxnSpPr>
        <xdr:cNvPr id="261" name="直線コネクタ 260"/>
        <xdr:cNvCxnSpPr/>
      </xdr:nvCxnSpPr>
      <xdr:spPr>
        <a:xfrm flipV="1">
          <a:off x="17018000" y="13860991"/>
          <a:ext cx="0" cy="1498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72090</xdr:rowOff>
    </xdr:from>
    <xdr:ext cx="762000" cy="259045"/>
    <xdr:sp macro="" textlink="">
      <xdr:nvSpPr>
        <xdr:cNvPr id="262" name="給与水準   （国との比較）最小値テキスト"/>
        <xdr:cNvSpPr txBox="1"/>
      </xdr:nvSpPr>
      <xdr:spPr>
        <a:xfrm>
          <a:off x="17106900" y="1533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100013</xdr:rowOff>
    </xdr:from>
    <xdr:to>
      <xdr:col>81</xdr:col>
      <xdr:colOff>133350</xdr:colOff>
      <xdr:row>89</xdr:row>
      <xdr:rowOff>100013</xdr:rowOff>
    </xdr:to>
    <xdr:cxnSp macro="">
      <xdr:nvCxnSpPr>
        <xdr:cNvPr id="263" name="直線コネクタ 262"/>
        <xdr:cNvCxnSpPr/>
      </xdr:nvCxnSpPr>
      <xdr:spPr>
        <a:xfrm>
          <a:off x="16929100" y="153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59918</xdr:rowOff>
    </xdr:from>
    <xdr:ext cx="762000" cy="259045"/>
    <xdr:sp macro="" textlink="">
      <xdr:nvSpPr>
        <xdr:cNvPr id="264" name="給与水準   （国との比較）最大値テキスト"/>
        <xdr:cNvSpPr txBox="1"/>
      </xdr:nvSpPr>
      <xdr:spPr>
        <a:xfrm>
          <a:off x="17106900" y="1360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144991</xdr:rowOff>
    </xdr:from>
    <xdr:to>
      <xdr:col>81</xdr:col>
      <xdr:colOff>133350</xdr:colOff>
      <xdr:row>80</xdr:row>
      <xdr:rowOff>144991</xdr:rowOff>
    </xdr:to>
    <xdr:cxnSp macro="">
      <xdr:nvCxnSpPr>
        <xdr:cNvPr id="265" name="直線コネクタ 264"/>
        <xdr:cNvCxnSpPr/>
      </xdr:nvCxnSpPr>
      <xdr:spPr>
        <a:xfrm>
          <a:off x="16929100" y="1386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71966</xdr:rowOff>
    </xdr:from>
    <xdr:to>
      <xdr:col>81</xdr:col>
      <xdr:colOff>44450</xdr:colOff>
      <xdr:row>85</xdr:row>
      <xdr:rowOff>122238</xdr:rowOff>
    </xdr:to>
    <xdr:cxnSp macro="">
      <xdr:nvCxnSpPr>
        <xdr:cNvPr id="266" name="直線コネクタ 265"/>
        <xdr:cNvCxnSpPr/>
      </xdr:nvCxnSpPr>
      <xdr:spPr>
        <a:xfrm>
          <a:off x="16179800" y="14645216"/>
          <a:ext cx="838200" cy="5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87965</xdr:rowOff>
    </xdr:from>
    <xdr:ext cx="762000" cy="259045"/>
    <xdr:sp macro="" textlink="">
      <xdr:nvSpPr>
        <xdr:cNvPr id="267" name="給与水準   （国との比較）平均値テキスト"/>
        <xdr:cNvSpPr txBox="1"/>
      </xdr:nvSpPr>
      <xdr:spPr>
        <a:xfrm>
          <a:off x="17106900" y="1448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71438</xdr:rowOff>
    </xdr:from>
    <xdr:to>
      <xdr:col>81</xdr:col>
      <xdr:colOff>95250</xdr:colOff>
      <xdr:row>86</xdr:row>
      <xdr:rowOff>1588</xdr:rowOff>
    </xdr:to>
    <xdr:sp macro="" textlink="">
      <xdr:nvSpPr>
        <xdr:cNvPr id="268" name="フローチャート: 判断 267"/>
        <xdr:cNvSpPr/>
      </xdr:nvSpPr>
      <xdr:spPr>
        <a:xfrm>
          <a:off x="169672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71966</xdr:rowOff>
    </xdr:from>
    <xdr:to>
      <xdr:col>77</xdr:col>
      <xdr:colOff>44450</xdr:colOff>
      <xdr:row>85</xdr:row>
      <xdr:rowOff>132291</xdr:rowOff>
    </xdr:to>
    <xdr:cxnSp macro="">
      <xdr:nvCxnSpPr>
        <xdr:cNvPr id="269" name="直線コネクタ 268"/>
        <xdr:cNvCxnSpPr/>
      </xdr:nvCxnSpPr>
      <xdr:spPr>
        <a:xfrm flipV="1">
          <a:off x="15290800" y="1464521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70" name="フローチャート: 判断 269"/>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71" name="テキスト ボックス 270"/>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132291</xdr:rowOff>
    </xdr:from>
    <xdr:to>
      <xdr:col>72</xdr:col>
      <xdr:colOff>203200</xdr:colOff>
      <xdr:row>86</xdr:row>
      <xdr:rowOff>21166</xdr:rowOff>
    </xdr:to>
    <xdr:cxnSp macro="">
      <xdr:nvCxnSpPr>
        <xdr:cNvPr id="272" name="直線コネクタ 271"/>
        <xdr:cNvCxnSpPr/>
      </xdr:nvCxnSpPr>
      <xdr:spPr>
        <a:xfrm flipV="1">
          <a:off x="14401800" y="1470554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73" name="フローチャート: 判断 272"/>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74" name="テキスト ボックス 273"/>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21166</xdr:rowOff>
    </xdr:from>
    <xdr:to>
      <xdr:col>68</xdr:col>
      <xdr:colOff>152400</xdr:colOff>
      <xdr:row>86</xdr:row>
      <xdr:rowOff>71438</xdr:rowOff>
    </xdr:to>
    <xdr:cxnSp macro="">
      <xdr:nvCxnSpPr>
        <xdr:cNvPr id="275" name="直線コネクタ 274"/>
        <xdr:cNvCxnSpPr/>
      </xdr:nvCxnSpPr>
      <xdr:spPr>
        <a:xfrm flipV="1">
          <a:off x="13512800" y="14765866"/>
          <a:ext cx="889000" cy="5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6" name="フローチャート: 判断 275"/>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77" name="テキスト ボックス 276"/>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121709</xdr:rowOff>
    </xdr:from>
    <xdr:to>
      <xdr:col>64</xdr:col>
      <xdr:colOff>152400</xdr:colOff>
      <xdr:row>86</xdr:row>
      <xdr:rowOff>51859</xdr:rowOff>
    </xdr:to>
    <xdr:sp macro="" textlink="">
      <xdr:nvSpPr>
        <xdr:cNvPr id="278" name="フローチャート: 判断 277"/>
        <xdr:cNvSpPr/>
      </xdr:nvSpPr>
      <xdr:spPr>
        <a:xfrm>
          <a:off x="13462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62036</xdr:rowOff>
    </xdr:from>
    <xdr:ext cx="762000" cy="259045"/>
    <xdr:sp macro="" textlink="">
      <xdr:nvSpPr>
        <xdr:cNvPr id="279" name="テキスト ボックス 278"/>
        <xdr:cNvSpPr txBox="1"/>
      </xdr:nvSpPr>
      <xdr:spPr>
        <a:xfrm>
          <a:off x="13131800" y="14463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80" name="テキスト ボックス 27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81" name="テキスト ボックス 28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82" name="テキスト ボックス 28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3" name="テキスト ボックス 28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4" name="テキスト ボックス 28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71438</xdr:rowOff>
    </xdr:from>
    <xdr:to>
      <xdr:col>81</xdr:col>
      <xdr:colOff>95250</xdr:colOff>
      <xdr:row>86</xdr:row>
      <xdr:rowOff>1588</xdr:rowOff>
    </xdr:to>
    <xdr:sp macro="" textlink="">
      <xdr:nvSpPr>
        <xdr:cNvPr id="285" name="楕円 284"/>
        <xdr:cNvSpPr/>
      </xdr:nvSpPr>
      <xdr:spPr>
        <a:xfrm>
          <a:off x="16967200" y="1464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43515</xdr:rowOff>
    </xdr:from>
    <xdr:ext cx="762000" cy="259045"/>
    <xdr:sp macro="" textlink="">
      <xdr:nvSpPr>
        <xdr:cNvPr id="286" name="給与水準   （国との比較）該当値テキスト"/>
        <xdr:cNvSpPr txBox="1"/>
      </xdr:nvSpPr>
      <xdr:spPr>
        <a:xfrm>
          <a:off x="17106900" y="1461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21166</xdr:rowOff>
    </xdr:from>
    <xdr:to>
      <xdr:col>77</xdr:col>
      <xdr:colOff>95250</xdr:colOff>
      <xdr:row>85</xdr:row>
      <xdr:rowOff>122766</xdr:rowOff>
    </xdr:to>
    <xdr:sp macro="" textlink="">
      <xdr:nvSpPr>
        <xdr:cNvPr id="287" name="楕円 286"/>
        <xdr:cNvSpPr/>
      </xdr:nvSpPr>
      <xdr:spPr>
        <a:xfrm>
          <a:off x="16129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88" name="テキスト ボックス 287"/>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81491</xdr:rowOff>
    </xdr:from>
    <xdr:to>
      <xdr:col>73</xdr:col>
      <xdr:colOff>44450</xdr:colOff>
      <xdr:row>86</xdr:row>
      <xdr:rowOff>11641</xdr:rowOff>
    </xdr:to>
    <xdr:sp macro="" textlink="">
      <xdr:nvSpPr>
        <xdr:cNvPr id="289" name="楕円 288"/>
        <xdr:cNvSpPr/>
      </xdr:nvSpPr>
      <xdr:spPr>
        <a:xfrm>
          <a:off x="15240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21818</xdr:rowOff>
    </xdr:from>
    <xdr:ext cx="762000" cy="259045"/>
    <xdr:sp macro="" textlink="">
      <xdr:nvSpPr>
        <xdr:cNvPr id="290" name="テキスト ボックス 289"/>
        <xdr:cNvSpPr txBox="1"/>
      </xdr:nvSpPr>
      <xdr:spPr>
        <a:xfrm>
          <a:off x="14909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91" name="楕円 290"/>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92" name="テキスト ボックス 291"/>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20638</xdr:rowOff>
    </xdr:from>
    <xdr:to>
      <xdr:col>64</xdr:col>
      <xdr:colOff>152400</xdr:colOff>
      <xdr:row>86</xdr:row>
      <xdr:rowOff>122238</xdr:rowOff>
    </xdr:to>
    <xdr:sp macro="" textlink="">
      <xdr:nvSpPr>
        <xdr:cNvPr id="293" name="楕円 292"/>
        <xdr:cNvSpPr/>
      </xdr:nvSpPr>
      <xdr:spPr>
        <a:xfrm>
          <a:off x="13462000" y="147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107015</xdr:rowOff>
    </xdr:from>
    <xdr:ext cx="762000" cy="259045"/>
    <xdr:sp macro="" textlink="">
      <xdr:nvSpPr>
        <xdr:cNvPr id="294" name="テキスト ボックス 293"/>
        <xdr:cNvSpPr txBox="1"/>
      </xdr:nvSpPr>
      <xdr:spPr>
        <a:xfrm>
          <a:off x="13131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5" name="正方形/長方形 29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6" name="テキスト ボックス 29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7" name="テキスト ボックス 29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8" name="正方形/長方形 29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9" name="正方形/長方形 29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300" name="正方形/長方形 29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301" name="正方形/長方形 30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302" name="正方形/長方形 30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3" name="正方形/長方形 30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正方形/長方形 30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5" name="正方形/長方形 30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6" name="正方形/長方形 30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7" name="テキスト ボックス 30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産業振興施策の強化，震災復興事業の推進，子育て支援・教育環境の充実などの課題や行政需要の増加に加え，まち・ひと・しごと創生総合戦略など，新たな行政需要に対応できる配置を行っていることや，消防業務を単独で運営していることから，類似団体内平均値を</a:t>
          </a:r>
          <a:r>
            <a:rPr kumimoji="1" lang="ja-JP" altLang="en-US" sz="1100">
              <a:solidFill>
                <a:schemeClr val="dk1"/>
              </a:solidFill>
              <a:effectLst/>
              <a:latin typeface="+mn-lt"/>
              <a:ea typeface="+mn-ea"/>
              <a:cs typeface="+mn-cs"/>
            </a:rPr>
            <a:t>２．３</a:t>
          </a:r>
          <a:r>
            <a:rPr kumimoji="1" lang="ja-JP" altLang="ja-JP" sz="1100">
              <a:solidFill>
                <a:schemeClr val="dk1"/>
              </a:solidFill>
              <a:effectLst/>
              <a:latin typeface="+mn-lt"/>
              <a:ea typeface="+mn-ea"/>
              <a:cs typeface="+mn-cs"/>
            </a:rPr>
            <a:t>ポイント上回っている。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今後も，再任用職員や会計年度任用職員等の多様な雇用形態を活用するとともに，事務事業の見直しを行うことにより，定員管理の適正化を図る。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8" name="テキスト ボックス 30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9" name="直線コネクタ 30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10" name="テキスト ボックス 30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11" name="直線コネクタ 31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12" name="テキスト ボックス 31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13" name="直線コネクタ 31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14" name="テキスト ボックス 31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5" name="直線コネクタ 31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6" name="テキスト ボックス 31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7" name="直線コネクタ 31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8" name="テキスト ボックス 31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9" name="直線コネクタ 31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20" name="テキスト ボックス 31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21" name="直線コネクタ 32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22" name="テキスト ボックス 32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3" name="直線コネクタ 32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4" name="テキスト ボックス 32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40942</xdr:rowOff>
    </xdr:to>
    <xdr:cxnSp macro="">
      <xdr:nvCxnSpPr>
        <xdr:cNvPr id="326" name="直線コネクタ 325"/>
        <xdr:cNvCxnSpPr/>
      </xdr:nvCxnSpPr>
      <xdr:spPr>
        <a:xfrm flipV="1">
          <a:off x="17018000" y="10088335"/>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13019</xdr:rowOff>
    </xdr:from>
    <xdr:ext cx="762000" cy="259045"/>
    <xdr:sp macro="" textlink="">
      <xdr:nvSpPr>
        <xdr:cNvPr id="327" name="定員管理の状況最小値テキスト"/>
        <xdr:cNvSpPr txBox="1"/>
      </xdr:nvSpPr>
      <xdr:spPr>
        <a:xfrm>
          <a:off x="17106900" y="1150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40942</xdr:rowOff>
    </xdr:from>
    <xdr:to>
      <xdr:col>81</xdr:col>
      <xdr:colOff>133350</xdr:colOff>
      <xdr:row>67</xdr:row>
      <xdr:rowOff>40942</xdr:rowOff>
    </xdr:to>
    <xdr:cxnSp macro="">
      <xdr:nvCxnSpPr>
        <xdr:cNvPr id="328" name="直線コネクタ 327"/>
        <xdr:cNvCxnSpPr/>
      </xdr:nvCxnSpPr>
      <xdr:spPr>
        <a:xfrm>
          <a:off x="16929100" y="115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9" name="定員管理の状況最大値テキスト"/>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30" name="直線コネクタ 329"/>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132685</xdr:rowOff>
    </xdr:from>
    <xdr:to>
      <xdr:col>81</xdr:col>
      <xdr:colOff>44450</xdr:colOff>
      <xdr:row>63</xdr:row>
      <xdr:rowOff>134983</xdr:rowOff>
    </xdr:to>
    <xdr:cxnSp macro="">
      <xdr:nvCxnSpPr>
        <xdr:cNvPr id="331" name="直線コネクタ 330"/>
        <xdr:cNvCxnSpPr/>
      </xdr:nvCxnSpPr>
      <xdr:spPr>
        <a:xfrm>
          <a:off x="16179800" y="10934035"/>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7879</xdr:rowOff>
    </xdr:from>
    <xdr:ext cx="762000" cy="259045"/>
    <xdr:sp macro="" textlink="">
      <xdr:nvSpPr>
        <xdr:cNvPr id="332" name="定員管理の状況平均値テキスト"/>
        <xdr:cNvSpPr txBox="1"/>
      </xdr:nvSpPr>
      <xdr:spPr>
        <a:xfrm>
          <a:off x="17106900" y="10466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33" name="フローチャート: 判断 332"/>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62593</xdr:rowOff>
    </xdr:from>
    <xdr:to>
      <xdr:col>77</xdr:col>
      <xdr:colOff>44450</xdr:colOff>
      <xdr:row>63</xdr:row>
      <xdr:rowOff>132685</xdr:rowOff>
    </xdr:to>
    <xdr:cxnSp macro="">
      <xdr:nvCxnSpPr>
        <xdr:cNvPr id="334" name="直線コネクタ 333"/>
        <xdr:cNvCxnSpPr/>
      </xdr:nvCxnSpPr>
      <xdr:spPr>
        <a:xfrm>
          <a:off x="15290800" y="10863943"/>
          <a:ext cx="889000" cy="7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138672</xdr:rowOff>
    </xdr:from>
    <xdr:to>
      <xdr:col>77</xdr:col>
      <xdr:colOff>95250</xdr:colOff>
      <xdr:row>62</xdr:row>
      <xdr:rowOff>68822</xdr:rowOff>
    </xdr:to>
    <xdr:sp macro="" textlink="">
      <xdr:nvSpPr>
        <xdr:cNvPr id="335" name="フローチャート: 判断 334"/>
        <xdr:cNvSpPr/>
      </xdr:nvSpPr>
      <xdr:spPr>
        <a:xfrm>
          <a:off x="161290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78999</xdr:rowOff>
    </xdr:from>
    <xdr:ext cx="736600" cy="259045"/>
    <xdr:sp macro="" textlink="">
      <xdr:nvSpPr>
        <xdr:cNvPr id="336" name="テキスト ボックス 335"/>
        <xdr:cNvSpPr txBox="1"/>
      </xdr:nvSpPr>
      <xdr:spPr>
        <a:xfrm>
          <a:off x="15798800" y="10365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62593</xdr:rowOff>
    </xdr:from>
    <xdr:to>
      <xdr:col>72</xdr:col>
      <xdr:colOff>203200</xdr:colOff>
      <xdr:row>63</xdr:row>
      <xdr:rowOff>68338</xdr:rowOff>
    </xdr:to>
    <xdr:cxnSp macro="">
      <xdr:nvCxnSpPr>
        <xdr:cNvPr id="337" name="直線コネクタ 336"/>
        <xdr:cNvCxnSpPr/>
      </xdr:nvCxnSpPr>
      <xdr:spPr>
        <a:xfrm flipV="1">
          <a:off x="14401800" y="10863943"/>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38" name="フローチャート: 判断 337"/>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67508</xdr:rowOff>
    </xdr:from>
    <xdr:ext cx="762000" cy="259045"/>
    <xdr:sp macro="" textlink="">
      <xdr:nvSpPr>
        <xdr:cNvPr id="339" name="テキスト ボックス 338"/>
        <xdr:cNvSpPr txBox="1"/>
      </xdr:nvSpPr>
      <xdr:spPr>
        <a:xfrm>
          <a:off x="14909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30420</xdr:rowOff>
    </xdr:from>
    <xdr:to>
      <xdr:col>68</xdr:col>
      <xdr:colOff>152400</xdr:colOff>
      <xdr:row>63</xdr:row>
      <xdr:rowOff>68338</xdr:rowOff>
    </xdr:to>
    <xdr:cxnSp macro="">
      <xdr:nvCxnSpPr>
        <xdr:cNvPr id="340" name="直線コネクタ 339"/>
        <xdr:cNvCxnSpPr/>
      </xdr:nvCxnSpPr>
      <xdr:spPr>
        <a:xfrm>
          <a:off x="13512800" y="10831770"/>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121436</xdr:rowOff>
    </xdr:from>
    <xdr:to>
      <xdr:col>68</xdr:col>
      <xdr:colOff>203200</xdr:colOff>
      <xdr:row>62</xdr:row>
      <xdr:rowOff>51586</xdr:rowOff>
    </xdr:to>
    <xdr:sp macro="" textlink="">
      <xdr:nvSpPr>
        <xdr:cNvPr id="341" name="フローチャート: 判断 340"/>
        <xdr:cNvSpPr/>
      </xdr:nvSpPr>
      <xdr:spPr>
        <a:xfrm>
          <a:off x="14351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61763</xdr:rowOff>
    </xdr:from>
    <xdr:ext cx="762000" cy="259045"/>
    <xdr:sp macro="" textlink="">
      <xdr:nvSpPr>
        <xdr:cNvPr id="342" name="テキスト ボックス 341"/>
        <xdr:cNvSpPr txBox="1"/>
      </xdr:nvSpPr>
      <xdr:spPr>
        <a:xfrm>
          <a:off x="14020800" y="1034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101902</xdr:rowOff>
    </xdr:from>
    <xdr:to>
      <xdr:col>64</xdr:col>
      <xdr:colOff>152400</xdr:colOff>
      <xdr:row>62</xdr:row>
      <xdr:rowOff>32052</xdr:rowOff>
    </xdr:to>
    <xdr:sp macro="" textlink="">
      <xdr:nvSpPr>
        <xdr:cNvPr id="343" name="フローチャート: 判断 342"/>
        <xdr:cNvSpPr/>
      </xdr:nvSpPr>
      <xdr:spPr>
        <a:xfrm>
          <a:off x="13462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42229</xdr:rowOff>
    </xdr:from>
    <xdr:ext cx="762000" cy="259045"/>
    <xdr:sp macro="" textlink="">
      <xdr:nvSpPr>
        <xdr:cNvPr id="344" name="テキスト ボックス 343"/>
        <xdr:cNvSpPr txBox="1"/>
      </xdr:nvSpPr>
      <xdr:spPr>
        <a:xfrm>
          <a:off x="13131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5" name="テキスト ボックス 34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6" name="テキスト ボックス 34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7" name="テキスト ボックス 34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8" name="テキスト ボックス 34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9" name="テキスト ボックス 34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84183</xdr:rowOff>
    </xdr:from>
    <xdr:to>
      <xdr:col>81</xdr:col>
      <xdr:colOff>95250</xdr:colOff>
      <xdr:row>64</xdr:row>
      <xdr:rowOff>14333</xdr:rowOff>
    </xdr:to>
    <xdr:sp macro="" textlink="">
      <xdr:nvSpPr>
        <xdr:cNvPr id="350" name="楕円 349"/>
        <xdr:cNvSpPr/>
      </xdr:nvSpPr>
      <xdr:spPr>
        <a:xfrm>
          <a:off x="16967200" y="1088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56260</xdr:rowOff>
    </xdr:from>
    <xdr:ext cx="762000" cy="259045"/>
    <xdr:sp macro="" textlink="">
      <xdr:nvSpPr>
        <xdr:cNvPr id="351" name="定員管理の状況該当値テキスト"/>
        <xdr:cNvSpPr txBox="1"/>
      </xdr:nvSpPr>
      <xdr:spPr>
        <a:xfrm>
          <a:off x="17106900" y="10857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81885</xdr:rowOff>
    </xdr:from>
    <xdr:to>
      <xdr:col>77</xdr:col>
      <xdr:colOff>95250</xdr:colOff>
      <xdr:row>64</xdr:row>
      <xdr:rowOff>12035</xdr:rowOff>
    </xdr:to>
    <xdr:sp macro="" textlink="">
      <xdr:nvSpPr>
        <xdr:cNvPr id="352" name="楕円 351"/>
        <xdr:cNvSpPr/>
      </xdr:nvSpPr>
      <xdr:spPr>
        <a:xfrm>
          <a:off x="16129000" y="1088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168262</xdr:rowOff>
    </xdr:from>
    <xdr:ext cx="736600" cy="259045"/>
    <xdr:sp macro="" textlink="">
      <xdr:nvSpPr>
        <xdr:cNvPr id="353" name="テキスト ボックス 352"/>
        <xdr:cNvSpPr txBox="1"/>
      </xdr:nvSpPr>
      <xdr:spPr>
        <a:xfrm>
          <a:off x="15798800" y="10969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11793</xdr:rowOff>
    </xdr:from>
    <xdr:to>
      <xdr:col>73</xdr:col>
      <xdr:colOff>44450</xdr:colOff>
      <xdr:row>63</xdr:row>
      <xdr:rowOff>113393</xdr:rowOff>
    </xdr:to>
    <xdr:sp macro="" textlink="">
      <xdr:nvSpPr>
        <xdr:cNvPr id="354" name="楕円 353"/>
        <xdr:cNvSpPr/>
      </xdr:nvSpPr>
      <xdr:spPr>
        <a:xfrm>
          <a:off x="152400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98170</xdr:rowOff>
    </xdr:from>
    <xdr:ext cx="762000" cy="259045"/>
    <xdr:sp macro="" textlink="">
      <xdr:nvSpPr>
        <xdr:cNvPr id="355" name="テキスト ボックス 354"/>
        <xdr:cNvSpPr txBox="1"/>
      </xdr:nvSpPr>
      <xdr:spPr>
        <a:xfrm>
          <a:off x="14909800" y="108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17538</xdr:rowOff>
    </xdr:from>
    <xdr:to>
      <xdr:col>68</xdr:col>
      <xdr:colOff>203200</xdr:colOff>
      <xdr:row>63</xdr:row>
      <xdr:rowOff>119138</xdr:rowOff>
    </xdr:to>
    <xdr:sp macro="" textlink="">
      <xdr:nvSpPr>
        <xdr:cNvPr id="356" name="楕円 355"/>
        <xdr:cNvSpPr/>
      </xdr:nvSpPr>
      <xdr:spPr>
        <a:xfrm>
          <a:off x="14351000" y="1081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103915</xdr:rowOff>
    </xdr:from>
    <xdr:ext cx="762000" cy="259045"/>
    <xdr:sp macro="" textlink="">
      <xdr:nvSpPr>
        <xdr:cNvPr id="357" name="テキスト ボックス 356"/>
        <xdr:cNvSpPr txBox="1"/>
      </xdr:nvSpPr>
      <xdr:spPr>
        <a:xfrm>
          <a:off x="14020800" y="1090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151070</xdr:rowOff>
    </xdr:from>
    <xdr:to>
      <xdr:col>64</xdr:col>
      <xdr:colOff>152400</xdr:colOff>
      <xdr:row>63</xdr:row>
      <xdr:rowOff>81220</xdr:rowOff>
    </xdr:to>
    <xdr:sp macro="" textlink="">
      <xdr:nvSpPr>
        <xdr:cNvPr id="358" name="楕円 357"/>
        <xdr:cNvSpPr/>
      </xdr:nvSpPr>
      <xdr:spPr>
        <a:xfrm>
          <a:off x="13462000" y="1078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65997</xdr:rowOff>
    </xdr:from>
    <xdr:ext cx="762000" cy="259045"/>
    <xdr:sp macro="" textlink="">
      <xdr:nvSpPr>
        <xdr:cNvPr id="359" name="テキスト ボックス 358"/>
        <xdr:cNvSpPr txBox="1"/>
      </xdr:nvSpPr>
      <xdr:spPr>
        <a:xfrm>
          <a:off x="13131800" y="10867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60" name="正方形/長方形 35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1" name="テキスト ボックス 36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2" name="テキスト ボックス 36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3" name="正方形/長方形 36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4" name="正方形/長方形 36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5" name="正方形/長方形 36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6" name="正方形/長方形 36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7" name="正方形/長方形 36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8" name="正方形/長方形 36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正方形/長方形 36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70" name="正方形/長方形 36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1" name="正方形/長方形 37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2" name="テキスト ボックス 37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２．０</a:t>
          </a:r>
          <a:r>
            <a:rPr kumimoji="1" lang="ja-JP" altLang="ja-JP" sz="1100">
              <a:solidFill>
                <a:schemeClr val="dk1"/>
              </a:solidFill>
              <a:effectLst/>
              <a:latin typeface="+mn-lt"/>
              <a:ea typeface="+mn-ea"/>
              <a:cs typeface="+mn-cs"/>
            </a:rPr>
            <a:t>ポイント下回ってはいるものの，元利償還金の増や標準財政規模の減を理由として対前年度比において</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ポイント上昇した。</a:t>
          </a:r>
          <a:endParaRPr lang="ja-JP" altLang="ja-JP" sz="1400">
            <a:effectLst/>
          </a:endParaRPr>
        </a:p>
        <a:p>
          <a:r>
            <a:rPr kumimoji="1" lang="ja-JP" altLang="ja-JP" sz="1100">
              <a:solidFill>
                <a:schemeClr val="dk1"/>
              </a:solidFill>
              <a:effectLst/>
              <a:latin typeface="+mn-lt"/>
              <a:ea typeface="+mn-ea"/>
              <a:cs typeface="+mn-cs"/>
            </a:rPr>
            <a:t>　今後数年間は，統合小学校建設事業等，直近の借り入れに係る新たな償還が開始されることで公債費の急増が見込まれ，指数の更なる上昇が予測されるため，その他の地方債の発行を抑制するなど，急激な比率の上昇を抑える必要があ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73" name="テキスト ボックス 37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4" name="直線コネクタ 37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5" name="テキスト ボックス 37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6" name="直線コネクタ 37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7" name="テキスト ボックス 37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8" name="直線コネクタ 37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9" name="テキスト ボックス 37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80" name="直線コネクタ 37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81" name="テキスト ボックス 38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82" name="直線コネクタ 38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45212</xdr:rowOff>
    </xdr:from>
    <xdr:to>
      <xdr:col>81</xdr:col>
      <xdr:colOff>44450</xdr:colOff>
      <xdr:row>45</xdr:row>
      <xdr:rowOff>32258</xdr:rowOff>
    </xdr:to>
    <xdr:cxnSp macro="">
      <xdr:nvCxnSpPr>
        <xdr:cNvPr id="385" name="直線コネクタ 384"/>
        <xdr:cNvCxnSpPr/>
      </xdr:nvCxnSpPr>
      <xdr:spPr>
        <a:xfrm flipV="1">
          <a:off x="17018000" y="6560312"/>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4335</xdr:rowOff>
    </xdr:from>
    <xdr:ext cx="762000" cy="259045"/>
    <xdr:sp macro="" textlink="">
      <xdr:nvSpPr>
        <xdr:cNvPr id="386" name="公債費負担の状況最小値テキスト"/>
        <xdr:cNvSpPr txBox="1"/>
      </xdr:nvSpPr>
      <xdr:spPr>
        <a:xfrm>
          <a:off x="17106900" y="771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32258</xdr:rowOff>
    </xdr:from>
    <xdr:to>
      <xdr:col>81</xdr:col>
      <xdr:colOff>133350</xdr:colOff>
      <xdr:row>45</xdr:row>
      <xdr:rowOff>32258</xdr:rowOff>
    </xdr:to>
    <xdr:cxnSp macro="">
      <xdr:nvCxnSpPr>
        <xdr:cNvPr id="387" name="直線コネクタ 386"/>
        <xdr:cNvCxnSpPr/>
      </xdr:nvCxnSpPr>
      <xdr:spPr>
        <a:xfrm>
          <a:off x="16929100" y="774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131589</xdr:rowOff>
    </xdr:from>
    <xdr:ext cx="762000" cy="259045"/>
    <xdr:sp macro="" textlink="">
      <xdr:nvSpPr>
        <xdr:cNvPr id="388" name="公債費負担の状況最大値テキスト"/>
        <xdr:cNvSpPr txBox="1"/>
      </xdr:nvSpPr>
      <xdr:spPr>
        <a:xfrm>
          <a:off x="17106900" y="630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45212</xdr:rowOff>
    </xdr:from>
    <xdr:to>
      <xdr:col>81</xdr:col>
      <xdr:colOff>133350</xdr:colOff>
      <xdr:row>38</xdr:row>
      <xdr:rowOff>45212</xdr:rowOff>
    </xdr:to>
    <xdr:cxnSp macro="">
      <xdr:nvCxnSpPr>
        <xdr:cNvPr id="389" name="直線コネクタ 388"/>
        <xdr:cNvCxnSpPr/>
      </xdr:nvCxnSpPr>
      <xdr:spPr>
        <a:xfrm>
          <a:off x="16929100" y="65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107696</xdr:rowOff>
    </xdr:from>
    <xdr:to>
      <xdr:col>81</xdr:col>
      <xdr:colOff>44450</xdr:colOff>
      <xdr:row>40</xdr:row>
      <xdr:rowOff>160782</xdr:rowOff>
    </xdr:to>
    <xdr:cxnSp macro="">
      <xdr:nvCxnSpPr>
        <xdr:cNvPr id="390" name="直線コネクタ 389"/>
        <xdr:cNvCxnSpPr/>
      </xdr:nvCxnSpPr>
      <xdr:spPr>
        <a:xfrm>
          <a:off x="16179800" y="6965696"/>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7129</xdr:rowOff>
    </xdr:from>
    <xdr:ext cx="762000" cy="259045"/>
    <xdr:sp macro="" textlink="">
      <xdr:nvSpPr>
        <xdr:cNvPr id="391" name="公債費負担の状況平均値テキスト"/>
        <xdr:cNvSpPr txBox="1"/>
      </xdr:nvSpPr>
      <xdr:spPr>
        <a:xfrm>
          <a:off x="17106900" y="7036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35052</xdr:rowOff>
    </xdr:from>
    <xdr:to>
      <xdr:col>81</xdr:col>
      <xdr:colOff>95250</xdr:colOff>
      <xdr:row>41</xdr:row>
      <xdr:rowOff>136652</xdr:rowOff>
    </xdr:to>
    <xdr:sp macro="" textlink="">
      <xdr:nvSpPr>
        <xdr:cNvPr id="392" name="フローチャート: 判断 391"/>
        <xdr:cNvSpPr/>
      </xdr:nvSpPr>
      <xdr:spPr>
        <a:xfrm>
          <a:off x="169672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69088</xdr:rowOff>
    </xdr:from>
    <xdr:to>
      <xdr:col>77</xdr:col>
      <xdr:colOff>44450</xdr:colOff>
      <xdr:row>40</xdr:row>
      <xdr:rowOff>107696</xdr:rowOff>
    </xdr:to>
    <xdr:cxnSp macro="">
      <xdr:nvCxnSpPr>
        <xdr:cNvPr id="393" name="直線コネクタ 392"/>
        <xdr:cNvCxnSpPr/>
      </xdr:nvCxnSpPr>
      <xdr:spPr>
        <a:xfrm>
          <a:off x="15290800" y="692708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94" name="フローチャート: 判断 393"/>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131081</xdr:rowOff>
    </xdr:from>
    <xdr:ext cx="736600" cy="259045"/>
    <xdr:sp macro="" textlink="">
      <xdr:nvSpPr>
        <xdr:cNvPr id="395" name="テキスト ボックス 394"/>
        <xdr:cNvSpPr txBox="1"/>
      </xdr:nvSpPr>
      <xdr:spPr>
        <a:xfrm>
          <a:off x="15798800" y="716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54610</xdr:rowOff>
    </xdr:from>
    <xdr:to>
      <xdr:col>72</xdr:col>
      <xdr:colOff>203200</xdr:colOff>
      <xdr:row>40</xdr:row>
      <xdr:rowOff>69088</xdr:rowOff>
    </xdr:to>
    <xdr:cxnSp macro="">
      <xdr:nvCxnSpPr>
        <xdr:cNvPr id="396" name="直線コネクタ 395"/>
        <xdr:cNvCxnSpPr/>
      </xdr:nvCxnSpPr>
      <xdr:spPr>
        <a:xfrm>
          <a:off x="14401800" y="691261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7" name="フローチャート: 判断 396"/>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8" name="テキスト ボックス 397"/>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54610</xdr:rowOff>
    </xdr:from>
    <xdr:to>
      <xdr:col>68</xdr:col>
      <xdr:colOff>152400</xdr:colOff>
      <xdr:row>40</xdr:row>
      <xdr:rowOff>83566</xdr:rowOff>
    </xdr:to>
    <xdr:cxnSp macro="">
      <xdr:nvCxnSpPr>
        <xdr:cNvPr id="399" name="直線コネクタ 398"/>
        <xdr:cNvCxnSpPr/>
      </xdr:nvCxnSpPr>
      <xdr:spPr>
        <a:xfrm flipV="1">
          <a:off x="13512800" y="691261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400" name="フローチャート: 判断 399"/>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401" name="テキスト ボックス 400"/>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02" name="フローチャート: 判断 401"/>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403" name="テキスト ボックス 402"/>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109982</xdr:rowOff>
    </xdr:from>
    <xdr:to>
      <xdr:col>81</xdr:col>
      <xdr:colOff>95250</xdr:colOff>
      <xdr:row>41</xdr:row>
      <xdr:rowOff>40132</xdr:rowOff>
    </xdr:to>
    <xdr:sp macro="" textlink="">
      <xdr:nvSpPr>
        <xdr:cNvPr id="409" name="楕円 408"/>
        <xdr:cNvSpPr/>
      </xdr:nvSpPr>
      <xdr:spPr>
        <a:xfrm>
          <a:off x="169672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126509</xdr:rowOff>
    </xdr:from>
    <xdr:ext cx="762000" cy="259045"/>
    <xdr:sp macro="" textlink="">
      <xdr:nvSpPr>
        <xdr:cNvPr id="410" name="公債費負担の状況該当値テキスト"/>
        <xdr:cNvSpPr txBox="1"/>
      </xdr:nvSpPr>
      <xdr:spPr>
        <a:xfrm>
          <a:off x="17106900" y="681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56896</xdr:rowOff>
    </xdr:from>
    <xdr:to>
      <xdr:col>77</xdr:col>
      <xdr:colOff>95250</xdr:colOff>
      <xdr:row>40</xdr:row>
      <xdr:rowOff>158496</xdr:rowOff>
    </xdr:to>
    <xdr:sp macro="" textlink="">
      <xdr:nvSpPr>
        <xdr:cNvPr id="411" name="楕円 410"/>
        <xdr:cNvSpPr/>
      </xdr:nvSpPr>
      <xdr:spPr>
        <a:xfrm>
          <a:off x="16129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168673</xdr:rowOff>
    </xdr:from>
    <xdr:ext cx="736600" cy="259045"/>
    <xdr:sp macro="" textlink="">
      <xdr:nvSpPr>
        <xdr:cNvPr id="412" name="テキスト ボックス 411"/>
        <xdr:cNvSpPr txBox="1"/>
      </xdr:nvSpPr>
      <xdr:spPr>
        <a:xfrm>
          <a:off x="15798800" y="668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18288</xdr:rowOff>
    </xdr:from>
    <xdr:to>
      <xdr:col>73</xdr:col>
      <xdr:colOff>44450</xdr:colOff>
      <xdr:row>40</xdr:row>
      <xdr:rowOff>119888</xdr:rowOff>
    </xdr:to>
    <xdr:sp macro="" textlink="">
      <xdr:nvSpPr>
        <xdr:cNvPr id="413" name="楕円 412"/>
        <xdr:cNvSpPr/>
      </xdr:nvSpPr>
      <xdr:spPr>
        <a:xfrm>
          <a:off x="15240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130065</xdr:rowOff>
    </xdr:from>
    <xdr:ext cx="762000" cy="259045"/>
    <xdr:sp macro="" textlink="">
      <xdr:nvSpPr>
        <xdr:cNvPr id="414" name="テキスト ボックス 413"/>
        <xdr:cNvSpPr txBox="1"/>
      </xdr:nvSpPr>
      <xdr:spPr>
        <a:xfrm>
          <a:off x="14909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3810</xdr:rowOff>
    </xdr:from>
    <xdr:to>
      <xdr:col>68</xdr:col>
      <xdr:colOff>203200</xdr:colOff>
      <xdr:row>40</xdr:row>
      <xdr:rowOff>105410</xdr:rowOff>
    </xdr:to>
    <xdr:sp macro="" textlink="">
      <xdr:nvSpPr>
        <xdr:cNvPr id="415" name="楕円 414"/>
        <xdr:cNvSpPr/>
      </xdr:nvSpPr>
      <xdr:spPr>
        <a:xfrm>
          <a:off x="14351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416" name="テキスト ボックス 415"/>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32766</xdr:rowOff>
    </xdr:from>
    <xdr:to>
      <xdr:col>64</xdr:col>
      <xdr:colOff>152400</xdr:colOff>
      <xdr:row>40</xdr:row>
      <xdr:rowOff>134366</xdr:rowOff>
    </xdr:to>
    <xdr:sp macro="" textlink="">
      <xdr:nvSpPr>
        <xdr:cNvPr id="417" name="楕円 416"/>
        <xdr:cNvSpPr/>
      </xdr:nvSpPr>
      <xdr:spPr>
        <a:xfrm>
          <a:off x="13462000" y="689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144543</xdr:rowOff>
    </xdr:from>
    <xdr:ext cx="762000" cy="259045"/>
    <xdr:sp macro="" textlink="">
      <xdr:nvSpPr>
        <xdr:cNvPr id="418" name="テキスト ボックス 417"/>
        <xdr:cNvSpPr txBox="1"/>
      </xdr:nvSpPr>
      <xdr:spPr>
        <a:xfrm>
          <a:off x="13131800" y="665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平成２６年度から，統合小学校建設事業，役場庁舎耐震改修事業等の大規模事業にともなう新規借り入れが増えたことによ</a:t>
          </a:r>
          <a:r>
            <a:rPr kumimoji="1" lang="ja-JP" altLang="en-US" sz="1100" baseline="0">
              <a:solidFill>
                <a:schemeClr val="dk1"/>
              </a:solidFill>
              <a:effectLst/>
              <a:latin typeface="+mn-lt"/>
              <a:ea typeface="+mn-ea"/>
              <a:cs typeface="+mn-cs"/>
            </a:rPr>
            <a:t>り</a:t>
          </a:r>
          <a:r>
            <a:rPr kumimoji="1" lang="ja-JP" altLang="ja-JP" sz="1100" baseline="0">
              <a:solidFill>
                <a:schemeClr val="dk1"/>
              </a:solidFill>
              <a:effectLst/>
              <a:latin typeface="+mn-lt"/>
              <a:ea typeface="+mn-ea"/>
              <a:cs typeface="+mn-cs"/>
            </a:rPr>
            <a:t>地方債現在高が増え</a:t>
          </a:r>
          <a:r>
            <a:rPr kumimoji="1" lang="ja-JP" altLang="en-US" sz="1100" baseline="0">
              <a:solidFill>
                <a:schemeClr val="dk1"/>
              </a:solidFill>
              <a:effectLst/>
              <a:latin typeface="+mn-lt"/>
              <a:ea typeface="+mn-ea"/>
              <a:cs typeface="+mn-cs"/>
            </a:rPr>
            <a:t>たことや</a:t>
          </a:r>
          <a:r>
            <a:rPr kumimoji="1" lang="ja-JP"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基金繰入による充当可能基金残高の減に</a:t>
          </a:r>
          <a:r>
            <a:rPr kumimoji="1" lang="ja-JP" altLang="ja-JP" sz="1100" baseline="0">
              <a:solidFill>
                <a:schemeClr val="dk1"/>
              </a:solidFill>
              <a:effectLst/>
              <a:latin typeface="+mn-lt"/>
              <a:ea typeface="+mn-ea"/>
              <a:cs typeface="+mn-cs"/>
            </a:rPr>
            <a:t>よって類似団体平均を７</a:t>
          </a:r>
          <a:r>
            <a:rPr kumimoji="1" lang="ja-JP" altLang="en-US" sz="1100" baseline="0">
              <a:solidFill>
                <a:schemeClr val="dk1"/>
              </a:solidFill>
              <a:effectLst/>
              <a:latin typeface="+mn-lt"/>
              <a:ea typeface="+mn-ea"/>
              <a:cs typeface="+mn-cs"/>
            </a:rPr>
            <a:t>６</a:t>
          </a:r>
          <a:r>
            <a:rPr kumimoji="1" lang="ja-JP" altLang="ja-JP" sz="1100" baseline="0">
              <a:solidFill>
                <a:schemeClr val="dk1"/>
              </a:solidFill>
              <a:effectLst/>
              <a:latin typeface="+mn-lt"/>
              <a:ea typeface="+mn-ea"/>
              <a:cs typeface="+mn-cs"/>
            </a:rPr>
            <a:t>．１ポイントと大きく上回っている。今後も数年間は更なる上昇が見込まれるため，その他の地方債の発行を抑制しつつ当該基金の確保に努め，急激な比率の上昇を抑えていく必要がある。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5" name="直線コネクタ 43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6" name="テキスト ボックス 43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7" name="直線コネクタ 43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8" name="テキスト ボックス 43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9" name="直線コネクタ 43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40" name="テキスト ボックス 43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1" name="直線コネクタ 44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2" name="テキスト ボックス 44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15164</xdr:rowOff>
    </xdr:to>
    <xdr:cxnSp macro="">
      <xdr:nvCxnSpPr>
        <xdr:cNvPr id="445" name="直線コネクタ 444"/>
        <xdr:cNvCxnSpPr/>
      </xdr:nvCxnSpPr>
      <xdr:spPr>
        <a:xfrm flipV="1">
          <a:off x="17018000" y="2451100"/>
          <a:ext cx="0" cy="1164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158691</xdr:rowOff>
    </xdr:from>
    <xdr:ext cx="762000" cy="259045"/>
    <xdr:sp macro="" textlink="">
      <xdr:nvSpPr>
        <xdr:cNvPr id="446" name="将来負担の状況最小値テキスト"/>
        <xdr:cNvSpPr txBox="1"/>
      </xdr:nvSpPr>
      <xdr:spPr>
        <a:xfrm>
          <a:off x="17106900" y="358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15164</xdr:rowOff>
    </xdr:from>
    <xdr:to>
      <xdr:col>81</xdr:col>
      <xdr:colOff>133350</xdr:colOff>
      <xdr:row>21</xdr:row>
      <xdr:rowOff>15164</xdr:rowOff>
    </xdr:to>
    <xdr:cxnSp macro="">
      <xdr:nvCxnSpPr>
        <xdr:cNvPr id="447" name="直線コネクタ 446"/>
        <xdr:cNvCxnSpPr/>
      </xdr:nvCxnSpPr>
      <xdr:spPr>
        <a:xfrm>
          <a:off x="16929100" y="361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8"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9" name="直線コネクタ 44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169266</xdr:rowOff>
    </xdr:from>
    <xdr:to>
      <xdr:col>81</xdr:col>
      <xdr:colOff>44450</xdr:colOff>
      <xdr:row>17</xdr:row>
      <xdr:rowOff>6985</xdr:rowOff>
    </xdr:to>
    <xdr:cxnSp macro="">
      <xdr:nvCxnSpPr>
        <xdr:cNvPr id="450" name="直線コネクタ 449"/>
        <xdr:cNvCxnSpPr/>
      </xdr:nvCxnSpPr>
      <xdr:spPr>
        <a:xfrm>
          <a:off x="16179800" y="2912466"/>
          <a:ext cx="8382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119803</xdr:rowOff>
    </xdr:from>
    <xdr:ext cx="762000" cy="259045"/>
    <xdr:sp macro="" textlink="">
      <xdr:nvSpPr>
        <xdr:cNvPr id="451" name="将来負担の状況平均値テキスト"/>
        <xdr:cNvSpPr txBox="1"/>
      </xdr:nvSpPr>
      <xdr:spPr>
        <a:xfrm>
          <a:off x="17106900" y="2348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103276</xdr:rowOff>
    </xdr:from>
    <xdr:to>
      <xdr:col>81</xdr:col>
      <xdr:colOff>95250</xdr:colOff>
      <xdr:row>15</xdr:row>
      <xdr:rowOff>33426</xdr:rowOff>
    </xdr:to>
    <xdr:sp macro="" textlink="">
      <xdr:nvSpPr>
        <xdr:cNvPr id="452" name="フローチャート: 判断 451"/>
        <xdr:cNvSpPr/>
      </xdr:nvSpPr>
      <xdr:spPr>
        <a:xfrm>
          <a:off x="16967200" y="25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148996</xdr:rowOff>
    </xdr:from>
    <xdr:to>
      <xdr:col>77</xdr:col>
      <xdr:colOff>44450</xdr:colOff>
      <xdr:row>16</xdr:row>
      <xdr:rowOff>169266</xdr:rowOff>
    </xdr:to>
    <xdr:cxnSp macro="">
      <xdr:nvCxnSpPr>
        <xdr:cNvPr id="453" name="直線コネクタ 452"/>
        <xdr:cNvCxnSpPr/>
      </xdr:nvCxnSpPr>
      <xdr:spPr>
        <a:xfrm>
          <a:off x="15290800" y="2892196"/>
          <a:ext cx="889000" cy="2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98933</xdr:rowOff>
    </xdr:from>
    <xdr:to>
      <xdr:col>77</xdr:col>
      <xdr:colOff>95250</xdr:colOff>
      <xdr:row>15</xdr:row>
      <xdr:rowOff>29083</xdr:rowOff>
    </xdr:to>
    <xdr:sp macro="" textlink="">
      <xdr:nvSpPr>
        <xdr:cNvPr id="454" name="フローチャート: 判断 453"/>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39260</xdr:rowOff>
    </xdr:from>
    <xdr:ext cx="736600" cy="259045"/>
    <xdr:sp macro="" textlink="">
      <xdr:nvSpPr>
        <xdr:cNvPr id="455" name="テキスト ボックス 454"/>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139827</xdr:rowOff>
    </xdr:from>
    <xdr:to>
      <xdr:col>72</xdr:col>
      <xdr:colOff>203200</xdr:colOff>
      <xdr:row>16</xdr:row>
      <xdr:rowOff>148996</xdr:rowOff>
    </xdr:to>
    <xdr:cxnSp macro="">
      <xdr:nvCxnSpPr>
        <xdr:cNvPr id="456" name="直線コネクタ 455"/>
        <xdr:cNvCxnSpPr/>
      </xdr:nvCxnSpPr>
      <xdr:spPr>
        <a:xfrm>
          <a:off x="14401800" y="2883027"/>
          <a:ext cx="8890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137541</xdr:rowOff>
    </xdr:from>
    <xdr:to>
      <xdr:col>73</xdr:col>
      <xdr:colOff>44450</xdr:colOff>
      <xdr:row>15</xdr:row>
      <xdr:rowOff>67691</xdr:rowOff>
    </xdr:to>
    <xdr:sp macro="" textlink="">
      <xdr:nvSpPr>
        <xdr:cNvPr id="457" name="フローチャート: 判断 456"/>
        <xdr:cNvSpPr/>
      </xdr:nvSpPr>
      <xdr:spPr>
        <a:xfrm>
          <a:off x="15240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77868</xdr:rowOff>
    </xdr:from>
    <xdr:ext cx="762000" cy="259045"/>
    <xdr:sp macro="" textlink="">
      <xdr:nvSpPr>
        <xdr:cNvPr id="458" name="テキスト ボックス 457"/>
        <xdr:cNvSpPr txBox="1"/>
      </xdr:nvSpPr>
      <xdr:spPr>
        <a:xfrm>
          <a:off x="14909800" y="230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101702</xdr:rowOff>
    </xdr:from>
    <xdr:to>
      <xdr:col>68</xdr:col>
      <xdr:colOff>152400</xdr:colOff>
      <xdr:row>16</xdr:row>
      <xdr:rowOff>139827</xdr:rowOff>
    </xdr:to>
    <xdr:cxnSp macro="">
      <xdr:nvCxnSpPr>
        <xdr:cNvPr id="459" name="直線コネクタ 458"/>
        <xdr:cNvCxnSpPr/>
      </xdr:nvCxnSpPr>
      <xdr:spPr>
        <a:xfrm>
          <a:off x="13512800" y="2844902"/>
          <a:ext cx="889000" cy="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158775</xdr:rowOff>
    </xdr:from>
    <xdr:to>
      <xdr:col>68</xdr:col>
      <xdr:colOff>203200</xdr:colOff>
      <xdr:row>15</xdr:row>
      <xdr:rowOff>88925</xdr:rowOff>
    </xdr:to>
    <xdr:sp macro="" textlink="">
      <xdr:nvSpPr>
        <xdr:cNvPr id="460" name="フローチャート: 判断 459"/>
        <xdr:cNvSpPr/>
      </xdr:nvSpPr>
      <xdr:spPr>
        <a:xfrm>
          <a:off x="14351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99102</xdr:rowOff>
    </xdr:from>
    <xdr:ext cx="762000" cy="259045"/>
    <xdr:sp macro="" textlink="">
      <xdr:nvSpPr>
        <xdr:cNvPr id="461" name="テキスト ボックス 460"/>
        <xdr:cNvSpPr txBox="1"/>
      </xdr:nvSpPr>
      <xdr:spPr>
        <a:xfrm>
          <a:off x="14020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4699</xdr:rowOff>
    </xdr:from>
    <xdr:to>
      <xdr:col>64</xdr:col>
      <xdr:colOff>152400</xdr:colOff>
      <xdr:row>15</xdr:row>
      <xdr:rowOff>106299</xdr:rowOff>
    </xdr:to>
    <xdr:sp macro="" textlink="">
      <xdr:nvSpPr>
        <xdr:cNvPr id="462" name="フローチャート: 判断 461"/>
        <xdr:cNvSpPr/>
      </xdr:nvSpPr>
      <xdr:spPr>
        <a:xfrm>
          <a:off x="13462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116476</xdr:rowOff>
    </xdr:from>
    <xdr:ext cx="762000" cy="259045"/>
    <xdr:sp macro="" textlink="">
      <xdr:nvSpPr>
        <xdr:cNvPr id="463" name="テキスト ボックス 462"/>
        <xdr:cNvSpPr txBox="1"/>
      </xdr:nvSpPr>
      <xdr:spPr>
        <a:xfrm>
          <a:off x="13131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127635</xdr:rowOff>
    </xdr:from>
    <xdr:to>
      <xdr:col>81</xdr:col>
      <xdr:colOff>95250</xdr:colOff>
      <xdr:row>17</xdr:row>
      <xdr:rowOff>57785</xdr:rowOff>
    </xdr:to>
    <xdr:sp macro="" textlink="">
      <xdr:nvSpPr>
        <xdr:cNvPr id="469" name="楕円 468"/>
        <xdr:cNvSpPr/>
      </xdr:nvSpPr>
      <xdr:spPr>
        <a:xfrm>
          <a:off x="16967200" y="287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99712</xdr:rowOff>
    </xdr:from>
    <xdr:ext cx="762000" cy="259045"/>
    <xdr:sp macro="" textlink="">
      <xdr:nvSpPr>
        <xdr:cNvPr id="470" name="将来負担の状況該当値テキスト"/>
        <xdr:cNvSpPr txBox="1"/>
      </xdr:nvSpPr>
      <xdr:spPr>
        <a:xfrm>
          <a:off x="17106900" y="284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118466</xdr:rowOff>
    </xdr:from>
    <xdr:to>
      <xdr:col>77</xdr:col>
      <xdr:colOff>95250</xdr:colOff>
      <xdr:row>17</xdr:row>
      <xdr:rowOff>48616</xdr:rowOff>
    </xdr:to>
    <xdr:sp macro="" textlink="">
      <xdr:nvSpPr>
        <xdr:cNvPr id="471" name="楕円 470"/>
        <xdr:cNvSpPr/>
      </xdr:nvSpPr>
      <xdr:spPr>
        <a:xfrm>
          <a:off x="16129000" y="286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33393</xdr:rowOff>
    </xdr:from>
    <xdr:ext cx="736600" cy="259045"/>
    <xdr:sp macro="" textlink="">
      <xdr:nvSpPr>
        <xdr:cNvPr id="472" name="テキスト ボックス 471"/>
        <xdr:cNvSpPr txBox="1"/>
      </xdr:nvSpPr>
      <xdr:spPr>
        <a:xfrm>
          <a:off x="15798800" y="2948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98196</xdr:rowOff>
    </xdr:from>
    <xdr:to>
      <xdr:col>73</xdr:col>
      <xdr:colOff>44450</xdr:colOff>
      <xdr:row>17</xdr:row>
      <xdr:rowOff>28346</xdr:rowOff>
    </xdr:to>
    <xdr:sp macro="" textlink="">
      <xdr:nvSpPr>
        <xdr:cNvPr id="473" name="楕円 472"/>
        <xdr:cNvSpPr/>
      </xdr:nvSpPr>
      <xdr:spPr>
        <a:xfrm>
          <a:off x="15240000" y="284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13123</xdr:rowOff>
    </xdr:from>
    <xdr:ext cx="762000" cy="259045"/>
    <xdr:sp macro="" textlink="">
      <xdr:nvSpPr>
        <xdr:cNvPr id="474" name="テキスト ボックス 473"/>
        <xdr:cNvSpPr txBox="1"/>
      </xdr:nvSpPr>
      <xdr:spPr>
        <a:xfrm>
          <a:off x="14909800" y="29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89027</xdr:rowOff>
    </xdr:from>
    <xdr:to>
      <xdr:col>68</xdr:col>
      <xdr:colOff>203200</xdr:colOff>
      <xdr:row>17</xdr:row>
      <xdr:rowOff>19177</xdr:rowOff>
    </xdr:to>
    <xdr:sp macro="" textlink="">
      <xdr:nvSpPr>
        <xdr:cNvPr id="475" name="楕円 474"/>
        <xdr:cNvSpPr/>
      </xdr:nvSpPr>
      <xdr:spPr>
        <a:xfrm>
          <a:off x="14351000" y="283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3954</xdr:rowOff>
    </xdr:from>
    <xdr:ext cx="762000" cy="259045"/>
    <xdr:sp macro="" textlink="">
      <xdr:nvSpPr>
        <xdr:cNvPr id="476" name="テキスト ボックス 475"/>
        <xdr:cNvSpPr txBox="1"/>
      </xdr:nvSpPr>
      <xdr:spPr>
        <a:xfrm>
          <a:off x="14020800" y="291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50902</xdr:rowOff>
    </xdr:from>
    <xdr:to>
      <xdr:col>64</xdr:col>
      <xdr:colOff>152400</xdr:colOff>
      <xdr:row>16</xdr:row>
      <xdr:rowOff>152502</xdr:rowOff>
    </xdr:to>
    <xdr:sp macro="" textlink="">
      <xdr:nvSpPr>
        <xdr:cNvPr id="477" name="楕円 476"/>
        <xdr:cNvSpPr/>
      </xdr:nvSpPr>
      <xdr:spPr>
        <a:xfrm>
          <a:off x="13462000" y="279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137279</xdr:rowOff>
    </xdr:from>
    <xdr:ext cx="762000" cy="259045"/>
    <xdr:sp macro="" textlink="">
      <xdr:nvSpPr>
        <xdr:cNvPr id="478" name="テキスト ボックス 477"/>
        <xdr:cNvSpPr txBox="1"/>
      </xdr:nvSpPr>
      <xdr:spPr>
        <a:xfrm>
          <a:off x="13131800" y="2880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茨城県大洗町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16,712
15,909
23.89
8,644,742
8,202,325
238,031
4,194,718
9,401,392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97.5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900">
              <a:solidFill>
                <a:schemeClr val="dk1"/>
              </a:solidFill>
              <a:effectLst/>
              <a:latin typeface="+mn-lt"/>
              <a:ea typeface="+mn-ea"/>
              <a:cs typeface="+mn-cs"/>
            </a:rPr>
            <a:t>人件費に係る経常収支比率については，依然として</a:t>
          </a:r>
          <a:r>
            <a:rPr kumimoji="1" lang="ja-JP" altLang="en-US" sz="900">
              <a:solidFill>
                <a:schemeClr val="dk1"/>
              </a:solidFill>
              <a:effectLst/>
              <a:latin typeface="+mn-lt"/>
              <a:ea typeface="+mn-ea"/>
              <a:cs typeface="+mn-cs"/>
            </a:rPr>
            <a:t>高く</a:t>
          </a:r>
          <a:r>
            <a:rPr kumimoji="1" lang="ja-JP" altLang="ja-JP" sz="900">
              <a:solidFill>
                <a:schemeClr val="dk1"/>
              </a:solidFill>
              <a:effectLst/>
              <a:latin typeface="+mn-lt"/>
              <a:ea typeface="+mn-ea"/>
              <a:cs typeface="+mn-cs"/>
            </a:rPr>
            <a:t>類似団体平均を</a:t>
          </a:r>
          <a:r>
            <a:rPr kumimoji="1" lang="ja-JP" altLang="en-US" sz="900">
              <a:solidFill>
                <a:schemeClr val="dk1"/>
              </a:solidFill>
              <a:effectLst/>
              <a:latin typeface="+mn-lt"/>
              <a:ea typeface="+mn-ea"/>
              <a:cs typeface="+mn-cs"/>
            </a:rPr>
            <a:t>９</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３</a:t>
          </a:r>
          <a:r>
            <a:rPr kumimoji="1" lang="ja-JP" altLang="ja-JP" sz="900">
              <a:solidFill>
                <a:schemeClr val="dk1"/>
              </a:solidFill>
              <a:effectLst/>
              <a:latin typeface="+mn-lt"/>
              <a:ea typeface="+mn-ea"/>
              <a:cs typeface="+mn-cs"/>
            </a:rPr>
            <a:t>ポイント上回っているが，これは，本町に原子力研究開発施設や関連施設が立地しており，常備消防業務の必要性から町単独で消防を運営していること，さらには，県内随一の観光地として積極的な観光施策の展開を図っていることから人員を要しているのが原因である。</a:t>
          </a:r>
          <a:endParaRPr lang="ja-JP" altLang="ja-JP" sz="900">
            <a:effectLst/>
          </a:endParaRPr>
        </a:p>
        <a:p>
          <a:r>
            <a:rPr kumimoji="1" lang="ja-JP" altLang="ja-JP" sz="900">
              <a:solidFill>
                <a:schemeClr val="dk1"/>
              </a:solidFill>
              <a:effectLst/>
              <a:latin typeface="+mn-lt"/>
              <a:ea typeface="+mn-ea"/>
              <a:cs typeface="+mn-cs"/>
            </a:rPr>
            <a:t>　近年，職員年齢構成の変化により職員年齢が低下し，微減若しく横ばいの状況にあるが，今後は，年齢の上昇とともに微増傾向が見込まれることから，適正な定員管理と行財政改革の取り組みを通して人件費の削減に努める。</a:t>
          </a:r>
          <a:endParaRPr lang="ja-JP" altLang="ja-JP" sz="9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49276</xdr:rowOff>
    </xdr:from>
    <xdr:to>
      <xdr:col>24</xdr:col>
      <xdr:colOff>25400</xdr:colOff>
      <xdr:row>40</xdr:row>
      <xdr:rowOff>108712</xdr:rowOff>
    </xdr:to>
    <xdr:cxnSp macro="">
      <xdr:nvCxnSpPr>
        <xdr:cNvPr id="59" name="直線コネクタ 58"/>
        <xdr:cNvCxnSpPr/>
      </xdr:nvCxnSpPr>
      <xdr:spPr>
        <a:xfrm flipV="1">
          <a:off x="4826000" y="587857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135653</xdr:rowOff>
    </xdr:from>
    <xdr:ext cx="762000" cy="259045"/>
    <xdr:sp macro="" textlink="">
      <xdr:nvSpPr>
        <xdr:cNvPr id="62" name="人件費最大値テキスト"/>
        <xdr:cNvSpPr txBox="1"/>
      </xdr:nvSpPr>
      <xdr:spPr>
        <a:xfrm>
          <a:off x="4914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49276</xdr:rowOff>
    </xdr:from>
    <xdr:to>
      <xdr:col>24</xdr:col>
      <xdr:colOff>114300</xdr:colOff>
      <xdr:row>34</xdr:row>
      <xdr:rowOff>49276</xdr:rowOff>
    </xdr:to>
    <xdr:cxnSp macro="">
      <xdr:nvCxnSpPr>
        <xdr:cNvPr id="63" name="直線コネクタ 62"/>
        <xdr:cNvCxnSpPr/>
      </xdr:nvCxnSpPr>
      <xdr:spPr>
        <a:xfrm>
          <a:off x="4737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83566</xdr:rowOff>
    </xdr:from>
    <xdr:to>
      <xdr:col>24</xdr:col>
      <xdr:colOff>25400</xdr:colOff>
      <xdr:row>39</xdr:row>
      <xdr:rowOff>101854</xdr:rowOff>
    </xdr:to>
    <xdr:cxnSp macro="">
      <xdr:nvCxnSpPr>
        <xdr:cNvPr id="64" name="直線コネクタ 63"/>
        <xdr:cNvCxnSpPr/>
      </xdr:nvCxnSpPr>
      <xdr:spPr>
        <a:xfrm>
          <a:off x="3987800" y="677011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74422</xdr:rowOff>
    </xdr:from>
    <xdr:to>
      <xdr:col>19</xdr:col>
      <xdr:colOff>187325</xdr:colOff>
      <xdr:row>39</xdr:row>
      <xdr:rowOff>83566</xdr:rowOff>
    </xdr:to>
    <xdr:cxnSp macro="">
      <xdr:nvCxnSpPr>
        <xdr:cNvPr id="67" name="直線コネクタ 66"/>
        <xdr:cNvCxnSpPr/>
      </xdr:nvCxnSpPr>
      <xdr:spPr>
        <a:xfrm>
          <a:off x="3098800" y="67609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68" name="フローチャート: 判断 67"/>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69" name="テキスト ボックス 68"/>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74422</xdr:rowOff>
    </xdr:from>
    <xdr:to>
      <xdr:col>15</xdr:col>
      <xdr:colOff>98425</xdr:colOff>
      <xdr:row>39</xdr:row>
      <xdr:rowOff>97282</xdr:rowOff>
    </xdr:to>
    <xdr:cxnSp macro="">
      <xdr:nvCxnSpPr>
        <xdr:cNvPr id="70" name="直線コネクタ 69"/>
        <xdr:cNvCxnSpPr/>
      </xdr:nvCxnSpPr>
      <xdr:spPr>
        <a:xfrm flipV="1">
          <a:off x="2209800" y="67609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5842</xdr:rowOff>
    </xdr:from>
    <xdr:to>
      <xdr:col>11</xdr:col>
      <xdr:colOff>9525</xdr:colOff>
      <xdr:row>39</xdr:row>
      <xdr:rowOff>97282</xdr:rowOff>
    </xdr:to>
    <xdr:cxnSp macro="">
      <xdr:nvCxnSpPr>
        <xdr:cNvPr id="73" name="直線コネクタ 72"/>
        <xdr:cNvCxnSpPr/>
      </xdr:nvCxnSpPr>
      <xdr:spPr>
        <a:xfrm>
          <a:off x="1320800" y="66923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51054</xdr:rowOff>
    </xdr:from>
    <xdr:to>
      <xdr:col>24</xdr:col>
      <xdr:colOff>76200</xdr:colOff>
      <xdr:row>39</xdr:row>
      <xdr:rowOff>152654</xdr:rowOff>
    </xdr:to>
    <xdr:sp macro="" textlink="">
      <xdr:nvSpPr>
        <xdr:cNvPr id="83" name="楕円 82"/>
        <xdr:cNvSpPr/>
      </xdr:nvSpPr>
      <xdr:spPr>
        <a:xfrm>
          <a:off x="47752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23131</xdr:rowOff>
    </xdr:from>
    <xdr:ext cx="762000" cy="259045"/>
    <xdr:sp macro="" textlink="">
      <xdr:nvSpPr>
        <xdr:cNvPr id="84" name="人件費該当値テキスト"/>
        <xdr:cNvSpPr txBox="1"/>
      </xdr:nvSpPr>
      <xdr:spPr>
        <a:xfrm>
          <a:off x="4914900" y="670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32766</xdr:rowOff>
    </xdr:from>
    <xdr:to>
      <xdr:col>20</xdr:col>
      <xdr:colOff>38100</xdr:colOff>
      <xdr:row>39</xdr:row>
      <xdr:rowOff>134366</xdr:rowOff>
    </xdr:to>
    <xdr:sp macro="" textlink="">
      <xdr:nvSpPr>
        <xdr:cNvPr id="85" name="楕円 84"/>
        <xdr:cNvSpPr/>
      </xdr:nvSpPr>
      <xdr:spPr>
        <a:xfrm>
          <a:off x="39370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119143</xdr:rowOff>
    </xdr:from>
    <xdr:ext cx="736600" cy="259045"/>
    <xdr:sp macro="" textlink="">
      <xdr:nvSpPr>
        <xdr:cNvPr id="86" name="テキスト ボックス 85"/>
        <xdr:cNvSpPr txBox="1"/>
      </xdr:nvSpPr>
      <xdr:spPr>
        <a:xfrm>
          <a:off x="3606800" y="6805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23622</xdr:rowOff>
    </xdr:from>
    <xdr:to>
      <xdr:col>15</xdr:col>
      <xdr:colOff>149225</xdr:colOff>
      <xdr:row>39</xdr:row>
      <xdr:rowOff>125222</xdr:rowOff>
    </xdr:to>
    <xdr:sp macro="" textlink="">
      <xdr:nvSpPr>
        <xdr:cNvPr id="87" name="楕円 86"/>
        <xdr:cNvSpPr/>
      </xdr:nvSpPr>
      <xdr:spPr>
        <a:xfrm>
          <a:off x="30480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109999</xdr:rowOff>
    </xdr:from>
    <xdr:ext cx="762000" cy="259045"/>
    <xdr:sp macro="" textlink="">
      <xdr:nvSpPr>
        <xdr:cNvPr id="88" name="テキスト ボックス 87"/>
        <xdr:cNvSpPr txBox="1"/>
      </xdr:nvSpPr>
      <xdr:spPr>
        <a:xfrm>
          <a:off x="2717800" y="67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46482</xdr:rowOff>
    </xdr:from>
    <xdr:to>
      <xdr:col>11</xdr:col>
      <xdr:colOff>60325</xdr:colOff>
      <xdr:row>39</xdr:row>
      <xdr:rowOff>148082</xdr:rowOff>
    </xdr:to>
    <xdr:sp macro="" textlink="">
      <xdr:nvSpPr>
        <xdr:cNvPr id="89" name="楕円 88"/>
        <xdr:cNvSpPr/>
      </xdr:nvSpPr>
      <xdr:spPr>
        <a:xfrm>
          <a:off x="2159000" y="673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132859</xdr:rowOff>
    </xdr:from>
    <xdr:ext cx="762000" cy="259045"/>
    <xdr:sp macro="" textlink="">
      <xdr:nvSpPr>
        <xdr:cNvPr id="90" name="テキスト ボックス 89"/>
        <xdr:cNvSpPr txBox="1"/>
      </xdr:nvSpPr>
      <xdr:spPr>
        <a:xfrm>
          <a:off x="1828800" y="681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126492</xdr:rowOff>
    </xdr:from>
    <xdr:to>
      <xdr:col>6</xdr:col>
      <xdr:colOff>171450</xdr:colOff>
      <xdr:row>39</xdr:row>
      <xdr:rowOff>56642</xdr:rowOff>
    </xdr:to>
    <xdr:sp macro="" textlink="">
      <xdr:nvSpPr>
        <xdr:cNvPr id="91" name="楕円 90"/>
        <xdr:cNvSpPr/>
      </xdr:nvSpPr>
      <xdr:spPr>
        <a:xfrm>
          <a:off x="1270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41419</xdr:rowOff>
    </xdr:from>
    <xdr:ext cx="762000" cy="259045"/>
    <xdr:sp macro="" textlink="">
      <xdr:nvSpPr>
        <xdr:cNvPr id="92" name="テキスト ボックス 91"/>
        <xdr:cNvSpPr txBox="1"/>
      </xdr:nvSpPr>
      <xdr:spPr>
        <a:xfrm>
          <a:off x="9398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物件費に係る経常収支比率については，</a:t>
          </a:r>
          <a:r>
            <a:rPr kumimoji="1" lang="ja-JP" altLang="en-US" sz="1100">
              <a:solidFill>
                <a:schemeClr val="dk1"/>
              </a:solidFill>
              <a:effectLst/>
              <a:latin typeface="+mn-lt"/>
              <a:ea typeface="+mn-ea"/>
              <a:cs typeface="+mn-cs"/>
            </a:rPr>
            <a:t>委託</a:t>
          </a:r>
          <a:r>
            <a:rPr kumimoji="1" lang="ja-JP" altLang="ja-JP" sz="1100">
              <a:solidFill>
                <a:schemeClr val="dk1"/>
              </a:solidFill>
              <a:effectLst/>
              <a:latin typeface="+mn-lt"/>
              <a:ea typeface="+mn-ea"/>
              <a:cs typeface="+mn-cs"/>
            </a:rPr>
            <a:t>料等の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より</a:t>
          </a:r>
          <a:r>
            <a:rPr kumimoji="1" lang="ja-JP" altLang="ja-JP" sz="1100">
              <a:solidFill>
                <a:schemeClr val="dk1"/>
              </a:solidFill>
              <a:effectLst/>
              <a:latin typeface="+mn-lt"/>
              <a:ea typeface="+mn-ea"/>
              <a:cs typeface="+mn-cs"/>
            </a:rPr>
            <a:t>０．</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ポイント減少した。</a:t>
          </a:r>
          <a:r>
            <a:rPr kumimoji="1" lang="ja-JP" altLang="en-US" sz="1100">
              <a:solidFill>
                <a:schemeClr val="dk1"/>
              </a:solidFill>
              <a:effectLst/>
              <a:latin typeface="+mn-lt"/>
              <a:ea typeface="+mn-ea"/>
              <a:cs typeface="+mn-cs"/>
            </a:rPr>
            <a:t>本年度については</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を０．６ポイント下</a:t>
          </a:r>
          <a:r>
            <a:rPr kumimoji="1" lang="ja-JP" altLang="ja-JP" sz="1100">
              <a:solidFill>
                <a:schemeClr val="dk1"/>
              </a:solidFill>
              <a:effectLst/>
              <a:latin typeface="+mn-lt"/>
              <a:ea typeface="+mn-ea"/>
              <a:cs typeface="+mn-cs"/>
            </a:rPr>
            <a:t>回っている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引き続き，施設管理経費の削減や施設使用料等の財源確保に努め，更なる改善を図っていく。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62230</xdr:rowOff>
    </xdr:to>
    <xdr:cxnSp macro="">
      <xdr:nvCxnSpPr>
        <xdr:cNvPr id="120" name="直線コネクタ 119"/>
        <xdr:cNvCxnSpPr/>
      </xdr:nvCxnSpPr>
      <xdr:spPr>
        <a:xfrm flipV="1">
          <a:off x="16510000" y="24282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1" name="物件費最小値テキスト"/>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2" name="直線コネクタ 121"/>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39370</xdr:rowOff>
    </xdr:from>
    <xdr:to>
      <xdr:col>82</xdr:col>
      <xdr:colOff>107950</xdr:colOff>
      <xdr:row>17</xdr:row>
      <xdr:rowOff>77470</xdr:rowOff>
    </xdr:to>
    <xdr:cxnSp macro="">
      <xdr:nvCxnSpPr>
        <xdr:cNvPr id="125" name="直線コネクタ 124"/>
        <xdr:cNvCxnSpPr/>
      </xdr:nvCxnSpPr>
      <xdr:spPr>
        <a:xfrm flipV="1">
          <a:off x="15671800" y="29540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6367</xdr:rowOff>
    </xdr:from>
    <xdr:ext cx="762000" cy="259045"/>
    <xdr:sp macro="" textlink="">
      <xdr:nvSpPr>
        <xdr:cNvPr id="126" name="物件費平均値テキスト"/>
        <xdr:cNvSpPr txBox="1"/>
      </xdr:nvSpPr>
      <xdr:spPr>
        <a:xfrm>
          <a:off x="16598900" y="292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27" name="フローチャート: 判断 126"/>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77470</xdr:rowOff>
    </xdr:from>
    <xdr:to>
      <xdr:col>78</xdr:col>
      <xdr:colOff>69850</xdr:colOff>
      <xdr:row>17</xdr:row>
      <xdr:rowOff>92710</xdr:rowOff>
    </xdr:to>
    <xdr:cxnSp macro="">
      <xdr:nvCxnSpPr>
        <xdr:cNvPr id="128" name="直線コネクタ 127"/>
        <xdr:cNvCxnSpPr/>
      </xdr:nvCxnSpPr>
      <xdr:spPr>
        <a:xfrm flipV="1">
          <a:off x="14782800" y="2992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9" name="フローチャート: 判断 128"/>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30" name="テキスト ボックス 129"/>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62230</xdr:rowOff>
    </xdr:from>
    <xdr:to>
      <xdr:col>73</xdr:col>
      <xdr:colOff>180975</xdr:colOff>
      <xdr:row>17</xdr:row>
      <xdr:rowOff>92710</xdr:rowOff>
    </xdr:to>
    <xdr:cxnSp macro="">
      <xdr:nvCxnSpPr>
        <xdr:cNvPr id="131" name="直線コネクタ 130"/>
        <xdr:cNvCxnSpPr/>
      </xdr:nvCxnSpPr>
      <xdr:spPr>
        <a:xfrm>
          <a:off x="13893800" y="29768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3810</xdr:rowOff>
    </xdr:from>
    <xdr:to>
      <xdr:col>74</xdr:col>
      <xdr:colOff>31750</xdr:colOff>
      <xdr:row>17</xdr:row>
      <xdr:rowOff>105410</xdr:rowOff>
    </xdr:to>
    <xdr:sp macro="" textlink="">
      <xdr:nvSpPr>
        <xdr:cNvPr id="132" name="フローチャート: 判断 131"/>
        <xdr:cNvSpPr/>
      </xdr:nvSpPr>
      <xdr:spPr>
        <a:xfrm>
          <a:off x="14732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115587</xdr:rowOff>
    </xdr:from>
    <xdr:ext cx="762000" cy="259045"/>
    <xdr:sp macro="" textlink="">
      <xdr:nvSpPr>
        <xdr:cNvPr id="133" name="テキスト ボックス 132"/>
        <xdr:cNvSpPr txBox="1"/>
      </xdr:nvSpPr>
      <xdr:spPr>
        <a:xfrm>
          <a:off x="14401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62230</xdr:rowOff>
    </xdr:from>
    <xdr:to>
      <xdr:col>69</xdr:col>
      <xdr:colOff>92075</xdr:colOff>
      <xdr:row>17</xdr:row>
      <xdr:rowOff>77470</xdr:rowOff>
    </xdr:to>
    <xdr:cxnSp macro="">
      <xdr:nvCxnSpPr>
        <xdr:cNvPr id="134" name="直線コネクタ 133"/>
        <xdr:cNvCxnSpPr/>
      </xdr:nvCxnSpPr>
      <xdr:spPr>
        <a:xfrm flipV="1">
          <a:off x="13004800" y="2976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7" name="フローチャート: 判断 136"/>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38" name="テキスト ボックス 137"/>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160020</xdr:rowOff>
    </xdr:from>
    <xdr:to>
      <xdr:col>82</xdr:col>
      <xdr:colOff>158750</xdr:colOff>
      <xdr:row>17</xdr:row>
      <xdr:rowOff>90170</xdr:rowOff>
    </xdr:to>
    <xdr:sp macro="" textlink="">
      <xdr:nvSpPr>
        <xdr:cNvPr id="144" name="楕円 143"/>
        <xdr:cNvSpPr/>
      </xdr:nvSpPr>
      <xdr:spPr>
        <a:xfrm>
          <a:off x="164592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5097</xdr:rowOff>
    </xdr:from>
    <xdr:ext cx="762000" cy="259045"/>
    <xdr:sp macro="" textlink="">
      <xdr:nvSpPr>
        <xdr:cNvPr id="145" name="物件費該当値テキスト"/>
        <xdr:cNvSpPr txBox="1"/>
      </xdr:nvSpPr>
      <xdr:spPr>
        <a:xfrm>
          <a:off x="165989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26670</xdr:rowOff>
    </xdr:from>
    <xdr:to>
      <xdr:col>78</xdr:col>
      <xdr:colOff>120650</xdr:colOff>
      <xdr:row>17</xdr:row>
      <xdr:rowOff>128270</xdr:rowOff>
    </xdr:to>
    <xdr:sp macro="" textlink="">
      <xdr:nvSpPr>
        <xdr:cNvPr id="146" name="楕円 145"/>
        <xdr:cNvSpPr/>
      </xdr:nvSpPr>
      <xdr:spPr>
        <a:xfrm>
          <a:off x="15621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113047</xdr:rowOff>
    </xdr:from>
    <xdr:ext cx="736600" cy="259045"/>
    <xdr:sp macro="" textlink="">
      <xdr:nvSpPr>
        <xdr:cNvPr id="147" name="テキスト ボックス 146"/>
        <xdr:cNvSpPr txBox="1"/>
      </xdr:nvSpPr>
      <xdr:spPr>
        <a:xfrm>
          <a:off x="15290800" y="302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41910</xdr:rowOff>
    </xdr:from>
    <xdr:to>
      <xdr:col>74</xdr:col>
      <xdr:colOff>31750</xdr:colOff>
      <xdr:row>17</xdr:row>
      <xdr:rowOff>143510</xdr:rowOff>
    </xdr:to>
    <xdr:sp macro="" textlink="">
      <xdr:nvSpPr>
        <xdr:cNvPr id="148" name="楕円 147"/>
        <xdr:cNvSpPr/>
      </xdr:nvSpPr>
      <xdr:spPr>
        <a:xfrm>
          <a:off x="14732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128287</xdr:rowOff>
    </xdr:from>
    <xdr:ext cx="762000" cy="259045"/>
    <xdr:sp macro="" textlink="">
      <xdr:nvSpPr>
        <xdr:cNvPr id="149" name="テキスト ボックス 148"/>
        <xdr:cNvSpPr txBox="1"/>
      </xdr:nvSpPr>
      <xdr:spPr>
        <a:xfrm>
          <a:off x="14401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11430</xdr:rowOff>
    </xdr:from>
    <xdr:to>
      <xdr:col>69</xdr:col>
      <xdr:colOff>142875</xdr:colOff>
      <xdr:row>17</xdr:row>
      <xdr:rowOff>113030</xdr:rowOff>
    </xdr:to>
    <xdr:sp macro="" textlink="">
      <xdr:nvSpPr>
        <xdr:cNvPr id="150" name="楕円 149"/>
        <xdr:cNvSpPr/>
      </xdr:nvSpPr>
      <xdr:spPr>
        <a:xfrm>
          <a:off x="13843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97807</xdr:rowOff>
    </xdr:from>
    <xdr:ext cx="762000" cy="259045"/>
    <xdr:sp macro="" textlink="">
      <xdr:nvSpPr>
        <xdr:cNvPr id="151" name="テキスト ボックス 150"/>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26670</xdr:rowOff>
    </xdr:from>
    <xdr:to>
      <xdr:col>65</xdr:col>
      <xdr:colOff>53975</xdr:colOff>
      <xdr:row>17</xdr:row>
      <xdr:rowOff>128270</xdr:rowOff>
    </xdr:to>
    <xdr:sp macro="" textlink="">
      <xdr:nvSpPr>
        <xdr:cNvPr id="152" name="楕円 151"/>
        <xdr:cNvSpPr/>
      </xdr:nvSpPr>
      <xdr:spPr>
        <a:xfrm>
          <a:off x="12954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113047</xdr:rowOff>
    </xdr:from>
    <xdr:ext cx="762000" cy="259045"/>
    <xdr:sp macro="" textlink="">
      <xdr:nvSpPr>
        <xdr:cNvPr id="153" name="テキスト ボックス 152"/>
        <xdr:cNvSpPr txBox="1"/>
      </xdr:nvSpPr>
      <xdr:spPr>
        <a:xfrm>
          <a:off x="12623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扶助費に係る経常収支比率については，</a:t>
          </a:r>
          <a:r>
            <a:rPr kumimoji="1" lang="ja-JP" altLang="en-US" sz="1100">
              <a:solidFill>
                <a:schemeClr val="dk1"/>
              </a:solidFill>
              <a:effectLst/>
              <a:latin typeface="+mn-lt"/>
              <a:ea typeface="+mn-ea"/>
              <a:cs typeface="+mn-cs"/>
            </a:rPr>
            <a:t>子どものための教育・保育給付費</a:t>
          </a:r>
          <a:r>
            <a:rPr kumimoji="1" lang="ja-JP" altLang="ja-JP" sz="1100">
              <a:solidFill>
                <a:schemeClr val="dk1"/>
              </a:solidFill>
              <a:effectLst/>
              <a:latin typeface="+mn-lt"/>
              <a:ea typeface="+mn-ea"/>
              <a:cs typeface="+mn-cs"/>
            </a:rPr>
            <a:t>の増により０．</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ポイントの増と</a:t>
          </a:r>
          <a:r>
            <a:rPr kumimoji="1" lang="ja-JP" altLang="en-US" sz="1100">
              <a:solidFill>
                <a:schemeClr val="dk1"/>
              </a:solidFill>
              <a:effectLst/>
              <a:latin typeface="+mn-lt"/>
              <a:ea typeface="+mn-ea"/>
              <a:cs typeface="+mn-cs"/>
            </a:rPr>
            <a:t>なった。さら</a:t>
          </a:r>
          <a:r>
            <a:rPr kumimoji="1" lang="ja-JP" altLang="ja-JP" sz="1100">
              <a:solidFill>
                <a:schemeClr val="dk1"/>
              </a:solidFill>
              <a:effectLst/>
              <a:latin typeface="+mn-lt"/>
              <a:ea typeface="+mn-ea"/>
              <a:cs typeface="+mn-cs"/>
            </a:rPr>
            <a:t>に障害者福祉費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において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，今後，利用者や利用頻度の増による増加が見込まれている。</a:t>
          </a:r>
          <a:endParaRPr lang="ja-JP" altLang="ja-JP" sz="1400">
            <a:effectLst/>
          </a:endParaRPr>
        </a:p>
        <a:p>
          <a:r>
            <a:rPr kumimoji="1" lang="ja-JP" altLang="ja-JP" sz="1100">
              <a:solidFill>
                <a:schemeClr val="dk1"/>
              </a:solidFill>
              <a:effectLst/>
              <a:latin typeface="+mn-lt"/>
              <a:ea typeface="+mn-ea"/>
              <a:cs typeface="+mn-cs"/>
            </a:rPr>
            <a:t>　今後も引き続き，各施策の精査を図りつつ，適切な福祉サービスの提供に努める。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15422</xdr:rowOff>
    </xdr:to>
    <xdr:cxnSp macro="">
      <xdr:nvCxnSpPr>
        <xdr:cNvPr id="183" name="直線コネクタ 182"/>
        <xdr:cNvCxnSpPr/>
      </xdr:nvCxnSpPr>
      <xdr:spPr>
        <a:xfrm flipV="1">
          <a:off x="4826000" y="8982528"/>
          <a:ext cx="0" cy="1491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4"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5" name="直線コネクタ 184"/>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86178</xdr:rowOff>
    </xdr:from>
    <xdr:to>
      <xdr:col>24</xdr:col>
      <xdr:colOff>25400</xdr:colOff>
      <xdr:row>55</xdr:row>
      <xdr:rowOff>118835</xdr:rowOff>
    </xdr:to>
    <xdr:cxnSp macro="">
      <xdr:nvCxnSpPr>
        <xdr:cNvPr id="188" name="直線コネクタ 187"/>
        <xdr:cNvCxnSpPr/>
      </xdr:nvCxnSpPr>
      <xdr:spPr>
        <a:xfrm>
          <a:off x="3987800" y="95159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9" name="扶助費平均値テキスト"/>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90" name="フローチャート: 判断 189"/>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64407</xdr:rowOff>
    </xdr:from>
    <xdr:to>
      <xdr:col>19</xdr:col>
      <xdr:colOff>187325</xdr:colOff>
      <xdr:row>55</xdr:row>
      <xdr:rowOff>86178</xdr:rowOff>
    </xdr:to>
    <xdr:cxnSp macro="">
      <xdr:nvCxnSpPr>
        <xdr:cNvPr id="191" name="直線コネクタ 190"/>
        <xdr:cNvCxnSpPr/>
      </xdr:nvCxnSpPr>
      <xdr:spPr>
        <a:xfrm>
          <a:off x="3098800" y="94941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92" name="フローチャート: 判断 191"/>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93" name="テキスト ボックス 192"/>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159657</xdr:rowOff>
    </xdr:from>
    <xdr:to>
      <xdr:col>15</xdr:col>
      <xdr:colOff>98425</xdr:colOff>
      <xdr:row>55</xdr:row>
      <xdr:rowOff>64407</xdr:rowOff>
    </xdr:to>
    <xdr:cxnSp macro="">
      <xdr:nvCxnSpPr>
        <xdr:cNvPr id="194" name="直線コネクタ 193"/>
        <xdr:cNvCxnSpPr/>
      </xdr:nvCxnSpPr>
      <xdr:spPr>
        <a:xfrm>
          <a:off x="2209800" y="94179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195" name="フローチャート: 判断 194"/>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60070</xdr:rowOff>
    </xdr:from>
    <xdr:ext cx="762000" cy="259045"/>
    <xdr:sp macro="" textlink="">
      <xdr:nvSpPr>
        <xdr:cNvPr id="196" name="テキスト ボックス 195"/>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148772</xdr:rowOff>
    </xdr:from>
    <xdr:to>
      <xdr:col>11</xdr:col>
      <xdr:colOff>9525</xdr:colOff>
      <xdr:row>54</xdr:row>
      <xdr:rowOff>159657</xdr:rowOff>
    </xdr:to>
    <xdr:cxnSp macro="">
      <xdr:nvCxnSpPr>
        <xdr:cNvPr id="197" name="直線コネクタ 196"/>
        <xdr:cNvCxnSpPr/>
      </xdr:nvCxnSpPr>
      <xdr:spPr>
        <a:xfrm>
          <a:off x="1320800" y="94070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87085</xdr:rowOff>
    </xdr:from>
    <xdr:to>
      <xdr:col>11</xdr:col>
      <xdr:colOff>60325</xdr:colOff>
      <xdr:row>55</xdr:row>
      <xdr:rowOff>17235</xdr:rowOff>
    </xdr:to>
    <xdr:sp macro="" textlink="">
      <xdr:nvSpPr>
        <xdr:cNvPr id="198" name="フローチャート: 判断 197"/>
        <xdr:cNvSpPr/>
      </xdr:nvSpPr>
      <xdr:spPr>
        <a:xfrm>
          <a:off x="2159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27412</xdr:rowOff>
    </xdr:from>
    <xdr:ext cx="762000" cy="259045"/>
    <xdr:sp macro="" textlink="">
      <xdr:nvSpPr>
        <xdr:cNvPr id="199" name="テキスト ボックス 198"/>
        <xdr:cNvSpPr txBox="1"/>
      </xdr:nvSpPr>
      <xdr:spPr>
        <a:xfrm>
          <a:off x="1828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21772</xdr:rowOff>
    </xdr:from>
    <xdr:to>
      <xdr:col>6</xdr:col>
      <xdr:colOff>171450</xdr:colOff>
      <xdr:row>54</xdr:row>
      <xdr:rowOff>123372</xdr:rowOff>
    </xdr:to>
    <xdr:sp macro="" textlink="">
      <xdr:nvSpPr>
        <xdr:cNvPr id="200" name="フローチャート: 判断 199"/>
        <xdr:cNvSpPr/>
      </xdr:nvSpPr>
      <xdr:spPr>
        <a:xfrm>
          <a:off x="1270000" y="928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133549</xdr:rowOff>
    </xdr:from>
    <xdr:ext cx="762000" cy="259045"/>
    <xdr:sp macro="" textlink="">
      <xdr:nvSpPr>
        <xdr:cNvPr id="201" name="テキスト ボックス 200"/>
        <xdr:cNvSpPr txBox="1"/>
      </xdr:nvSpPr>
      <xdr:spPr>
        <a:xfrm>
          <a:off x="939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207" name="楕円 206"/>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40112</xdr:rowOff>
    </xdr:from>
    <xdr:ext cx="762000" cy="259045"/>
    <xdr:sp macro="" textlink="">
      <xdr:nvSpPr>
        <xdr:cNvPr id="208" name="扶助費該当値テキスト"/>
        <xdr:cNvSpPr txBox="1"/>
      </xdr:nvSpPr>
      <xdr:spPr>
        <a:xfrm>
          <a:off x="49149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35378</xdr:rowOff>
    </xdr:from>
    <xdr:to>
      <xdr:col>20</xdr:col>
      <xdr:colOff>38100</xdr:colOff>
      <xdr:row>55</xdr:row>
      <xdr:rowOff>136978</xdr:rowOff>
    </xdr:to>
    <xdr:sp macro="" textlink="">
      <xdr:nvSpPr>
        <xdr:cNvPr id="209" name="楕円 208"/>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210" name="テキスト ボックス 209"/>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13607</xdr:rowOff>
    </xdr:from>
    <xdr:to>
      <xdr:col>15</xdr:col>
      <xdr:colOff>149225</xdr:colOff>
      <xdr:row>55</xdr:row>
      <xdr:rowOff>115207</xdr:rowOff>
    </xdr:to>
    <xdr:sp macro="" textlink="">
      <xdr:nvSpPr>
        <xdr:cNvPr id="211" name="楕円 210"/>
        <xdr:cNvSpPr/>
      </xdr:nvSpPr>
      <xdr:spPr>
        <a:xfrm>
          <a:off x="3048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99984</xdr:rowOff>
    </xdr:from>
    <xdr:ext cx="762000" cy="259045"/>
    <xdr:sp macro="" textlink="">
      <xdr:nvSpPr>
        <xdr:cNvPr id="212" name="テキスト ボックス 211"/>
        <xdr:cNvSpPr txBox="1"/>
      </xdr:nvSpPr>
      <xdr:spPr>
        <a:xfrm>
          <a:off x="2717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108857</xdr:rowOff>
    </xdr:from>
    <xdr:to>
      <xdr:col>11</xdr:col>
      <xdr:colOff>60325</xdr:colOff>
      <xdr:row>55</xdr:row>
      <xdr:rowOff>39007</xdr:rowOff>
    </xdr:to>
    <xdr:sp macro="" textlink="">
      <xdr:nvSpPr>
        <xdr:cNvPr id="213" name="楕円 212"/>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23784</xdr:rowOff>
    </xdr:from>
    <xdr:ext cx="762000" cy="259045"/>
    <xdr:sp macro="" textlink="">
      <xdr:nvSpPr>
        <xdr:cNvPr id="214" name="テキスト ボックス 213"/>
        <xdr:cNvSpPr txBox="1"/>
      </xdr:nvSpPr>
      <xdr:spPr>
        <a:xfrm>
          <a:off x="1828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97972</xdr:rowOff>
    </xdr:from>
    <xdr:to>
      <xdr:col>6</xdr:col>
      <xdr:colOff>171450</xdr:colOff>
      <xdr:row>55</xdr:row>
      <xdr:rowOff>28122</xdr:rowOff>
    </xdr:to>
    <xdr:sp macro="" textlink="">
      <xdr:nvSpPr>
        <xdr:cNvPr id="215" name="楕円 214"/>
        <xdr:cNvSpPr/>
      </xdr:nvSpPr>
      <xdr:spPr>
        <a:xfrm>
          <a:off x="1270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12899</xdr:rowOff>
    </xdr:from>
    <xdr:ext cx="762000" cy="259045"/>
    <xdr:sp macro="" textlink="">
      <xdr:nvSpPr>
        <xdr:cNvPr id="216" name="テキスト ボックス 215"/>
        <xdr:cNvSpPr txBox="1"/>
      </xdr:nvSpPr>
      <xdr:spPr>
        <a:xfrm>
          <a:off x="939800" y="94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その他に係る経常収支比率については，類似団体平均を</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ポイント上回っている。対前年度比においては，国民健康保険特別会計</a:t>
          </a:r>
          <a:r>
            <a:rPr kumimoji="1" lang="ja-JP" altLang="en-US" sz="1100">
              <a:solidFill>
                <a:schemeClr val="dk1"/>
              </a:solidFill>
              <a:effectLst/>
              <a:latin typeface="+mn-lt"/>
              <a:ea typeface="+mn-ea"/>
              <a:cs typeface="+mn-cs"/>
            </a:rPr>
            <a:t>への繰出金が減となったことを</a:t>
          </a:r>
          <a:r>
            <a:rPr kumimoji="1" lang="ja-JP" altLang="ja-JP" sz="1100">
              <a:solidFill>
                <a:schemeClr val="dk1"/>
              </a:solidFill>
              <a:effectLst/>
              <a:latin typeface="+mn-lt"/>
              <a:ea typeface="+mn-ea"/>
              <a:cs typeface="+mn-cs"/>
            </a:rPr>
            <a:t>はじめ</a:t>
          </a:r>
          <a:r>
            <a:rPr kumimoji="1" lang="ja-JP" altLang="en-US" sz="1100">
              <a:solidFill>
                <a:schemeClr val="dk1"/>
              </a:solidFill>
              <a:effectLst/>
              <a:latin typeface="+mn-lt"/>
              <a:ea typeface="+mn-ea"/>
              <a:cs typeface="+mn-cs"/>
            </a:rPr>
            <a:t>、そのほかの</a:t>
          </a:r>
          <a:r>
            <a:rPr kumimoji="1" lang="ja-JP" altLang="ja-JP" sz="1100">
              <a:solidFill>
                <a:schemeClr val="dk1"/>
              </a:solidFill>
              <a:effectLst/>
              <a:latin typeface="+mn-lt"/>
              <a:ea typeface="+mn-ea"/>
              <a:cs typeface="+mn-cs"/>
            </a:rPr>
            <a:t>特別会計への繰出金</a:t>
          </a:r>
          <a:r>
            <a:rPr kumimoji="1" lang="ja-JP" altLang="en-US" sz="1100">
              <a:solidFill>
                <a:schemeClr val="dk1"/>
              </a:solidFill>
              <a:effectLst/>
              <a:latin typeface="+mn-lt"/>
              <a:ea typeface="+mn-ea"/>
              <a:cs typeface="+mn-cs"/>
            </a:rPr>
            <a:t>についても</a:t>
          </a:r>
          <a:r>
            <a:rPr kumimoji="1" lang="ja-JP" altLang="ja-JP" sz="1100">
              <a:solidFill>
                <a:schemeClr val="dk1"/>
              </a:solidFill>
              <a:effectLst/>
              <a:latin typeface="+mn-lt"/>
              <a:ea typeface="+mn-ea"/>
              <a:cs typeface="+mn-cs"/>
            </a:rPr>
            <a:t>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したことを要因として０．</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今後は特別会計において更なる健全経営に努め，一般会計からの繰出金削減に努める。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107950</xdr:rowOff>
    </xdr:to>
    <xdr:cxnSp macro="">
      <xdr:nvCxnSpPr>
        <xdr:cNvPr id="244" name="直線コネクタ 243"/>
        <xdr:cNvCxnSpPr/>
      </xdr:nvCxnSpPr>
      <xdr:spPr>
        <a:xfrm flipV="1">
          <a:off x="16510000" y="92024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5"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6" name="直線コネクタ 245"/>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7"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48" name="直線コネクタ 247"/>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35560</xdr:rowOff>
    </xdr:from>
    <xdr:to>
      <xdr:col>82</xdr:col>
      <xdr:colOff>107950</xdr:colOff>
      <xdr:row>58</xdr:row>
      <xdr:rowOff>81280</xdr:rowOff>
    </xdr:to>
    <xdr:cxnSp macro="">
      <xdr:nvCxnSpPr>
        <xdr:cNvPr id="249" name="直線コネクタ 248"/>
        <xdr:cNvCxnSpPr/>
      </xdr:nvCxnSpPr>
      <xdr:spPr>
        <a:xfrm flipV="1">
          <a:off x="15671800" y="99796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50817</xdr:rowOff>
    </xdr:from>
    <xdr:ext cx="762000" cy="259045"/>
    <xdr:sp macro="" textlink="">
      <xdr:nvSpPr>
        <xdr:cNvPr id="250" name="その他平均値テキスト"/>
        <xdr:cNvSpPr txBox="1"/>
      </xdr:nvSpPr>
      <xdr:spPr>
        <a:xfrm>
          <a:off x="16598900" y="9652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51" name="フローチャート: 判断 250"/>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73660</xdr:rowOff>
    </xdr:from>
    <xdr:to>
      <xdr:col>78</xdr:col>
      <xdr:colOff>69850</xdr:colOff>
      <xdr:row>58</xdr:row>
      <xdr:rowOff>81280</xdr:rowOff>
    </xdr:to>
    <xdr:cxnSp macro="">
      <xdr:nvCxnSpPr>
        <xdr:cNvPr id="252" name="直線コネクタ 251"/>
        <xdr:cNvCxnSpPr/>
      </xdr:nvCxnSpPr>
      <xdr:spPr>
        <a:xfrm>
          <a:off x="14782800" y="10017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54" name="テキスト ボックス 253"/>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43180</xdr:rowOff>
    </xdr:from>
    <xdr:to>
      <xdr:col>73</xdr:col>
      <xdr:colOff>180975</xdr:colOff>
      <xdr:row>58</xdr:row>
      <xdr:rowOff>73660</xdr:rowOff>
    </xdr:to>
    <xdr:cxnSp macro="">
      <xdr:nvCxnSpPr>
        <xdr:cNvPr id="255" name="直線コネクタ 254"/>
        <xdr:cNvCxnSpPr/>
      </xdr:nvCxnSpPr>
      <xdr:spPr>
        <a:xfrm>
          <a:off x="13893800" y="9987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11430</xdr:rowOff>
    </xdr:from>
    <xdr:to>
      <xdr:col>74</xdr:col>
      <xdr:colOff>31750</xdr:colOff>
      <xdr:row>57</xdr:row>
      <xdr:rowOff>113030</xdr:rowOff>
    </xdr:to>
    <xdr:sp macro="" textlink="">
      <xdr:nvSpPr>
        <xdr:cNvPr id="256" name="フローチャート: 判断 255"/>
        <xdr:cNvSpPr/>
      </xdr:nvSpPr>
      <xdr:spPr>
        <a:xfrm>
          <a:off x="14732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123207</xdr:rowOff>
    </xdr:from>
    <xdr:ext cx="762000" cy="259045"/>
    <xdr:sp macro="" textlink="">
      <xdr:nvSpPr>
        <xdr:cNvPr id="257" name="テキスト ボックス 256"/>
        <xdr:cNvSpPr txBox="1"/>
      </xdr:nvSpPr>
      <xdr:spPr>
        <a:xfrm>
          <a:off x="14401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153670</xdr:rowOff>
    </xdr:from>
    <xdr:to>
      <xdr:col>69</xdr:col>
      <xdr:colOff>92075</xdr:colOff>
      <xdr:row>58</xdr:row>
      <xdr:rowOff>43180</xdr:rowOff>
    </xdr:to>
    <xdr:cxnSp macro="">
      <xdr:nvCxnSpPr>
        <xdr:cNvPr id="258" name="直線コネクタ 257"/>
        <xdr:cNvCxnSpPr/>
      </xdr:nvCxnSpPr>
      <xdr:spPr>
        <a:xfrm>
          <a:off x="13004800" y="99263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9" name="フローチャート: 判断 258"/>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60" name="テキスト ボックス 259"/>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1" name="フローチャート: 判断 260"/>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77487</xdr:rowOff>
    </xdr:from>
    <xdr:ext cx="762000" cy="259045"/>
    <xdr:sp macro="" textlink="">
      <xdr:nvSpPr>
        <xdr:cNvPr id="262" name="テキスト ボックス 261"/>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156210</xdr:rowOff>
    </xdr:from>
    <xdr:to>
      <xdr:col>82</xdr:col>
      <xdr:colOff>158750</xdr:colOff>
      <xdr:row>58</xdr:row>
      <xdr:rowOff>86360</xdr:rowOff>
    </xdr:to>
    <xdr:sp macro="" textlink="">
      <xdr:nvSpPr>
        <xdr:cNvPr id="268" name="楕円 267"/>
        <xdr:cNvSpPr/>
      </xdr:nvSpPr>
      <xdr:spPr>
        <a:xfrm>
          <a:off x="16459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128287</xdr:rowOff>
    </xdr:from>
    <xdr:ext cx="762000" cy="259045"/>
    <xdr:sp macro="" textlink="">
      <xdr:nvSpPr>
        <xdr:cNvPr id="269" name="その他該当値テキスト"/>
        <xdr:cNvSpPr txBox="1"/>
      </xdr:nvSpPr>
      <xdr:spPr>
        <a:xfrm>
          <a:off x="16598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30480</xdr:rowOff>
    </xdr:from>
    <xdr:to>
      <xdr:col>78</xdr:col>
      <xdr:colOff>120650</xdr:colOff>
      <xdr:row>58</xdr:row>
      <xdr:rowOff>132080</xdr:rowOff>
    </xdr:to>
    <xdr:sp macro="" textlink="">
      <xdr:nvSpPr>
        <xdr:cNvPr id="270" name="楕円 269"/>
        <xdr:cNvSpPr/>
      </xdr:nvSpPr>
      <xdr:spPr>
        <a:xfrm>
          <a:off x="1562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116857</xdr:rowOff>
    </xdr:from>
    <xdr:ext cx="736600" cy="259045"/>
    <xdr:sp macro="" textlink="">
      <xdr:nvSpPr>
        <xdr:cNvPr id="271" name="テキスト ボックス 270"/>
        <xdr:cNvSpPr txBox="1"/>
      </xdr:nvSpPr>
      <xdr:spPr>
        <a:xfrm>
          <a:off x="15290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22860</xdr:rowOff>
    </xdr:from>
    <xdr:to>
      <xdr:col>74</xdr:col>
      <xdr:colOff>31750</xdr:colOff>
      <xdr:row>58</xdr:row>
      <xdr:rowOff>124460</xdr:rowOff>
    </xdr:to>
    <xdr:sp macro="" textlink="">
      <xdr:nvSpPr>
        <xdr:cNvPr id="272" name="楕円 271"/>
        <xdr:cNvSpPr/>
      </xdr:nvSpPr>
      <xdr:spPr>
        <a:xfrm>
          <a:off x="14732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109237</xdr:rowOff>
    </xdr:from>
    <xdr:ext cx="762000" cy="259045"/>
    <xdr:sp macro="" textlink="">
      <xdr:nvSpPr>
        <xdr:cNvPr id="273" name="テキスト ボックス 272"/>
        <xdr:cNvSpPr txBox="1"/>
      </xdr:nvSpPr>
      <xdr:spPr>
        <a:xfrm>
          <a:off x="14401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163830</xdr:rowOff>
    </xdr:from>
    <xdr:to>
      <xdr:col>69</xdr:col>
      <xdr:colOff>142875</xdr:colOff>
      <xdr:row>58</xdr:row>
      <xdr:rowOff>93980</xdr:rowOff>
    </xdr:to>
    <xdr:sp macro="" textlink="">
      <xdr:nvSpPr>
        <xdr:cNvPr id="274" name="楕円 273"/>
        <xdr:cNvSpPr/>
      </xdr:nvSpPr>
      <xdr:spPr>
        <a:xfrm>
          <a:off x="13843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78757</xdr:rowOff>
    </xdr:from>
    <xdr:ext cx="762000" cy="259045"/>
    <xdr:sp macro="" textlink="">
      <xdr:nvSpPr>
        <xdr:cNvPr id="275" name="テキスト ボックス 274"/>
        <xdr:cNvSpPr txBox="1"/>
      </xdr:nvSpPr>
      <xdr:spPr>
        <a:xfrm>
          <a:off x="13512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76" name="楕円 275"/>
        <xdr:cNvSpPr/>
      </xdr:nvSpPr>
      <xdr:spPr>
        <a:xfrm>
          <a:off x="12954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17797</xdr:rowOff>
    </xdr:from>
    <xdr:ext cx="762000" cy="259045"/>
    <xdr:sp macro="" textlink="">
      <xdr:nvSpPr>
        <xdr:cNvPr id="277" name="テキスト ボックス 276"/>
        <xdr:cNvSpPr txBox="1"/>
      </xdr:nvSpPr>
      <xdr:spPr>
        <a:xfrm>
          <a:off x="12623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等に係る経常収支比率については，人件費で述べたとおり，町単独で消防を有しているため，広域消防に加入している傾向の高い類似団体と比較して経常的にその平均を下回っている。本年度についても類似団体平均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ポイント下回っているが，今後については，大洗・鉾田・水戸環境組合</a:t>
          </a:r>
          <a:r>
            <a:rPr kumimoji="1" lang="ja-JP" altLang="en-US" sz="1100">
              <a:solidFill>
                <a:schemeClr val="dk1"/>
              </a:solidFill>
              <a:effectLst/>
              <a:latin typeface="+mn-lt"/>
              <a:ea typeface="+mn-ea"/>
              <a:cs typeface="+mn-cs"/>
            </a:rPr>
            <a:t>や新ごみ処理施設</a:t>
          </a:r>
          <a:r>
            <a:rPr kumimoji="1" lang="ja-JP" altLang="ja-JP" sz="1100">
              <a:solidFill>
                <a:schemeClr val="dk1"/>
              </a:solidFill>
              <a:effectLst/>
              <a:latin typeface="+mn-lt"/>
              <a:ea typeface="+mn-ea"/>
              <a:cs typeface="+mn-cs"/>
            </a:rPr>
            <a:t>の負担金の増額が見込まれることから，その他の補助費等の抑制に努めていく。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41</xdr:row>
      <xdr:rowOff>51562</xdr:rowOff>
    </xdr:to>
    <xdr:cxnSp macro="">
      <xdr:nvCxnSpPr>
        <xdr:cNvPr id="302" name="直線コネクタ 301"/>
        <xdr:cNvCxnSpPr/>
      </xdr:nvCxnSpPr>
      <xdr:spPr>
        <a:xfrm flipV="1">
          <a:off x="16510000" y="58831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3" name="補助費等最小値テキスト"/>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4" name="直線コネクタ 303"/>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46990</xdr:rowOff>
    </xdr:from>
    <xdr:to>
      <xdr:col>82</xdr:col>
      <xdr:colOff>107950</xdr:colOff>
      <xdr:row>35</xdr:row>
      <xdr:rowOff>78994</xdr:rowOff>
    </xdr:to>
    <xdr:cxnSp macro="">
      <xdr:nvCxnSpPr>
        <xdr:cNvPr id="307" name="直線コネクタ 306"/>
        <xdr:cNvCxnSpPr/>
      </xdr:nvCxnSpPr>
      <xdr:spPr>
        <a:xfrm flipV="1">
          <a:off x="15671800" y="604774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135145</xdr:rowOff>
    </xdr:from>
    <xdr:ext cx="762000" cy="259045"/>
    <xdr:sp macro="" textlink="">
      <xdr:nvSpPr>
        <xdr:cNvPr id="308"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9" name="フローチャート: 判断 308"/>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78994</xdr:rowOff>
    </xdr:from>
    <xdr:to>
      <xdr:col>78</xdr:col>
      <xdr:colOff>69850</xdr:colOff>
      <xdr:row>35</xdr:row>
      <xdr:rowOff>83566</xdr:rowOff>
    </xdr:to>
    <xdr:cxnSp macro="">
      <xdr:nvCxnSpPr>
        <xdr:cNvPr id="310" name="直線コネクタ 309"/>
        <xdr:cNvCxnSpPr/>
      </xdr:nvCxnSpPr>
      <xdr:spPr>
        <a:xfrm flipV="1">
          <a:off x="14782800" y="60797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1" name="フローチャート: 判断 310"/>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12" name="テキスト ボックス 311"/>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78994</xdr:rowOff>
    </xdr:from>
    <xdr:to>
      <xdr:col>73</xdr:col>
      <xdr:colOff>180975</xdr:colOff>
      <xdr:row>35</xdr:row>
      <xdr:rowOff>83566</xdr:rowOff>
    </xdr:to>
    <xdr:cxnSp macro="">
      <xdr:nvCxnSpPr>
        <xdr:cNvPr id="313" name="直線コネクタ 312"/>
        <xdr:cNvCxnSpPr/>
      </xdr:nvCxnSpPr>
      <xdr:spPr>
        <a:xfrm>
          <a:off x="13893800" y="60797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14" name="フローチャート: 判断 313"/>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15" name="テキスト ボックス 314"/>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42418</xdr:rowOff>
    </xdr:from>
    <xdr:to>
      <xdr:col>69</xdr:col>
      <xdr:colOff>92075</xdr:colOff>
      <xdr:row>35</xdr:row>
      <xdr:rowOff>78994</xdr:rowOff>
    </xdr:to>
    <xdr:cxnSp macro="">
      <xdr:nvCxnSpPr>
        <xdr:cNvPr id="316" name="直線コネクタ 315"/>
        <xdr:cNvCxnSpPr/>
      </xdr:nvCxnSpPr>
      <xdr:spPr>
        <a:xfrm>
          <a:off x="13004800" y="60431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7" name="フローチャート: 判断 316"/>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45991</xdr:rowOff>
    </xdr:from>
    <xdr:ext cx="762000" cy="259045"/>
    <xdr:sp macro="" textlink="">
      <xdr:nvSpPr>
        <xdr:cNvPr id="318" name="テキスト ボックス 317"/>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19" name="フローチャート: 判断 318"/>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20" name="テキスト ボックス 319"/>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167640</xdr:rowOff>
    </xdr:from>
    <xdr:to>
      <xdr:col>82</xdr:col>
      <xdr:colOff>158750</xdr:colOff>
      <xdr:row>35</xdr:row>
      <xdr:rowOff>97790</xdr:rowOff>
    </xdr:to>
    <xdr:sp macro="" textlink="">
      <xdr:nvSpPr>
        <xdr:cNvPr id="326" name="楕円 325"/>
        <xdr:cNvSpPr/>
      </xdr:nvSpPr>
      <xdr:spPr>
        <a:xfrm>
          <a:off x="16459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12717</xdr:rowOff>
    </xdr:from>
    <xdr:ext cx="762000" cy="259045"/>
    <xdr:sp macro="" textlink="">
      <xdr:nvSpPr>
        <xdr:cNvPr id="327" name="補助費等該当値テキスト"/>
        <xdr:cNvSpPr txBox="1"/>
      </xdr:nvSpPr>
      <xdr:spPr>
        <a:xfrm>
          <a:off x="16598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28194</xdr:rowOff>
    </xdr:from>
    <xdr:to>
      <xdr:col>78</xdr:col>
      <xdr:colOff>120650</xdr:colOff>
      <xdr:row>35</xdr:row>
      <xdr:rowOff>129794</xdr:rowOff>
    </xdr:to>
    <xdr:sp macro="" textlink="">
      <xdr:nvSpPr>
        <xdr:cNvPr id="328" name="楕円 327"/>
        <xdr:cNvSpPr/>
      </xdr:nvSpPr>
      <xdr:spPr>
        <a:xfrm>
          <a:off x="15621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139971</xdr:rowOff>
    </xdr:from>
    <xdr:ext cx="736600" cy="259045"/>
    <xdr:sp macro="" textlink="">
      <xdr:nvSpPr>
        <xdr:cNvPr id="329" name="テキスト ボックス 328"/>
        <xdr:cNvSpPr txBox="1"/>
      </xdr:nvSpPr>
      <xdr:spPr>
        <a:xfrm>
          <a:off x="15290800" y="5797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32766</xdr:rowOff>
    </xdr:from>
    <xdr:to>
      <xdr:col>74</xdr:col>
      <xdr:colOff>31750</xdr:colOff>
      <xdr:row>35</xdr:row>
      <xdr:rowOff>134366</xdr:rowOff>
    </xdr:to>
    <xdr:sp macro="" textlink="">
      <xdr:nvSpPr>
        <xdr:cNvPr id="330" name="楕円 329"/>
        <xdr:cNvSpPr/>
      </xdr:nvSpPr>
      <xdr:spPr>
        <a:xfrm>
          <a:off x="14732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144543</xdr:rowOff>
    </xdr:from>
    <xdr:ext cx="762000" cy="259045"/>
    <xdr:sp macro="" textlink="">
      <xdr:nvSpPr>
        <xdr:cNvPr id="331" name="テキスト ボックス 330"/>
        <xdr:cNvSpPr txBox="1"/>
      </xdr:nvSpPr>
      <xdr:spPr>
        <a:xfrm>
          <a:off x="14401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28194</xdr:rowOff>
    </xdr:from>
    <xdr:to>
      <xdr:col>69</xdr:col>
      <xdr:colOff>142875</xdr:colOff>
      <xdr:row>35</xdr:row>
      <xdr:rowOff>129794</xdr:rowOff>
    </xdr:to>
    <xdr:sp macro="" textlink="">
      <xdr:nvSpPr>
        <xdr:cNvPr id="332" name="楕円 331"/>
        <xdr:cNvSpPr/>
      </xdr:nvSpPr>
      <xdr:spPr>
        <a:xfrm>
          <a:off x="13843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139971</xdr:rowOff>
    </xdr:from>
    <xdr:ext cx="762000" cy="259045"/>
    <xdr:sp macro="" textlink="">
      <xdr:nvSpPr>
        <xdr:cNvPr id="333" name="テキスト ボックス 332"/>
        <xdr:cNvSpPr txBox="1"/>
      </xdr:nvSpPr>
      <xdr:spPr>
        <a:xfrm>
          <a:off x="13512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163068</xdr:rowOff>
    </xdr:from>
    <xdr:to>
      <xdr:col>65</xdr:col>
      <xdr:colOff>53975</xdr:colOff>
      <xdr:row>35</xdr:row>
      <xdr:rowOff>93218</xdr:rowOff>
    </xdr:to>
    <xdr:sp macro="" textlink="">
      <xdr:nvSpPr>
        <xdr:cNvPr id="334" name="楕円 333"/>
        <xdr:cNvSpPr/>
      </xdr:nvSpPr>
      <xdr:spPr>
        <a:xfrm>
          <a:off x="12954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103395</xdr:rowOff>
    </xdr:from>
    <xdr:ext cx="762000" cy="259045"/>
    <xdr:sp macro="" textlink="">
      <xdr:nvSpPr>
        <xdr:cNvPr id="335" name="テキスト ボックス 334"/>
        <xdr:cNvSpPr txBox="1"/>
      </xdr:nvSpPr>
      <xdr:spPr>
        <a:xfrm>
          <a:off x="12623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公債費に係る経常収支比率については，新たに償還が開始した公債費により対前年度比で１．</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ポイント上昇するなど増加傾向にあ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類似団体平均と</a:t>
          </a:r>
          <a:r>
            <a:rPr kumimoji="1" lang="ja-JP" altLang="en-US" sz="1100">
              <a:solidFill>
                <a:schemeClr val="dk1"/>
              </a:solidFill>
              <a:effectLst/>
              <a:latin typeface="+mn-lt"/>
              <a:ea typeface="+mn-ea"/>
              <a:cs typeface="+mn-cs"/>
            </a:rPr>
            <a:t>比べても１．３ポイント高くなっている。</a:t>
          </a:r>
          <a:r>
            <a:rPr kumimoji="1" lang="ja-JP" altLang="ja-JP" sz="1100">
              <a:solidFill>
                <a:schemeClr val="dk1"/>
              </a:solidFill>
              <a:effectLst/>
              <a:latin typeface="+mn-lt"/>
              <a:ea typeface="+mn-ea"/>
              <a:cs typeface="+mn-cs"/>
            </a:rPr>
            <a:t>ここ数年，統合小学校建設事業等に係る多額の地方債発行があり，また，今後についても，防災行政無線のデジタル化に伴う発行もあることから，その他の地方債については発行を抑制し，急激な数値の上昇を抑える必要が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88138</xdr:rowOff>
    </xdr:from>
    <xdr:to>
      <xdr:col>24</xdr:col>
      <xdr:colOff>25400</xdr:colOff>
      <xdr:row>80</xdr:row>
      <xdr:rowOff>8128</xdr:rowOff>
    </xdr:to>
    <xdr:cxnSp macro="">
      <xdr:nvCxnSpPr>
        <xdr:cNvPr id="360" name="直線コネクタ 359"/>
        <xdr:cNvCxnSpPr/>
      </xdr:nvCxnSpPr>
      <xdr:spPr>
        <a:xfrm flipV="1">
          <a:off x="4826000" y="1260398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151655</xdr:rowOff>
    </xdr:from>
    <xdr:ext cx="762000" cy="259045"/>
    <xdr:sp macro="" textlink="">
      <xdr:nvSpPr>
        <xdr:cNvPr id="361" name="公債費最小値テキスト"/>
        <xdr:cNvSpPr txBox="1"/>
      </xdr:nvSpPr>
      <xdr:spPr>
        <a:xfrm>
          <a:off x="4914900" y="1369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xdr:rowOff>
    </xdr:from>
    <xdr:to>
      <xdr:col>24</xdr:col>
      <xdr:colOff>114300</xdr:colOff>
      <xdr:row>80</xdr:row>
      <xdr:rowOff>8128</xdr:rowOff>
    </xdr:to>
    <xdr:cxnSp macro="">
      <xdr:nvCxnSpPr>
        <xdr:cNvPr id="362" name="直線コネクタ 361"/>
        <xdr:cNvCxnSpPr/>
      </xdr:nvCxnSpPr>
      <xdr:spPr>
        <a:xfrm>
          <a:off x="4737100" y="1372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3065</xdr:rowOff>
    </xdr:from>
    <xdr:ext cx="762000" cy="259045"/>
    <xdr:sp macro="" textlink="">
      <xdr:nvSpPr>
        <xdr:cNvPr id="363"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88138</xdr:rowOff>
    </xdr:from>
    <xdr:to>
      <xdr:col>24</xdr:col>
      <xdr:colOff>114300</xdr:colOff>
      <xdr:row>73</xdr:row>
      <xdr:rowOff>88138</xdr:rowOff>
    </xdr:to>
    <xdr:cxnSp macro="">
      <xdr:nvCxnSpPr>
        <xdr:cNvPr id="364" name="直線コネクタ 363"/>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88137</xdr:rowOff>
    </xdr:from>
    <xdr:to>
      <xdr:col>24</xdr:col>
      <xdr:colOff>25400</xdr:colOff>
      <xdr:row>77</xdr:row>
      <xdr:rowOff>133858</xdr:rowOff>
    </xdr:to>
    <xdr:cxnSp macro="">
      <xdr:nvCxnSpPr>
        <xdr:cNvPr id="365" name="直線コネクタ 364"/>
        <xdr:cNvCxnSpPr/>
      </xdr:nvCxnSpPr>
      <xdr:spPr>
        <a:xfrm>
          <a:off x="3987800" y="13289787"/>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6" name="公債費平均値テキスト"/>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1270</xdr:rowOff>
    </xdr:from>
    <xdr:to>
      <xdr:col>19</xdr:col>
      <xdr:colOff>187325</xdr:colOff>
      <xdr:row>77</xdr:row>
      <xdr:rowOff>88137</xdr:rowOff>
    </xdr:to>
    <xdr:cxnSp macro="">
      <xdr:nvCxnSpPr>
        <xdr:cNvPr id="368" name="直線コネクタ 367"/>
        <xdr:cNvCxnSpPr/>
      </xdr:nvCxnSpPr>
      <xdr:spPr>
        <a:xfrm>
          <a:off x="3098800" y="13202920"/>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9" name="フローチャート: 判断 368"/>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0" name="テキスト ボックス 369"/>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104139</xdr:rowOff>
    </xdr:from>
    <xdr:to>
      <xdr:col>15</xdr:col>
      <xdr:colOff>98425</xdr:colOff>
      <xdr:row>77</xdr:row>
      <xdr:rowOff>1270</xdr:rowOff>
    </xdr:to>
    <xdr:cxnSp macro="">
      <xdr:nvCxnSpPr>
        <xdr:cNvPr id="371" name="直線コネクタ 370"/>
        <xdr:cNvCxnSpPr/>
      </xdr:nvCxnSpPr>
      <xdr:spPr>
        <a:xfrm>
          <a:off x="2209800" y="131343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3" name="テキスト ボックス 372"/>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49276</xdr:rowOff>
    </xdr:from>
    <xdr:to>
      <xdr:col>11</xdr:col>
      <xdr:colOff>9525</xdr:colOff>
      <xdr:row>76</xdr:row>
      <xdr:rowOff>104139</xdr:rowOff>
    </xdr:to>
    <xdr:cxnSp macro="">
      <xdr:nvCxnSpPr>
        <xdr:cNvPr id="374" name="直線コネクタ 373"/>
        <xdr:cNvCxnSpPr/>
      </xdr:nvCxnSpPr>
      <xdr:spPr>
        <a:xfrm>
          <a:off x="1320800" y="13079476"/>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5" name="フローチャート: 判断 374"/>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76" name="テキスト ボックス 375"/>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23622</xdr:rowOff>
    </xdr:from>
    <xdr:to>
      <xdr:col>6</xdr:col>
      <xdr:colOff>171450</xdr:colOff>
      <xdr:row>77</xdr:row>
      <xdr:rowOff>125222</xdr:rowOff>
    </xdr:to>
    <xdr:sp macro="" textlink="">
      <xdr:nvSpPr>
        <xdr:cNvPr id="377" name="フローチャート: 判断 376"/>
        <xdr:cNvSpPr/>
      </xdr:nvSpPr>
      <xdr:spPr>
        <a:xfrm>
          <a:off x="1270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109999</xdr:rowOff>
    </xdr:from>
    <xdr:ext cx="762000" cy="259045"/>
    <xdr:sp macro="" textlink="">
      <xdr:nvSpPr>
        <xdr:cNvPr id="378" name="テキスト ボックス 377"/>
        <xdr:cNvSpPr txBox="1"/>
      </xdr:nvSpPr>
      <xdr:spPr>
        <a:xfrm>
          <a:off x="939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83058</xdr:rowOff>
    </xdr:from>
    <xdr:to>
      <xdr:col>24</xdr:col>
      <xdr:colOff>76200</xdr:colOff>
      <xdr:row>78</xdr:row>
      <xdr:rowOff>13208</xdr:rowOff>
    </xdr:to>
    <xdr:sp macro="" textlink="">
      <xdr:nvSpPr>
        <xdr:cNvPr id="384" name="楕円 383"/>
        <xdr:cNvSpPr/>
      </xdr:nvSpPr>
      <xdr:spPr>
        <a:xfrm>
          <a:off x="4775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55135</xdr:rowOff>
    </xdr:from>
    <xdr:ext cx="762000" cy="259045"/>
    <xdr:sp macro="" textlink="">
      <xdr:nvSpPr>
        <xdr:cNvPr id="385" name="公債費該当値テキスト"/>
        <xdr:cNvSpPr txBox="1"/>
      </xdr:nvSpPr>
      <xdr:spPr>
        <a:xfrm>
          <a:off x="49149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37337</xdr:rowOff>
    </xdr:from>
    <xdr:to>
      <xdr:col>20</xdr:col>
      <xdr:colOff>38100</xdr:colOff>
      <xdr:row>77</xdr:row>
      <xdr:rowOff>138937</xdr:rowOff>
    </xdr:to>
    <xdr:sp macro="" textlink="">
      <xdr:nvSpPr>
        <xdr:cNvPr id="386" name="楕円 385"/>
        <xdr:cNvSpPr/>
      </xdr:nvSpPr>
      <xdr:spPr>
        <a:xfrm>
          <a:off x="3937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87" name="テキスト ボックス 386"/>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121920</xdr:rowOff>
    </xdr:from>
    <xdr:to>
      <xdr:col>15</xdr:col>
      <xdr:colOff>149225</xdr:colOff>
      <xdr:row>77</xdr:row>
      <xdr:rowOff>52070</xdr:rowOff>
    </xdr:to>
    <xdr:sp macro="" textlink="">
      <xdr:nvSpPr>
        <xdr:cNvPr id="388" name="楕円 387"/>
        <xdr:cNvSpPr/>
      </xdr:nvSpPr>
      <xdr:spPr>
        <a:xfrm>
          <a:off x="3048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89" name="テキスト ボックス 388"/>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53339</xdr:rowOff>
    </xdr:from>
    <xdr:to>
      <xdr:col>11</xdr:col>
      <xdr:colOff>60325</xdr:colOff>
      <xdr:row>76</xdr:row>
      <xdr:rowOff>154939</xdr:rowOff>
    </xdr:to>
    <xdr:sp macro="" textlink="">
      <xdr:nvSpPr>
        <xdr:cNvPr id="390" name="楕円 389"/>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391" name="テキスト ボックス 390"/>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169926</xdr:rowOff>
    </xdr:from>
    <xdr:to>
      <xdr:col>6</xdr:col>
      <xdr:colOff>171450</xdr:colOff>
      <xdr:row>76</xdr:row>
      <xdr:rowOff>100076</xdr:rowOff>
    </xdr:to>
    <xdr:sp macro="" textlink="">
      <xdr:nvSpPr>
        <xdr:cNvPr id="392" name="楕円 391"/>
        <xdr:cNvSpPr/>
      </xdr:nvSpPr>
      <xdr:spPr>
        <a:xfrm>
          <a:off x="1270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110253</xdr:rowOff>
    </xdr:from>
    <xdr:ext cx="762000" cy="259045"/>
    <xdr:sp macro="" textlink="">
      <xdr:nvSpPr>
        <xdr:cNvPr id="393" name="テキスト ボックス 392"/>
        <xdr:cNvSpPr txBox="1"/>
      </xdr:nvSpPr>
      <xdr:spPr>
        <a:xfrm>
          <a:off x="939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公債費以外の経常収支比率については，類似団体平均を</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８ポイント上回っている。この要因は，人件費でも記述したとおり，本町は原子力研究開発施設が立地していることから，町単独で消防を有しているほか，県内随一の観光地として観光事業の積極的な展開等によるものである。</a:t>
          </a:r>
          <a:endParaRPr lang="ja-JP" altLang="ja-JP" sz="1400">
            <a:effectLst/>
          </a:endParaRPr>
        </a:p>
        <a:p>
          <a:r>
            <a:rPr kumimoji="1" lang="ja-JP" altLang="ja-JP" sz="1100">
              <a:solidFill>
                <a:schemeClr val="dk1"/>
              </a:solidFill>
              <a:effectLst/>
              <a:latin typeface="+mn-lt"/>
              <a:ea typeface="+mn-ea"/>
              <a:cs typeface="+mn-cs"/>
            </a:rPr>
            <a:t>　今後も，適正な定員管理，事業の見直しや効率化を推進し，健全な財政運営に努める。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8" name="直線コネクタ 40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9" name="テキスト ボックス 40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0" name="直線コネクタ 40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1" name="テキスト ボックス 41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2" name="直線コネクタ 41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3" name="テキスト ボックス 41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4" name="直線コネクタ 41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5" name="テキスト ボックス 41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6" name="直線コネクタ 41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7" name="テキスト ボックス 41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8" name="直線コネクタ 41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9" name="テキスト ボックス 41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141696</xdr:rowOff>
    </xdr:from>
    <xdr:to>
      <xdr:col>82</xdr:col>
      <xdr:colOff>107950</xdr:colOff>
      <xdr:row>80</xdr:row>
      <xdr:rowOff>130266</xdr:rowOff>
    </xdr:to>
    <xdr:cxnSp macro="">
      <xdr:nvCxnSpPr>
        <xdr:cNvPr id="423" name="直線コネクタ 422"/>
        <xdr:cNvCxnSpPr/>
      </xdr:nvCxnSpPr>
      <xdr:spPr>
        <a:xfrm flipV="1">
          <a:off x="16510000" y="12657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102343</xdr:rowOff>
    </xdr:from>
    <xdr:ext cx="762000" cy="259045"/>
    <xdr:sp macro="" textlink="">
      <xdr:nvSpPr>
        <xdr:cNvPr id="424" name="公債費以外最小値テキスト"/>
        <xdr:cNvSpPr txBox="1"/>
      </xdr:nvSpPr>
      <xdr:spPr>
        <a:xfrm>
          <a:off x="16598900" y="1381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130266</xdr:rowOff>
    </xdr:from>
    <xdr:to>
      <xdr:col>82</xdr:col>
      <xdr:colOff>196850</xdr:colOff>
      <xdr:row>80</xdr:row>
      <xdr:rowOff>130266</xdr:rowOff>
    </xdr:to>
    <xdr:cxnSp macro="">
      <xdr:nvCxnSpPr>
        <xdr:cNvPr id="425" name="直線コネクタ 424"/>
        <xdr:cNvCxnSpPr/>
      </xdr:nvCxnSpPr>
      <xdr:spPr>
        <a:xfrm>
          <a:off x="16421100" y="13846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56623</xdr:rowOff>
    </xdr:from>
    <xdr:ext cx="762000" cy="259045"/>
    <xdr:sp macro="" textlink="">
      <xdr:nvSpPr>
        <xdr:cNvPr id="426" name="公債費以外最大値テキスト"/>
        <xdr:cNvSpPr txBox="1"/>
      </xdr:nvSpPr>
      <xdr:spPr>
        <a:xfrm>
          <a:off x="16598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141696</xdr:rowOff>
    </xdr:from>
    <xdr:to>
      <xdr:col>82</xdr:col>
      <xdr:colOff>196850</xdr:colOff>
      <xdr:row>73</xdr:row>
      <xdr:rowOff>141696</xdr:rowOff>
    </xdr:to>
    <xdr:cxnSp macro="">
      <xdr:nvCxnSpPr>
        <xdr:cNvPr id="427" name="直線コネクタ 426"/>
        <xdr:cNvCxnSpPr/>
      </xdr:nvCxnSpPr>
      <xdr:spPr>
        <a:xfrm>
          <a:off x="16421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42092</xdr:rowOff>
    </xdr:from>
    <xdr:to>
      <xdr:col>82</xdr:col>
      <xdr:colOff>107950</xdr:colOff>
      <xdr:row>78</xdr:row>
      <xdr:rowOff>78014</xdr:rowOff>
    </xdr:to>
    <xdr:cxnSp macro="">
      <xdr:nvCxnSpPr>
        <xdr:cNvPr id="428" name="直線コネクタ 427"/>
        <xdr:cNvCxnSpPr/>
      </xdr:nvCxnSpPr>
      <xdr:spPr>
        <a:xfrm flipV="1">
          <a:off x="15671800" y="1341519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55171</xdr:rowOff>
    </xdr:from>
    <xdr:ext cx="762000" cy="259045"/>
    <xdr:sp macro="" textlink="">
      <xdr:nvSpPr>
        <xdr:cNvPr id="429" name="公債費以外平均値テキスト"/>
        <xdr:cNvSpPr txBox="1"/>
      </xdr:nvSpPr>
      <xdr:spPr>
        <a:xfrm>
          <a:off x="16598900" y="13085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38644</xdr:rowOff>
    </xdr:from>
    <xdr:to>
      <xdr:col>82</xdr:col>
      <xdr:colOff>158750</xdr:colOff>
      <xdr:row>77</xdr:row>
      <xdr:rowOff>140244</xdr:rowOff>
    </xdr:to>
    <xdr:sp macro="" textlink="">
      <xdr:nvSpPr>
        <xdr:cNvPr id="430" name="フローチャート: 判断 429"/>
        <xdr:cNvSpPr/>
      </xdr:nvSpPr>
      <xdr:spPr>
        <a:xfrm>
          <a:off x="164592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71482</xdr:rowOff>
    </xdr:from>
    <xdr:to>
      <xdr:col>78</xdr:col>
      <xdr:colOff>69850</xdr:colOff>
      <xdr:row>78</xdr:row>
      <xdr:rowOff>78014</xdr:rowOff>
    </xdr:to>
    <xdr:cxnSp macro="">
      <xdr:nvCxnSpPr>
        <xdr:cNvPr id="431" name="直線コネクタ 430"/>
        <xdr:cNvCxnSpPr/>
      </xdr:nvCxnSpPr>
      <xdr:spPr>
        <a:xfrm>
          <a:off x="14782800" y="1344458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9252</xdr:rowOff>
    </xdr:from>
    <xdr:to>
      <xdr:col>78</xdr:col>
      <xdr:colOff>120650</xdr:colOff>
      <xdr:row>77</xdr:row>
      <xdr:rowOff>110852</xdr:rowOff>
    </xdr:to>
    <xdr:sp macro="" textlink="">
      <xdr:nvSpPr>
        <xdr:cNvPr id="432" name="フローチャート: 判断 431"/>
        <xdr:cNvSpPr/>
      </xdr:nvSpPr>
      <xdr:spPr>
        <a:xfrm>
          <a:off x="15621000" y="1321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121029</xdr:rowOff>
    </xdr:from>
    <xdr:ext cx="736600" cy="259045"/>
    <xdr:sp macro="" textlink="">
      <xdr:nvSpPr>
        <xdr:cNvPr id="433" name="テキスト ボックス 432"/>
        <xdr:cNvSpPr txBox="1"/>
      </xdr:nvSpPr>
      <xdr:spPr>
        <a:xfrm>
          <a:off x="15290800" y="12979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35561</xdr:rowOff>
    </xdr:from>
    <xdr:to>
      <xdr:col>73</xdr:col>
      <xdr:colOff>180975</xdr:colOff>
      <xdr:row>78</xdr:row>
      <xdr:rowOff>71482</xdr:rowOff>
    </xdr:to>
    <xdr:cxnSp macro="">
      <xdr:nvCxnSpPr>
        <xdr:cNvPr id="434" name="直線コネクタ 433"/>
        <xdr:cNvCxnSpPr/>
      </xdr:nvCxnSpPr>
      <xdr:spPr>
        <a:xfrm>
          <a:off x="13893800" y="1340866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5" name="フローチャート: 判断 434"/>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6" name="テキスト ボックス 435"/>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92711</xdr:rowOff>
    </xdr:from>
    <xdr:to>
      <xdr:col>69</xdr:col>
      <xdr:colOff>92075</xdr:colOff>
      <xdr:row>78</xdr:row>
      <xdr:rowOff>35561</xdr:rowOff>
    </xdr:to>
    <xdr:cxnSp macro="">
      <xdr:nvCxnSpPr>
        <xdr:cNvPr id="437" name="直線コネクタ 436"/>
        <xdr:cNvCxnSpPr/>
      </xdr:nvCxnSpPr>
      <xdr:spPr>
        <a:xfrm>
          <a:off x="13004800" y="132943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148045</xdr:rowOff>
    </xdr:from>
    <xdr:to>
      <xdr:col>69</xdr:col>
      <xdr:colOff>142875</xdr:colOff>
      <xdr:row>77</xdr:row>
      <xdr:rowOff>78195</xdr:rowOff>
    </xdr:to>
    <xdr:sp macro="" textlink="">
      <xdr:nvSpPr>
        <xdr:cNvPr id="438" name="フローチャート: 判断 437"/>
        <xdr:cNvSpPr/>
      </xdr:nvSpPr>
      <xdr:spPr>
        <a:xfrm>
          <a:off x="13843000" y="131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88372</xdr:rowOff>
    </xdr:from>
    <xdr:ext cx="762000" cy="259045"/>
    <xdr:sp macro="" textlink="">
      <xdr:nvSpPr>
        <xdr:cNvPr id="439" name="テキスト ボックス 438"/>
        <xdr:cNvSpPr txBox="1"/>
      </xdr:nvSpPr>
      <xdr:spPr>
        <a:xfrm>
          <a:off x="13512800" y="1294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82731</xdr:rowOff>
    </xdr:from>
    <xdr:to>
      <xdr:col>65</xdr:col>
      <xdr:colOff>53975</xdr:colOff>
      <xdr:row>77</xdr:row>
      <xdr:rowOff>12881</xdr:rowOff>
    </xdr:to>
    <xdr:sp macro="" textlink="">
      <xdr:nvSpPr>
        <xdr:cNvPr id="440" name="フローチャート: 判断 439"/>
        <xdr:cNvSpPr/>
      </xdr:nvSpPr>
      <xdr:spPr>
        <a:xfrm>
          <a:off x="129540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23058</xdr:rowOff>
    </xdr:from>
    <xdr:ext cx="762000" cy="259045"/>
    <xdr:sp macro="" textlink="">
      <xdr:nvSpPr>
        <xdr:cNvPr id="441" name="テキスト ボックス 440"/>
        <xdr:cNvSpPr txBox="1"/>
      </xdr:nvSpPr>
      <xdr:spPr>
        <a:xfrm>
          <a:off x="12623800" y="1288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162742</xdr:rowOff>
    </xdr:from>
    <xdr:to>
      <xdr:col>82</xdr:col>
      <xdr:colOff>158750</xdr:colOff>
      <xdr:row>78</xdr:row>
      <xdr:rowOff>92892</xdr:rowOff>
    </xdr:to>
    <xdr:sp macro="" textlink="">
      <xdr:nvSpPr>
        <xdr:cNvPr id="447" name="楕円 446"/>
        <xdr:cNvSpPr/>
      </xdr:nvSpPr>
      <xdr:spPr>
        <a:xfrm>
          <a:off x="16459200" y="1336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134819</xdr:rowOff>
    </xdr:from>
    <xdr:ext cx="762000" cy="259045"/>
    <xdr:sp macro="" textlink="">
      <xdr:nvSpPr>
        <xdr:cNvPr id="448" name="公債費以外該当値テキスト"/>
        <xdr:cNvSpPr txBox="1"/>
      </xdr:nvSpPr>
      <xdr:spPr>
        <a:xfrm>
          <a:off x="16598900" y="13336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27214</xdr:rowOff>
    </xdr:from>
    <xdr:to>
      <xdr:col>78</xdr:col>
      <xdr:colOff>120650</xdr:colOff>
      <xdr:row>78</xdr:row>
      <xdr:rowOff>128814</xdr:rowOff>
    </xdr:to>
    <xdr:sp macro="" textlink="">
      <xdr:nvSpPr>
        <xdr:cNvPr id="449" name="楕円 448"/>
        <xdr:cNvSpPr/>
      </xdr:nvSpPr>
      <xdr:spPr>
        <a:xfrm>
          <a:off x="15621000" y="1340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113591</xdr:rowOff>
    </xdr:from>
    <xdr:ext cx="736600" cy="259045"/>
    <xdr:sp macro="" textlink="">
      <xdr:nvSpPr>
        <xdr:cNvPr id="450" name="テキスト ボックス 449"/>
        <xdr:cNvSpPr txBox="1"/>
      </xdr:nvSpPr>
      <xdr:spPr>
        <a:xfrm>
          <a:off x="15290800" y="13486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20682</xdr:rowOff>
    </xdr:from>
    <xdr:to>
      <xdr:col>74</xdr:col>
      <xdr:colOff>31750</xdr:colOff>
      <xdr:row>78</xdr:row>
      <xdr:rowOff>122282</xdr:rowOff>
    </xdr:to>
    <xdr:sp macro="" textlink="">
      <xdr:nvSpPr>
        <xdr:cNvPr id="451" name="楕円 450"/>
        <xdr:cNvSpPr/>
      </xdr:nvSpPr>
      <xdr:spPr>
        <a:xfrm>
          <a:off x="14732000" y="1339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107059</xdr:rowOff>
    </xdr:from>
    <xdr:ext cx="762000" cy="259045"/>
    <xdr:sp macro="" textlink="">
      <xdr:nvSpPr>
        <xdr:cNvPr id="452" name="テキスト ボックス 451"/>
        <xdr:cNvSpPr txBox="1"/>
      </xdr:nvSpPr>
      <xdr:spPr>
        <a:xfrm>
          <a:off x="14401800" y="1348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156211</xdr:rowOff>
    </xdr:from>
    <xdr:to>
      <xdr:col>69</xdr:col>
      <xdr:colOff>142875</xdr:colOff>
      <xdr:row>78</xdr:row>
      <xdr:rowOff>86361</xdr:rowOff>
    </xdr:to>
    <xdr:sp macro="" textlink="">
      <xdr:nvSpPr>
        <xdr:cNvPr id="453" name="楕円 452"/>
        <xdr:cNvSpPr/>
      </xdr:nvSpPr>
      <xdr:spPr>
        <a:xfrm>
          <a:off x="13843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71138</xdr:rowOff>
    </xdr:from>
    <xdr:ext cx="762000" cy="259045"/>
    <xdr:sp macro="" textlink="">
      <xdr:nvSpPr>
        <xdr:cNvPr id="454" name="テキスト ボックス 453"/>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55" name="楕円 454"/>
        <xdr:cNvSpPr/>
      </xdr:nvSpPr>
      <xdr:spPr>
        <a:xfrm>
          <a:off x="12954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128288</xdr:rowOff>
    </xdr:from>
    <xdr:ext cx="762000" cy="259045"/>
    <xdr:sp macro="" textlink="">
      <xdr:nvSpPr>
        <xdr:cNvPr id="456" name="テキスト ボックス 455"/>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茨城県大洗町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113752</xdr:rowOff>
    </xdr:from>
    <xdr:to>
      <xdr:col>29</xdr:col>
      <xdr:colOff>127000</xdr:colOff>
      <xdr:row>20</xdr:row>
      <xdr:rowOff>171343</xdr:rowOff>
    </xdr:to>
    <xdr:cxnSp macro="">
      <xdr:nvCxnSpPr>
        <xdr:cNvPr id="47" name="直線コネクタ 46"/>
        <xdr:cNvCxnSpPr/>
      </xdr:nvCxnSpPr>
      <xdr:spPr bwMode="auto">
        <a:xfrm flipV="1">
          <a:off x="5651500" y="2047327"/>
          <a:ext cx="0" cy="16006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143420</xdr:rowOff>
    </xdr:from>
    <xdr:ext cx="762000" cy="259045"/>
    <xdr:sp macro="" textlink="">
      <xdr:nvSpPr>
        <xdr:cNvPr id="48" name="人口1人当たり決算額の推移最小値テキスト130"/>
        <xdr:cNvSpPr txBox="1"/>
      </xdr:nvSpPr>
      <xdr:spPr>
        <a:xfrm>
          <a:off x="5740400" y="362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171343</xdr:rowOff>
    </xdr:from>
    <xdr:to>
      <xdr:col>30</xdr:col>
      <xdr:colOff>25400</xdr:colOff>
      <xdr:row>20</xdr:row>
      <xdr:rowOff>171343</xdr:rowOff>
    </xdr:to>
    <xdr:cxnSp macro="">
      <xdr:nvCxnSpPr>
        <xdr:cNvPr id="49" name="直線コネクタ 48"/>
        <xdr:cNvCxnSpPr/>
      </xdr:nvCxnSpPr>
      <xdr:spPr bwMode="auto">
        <a:xfrm>
          <a:off x="5562600" y="36479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28679</xdr:rowOff>
    </xdr:from>
    <xdr:ext cx="762000" cy="259045"/>
    <xdr:sp macro="" textlink="">
      <xdr:nvSpPr>
        <xdr:cNvPr id="50" name="人口1人当たり決算額の推移最大値テキスト130"/>
        <xdr:cNvSpPr txBox="1"/>
      </xdr:nvSpPr>
      <xdr:spPr>
        <a:xfrm>
          <a:off x="5740400" y="179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113752</xdr:rowOff>
    </xdr:from>
    <xdr:to>
      <xdr:col>30</xdr:col>
      <xdr:colOff>25400</xdr:colOff>
      <xdr:row>11</xdr:row>
      <xdr:rowOff>113752</xdr:rowOff>
    </xdr:to>
    <xdr:cxnSp macro="">
      <xdr:nvCxnSpPr>
        <xdr:cNvPr id="51" name="直線コネクタ 50"/>
        <xdr:cNvCxnSpPr/>
      </xdr:nvCxnSpPr>
      <xdr:spPr bwMode="auto">
        <a:xfrm>
          <a:off x="5562600" y="2047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68767</xdr:rowOff>
    </xdr:from>
    <xdr:to>
      <xdr:col>29</xdr:col>
      <xdr:colOff>127000</xdr:colOff>
      <xdr:row>16</xdr:row>
      <xdr:rowOff>131077</xdr:rowOff>
    </xdr:to>
    <xdr:cxnSp macro="">
      <xdr:nvCxnSpPr>
        <xdr:cNvPr id="52" name="直線コネクタ 51"/>
        <xdr:cNvCxnSpPr/>
      </xdr:nvCxnSpPr>
      <xdr:spPr bwMode="auto">
        <a:xfrm flipV="1">
          <a:off x="5003800" y="2859592"/>
          <a:ext cx="647700" cy="62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53543</xdr:rowOff>
    </xdr:from>
    <xdr:ext cx="762000" cy="259045"/>
    <xdr:sp macro="" textlink="">
      <xdr:nvSpPr>
        <xdr:cNvPr id="53" name="人口1人当たり決算額の推移平均値テキスト130"/>
        <xdr:cNvSpPr txBox="1"/>
      </xdr:nvSpPr>
      <xdr:spPr>
        <a:xfrm>
          <a:off x="5740400" y="28443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79917</xdr:rowOff>
    </xdr:from>
    <xdr:to>
      <xdr:col>29</xdr:col>
      <xdr:colOff>177800</xdr:colOff>
      <xdr:row>17</xdr:row>
      <xdr:rowOff>10067</xdr:rowOff>
    </xdr:to>
    <xdr:sp macro="" textlink="">
      <xdr:nvSpPr>
        <xdr:cNvPr id="54" name="フローチャート: 判断 53"/>
        <xdr:cNvSpPr/>
      </xdr:nvSpPr>
      <xdr:spPr bwMode="auto">
        <a:xfrm>
          <a:off x="5600700" y="2870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131077</xdr:rowOff>
    </xdr:from>
    <xdr:to>
      <xdr:col>26</xdr:col>
      <xdr:colOff>50800</xdr:colOff>
      <xdr:row>16</xdr:row>
      <xdr:rowOff>164387</xdr:rowOff>
    </xdr:to>
    <xdr:cxnSp macro="">
      <xdr:nvCxnSpPr>
        <xdr:cNvPr id="55" name="直線コネクタ 54"/>
        <xdr:cNvCxnSpPr/>
      </xdr:nvCxnSpPr>
      <xdr:spPr bwMode="auto">
        <a:xfrm flipV="1">
          <a:off x="4305300" y="2921902"/>
          <a:ext cx="698500" cy="33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109374</xdr:rowOff>
    </xdr:from>
    <xdr:to>
      <xdr:col>26</xdr:col>
      <xdr:colOff>101600</xdr:colOff>
      <xdr:row>17</xdr:row>
      <xdr:rowOff>39524</xdr:rowOff>
    </xdr:to>
    <xdr:sp macro="" textlink="">
      <xdr:nvSpPr>
        <xdr:cNvPr id="56" name="フローチャート: 判断 55"/>
        <xdr:cNvSpPr/>
      </xdr:nvSpPr>
      <xdr:spPr bwMode="auto">
        <a:xfrm>
          <a:off x="49530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24301</xdr:rowOff>
    </xdr:from>
    <xdr:ext cx="736600" cy="259045"/>
    <xdr:sp macro="" textlink="">
      <xdr:nvSpPr>
        <xdr:cNvPr id="57" name="テキスト ボックス 56"/>
        <xdr:cNvSpPr txBox="1"/>
      </xdr:nvSpPr>
      <xdr:spPr>
        <a:xfrm>
          <a:off x="4622800" y="2986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164387</xdr:rowOff>
    </xdr:from>
    <xdr:to>
      <xdr:col>22</xdr:col>
      <xdr:colOff>114300</xdr:colOff>
      <xdr:row>17</xdr:row>
      <xdr:rowOff>938</xdr:rowOff>
    </xdr:to>
    <xdr:cxnSp macro="">
      <xdr:nvCxnSpPr>
        <xdr:cNvPr id="58" name="直線コネクタ 57"/>
        <xdr:cNvCxnSpPr/>
      </xdr:nvCxnSpPr>
      <xdr:spPr bwMode="auto">
        <a:xfrm flipV="1">
          <a:off x="3606800" y="2955212"/>
          <a:ext cx="698500" cy="8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137721</xdr:rowOff>
    </xdr:from>
    <xdr:to>
      <xdr:col>22</xdr:col>
      <xdr:colOff>165100</xdr:colOff>
      <xdr:row>17</xdr:row>
      <xdr:rowOff>67871</xdr:rowOff>
    </xdr:to>
    <xdr:sp macro="" textlink="">
      <xdr:nvSpPr>
        <xdr:cNvPr id="59" name="フローチャート: 判断 58"/>
        <xdr:cNvSpPr/>
      </xdr:nvSpPr>
      <xdr:spPr bwMode="auto">
        <a:xfrm>
          <a:off x="42545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52648</xdr:rowOff>
    </xdr:from>
    <xdr:ext cx="762000" cy="259045"/>
    <xdr:sp macro="" textlink="">
      <xdr:nvSpPr>
        <xdr:cNvPr id="60" name="テキスト ボックス 59"/>
        <xdr:cNvSpPr txBox="1"/>
      </xdr:nvSpPr>
      <xdr:spPr>
        <a:xfrm>
          <a:off x="3924300" y="301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938</xdr:rowOff>
    </xdr:from>
    <xdr:to>
      <xdr:col>18</xdr:col>
      <xdr:colOff>177800</xdr:colOff>
      <xdr:row>17</xdr:row>
      <xdr:rowOff>37220</xdr:rowOff>
    </xdr:to>
    <xdr:cxnSp macro="">
      <xdr:nvCxnSpPr>
        <xdr:cNvPr id="61" name="直線コネクタ 60"/>
        <xdr:cNvCxnSpPr/>
      </xdr:nvCxnSpPr>
      <xdr:spPr bwMode="auto">
        <a:xfrm flipV="1">
          <a:off x="2908300" y="2963213"/>
          <a:ext cx="698500" cy="36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160793</xdr:rowOff>
    </xdr:from>
    <xdr:to>
      <xdr:col>19</xdr:col>
      <xdr:colOff>38100</xdr:colOff>
      <xdr:row>17</xdr:row>
      <xdr:rowOff>90943</xdr:rowOff>
    </xdr:to>
    <xdr:sp macro="" textlink="">
      <xdr:nvSpPr>
        <xdr:cNvPr id="62" name="フローチャート: 判断 61"/>
        <xdr:cNvSpPr/>
      </xdr:nvSpPr>
      <xdr:spPr bwMode="auto">
        <a:xfrm>
          <a:off x="3556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75720</xdr:rowOff>
    </xdr:from>
    <xdr:ext cx="762000" cy="259045"/>
    <xdr:sp macro="" textlink="">
      <xdr:nvSpPr>
        <xdr:cNvPr id="63" name="テキスト ボックス 62"/>
        <xdr:cNvSpPr txBox="1"/>
      </xdr:nvSpPr>
      <xdr:spPr>
        <a:xfrm>
          <a:off x="3225800" y="30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267</xdr:rowOff>
    </xdr:from>
    <xdr:to>
      <xdr:col>15</xdr:col>
      <xdr:colOff>101600</xdr:colOff>
      <xdr:row>17</xdr:row>
      <xdr:rowOff>101867</xdr:rowOff>
    </xdr:to>
    <xdr:sp macro="" textlink="">
      <xdr:nvSpPr>
        <xdr:cNvPr id="64" name="フローチャート: 判断 63"/>
        <xdr:cNvSpPr/>
      </xdr:nvSpPr>
      <xdr:spPr bwMode="auto">
        <a:xfrm>
          <a:off x="2857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86644</xdr:rowOff>
    </xdr:from>
    <xdr:ext cx="762000" cy="259045"/>
    <xdr:sp macro="" textlink="">
      <xdr:nvSpPr>
        <xdr:cNvPr id="65" name="テキスト ボックス 64"/>
        <xdr:cNvSpPr txBox="1"/>
      </xdr:nvSpPr>
      <xdr:spPr>
        <a:xfrm>
          <a:off x="2527300" y="304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17967</xdr:rowOff>
    </xdr:from>
    <xdr:to>
      <xdr:col>29</xdr:col>
      <xdr:colOff>177800</xdr:colOff>
      <xdr:row>16</xdr:row>
      <xdr:rowOff>119567</xdr:rowOff>
    </xdr:to>
    <xdr:sp macro="" textlink="">
      <xdr:nvSpPr>
        <xdr:cNvPr id="71" name="楕円 70"/>
        <xdr:cNvSpPr/>
      </xdr:nvSpPr>
      <xdr:spPr bwMode="auto">
        <a:xfrm>
          <a:off x="5600700" y="2808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34494</xdr:rowOff>
    </xdr:from>
    <xdr:ext cx="762000" cy="259045"/>
    <xdr:sp macro="" textlink="">
      <xdr:nvSpPr>
        <xdr:cNvPr id="72" name="人口1人当たり決算額の推移該当値テキスト130"/>
        <xdr:cNvSpPr txBox="1"/>
      </xdr:nvSpPr>
      <xdr:spPr>
        <a:xfrm>
          <a:off x="5740400" y="2653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80277</xdr:rowOff>
    </xdr:from>
    <xdr:to>
      <xdr:col>26</xdr:col>
      <xdr:colOff>101600</xdr:colOff>
      <xdr:row>17</xdr:row>
      <xdr:rowOff>10427</xdr:rowOff>
    </xdr:to>
    <xdr:sp macro="" textlink="">
      <xdr:nvSpPr>
        <xdr:cNvPr id="73" name="楕円 72"/>
        <xdr:cNvSpPr/>
      </xdr:nvSpPr>
      <xdr:spPr bwMode="auto">
        <a:xfrm>
          <a:off x="4953000" y="2871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20604</xdr:rowOff>
    </xdr:from>
    <xdr:ext cx="736600" cy="259045"/>
    <xdr:sp macro="" textlink="">
      <xdr:nvSpPr>
        <xdr:cNvPr id="74" name="テキスト ボックス 73"/>
        <xdr:cNvSpPr txBox="1"/>
      </xdr:nvSpPr>
      <xdr:spPr>
        <a:xfrm>
          <a:off x="4622800" y="2639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113587</xdr:rowOff>
    </xdr:from>
    <xdr:to>
      <xdr:col>22</xdr:col>
      <xdr:colOff>165100</xdr:colOff>
      <xdr:row>17</xdr:row>
      <xdr:rowOff>43737</xdr:rowOff>
    </xdr:to>
    <xdr:sp macro="" textlink="">
      <xdr:nvSpPr>
        <xdr:cNvPr id="75" name="楕円 74"/>
        <xdr:cNvSpPr/>
      </xdr:nvSpPr>
      <xdr:spPr bwMode="auto">
        <a:xfrm>
          <a:off x="4254500" y="2904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53914</xdr:rowOff>
    </xdr:from>
    <xdr:ext cx="762000" cy="259045"/>
    <xdr:sp macro="" textlink="">
      <xdr:nvSpPr>
        <xdr:cNvPr id="76" name="テキスト ボックス 75"/>
        <xdr:cNvSpPr txBox="1"/>
      </xdr:nvSpPr>
      <xdr:spPr>
        <a:xfrm>
          <a:off x="3924300" y="267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121588</xdr:rowOff>
    </xdr:from>
    <xdr:to>
      <xdr:col>19</xdr:col>
      <xdr:colOff>38100</xdr:colOff>
      <xdr:row>17</xdr:row>
      <xdr:rowOff>51738</xdr:rowOff>
    </xdr:to>
    <xdr:sp macro="" textlink="">
      <xdr:nvSpPr>
        <xdr:cNvPr id="77" name="楕円 76"/>
        <xdr:cNvSpPr/>
      </xdr:nvSpPr>
      <xdr:spPr bwMode="auto">
        <a:xfrm>
          <a:off x="3556000" y="2912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61915</xdr:rowOff>
    </xdr:from>
    <xdr:ext cx="762000" cy="259045"/>
    <xdr:sp macro="" textlink="">
      <xdr:nvSpPr>
        <xdr:cNvPr id="78" name="テキスト ボックス 77"/>
        <xdr:cNvSpPr txBox="1"/>
      </xdr:nvSpPr>
      <xdr:spPr>
        <a:xfrm>
          <a:off x="3225800" y="268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157870</xdr:rowOff>
    </xdr:from>
    <xdr:to>
      <xdr:col>15</xdr:col>
      <xdr:colOff>101600</xdr:colOff>
      <xdr:row>17</xdr:row>
      <xdr:rowOff>88020</xdr:rowOff>
    </xdr:to>
    <xdr:sp macro="" textlink="">
      <xdr:nvSpPr>
        <xdr:cNvPr id="79" name="楕円 78"/>
        <xdr:cNvSpPr/>
      </xdr:nvSpPr>
      <xdr:spPr bwMode="auto">
        <a:xfrm>
          <a:off x="2857500" y="2948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98197</xdr:rowOff>
    </xdr:from>
    <xdr:ext cx="762000" cy="259045"/>
    <xdr:sp macro="" textlink="">
      <xdr:nvSpPr>
        <xdr:cNvPr id="80" name="テキスト ボックス 79"/>
        <xdr:cNvSpPr txBox="1"/>
      </xdr:nvSpPr>
      <xdr:spPr>
        <a:xfrm>
          <a:off x="2527300" y="2717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259397</xdr:rowOff>
    </xdr:from>
    <xdr:to>
      <xdr:col>29</xdr:col>
      <xdr:colOff>127000</xdr:colOff>
      <xdr:row>37</xdr:row>
      <xdr:rowOff>210363</xdr:rowOff>
    </xdr:to>
    <xdr:cxnSp macro="">
      <xdr:nvCxnSpPr>
        <xdr:cNvPr id="108" name="直線コネクタ 107"/>
        <xdr:cNvCxnSpPr/>
      </xdr:nvCxnSpPr>
      <xdr:spPr bwMode="auto">
        <a:xfrm flipV="1">
          <a:off x="5651500" y="6183947"/>
          <a:ext cx="0" cy="11511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182440</xdr:rowOff>
    </xdr:from>
    <xdr:ext cx="762000" cy="259045"/>
    <xdr:sp macro="" textlink="">
      <xdr:nvSpPr>
        <xdr:cNvPr id="109" name="人口1人当たり決算額の推移最小値テキスト445"/>
        <xdr:cNvSpPr txBox="1"/>
      </xdr:nvSpPr>
      <xdr:spPr>
        <a:xfrm>
          <a:off x="5740400" y="730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210363</xdr:rowOff>
    </xdr:from>
    <xdr:to>
      <xdr:col>30</xdr:col>
      <xdr:colOff>25400</xdr:colOff>
      <xdr:row>37</xdr:row>
      <xdr:rowOff>210363</xdr:rowOff>
    </xdr:to>
    <xdr:cxnSp macro="">
      <xdr:nvCxnSpPr>
        <xdr:cNvPr id="110" name="直線コネクタ 109"/>
        <xdr:cNvCxnSpPr/>
      </xdr:nvCxnSpPr>
      <xdr:spPr bwMode="auto">
        <a:xfrm>
          <a:off x="5562600" y="73350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2874</xdr:rowOff>
    </xdr:from>
    <xdr:ext cx="762000" cy="259045"/>
    <xdr:sp macro="" textlink="">
      <xdr:nvSpPr>
        <xdr:cNvPr id="111" name="人口1人当たり決算額の推移最大値テキスト445"/>
        <xdr:cNvSpPr txBox="1"/>
      </xdr:nvSpPr>
      <xdr:spPr>
        <a:xfrm>
          <a:off x="5740400" y="5927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259397</xdr:rowOff>
    </xdr:from>
    <xdr:to>
      <xdr:col>30</xdr:col>
      <xdr:colOff>25400</xdr:colOff>
      <xdr:row>33</xdr:row>
      <xdr:rowOff>259397</xdr:rowOff>
    </xdr:to>
    <xdr:cxnSp macro="">
      <xdr:nvCxnSpPr>
        <xdr:cNvPr id="112" name="直線コネクタ 111"/>
        <xdr:cNvCxnSpPr/>
      </xdr:nvCxnSpPr>
      <xdr:spPr bwMode="auto">
        <a:xfrm>
          <a:off x="5562600" y="61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289249</xdr:rowOff>
    </xdr:from>
    <xdr:to>
      <xdr:col>29</xdr:col>
      <xdr:colOff>127000</xdr:colOff>
      <xdr:row>35</xdr:row>
      <xdr:rowOff>315195</xdr:rowOff>
    </xdr:to>
    <xdr:cxnSp macro="">
      <xdr:nvCxnSpPr>
        <xdr:cNvPr id="113" name="直線コネクタ 112"/>
        <xdr:cNvCxnSpPr/>
      </xdr:nvCxnSpPr>
      <xdr:spPr bwMode="auto">
        <a:xfrm flipV="1">
          <a:off x="5003800" y="6899599"/>
          <a:ext cx="647700" cy="25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330738</xdr:rowOff>
    </xdr:from>
    <xdr:ext cx="762000" cy="259045"/>
    <xdr:sp macro="" textlink="">
      <xdr:nvSpPr>
        <xdr:cNvPr id="114" name="人口1人当たり決算額の推移平均値テキスト445"/>
        <xdr:cNvSpPr txBox="1"/>
      </xdr:nvSpPr>
      <xdr:spPr>
        <a:xfrm>
          <a:off x="5740400" y="659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142761</xdr:rowOff>
    </xdr:from>
    <xdr:to>
      <xdr:col>29</xdr:col>
      <xdr:colOff>177800</xdr:colOff>
      <xdr:row>35</xdr:row>
      <xdr:rowOff>244361</xdr:rowOff>
    </xdr:to>
    <xdr:sp macro="" textlink="">
      <xdr:nvSpPr>
        <xdr:cNvPr id="115" name="フローチャート: 判断 114"/>
        <xdr:cNvSpPr/>
      </xdr:nvSpPr>
      <xdr:spPr bwMode="auto">
        <a:xfrm>
          <a:off x="56007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315195</xdr:rowOff>
    </xdr:from>
    <xdr:to>
      <xdr:col>26</xdr:col>
      <xdr:colOff>50800</xdr:colOff>
      <xdr:row>36</xdr:row>
      <xdr:rowOff>47543</xdr:rowOff>
    </xdr:to>
    <xdr:cxnSp macro="">
      <xdr:nvCxnSpPr>
        <xdr:cNvPr id="116" name="直線コネクタ 115"/>
        <xdr:cNvCxnSpPr/>
      </xdr:nvCxnSpPr>
      <xdr:spPr bwMode="auto">
        <a:xfrm flipV="1">
          <a:off x="4305300" y="6925545"/>
          <a:ext cx="698500" cy="75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140608</xdr:rowOff>
    </xdr:from>
    <xdr:to>
      <xdr:col>26</xdr:col>
      <xdr:colOff>101600</xdr:colOff>
      <xdr:row>35</xdr:row>
      <xdr:rowOff>242208</xdr:rowOff>
    </xdr:to>
    <xdr:sp macro="" textlink="">
      <xdr:nvSpPr>
        <xdr:cNvPr id="117" name="フローチャート: 判断 116"/>
        <xdr:cNvSpPr/>
      </xdr:nvSpPr>
      <xdr:spPr bwMode="auto">
        <a:xfrm>
          <a:off x="49530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252385</xdr:rowOff>
    </xdr:from>
    <xdr:ext cx="736600" cy="259045"/>
    <xdr:sp macro="" textlink="">
      <xdr:nvSpPr>
        <xdr:cNvPr id="118" name="テキスト ボックス 117"/>
        <xdr:cNvSpPr txBox="1"/>
      </xdr:nvSpPr>
      <xdr:spPr>
        <a:xfrm>
          <a:off x="4622800" y="651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47543</xdr:rowOff>
    </xdr:from>
    <xdr:to>
      <xdr:col>22</xdr:col>
      <xdr:colOff>114300</xdr:colOff>
      <xdr:row>36</xdr:row>
      <xdr:rowOff>77927</xdr:rowOff>
    </xdr:to>
    <xdr:cxnSp macro="">
      <xdr:nvCxnSpPr>
        <xdr:cNvPr id="119" name="直線コネクタ 118"/>
        <xdr:cNvCxnSpPr/>
      </xdr:nvCxnSpPr>
      <xdr:spPr bwMode="auto">
        <a:xfrm flipV="1">
          <a:off x="3606800" y="7000793"/>
          <a:ext cx="698500" cy="30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136551</xdr:rowOff>
    </xdr:from>
    <xdr:to>
      <xdr:col>22</xdr:col>
      <xdr:colOff>165100</xdr:colOff>
      <xdr:row>35</xdr:row>
      <xdr:rowOff>238151</xdr:rowOff>
    </xdr:to>
    <xdr:sp macro="" textlink="">
      <xdr:nvSpPr>
        <xdr:cNvPr id="120" name="フローチャート: 判断 119"/>
        <xdr:cNvSpPr/>
      </xdr:nvSpPr>
      <xdr:spPr bwMode="auto">
        <a:xfrm>
          <a:off x="42545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248328</xdr:rowOff>
    </xdr:from>
    <xdr:ext cx="762000" cy="259045"/>
    <xdr:sp macro="" textlink="">
      <xdr:nvSpPr>
        <xdr:cNvPr id="121" name="テキスト ボックス 120"/>
        <xdr:cNvSpPr txBox="1"/>
      </xdr:nvSpPr>
      <xdr:spPr>
        <a:xfrm>
          <a:off x="3924300" y="651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72689</xdr:rowOff>
    </xdr:from>
    <xdr:to>
      <xdr:col>18</xdr:col>
      <xdr:colOff>177800</xdr:colOff>
      <xdr:row>36</xdr:row>
      <xdr:rowOff>77927</xdr:rowOff>
    </xdr:to>
    <xdr:cxnSp macro="">
      <xdr:nvCxnSpPr>
        <xdr:cNvPr id="122" name="直線コネクタ 121"/>
        <xdr:cNvCxnSpPr/>
      </xdr:nvCxnSpPr>
      <xdr:spPr bwMode="auto">
        <a:xfrm>
          <a:off x="2908300" y="7025939"/>
          <a:ext cx="698500" cy="5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133674</xdr:rowOff>
    </xdr:from>
    <xdr:to>
      <xdr:col>19</xdr:col>
      <xdr:colOff>38100</xdr:colOff>
      <xdr:row>35</xdr:row>
      <xdr:rowOff>235274</xdr:rowOff>
    </xdr:to>
    <xdr:sp macro="" textlink="">
      <xdr:nvSpPr>
        <xdr:cNvPr id="123" name="フローチャート: 判断 122"/>
        <xdr:cNvSpPr/>
      </xdr:nvSpPr>
      <xdr:spPr bwMode="auto">
        <a:xfrm>
          <a:off x="3556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245451</xdr:rowOff>
    </xdr:from>
    <xdr:ext cx="762000" cy="259045"/>
    <xdr:sp macro="" textlink="">
      <xdr:nvSpPr>
        <xdr:cNvPr id="124" name="テキスト ボックス 123"/>
        <xdr:cNvSpPr txBox="1"/>
      </xdr:nvSpPr>
      <xdr:spPr>
        <a:xfrm>
          <a:off x="32258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120358</xdr:rowOff>
    </xdr:from>
    <xdr:to>
      <xdr:col>15</xdr:col>
      <xdr:colOff>101600</xdr:colOff>
      <xdr:row>35</xdr:row>
      <xdr:rowOff>221958</xdr:rowOff>
    </xdr:to>
    <xdr:sp macro="" textlink="">
      <xdr:nvSpPr>
        <xdr:cNvPr id="125" name="フローチャート: 判断 124"/>
        <xdr:cNvSpPr/>
      </xdr:nvSpPr>
      <xdr:spPr bwMode="auto">
        <a:xfrm>
          <a:off x="2857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232135</xdr:rowOff>
    </xdr:from>
    <xdr:ext cx="762000" cy="259045"/>
    <xdr:sp macro="" textlink="">
      <xdr:nvSpPr>
        <xdr:cNvPr id="126" name="テキスト ボックス 125"/>
        <xdr:cNvSpPr txBox="1"/>
      </xdr:nvSpPr>
      <xdr:spPr>
        <a:xfrm>
          <a:off x="2527300" y="64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238449</xdr:rowOff>
    </xdr:from>
    <xdr:to>
      <xdr:col>29</xdr:col>
      <xdr:colOff>177800</xdr:colOff>
      <xdr:row>35</xdr:row>
      <xdr:rowOff>340049</xdr:rowOff>
    </xdr:to>
    <xdr:sp macro="" textlink="">
      <xdr:nvSpPr>
        <xdr:cNvPr id="132" name="楕円 131"/>
        <xdr:cNvSpPr/>
      </xdr:nvSpPr>
      <xdr:spPr bwMode="auto">
        <a:xfrm>
          <a:off x="5600700" y="6848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210526</xdr:rowOff>
    </xdr:from>
    <xdr:ext cx="762000" cy="259045"/>
    <xdr:sp macro="" textlink="">
      <xdr:nvSpPr>
        <xdr:cNvPr id="133" name="人口1人当たり決算額の推移該当値テキスト445"/>
        <xdr:cNvSpPr txBox="1"/>
      </xdr:nvSpPr>
      <xdr:spPr>
        <a:xfrm>
          <a:off x="5740400" y="682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264395</xdr:rowOff>
    </xdr:from>
    <xdr:to>
      <xdr:col>26</xdr:col>
      <xdr:colOff>101600</xdr:colOff>
      <xdr:row>36</xdr:row>
      <xdr:rowOff>23095</xdr:rowOff>
    </xdr:to>
    <xdr:sp macro="" textlink="">
      <xdr:nvSpPr>
        <xdr:cNvPr id="134" name="楕円 133"/>
        <xdr:cNvSpPr/>
      </xdr:nvSpPr>
      <xdr:spPr bwMode="auto">
        <a:xfrm>
          <a:off x="4953000" y="6874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7872</xdr:rowOff>
    </xdr:from>
    <xdr:ext cx="736600" cy="259045"/>
    <xdr:sp macro="" textlink="">
      <xdr:nvSpPr>
        <xdr:cNvPr id="135" name="テキスト ボックス 134"/>
        <xdr:cNvSpPr txBox="1"/>
      </xdr:nvSpPr>
      <xdr:spPr>
        <a:xfrm>
          <a:off x="4622800" y="6961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339643</xdr:rowOff>
    </xdr:from>
    <xdr:to>
      <xdr:col>22</xdr:col>
      <xdr:colOff>165100</xdr:colOff>
      <xdr:row>36</xdr:row>
      <xdr:rowOff>98343</xdr:rowOff>
    </xdr:to>
    <xdr:sp macro="" textlink="">
      <xdr:nvSpPr>
        <xdr:cNvPr id="136" name="楕円 135"/>
        <xdr:cNvSpPr/>
      </xdr:nvSpPr>
      <xdr:spPr bwMode="auto">
        <a:xfrm>
          <a:off x="4254500" y="6949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83120</xdr:rowOff>
    </xdr:from>
    <xdr:ext cx="762000" cy="259045"/>
    <xdr:sp macro="" textlink="">
      <xdr:nvSpPr>
        <xdr:cNvPr id="137" name="テキスト ボックス 136"/>
        <xdr:cNvSpPr txBox="1"/>
      </xdr:nvSpPr>
      <xdr:spPr>
        <a:xfrm>
          <a:off x="3924300" y="7036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27127</xdr:rowOff>
    </xdr:from>
    <xdr:to>
      <xdr:col>19</xdr:col>
      <xdr:colOff>38100</xdr:colOff>
      <xdr:row>36</xdr:row>
      <xdr:rowOff>128727</xdr:rowOff>
    </xdr:to>
    <xdr:sp macro="" textlink="">
      <xdr:nvSpPr>
        <xdr:cNvPr id="138" name="楕円 137"/>
        <xdr:cNvSpPr/>
      </xdr:nvSpPr>
      <xdr:spPr bwMode="auto">
        <a:xfrm>
          <a:off x="3556000" y="6980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113504</xdr:rowOff>
    </xdr:from>
    <xdr:ext cx="762000" cy="259045"/>
    <xdr:sp macro="" textlink="">
      <xdr:nvSpPr>
        <xdr:cNvPr id="139" name="テキスト ボックス 138"/>
        <xdr:cNvSpPr txBox="1"/>
      </xdr:nvSpPr>
      <xdr:spPr>
        <a:xfrm>
          <a:off x="3225800" y="706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21889</xdr:rowOff>
    </xdr:from>
    <xdr:to>
      <xdr:col>15</xdr:col>
      <xdr:colOff>101600</xdr:colOff>
      <xdr:row>36</xdr:row>
      <xdr:rowOff>123489</xdr:rowOff>
    </xdr:to>
    <xdr:sp macro="" textlink="">
      <xdr:nvSpPr>
        <xdr:cNvPr id="140" name="楕円 139"/>
        <xdr:cNvSpPr/>
      </xdr:nvSpPr>
      <xdr:spPr bwMode="auto">
        <a:xfrm>
          <a:off x="2857500" y="6975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108266</xdr:rowOff>
    </xdr:from>
    <xdr:ext cx="762000" cy="259045"/>
    <xdr:sp macro="" textlink="">
      <xdr:nvSpPr>
        <xdr:cNvPr id="141" name="テキスト ボックス 140"/>
        <xdr:cNvSpPr txBox="1"/>
      </xdr:nvSpPr>
      <xdr:spPr>
        <a:xfrm>
          <a:off x="2527300" y="706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茨城県大洗町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16,712
15,909
23.89
8,644,742
8,202,325
238,031
4,194,718
9,401,392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97.5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67593</xdr:rowOff>
    </xdr:from>
    <xdr:to>
      <xdr:col>24</xdr:col>
      <xdr:colOff>62865</xdr:colOff>
      <xdr:row>39</xdr:row>
      <xdr:rowOff>108023</xdr:rowOff>
    </xdr:to>
    <xdr:cxnSp macro="">
      <xdr:nvCxnSpPr>
        <xdr:cNvPr id="58" name="直線コネクタ 57"/>
        <xdr:cNvCxnSpPr/>
      </xdr:nvCxnSpPr>
      <xdr:spPr>
        <a:xfrm flipV="1">
          <a:off x="4633595" y="5211093"/>
          <a:ext cx="1270" cy="158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111850</xdr:rowOff>
    </xdr:from>
    <xdr:ext cx="534377" cy="259045"/>
    <xdr:sp macro="" textlink="">
      <xdr:nvSpPr>
        <xdr:cNvPr id="59" name="人件費最小値テキスト"/>
        <xdr:cNvSpPr txBox="1"/>
      </xdr:nvSpPr>
      <xdr:spPr>
        <a:xfrm>
          <a:off x="4686300" y="67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108023</xdr:rowOff>
    </xdr:from>
    <xdr:to>
      <xdr:col>24</xdr:col>
      <xdr:colOff>152400</xdr:colOff>
      <xdr:row>39</xdr:row>
      <xdr:rowOff>108023</xdr:rowOff>
    </xdr:to>
    <xdr:cxnSp macro="">
      <xdr:nvCxnSpPr>
        <xdr:cNvPr id="60" name="直線コネクタ 59"/>
        <xdr:cNvCxnSpPr/>
      </xdr:nvCxnSpPr>
      <xdr:spPr>
        <a:xfrm>
          <a:off x="4546600" y="6794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14270</xdr:rowOff>
    </xdr:from>
    <xdr:ext cx="599010" cy="259045"/>
    <xdr:sp macro="" textlink="">
      <xdr:nvSpPr>
        <xdr:cNvPr id="61" name="人件費最大値テキスト"/>
        <xdr:cNvSpPr txBox="1"/>
      </xdr:nvSpPr>
      <xdr:spPr>
        <a:xfrm>
          <a:off x="4686300" y="498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67593</xdr:rowOff>
    </xdr:from>
    <xdr:to>
      <xdr:col>24</xdr:col>
      <xdr:colOff>152400</xdr:colOff>
      <xdr:row>30</xdr:row>
      <xdr:rowOff>67593</xdr:rowOff>
    </xdr:to>
    <xdr:cxnSp macro="">
      <xdr:nvCxnSpPr>
        <xdr:cNvPr id="62" name="直線コネクタ 61"/>
        <xdr:cNvCxnSpPr/>
      </xdr:nvCxnSpPr>
      <xdr:spPr>
        <a:xfrm>
          <a:off x="4546600" y="521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25629</xdr:rowOff>
    </xdr:from>
    <xdr:to>
      <xdr:col>24</xdr:col>
      <xdr:colOff>63500</xdr:colOff>
      <xdr:row>34</xdr:row>
      <xdr:rowOff>82828</xdr:rowOff>
    </xdr:to>
    <xdr:cxnSp macro="">
      <xdr:nvCxnSpPr>
        <xdr:cNvPr id="63" name="直線コネクタ 62"/>
        <xdr:cNvCxnSpPr/>
      </xdr:nvCxnSpPr>
      <xdr:spPr>
        <a:xfrm flipV="1">
          <a:off x="3797300" y="5854929"/>
          <a:ext cx="838200" cy="5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32923</xdr:rowOff>
    </xdr:from>
    <xdr:ext cx="534377" cy="259045"/>
    <xdr:sp macro="" textlink="">
      <xdr:nvSpPr>
        <xdr:cNvPr id="64" name="人件費平均値テキスト"/>
        <xdr:cNvSpPr txBox="1"/>
      </xdr:nvSpPr>
      <xdr:spPr>
        <a:xfrm>
          <a:off x="4686300" y="603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54496</xdr:rowOff>
    </xdr:from>
    <xdr:to>
      <xdr:col>24</xdr:col>
      <xdr:colOff>114300</xdr:colOff>
      <xdr:row>35</xdr:row>
      <xdr:rowOff>156096</xdr:rowOff>
    </xdr:to>
    <xdr:sp macro="" textlink="">
      <xdr:nvSpPr>
        <xdr:cNvPr id="65" name="フローチャート: 判断 64"/>
        <xdr:cNvSpPr/>
      </xdr:nvSpPr>
      <xdr:spPr>
        <a:xfrm>
          <a:off x="45847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82828</xdr:rowOff>
    </xdr:from>
    <xdr:to>
      <xdr:col>19</xdr:col>
      <xdr:colOff>177800</xdr:colOff>
      <xdr:row>34</xdr:row>
      <xdr:rowOff>119975</xdr:rowOff>
    </xdr:to>
    <xdr:cxnSp macro="">
      <xdr:nvCxnSpPr>
        <xdr:cNvPr id="66" name="直線コネクタ 65"/>
        <xdr:cNvCxnSpPr/>
      </xdr:nvCxnSpPr>
      <xdr:spPr>
        <a:xfrm flipV="1">
          <a:off x="2908300" y="5912128"/>
          <a:ext cx="889000" cy="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72277</xdr:rowOff>
    </xdr:from>
    <xdr:to>
      <xdr:col>20</xdr:col>
      <xdr:colOff>38100</xdr:colOff>
      <xdr:row>36</xdr:row>
      <xdr:rowOff>2427</xdr:rowOff>
    </xdr:to>
    <xdr:sp macro="" textlink="">
      <xdr:nvSpPr>
        <xdr:cNvPr id="67" name="フローチャート: 判断 66"/>
        <xdr:cNvSpPr/>
      </xdr:nvSpPr>
      <xdr:spPr>
        <a:xfrm>
          <a:off x="3746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165004</xdr:rowOff>
    </xdr:from>
    <xdr:ext cx="534377" cy="259045"/>
    <xdr:sp macro="" textlink="">
      <xdr:nvSpPr>
        <xdr:cNvPr id="68" name="テキスト ボックス 67"/>
        <xdr:cNvSpPr txBox="1"/>
      </xdr:nvSpPr>
      <xdr:spPr>
        <a:xfrm>
          <a:off x="3530111" y="616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115142</xdr:rowOff>
    </xdr:from>
    <xdr:to>
      <xdr:col>15</xdr:col>
      <xdr:colOff>50800</xdr:colOff>
      <xdr:row>34</xdr:row>
      <xdr:rowOff>119975</xdr:rowOff>
    </xdr:to>
    <xdr:cxnSp macro="">
      <xdr:nvCxnSpPr>
        <xdr:cNvPr id="69" name="直線コネクタ 68"/>
        <xdr:cNvCxnSpPr/>
      </xdr:nvCxnSpPr>
      <xdr:spPr>
        <a:xfrm>
          <a:off x="2019300" y="5944442"/>
          <a:ext cx="889000" cy="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82548</xdr:rowOff>
    </xdr:from>
    <xdr:to>
      <xdr:col>15</xdr:col>
      <xdr:colOff>101600</xdr:colOff>
      <xdr:row>36</xdr:row>
      <xdr:rowOff>12698</xdr:rowOff>
    </xdr:to>
    <xdr:sp macro="" textlink="">
      <xdr:nvSpPr>
        <xdr:cNvPr id="70" name="フローチャート: 判断 69"/>
        <xdr:cNvSpPr/>
      </xdr:nvSpPr>
      <xdr:spPr>
        <a:xfrm>
          <a:off x="2857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3825</xdr:rowOff>
    </xdr:from>
    <xdr:ext cx="534377" cy="259045"/>
    <xdr:sp macro="" textlink="">
      <xdr:nvSpPr>
        <xdr:cNvPr id="71" name="テキスト ボックス 70"/>
        <xdr:cNvSpPr txBox="1"/>
      </xdr:nvSpPr>
      <xdr:spPr>
        <a:xfrm>
          <a:off x="2641111" y="617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115142</xdr:rowOff>
    </xdr:from>
    <xdr:to>
      <xdr:col>10</xdr:col>
      <xdr:colOff>114300</xdr:colOff>
      <xdr:row>35</xdr:row>
      <xdr:rowOff>12598</xdr:rowOff>
    </xdr:to>
    <xdr:cxnSp macro="">
      <xdr:nvCxnSpPr>
        <xdr:cNvPr id="72" name="直線コネクタ 71"/>
        <xdr:cNvCxnSpPr/>
      </xdr:nvCxnSpPr>
      <xdr:spPr>
        <a:xfrm flipV="1">
          <a:off x="1130300" y="5944442"/>
          <a:ext cx="889000" cy="6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87904</xdr:rowOff>
    </xdr:from>
    <xdr:to>
      <xdr:col>10</xdr:col>
      <xdr:colOff>165100</xdr:colOff>
      <xdr:row>36</xdr:row>
      <xdr:rowOff>18054</xdr:rowOff>
    </xdr:to>
    <xdr:sp macro="" textlink="">
      <xdr:nvSpPr>
        <xdr:cNvPr id="73" name="フローチャート: 判断 72"/>
        <xdr:cNvSpPr/>
      </xdr:nvSpPr>
      <xdr:spPr>
        <a:xfrm>
          <a:off x="1968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9181</xdr:rowOff>
    </xdr:from>
    <xdr:ext cx="534377" cy="259045"/>
    <xdr:sp macro="" textlink="">
      <xdr:nvSpPr>
        <xdr:cNvPr id="74" name="テキスト ボックス 73"/>
        <xdr:cNvSpPr txBox="1"/>
      </xdr:nvSpPr>
      <xdr:spPr>
        <a:xfrm>
          <a:off x="1752111" y="618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79478</xdr:rowOff>
    </xdr:from>
    <xdr:to>
      <xdr:col>6</xdr:col>
      <xdr:colOff>38100</xdr:colOff>
      <xdr:row>36</xdr:row>
      <xdr:rowOff>9628</xdr:rowOff>
    </xdr:to>
    <xdr:sp macro="" textlink="">
      <xdr:nvSpPr>
        <xdr:cNvPr id="75" name="フローチャート: 判断 74"/>
        <xdr:cNvSpPr/>
      </xdr:nvSpPr>
      <xdr:spPr>
        <a:xfrm>
          <a:off x="1079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755</xdr:rowOff>
    </xdr:from>
    <xdr:ext cx="534377" cy="259045"/>
    <xdr:sp macro="" textlink="">
      <xdr:nvSpPr>
        <xdr:cNvPr id="76" name="テキスト ボックス 75"/>
        <xdr:cNvSpPr txBox="1"/>
      </xdr:nvSpPr>
      <xdr:spPr>
        <a:xfrm>
          <a:off x="863111" y="617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146279</xdr:rowOff>
    </xdr:from>
    <xdr:to>
      <xdr:col>24</xdr:col>
      <xdr:colOff>114300</xdr:colOff>
      <xdr:row>34</xdr:row>
      <xdr:rowOff>76429</xdr:rowOff>
    </xdr:to>
    <xdr:sp macro="" textlink="">
      <xdr:nvSpPr>
        <xdr:cNvPr id="82" name="楕円 81"/>
        <xdr:cNvSpPr/>
      </xdr:nvSpPr>
      <xdr:spPr>
        <a:xfrm>
          <a:off x="4584700" y="580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169156</xdr:rowOff>
    </xdr:from>
    <xdr:ext cx="534377" cy="259045"/>
    <xdr:sp macro="" textlink="">
      <xdr:nvSpPr>
        <xdr:cNvPr id="83" name="人件費該当値テキスト"/>
        <xdr:cNvSpPr txBox="1"/>
      </xdr:nvSpPr>
      <xdr:spPr>
        <a:xfrm>
          <a:off x="4686300" y="565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32028</xdr:rowOff>
    </xdr:from>
    <xdr:to>
      <xdr:col>20</xdr:col>
      <xdr:colOff>38100</xdr:colOff>
      <xdr:row>34</xdr:row>
      <xdr:rowOff>133628</xdr:rowOff>
    </xdr:to>
    <xdr:sp macro="" textlink="">
      <xdr:nvSpPr>
        <xdr:cNvPr id="84" name="楕円 83"/>
        <xdr:cNvSpPr/>
      </xdr:nvSpPr>
      <xdr:spPr>
        <a:xfrm>
          <a:off x="3746500" y="586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150155</xdr:rowOff>
    </xdr:from>
    <xdr:ext cx="534377" cy="259045"/>
    <xdr:sp macro="" textlink="">
      <xdr:nvSpPr>
        <xdr:cNvPr id="85" name="テキスト ボックス 84"/>
        <xdr:cNvSpPr txBox="1"/>
      </xdr:nvSpPr>
      <xdr:spPr>
        <a:xfrm>
          <a:off x="3530111" y="563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69175</xdr:rowOff>
    </xdr:from>
    <xdr:to>
      <xdr:col>15</xdr:col>
      <xdr:colOff>101600</xdr:colOff>
      <xdr:row>34</xdr:row>
      <xdr:rowOff>170775</xdr:rowOff>
    </xdr:to>
    <xdr:sp macro="" textlink="">
      <xdr:nvSpPr>
        <xdr:cNvPr id="86" name="楕円 85"/>
        <xdr:cNvSpPr/>
      </xdr:nvSpPr>
      <xdr:spPr>
        <a:xfrm>
          <a:off x="2857500" y="589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15852</xdr:rowOff>
    </xdr:from>
    <xdr:ext cx="534377" cy="259045"/>
    <xdr:sp macro="" textlink="">
      <xdr:nvSpPr>
        <xdr:cNvPr id="87" name="テキスト ボックス 86"/>
        <xdr:cNvSpPr txBox="1"/>
      </xdr:nvSpPr>
      <xdr:spPr>
        <a:xfrm>
          <a:off x="2641111" y="567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64342</xdr:rowOff>
    </xdr:from>
    <xdr:to>
      <xdr:col>10</xdr:col>
      <xdr:colOff>165100</xdr:colOff>
      <xdr:row>34</xdr:row>
      <xdr:rowOff>165942</xdr:rowOff>
    </xdr:to>
    <xdr:sp macro="" textlink="">
      <xdr:nvSpPr>
        <xdr:cNvPr id="88" name="楕円 87"/>
        <xdr:cNvSpPr/>
      </xdr:nvSpPr>
      <xdr:spPr>
        <a:xfrm>
          <a:off x="1968500" y="589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11019</xdr:rowOff>
    </xdr:from>
    <xdr:ext cx="534377" cy="259045"/>
    <xdr:sp macro="" textlink="">
      <xdr:nvSpPr>
        <xdr:cNvPr id="89" name="テキスト ボックス 88"/>
        <xdr:cNvSpPr txBox="1"/>
      </xdr:nvSpPr>
      <xdr:spPr>
        <a:xfrm>
          <a:off x="1752111" y="566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133248</xdr:rowOff>
    </xdr:from>
    <xdr:to>
      <xdr:col>6</xdr:col>
      <xdr:colOff>38100</xdr:colOff>
      <xdr:row>35</xdr:row>
      <xdr:rowOff>63398</xdr:rowOff>
    </xdr:to>
    <xdr:sp macro="" textlink="">
      <xdr:nvSpPr>
        <xdr:cNvPr id="90" name="楕円 89"/>
        <xdr:cNvSpPr/>
      </xdr:nvSpPr>
      <xdr:spPr>
        <a:xfrm>
          <a:off x="1079500" y="596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79925</xdr:rowOff>
    </xdr:from>
    <xdr:ext cx="534377" cy="259045"/>
    <xdr:sp macro="" textlink="">
      <xdr:nvSpPr>
        <xdr:cNvPr id="91" name="テキスト ボックス 90"/>
        <xdr:cNvSpPr txBox="1"/>
      </xdr:nvSpPr>
      <xdr:spPr>
        <a:xfrm>
          <a:off x="863111" y="573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64605</xdr:rowOff>
    </xdr:from>
    <xdr:to>
      <xdr:col>24</xdr:col>
      <xdr:colOff>62865</xdr:colOff>
      <xdr:row>58</xdr:row>
      <xdr:rowOff>161825</xdr:rowOff>
    </xdr:to>
    <xdr:cxnSp macro="">
      <xdr:nvCxnSpPr>
        <xdr:cNvPr id="118" name="直線コネクタ 117"/>
        <xdr:cNvCxnSpPr/>
      </xdr:nvCxnSpPr>
      <xdr:spPr>
        <a:xfrm flipV="1">
          <a:off x="4633595" y="8637105"/>
          <a:ext cx="1270" cy="146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165652</xdr:rowOff>
    </xdr:from>
    <xdr:ext cx="534377" cy="259045"/>
    <xdr:sp macro="" textlink="">
      <xdr:nvSpPr>
        <xdr:cNvPr id="119" name="物件費最小値テキスト"/>
        <xdr:cNvSpPr txBox="1"/>
      </xdr:nvSpPr>
      <xdr:spPr>
        <a:xfrm>
          <a:off x="4686300" y="1010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161825</xdr:rowOff>
    </xdr:from>
    <xdr:to>
      <xdr:col>24</xdr:col>
      <xdr:colOff>152400</xdr:colOff>
      <xdr:row>58</xdr:row>
      <xdr:rowOff>161825</xdr:rowOff>
    </xdr:to>
    <xdr:cxnSp macro="">
      <xdr:nvCxnSpPr>
        <xdr:cNvPr id="120" name="直線コネクタ 119"/>
        <xdr:cNvCxnSpPr/>
      </xdr:nvCxnSpPr>
      <xdr:spPr>
        <a:xfrm>
          <a:off x="4546600" y="1010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11282</xdr:rowOff>
    </xdr:from>
    <xdr:ext cx="599010" cy="259045"/>
    <xdr:sp macro="" textlink="">
      <xdr:nvSpPr>
        <xdr:cNvPr id="121" name="物件費最大値テキスト"/>
        <xdr:cNvSpPr txBox="1"/>
      </xdr:nvSpPr>
      <xdr:spPr>
        <a:xfrm>
          <a:off x="4686300" y="841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64605</xdr:rowOff>
    </xdr:from>
    <xdr:to>
      <xdr:col>24</xdr:col>
      <xdr:colOff>152400</xdr:colOff>
      <xdr:row>50</xdr:row>
      <xdr:rowOff>64605</xdr:rowOff>
    </xdr:to>
    <xdr:cxnSp macro="">
      <xdr:nvCxnSpPr>
        <xdr:cNvPr id="122" name="直線コネクタ 121"/>
        <xdr:cNvCxnSpPr/>
      </xdr:nvCxnSpPr>
      <xdr:spPr>
        <a:xfrm>
          <a:off x="4546600" y="86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66009</xdr:rowOff>
    </xdr:from>
    <xdr:to>
      <xdr:col>24</xdr:col>
      <xdr:colOff>63500</xdr:colOff>
      <xdr:row>54</xdr:row>
      <xdr:rowOff>157237</xdr:rowOff>
    </xdr:to>
    <xdr:cxnSp macro="">
      <xdr:nvCxnSpPr>
        <xdr:cNvPr id="123" name="直線コネクタ 122"/>
        <xdr:cNvCxnSpPr/>
      </xdr:nvCxnSpPr>
      <xdr:spPr>
        <a:xfrm flipV="1">
          <a:off x="3797300" y="9324309"/>
          <a:ext cx="838200" cy="9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48255</xdr:rowOff>
    </xdr:from>
    <xdr:ext cx="534377" cy="259045"/>
    <xdr:sp macro="" textlink="">
      <xdr:nvSpPr>
        <xdr:cNvPr id="124" name="物件費平均値テキスト"/>
        <xdr:cNvSpPr txBox="1"/>
      </xdr:nvSpPr>
      <xdr:spPr>
        <a:xfrm>
          <a:off x="4686300" y="9478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69828</xdr:rowOff>
    </xdr:from>
    <xdr:to>
      <xdr:col>24</xdr:col>
      <xdr:colOff>114300</xdr:colOff>
      <xdr:row>55</xdr:row>
      <xdr:rowOff>171428</xdr:rowOff>
    </xdr:to>
    <xdr:sp macro="" textlink="">
      <xdr:nvSpPr>
        <xdr:cNvPr id="125" name="フローチャート: 判断 124"/>
        <xdr:cNvSpPr/>
      </xdr:nvSpPr>
      <xdr:spPr>
        <a:xfrm>
          <a:off x="45847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157237</xdr:rowOff>
    </xdr:from>
    <xdr:to>
      <xdr:col>19</xdr:col>
      <xdr:colOff>177800</xdr:colOff>
      <xdr:row>55</xdr:row>
      <xdr:rowOff>62711</xdr:rowOff>
    </xdr:to>
    <xdr:cxnSp macro="">
      <xdr:nvCxnSpPr>
        <xdr:cNvPr id="126" name="直線コネクタ 125"/>
        <xdr:cNvCxnSpPr/>
      </xdr:nvCxnSpPr>
      <xdr:spPr>
        <a:xfrm flipV="1">
          <a:off x="2908300" y="9415537"/>
          <a:ext cx="889000" cy="7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65795</xdr:rowOff>
    </xdr:from>
    <xdr:to>
      <xdr:col>20</xdr:col>
      <xdr:colOff>38100</xdr:colOff>
      <xdr:row>54</xdr:row>
      <xdr:rowOff>167395</xdr:rowOff>
    </xdr:to>
    <xdr:sp macro="" textlink="">
      <xdr:nvSpPr>
        <xdr:cNvPr id="127" name="フローチャート: 判断 126"/>
        <xdr:cNvSpPr/>
      </xdr:nvSpPr>
      <xdr:spPr>
        <a:xfrm>
          <a:off x="3746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12472</xdr:rowOff>
    </xdr:from>
    <xdr:ext cx="534377" cy="259045"/>
    <xdr:sp macro="" textlink="">
      <xdr:nvSpPr>
        <xdr:cNvPr id="128" name="テキスト ボックス 127"/>
        <xdr:cNvSpPr txBox="1"/>
      </xdr:nvSpPr>
      <xdr:spPr>
        <a:xfrm>
          <a:off x="3530111" y="90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23130</xdr:rowOff>
    </xdr:from>
    <xdr:to>
      <xdr:col>15</xdr:col>
      <xdr:colOff>50800</xdr:colOff>
      <xdr:row>55</xdr:row>
      <xdr:rowOff>62711</xdr:rowOff>
    </xdr:to>
    <xdr:cxnSp macro="">
      <xdr:nvCxnSpPr>
        <xdr:cNvPr id="129" name="直線コネクタ 128"/>
        <xdr:cNvCxnSpPr/>
      </xdr:nvCxnSpPr>
      <xdr:spPr>
        <a:xfrm>
          <a:off x="2019300" y="9452880"/>
          <a:ext cx="8890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158149</xdr:rowOff>
    </xdr:from>
    <xdr:to>
      <xdr:col>15</xdr:col>
      <xdr:colOff>101600</xdr:colOff>
      <xdr:row>56</xdr:row>
      <xdr:rowOff>88299</xdr:rowOff>
    </xdr:to>
    <xdr:sp macro="" textlink="">
      <xdr:nvSpPr>
        <xdr:cNvPr id="130" name="フローチャート: 判断 129"/>
        <xdr:cNvSpPr/>
      </xdr:nvSpPr>
      <xdr:spPr>
        <a:xfrm>
          <a:off x="2857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79426</xdr:rowOff>
    </xdr:from>
    <xdr:ext cx="534377" cy="259045"/>
    <xdr:sp macro="" textlink="">
      <xdr:nvSpPr>
        <xdr:cNvPr id="131" name="テキスト ボックス 130"/>
        <xdr:cNvSpPr txBox="1"/>
      </xdr:nvSpPr>
      <xdr:spPr>
        <a:xfrm>
          <a:off x="2641111" y="968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163327</xdr:rowOff>
    </xdr:from>
    <xdr:to>
      <xdr:col>10</xdr:col>
      <xdr:colOff>114300</xdr:colOff>
      <xdr:row>55</xdr:row>
      <xdr:rowOff>23130</xdr:rowOff>
    </xdr:to>
    <xdr:cxnSp macro="">
      <xdr:nvCxnSpPr>
        <xdr:cNvPr id="132" name="直線コネクタ 131"/>
        <xdr:cNvCxnSpPr/>
      </xdr:nvCxnSpPr>
      <xdr:spPr>
        <a:xfrm>
          <a:off x="1130300" y="9421627"/>
          <a:ext cx="889000" cy="3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133265</xdr:rowOff>
    </xdr:from>
    <xdr:to>
      <xdr:col>10</xdr:col>
      <xdr:colOff>165100</xdr:colOff>
      <xdr:row>56</xdr:row>
      <xdr:rowOff>63415</xdr:rowOff>
    </xdr:to>
    <xdr:sp macro="" textlink="">
      <xdr:nvSpPr>
        <xdr:cNvPr id="133" name="フローチャート: 判断 132"/>
        <xdr:cNvSpPr/>
      </xdr:nvSpPr>
      <xdr:spPr>
        <a:xfrm>
          <a:off x="1968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54542</xdr:rowOff>
    </xdr:from>
    <xdr:ext cx="534377" cy="259045"/>
    <xdr:sp macro="" textlink="">
      <xdr:nvSpPr>
        <xdr:cNvPr id="134" name="テキスト ボックス 133"/>
        <xdr:cNvSpPr txBox="1"/>
      </xdr:nvSpPr>
      <xdr:spPr>
        <a:xfrm>
          <a:off x="1752111" y="965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67934</xdr:rowOff>
    </xdr:from>
    <xdr:to>
      <xdr:col>6</xdr:col>
      <xdr:colOff>38100</xdr:colOff>
      <xdr:row>56</xdr:row>
      <xdr:rowOff>169534</xdr:rowOff>
    </xdr:to>
    <xdr:sp macro="" textlink="">
      <xdr:nvSpPr>
        <xdr:cNvPr id="135" name="フローチャート: 判断 134"/>
        <xdr:cNvSpPr/>
      </xdr:nvSpPr>
      <xdr:spPr>
        <a:xfrm>
          <a:off x="1079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160661</xdr:rowOff>
    </xdr:from>
    <xdr:ext cx="534377" cy="259045"/>
    <xdr:sp macro="" textlink="">
      <xdr:nvSpPr>
        <xdr:cNvPr id="136" name="テキスト ボックス 135"/>
        <xdr:cNvSpPr txBox="1"/>
      </xdr:nvSpPr>
      <xdr:spPr>
        <a:xfrm>
          <a:off x="863111" y="976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15209</xdr:rowOff>
    </xdr:from>
    <xdr:to>
      <xdr:col>24</xdr:col>
      <xdr:colOff>114300</xdr:colOff>
      <xdr:row>54</xdr:row>
      <xdr:rowOff>116809</xdr:rowOff>
    </xdr:to>
    <xdr:sp macro="" textlink="">
      <xdr:nvSpPr>
        <xdr:cNvPr id="142" name="楕円 141"/>
        <xdr:cNvSpPr/>
      </xdr:nvSpPr>
      <xdr:spPr>
        <a:xfrm>
          <a:off x="4584700" y="927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38086</xdr:rowOff>
    </xdr:from>
    <xdr:ext cx="534377" cy="259045"/>
    <xdr:sp macro="" textlink="">
      <xdr:nvSpPr>
        <xdr:cNvPr id="143" name="物件費該当値テキスト"/>
        <xdr:cNvSpPr txBox="1"/>
      </xdr:nvSpPr>
      <xdr:spPr>
        <a:xfrm>
          <a:off x="4686300" y="912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106437</xdr:rowOff>
    </xdr:from>
    <xdr:to>
      <xdr:col>20</xdr:col>
      <xdr:colOff>38100</xdr:colOff>
      <xdr:row>55</xdr:row>
      <xdr:rowOff>36587</xdr:rowOff>
    </xdr:to>
    <xdr:sp macro="" textlink="">
      <xdr:nvSpPr>
        <xdr:cNvPr id="144" name="楕円 143"/>
        <xdr:cNvSpPr/>
      </xdr:nvSpPr>
      <xdr:spPr>
        <a:xfrm>
          <a:off x="3746500" y="936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27714</xdr:rowOff>
    </xdr:from>
    <xdr:ext cx="534377" cy="259045"/>
    <xdr:sp macro="" textlink="">
      <xdr:nvSpPr>
        <xdr:cNvPr id="145" name="テキスト ボックス 144"/>
        <xdr:cNvSpPr txBox="1"/>
      </xdr:nvSpPr>
      <xdr:spPr>
        <a:xfrm>
          <a:off x="3530111" y="945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11911</xdr:rowOff>
    </xdr:from>
    <xdr:to>
      <xdr:col>15</xdr:col>
      <xdr:colOff>101600</xdr:colOff>
      <xdr:row>55</xdr:row>
      <xdr:rowOff>113511</xdr:rowOff>
    </xdr:to>
    <xdr:sp macro="" textlink="">
      <xdr:nvSpPr>
        <xdr:cNvPr id="146" name="楕円 145"/>
        <xdr:cNvSpPr/>
      </xdr:nvSpPr>
      <xdr:spPr>
        <a:xfrm>
          <a:off x="2857500" y="944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130038</xdr:rowOff>
    </xdr:from>
    <xdr:ext cx="534377" cy="259045"/>
    <xdr:sp macro="" textlink="">
      <xdr:nvSpPr>
        <xdr:cNvPr id="147" name="テキスト ボックス 146"/>
        <xdr:cNvSpPr txBox="1"/>
      </xdr:nvSpPr>
      <xdr:spPr>
        <a:xfrm>
          <a:off x="2641111" y="921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143780</xdr:rowOff>
    </xdr:from>
    <xdr:to>
      <xdr:col>10</xdr:col>
      <xdr:colOff>165100</xdr:colOff>
      <xdr:row>55</xdr:row>
      <xdr:rowOff>73930</xdr:rowOff>
    </xdr:to>
    <xdr:sp macro="" textlink="">
      <xdr:nvSpPr>
        <xdr:cNvPr id="148" name="楕円 147"/>
        <xdr:cNvSpPr/>
      </xdr:nvSpPr>
      <xdr:spPr>
        <a:xfrm>
          <a:off x="1968500" y="940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90457</xdr:rowOff>
    </xdr:from>
    <xdr:ext cx="534377" cy="259045"/>
    <xdr:sp macro="" textlink="">
      <xdr:nvSpPr>
        <xdr:cNvPr id="149" name="テキスト ボックス 148"/>
        <xdr:cNvSpPr txBox="1"/>
      </xdr:nvSpPr>
      <xdr:spPr>
        <a:xfrm>
          <a:off x="1752111" y="917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112527</xdr:rowOff>
    </xdr:from>
    <xdr:to>
      <xdr:col>6</xdr:col>
      <xdr:colOff>38100</xdr:colOff>
      <xdr:row>55</xdr:row>
      <xdr:rowOff>42677</xdr:rowOff>
    </xdr:to>
    <xdr:sp macro="" textlink="">
      <xdr:nvSpPr>
        <xdr:cNvPr id="150" name="楕円 149"/>
        <xdr:cNvSpPr/>
      </xdr:nvSpPr>
      <xdr:spPr>
        <a:xfrm>
          <a:off x="1079500" y="937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59204</xdr:rowOff>
    </xdr:from>
    <xdr:ext cx="534377" cy="259045"/>
    <xdr:sp macro="" textlink="">
      <xdr:nvSpPr>
        <xdr:cNvPr id="151" name="テキスト ボックス 150"/>
        <xdr:cNvSpPr txBox="1"/>
      </xdr:nvSpPr>
      <xdr:spPr>
        <a:xfrm>
          <a:off x="863111" y="914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118935</xdr:rowOff>
    </xdr:from>
    <xdr:to>
      <xdr:col>24</xdr:col>
      <xdr:colOff>62865</xdr:colOff>
      <xdr:row>79</xdr:row>
      <xdr:rowOff>33820</xdr:rowOff>
    </xdr:to>
    <xdr:cxnSp macro="">
      <xdr:nvCxnSpPr>
        <xdr:cNvPr id="175" name="直線コネクタ 174"/>
        <xdr:cNvCxnSpPr/>
      </xdr:nvCxnSpPr>
      <xdr:spPr>
        <a:xfrm flipV="1">
          <a:off x="4633595" y="12291885"/>
          <a:ext cx="1270" cy="128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37647</xdr:rowOff>
    </xdr:from>
    <xdr:ext cx="378565" cy="259045"/>
    <xdr:sp macro="" textlink="">
      <xdr:nvSpPr>
        <xdr:cNvPr id="176" name="維持補修費最小値テキスト"/>
        <xdr:cNvSpPr txBox="1"/>
      </xdr:nvSpPr>
      <xdr:spPr>
        <a:xfrm>
          <a:off x="4686300" y="1358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33820</xdr:rowOff>
    </xdr:from>
    <xdr:to>
      <xdr:col>24</xdr:col>
      <xdr:colOff>152400</xdr:colOff>
      <xdr:row>79</xdr:row>
      <xdr:rowOff>33820</xdr:rowOff>
    </xdr:to>
    <xdr:cxnSp macro="">
      <xdr:nvCxnSpPr>
        <xdr:cNvPr id="177" name="直線コネクタ 176"/>
        <xdr:cNvCxnSpPr/>
      </xdr:nvCxnSpPr>
      <xdr:spPr>
        <a:xfrm>
          <a:off x="4546600" y="1357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65612</xdr:rowOff>
    </xdr:from>
    <xdr:ext cx="534377" cy="259045"/>
    <xdr:sp macro="" textlink="">
      <xdr:nvSpPr>
        <xdr:cNvPr id="178" name="維持補修費最大値テキスト"/>
        <xdr:cNvSpPr txBox="1"/>
      </xdr:nvSpPr>
      <xdr:spPr>
        <a:xfrm>
          <a:off x="4686300" y="1206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118935</xdr:rowOff>
    </xdr:from>
    <xdr:to>
      <xdr:col>24</xdr:col>
      <xdr:colOff>152400</xdr:colOff>
      <xdr:row>71</xdr:row>
      <xdr:rowOff>118935</xdr:rowOff>
    </xdr:to>
    <xdr:cxnSp macro="">
      <xdr:nvCxnSpPr>
        <xdr:cNvPr id="179" name="直線コネクタ 178"/>
        <xdr:cNvCxnSpPr/>
      </xdr:nvCxnSpPr>
      <xdr:spPr>
        <a:xfrm>
          <a:off x="4546600" y="1229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153949</xdr:rowOff>
    </xdr:from>
    <xdr:to>
      <xdr:col>24</xdr:col>
      <xdr:colOff>63500</xdr:colOff>
      <xdr:row>78</xdr:row>
      <xdr:rowOff>162216</xdr:rowOff>
    </xdr:to>
    <xdr:cxnSp macro="">
      <xdr:nvCxnSpPr>
        <xdr:cNvPr id="180" name="直線コネクタ 179"/>
        <xdr:cNvCxnSpPr/>
      </xdr:nvCxnSpPr>
      <xdr:spPr>
        <a:xfrm>
          <a:off x="3797300" y="13527049"/>
          <a:ext cx="838200" cy="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114140</xdr:rowOff>
    </xdr:from>
    <xdr:ext cx="469744" cy="259045"/>
    <xdr:sp macro="" textlink="">
      <xdr:nvSpPr>
        <xdr:cNvPr id="181" name="維持補修費平均値テキスト"/>
        <xdr:cNvSpPr txBox="1"/>
      </xdr:nvSpPr>
      <xdr:spPr>
        <a:xfrm>
          <a:off x="4686300" y="13144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91263</xdr:rowOff>
    </xdr:from>
    <xdr:to>
      <xdr:col>24</xdr:col>
      <xdr:colOff>114300</xdr:colOff>
      <xdr:row>78</xdr:row>
      <xdr:rowOff>21413</xdr:rowOff>
    </xdr:to>
    <xdr:sp macro="" textlink="">
      <xdr:nvSpPr>
        <xdr:cNvPr id="182" name="フローチャート: 判断 181"/>
        <xdr:cNvSpPr/>
      </xdr:nvSpPr>
      <xdr:spPr>
        <a:xfrm>
          <a:off x="45847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118821</xdr:rowOff>
    </xdr:from>
    <xdr:to>
      <xdr:col>19</xdr:col>
      <xdr:colOff>177800</xdr:colOff>
      <xdr:row>78</xdr:row>
      <xdr:rowOff>153949</xdr:rowOff>
    </xdr:to>
    <xdr:cxnSp macro="">
      <xdr:nvCxnSpPr>
        <xdr:cNvPr id="183" name="直線コネクタ 182"/>
        <xdr:cNvCxnSpPr/>
      </xdr:nvCxnSpPr>
      <xdr:spPr>
        <a:xfrm>
          <a:off x="2908300" y="13491921"/>
          <a:ext cx="889000" cy="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101891</xdr:rowOff>
    </xdr:from>
    <xdr:to>
      <xdr:col>20</xdr:col>
      <xdr:colOff>38100</xdr:colOff>
      <xdr:row>78</xdr:row>
      <xdr:rowOff>32041</xdr:rowOff>
    </xdr:to>
    <xdr:sp macro="" textlink="">
      <xdr:nvSpPr>
        <xdr:cNvPr id="184" name="フローチャート: 判断 183"/>
        <xdr:cNvSpPr/>
      </xdr:nvSpPr>
      <xdr:spPr>
        <a:xfrm>
          <a:off x="3746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48568</xdr:rowOff>
    </xdr:from>
    <xdr:ext cx="469744" cy="259045"/>
    <xdr:sp macro="" textlink="">
      <xdr:nvSpPr>
        <xdr:cNvPr id="185" name="テキスト ボックス 184"/>
        <xdr:cNvSpPr txBox="1"/>
      </xdr:nvSpPr>
      <xdr:spPr>
        <a:xfrm>
          <a:off x="3562428" y="1307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118821</xdr:rowOff>
    </xdr:from>
    <xdr:to>
      <xdr:col>15</xdr:col>
      <xdr:colOff>50800</xdr:colOff>
      <xdr:row>78</xdr:row>
      <xdr:rowOff>138100</xdr:rowOff>
    </xdr:to>
    <xdr:cxnSp macro="">
      <xdr:nvCxnSpPr>
        <xdr:cNvPr id="186" name="直線コネクタ 185"/>
        <xdr:cNvCxnSpPr/>
      </xdr:nvCxnSpPr>
      <xdr:spPr>
        <a:xfrm flipV="1">
          <a:off x="2019300" y="13491921"/>
          <a:ext cx="889000" cy="1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97930</xdr:rowOff>
    </xdr:from>
    <xdr:to>
      <xdr:col>15</xdr:col>
      <xdr:colOff>101600</xdr:colOff>
      <xdr:row>78</xdr:row>
      <xdr:rowOff>28080</xdr:rowOff>
    </xdr:to>
    <xdr:sp macro="" textlink="">
      <xdr:nvSpPr>
        <xdr:cNvPr id="187" name="フローチャート: 判断 186"/>
        <xdr:cNvSpPr/>
      </xdr:nvSpPr>
      <xdr:spPr>
        <a:xfrm>
          <a:off x="2857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44607</xdr:rowOff>
    </xdr:from>
    <xdr:ext cx="469744" cy="259045"/>
    <xdr:sp macro="" textlink="">
      <xdr:nvSpPr>
        <xdr:cNvPr id="188" name="テキスト ボックス 187"/>
        <xdr:cNvSpPr txBox="1"/>
      </xdr:nvSpPr>
      <xdr:spPr>
        <a:xfrm>
          <a:off x="2673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128155</xdr:rowOff>
    </xdr:from>
    <xdr:to>
      <xdr:col>10</xdr:col>
      <xdr:colOff>114300</xdr:colOff>
      <xdr:row>78</xdr:row>
      <xdr:rowOff>138100</xdr:rowOff>
    </xdr:to>
    <xdr:cxnSp macro="">
      <xdr:nvCxnSpPr>
        <xdr:cNvPr id="189" name="直線コネクタ 188"/>
        <xdr:cNvCxnSpPr/>
      </xdr:nvCxnSpPr>
      <xdr:spPr>
        <a:xfrm>
          <a:off x="1130300" y="13501255"/>
          <a:ext cx="889000" cy="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114694</xdr:rowOff>
    </xdr:from>
    <xdr:to>
      <xdr:col>10</xdr:col>
      <xdr:colOff>165100</xdr:colOff>
      <xdr:row>78</xdr:row>
      <xdr:rowOff>44844</xdr:rowOff>
    </xdr:to>
    <xdr:sp macro="" textlink="">
      <xdr:nvSpPr>
        <xdr:cNvPr id="190" name="フローチャート: 判断 189"/>
        <xdr:cNvSpPr/>
      </xdr:nvSpPr>
      <xdr:spPr>
        <a:xfrm>
          <a:off x="1968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61371</xdr:rowOff>
    </xdr:from>
    <xdr:ext cx="469744" cy="259045"/>
    <xdr:sp macro="" textlink="">
      <xdr:nvSpPr>
        <xdr:cNvPr id="191" name="テキスト ボックス 190"/>
        <xdr:cNvSpPr txBox="1"/>
      </xdr:nvSpPr>
      <xdr:spPr>
        <a:xfrm>
          <a:off x="1784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92" name="フローチャート: 判断 191"/>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74401</xdr:rowOff>
    </xdr:from>
    <xdr:ext cx="469744" cy="259045"/>
    <xdr:sp macro="" textlink="">
      <xdr:nvSpPr>
        <xdr:cNvPr id="193" name="テキスト ボックス 192"/>
        <xdr:cNvSpPr txBox="1"/>
      </xdr:nvSpPr>
      <xdr:spPr>
        <a:xfrm>
          <a:off x="895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111416</xdr:rowOff>
    </xdr:from>
    <xdr:to>
      <xdr:col>24</xdr:col>
      <xdr:colOff>114300</xdr:colOff>
      <xdr:row>79</xdr:row>
      <xdr:rowOff>41566</xdr:rowOff>
    </xdr:to>
    <xdr:sp macro="" textlink="">
      <xdr:nvSpPr>
        <xdr:cNvPr id="199" name="楕円 198"/>
        <xdr:cNvSpPr/>
      </xdr:nvSpPr>
      <xdr:spPr>
        <a:xfrm>
          <a:off x="4584700" y="1348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26343</xdr:rowOff>
    </xdr:from>
    <xdr:ext cx="469744" cy="259045"/>
    <xdr:sp macro="" textlink="">
      <xdr:nvSpPr>
        <xdr:cNvPr id="200" name="維持補修費該当値テキスト"/>
        <xdr:cNvSpPr txBox="1"/>
      </xdr:nvSpPr>
      <xdr:spPr>
        <a:xfrm>
          <a:off x="4686300" y="1339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103149</xdr:rowOff>
    </xdr:from>
    <xdr:to>
      <xdr:col>20</xdr:col>
      <xdr:colOff>38100</xdr:colOff>
      <xdr:row>79</xdr:row>
      <xdr:rowOff>33299</xdr:rowOff>
    </xdr:to>
    <xdr:sp macro="" textlink="">
      <xdr:nvSpPr>
        <xdr:cNvPr id="201" name="楕円 200"/>
        <xdr:cNvSpPr/>
      </xdr:nvSpPr>
      <xdr:spPr>
        <a:xfrm>
          <a:off x="3746500" y="1347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24426</xdr:rowOff>
    </xdr:from>
    <xdr:ext cx="469744" cy="259045"/>
    <xdr:sp macro="" textlink="">
      <xdr:nvSpPr>
        <xdr:cNvPr id="202" name="テキスト ボックス 201"/>
        <xdr:cNvSpPr txBox="1"/>
      </xdr:nvSpPr>
      <xdr:spPr>
        <a:xfrm>
          <a:off x="3562428" y="13568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68021</xdr:rowOff>
    </xdr:from>
    <xdr:to>
      <xdr:col>15</xdr:col>
      <xdr:colOff>101600</xdr:colOff>
      <xdr:row>78</xdr:row>
      <xdr:rowOff>169621</xdr:rowOff>
    </xdr:to>
    <xdr:sp macro="" textlink="">
      <xdr:nvSpPr>
        <xdr:cNvPr id="203" name="楕円 202"/>
        <xdr:cNvSpPr/>
      </xdr:nvSpPr>
      <xdr:spPr>
        <a:xfrm>
          <a:off x="2857500" y="1344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160748</xdr:rowOff>
    </xdr:from>
    <xdr:ext cx="469744" cy="259045"/>
    <xdr:sp macro="" textlink="">
      <xdr:nvSpPr>
        <xdr:cNvPr id="204" name="テキスト ボックス 203"/>
        <xdr:cNvSpPr txBox="1"/>
      </xdr:nvSpPr>
      <xdr:spPr>
        <a:xfrm>
          <a:off x="2673428" y="1353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87300</xdr:rowOff>
    </xdr:from>
    <xdr:to>
      <xdr:col>10</xdr:col>
      <xdr:colOff>165100</xdr:colOff>
      <xdr:row>79</xdr:row>
      <xdr:rowOff>17450</xdr:rowOff>
    </xdr:to>
    <xdr:sp macro="" textlink="">
      <xdr:nvSpPr>
        <xdr:cNvPr id="205" name="楕円 204"/>
        <xdr:cNvSpPr/>
      </xdr:nvSpPr>
      <xdr:spPr>
        <a:xfrm>
          <a:off x="1968500" y="134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8577</xdr:rowOff>
    </xdr:from>
    <xdr:ext cx="469744" cy="259045"/>
    <xdr:sp macro="" textlink="">
      <xdr:nvSpPr>
        <xdr:cNvPr id="206" name="テキスト ボックス 205"/>
        <xdr:cNvSpPr txBox="1"/>
      </xdr:nvSpPr>
      <xdr:spPr>
        <a:xfrm>
          <a:off x="1784428" y="1355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77355</xdr:rowOff>
    </xdr:from>
    <xdr:to>
      <xdr:col>6</xdr:col>
      <xdr:colOff>38100</xdr:colOff>
      <xdr:row>79</xdr:row>
      <xdr:rowOff>7505</xdr:rowOff>
    </xdr:to>
    <xdr:sp macro="" textlink="">
      <xdr:nvSpPr>
        <xdr:cNvPr id="207" name="楕円 206"/>
        <xdr:cNvSpPr/>
      </xdr:nvSpPr>
      <xdr:spPr>
        <a:xfrm>
          <a:off x="1079500" y="1345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170082</xdr:rowOff>
    </xdr:from>
    <xdr:ext cx="469744" cy="259045"/>
    <xdr:sp macro="" textlink="">
      <xdr:nvSpPr>
        <xdr:cNvPr id="208" name="テキスト ボックス 207"/>
        <xdr:cNvSpPr txBox="1"/>
      </xdr:nvSpPr>
      <xdr:spPr>
        <a:xfrm>
          <a:off x="895428" y="1354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21155</xdr:rowOff>
    </xdr:from>
    <xdr:to>
      <xdr:col>24</xdr:col>
      <xdr:colOff>62865</xdr:colOff>
      <xdr:row>98</xdr:row>
      <xdr:rowOff>103646</xdr:rowOff>
    </xdr:to>
    <xdr:cxnSp macro="">
      <xdr:nvCxnSpPr>
        <xdr:cNvPr id="235" name="直線コネクタ 234"/>
        <xdr:cNvCxnSpPr/>
      </xdr:nvCxnSpPr>
      <xdr:spPr>
        <a:xfrm flipV="1">
          <a:off x="4633595" y="15451655"/>
          <a:ext cx="1270" cy="1454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107473</xdr:rowOff>
    </xdr:from>
    <xdr:ext cx="534377" cy="259045"/>
    <xdr:sp macro="" textlink="">
      <xdr:nvSpPr>
        <xdr:cNvPr id="236" name="扶助費最小値テキスト"/>
        <xdr:cNvSpPr txBox="1"/>
      </xdr:nvSpPr>
      <xdr:spPr>
        <a:xfrm>
          <a:off x="4686300" y="169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103646</xdr:rowOff>
    </xdr:from>
    <xdr:to>
      <xdr:col>24</xdr:col>
      <xdr:colOff>152400</xdr:colOff>
      <xdr:row>98</xdr:row>
      <xdr:rowOff>103646</xdr:rowOff>
    </xdr:to>
    <xdr:cxnSp macro="">
      <xdr:nvCxnSpPr>
        <xdr:cNvPr id="237" name="直線コネクタ 236"/>
        <xdr:cNvCxnSpPr/>
      </xdr:nvCxnSpPr>
      <xdr:spPr>
        <a:xfrm>
          <a:off x="4546600" y="169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139282</xdr:rowOff>
    </xdr:from>
    <xdr:ext cx="599010" cy="259045"/>
    <xdr:sp macro="" textlink="">
      <xdr:nvSpPr>
        <xdr:cNvPr id="238" name="扶助費最大値テキスト"/>
        <xdr:cNvSpPr txBox="1"/>
      </xdr:nvSpPr>
      <xdr:spPr>
        <a:xfrm>
          <a:off x="4686300" y="1522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21155</xdr:rowOff>
    </xdr:from>
    <xdr:to>
      <xdr:col>24</xdr:col>
      <xdr:colOff>152400</xdr:colOff>
      <xdr:row>90</xdr:row>
      <xdr:rowOff>21155</xdr:rowOff>
    </xdr:to>
    <xdr:cxnSp macro="">
      <xdr:nvCxnSpPr>
        <xdr:cNvPr id="239" name="直線コネクタ 238"/>
        <xdr:cNvCxnSpPr/>
      </xdr:nvCxnSpPr>
      <xdr:spPr>
        <a:xfrm>
          <a:off x="4546600" y="154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146901</xdr:rowOff>
    </xdr:from>
    <xdr:to>
      <xdr:col>24</xdr:col>
      <xdr:colOff>63500</xdr:colOff>
      <xdr:row>95</xdr:row>
      <xdr:rowOff>57110</xdr:rowOff>
    </xdr:to>
    <xdr:cxnSp macro="">
      <xdr:nvCxnSpPr>
        <xdr:cNvPr id="240" name="直線コネクタ 239"/>
        <xdr:cNvCxnSpPr/>
      </xdr:nvCxnSpPr>
      <xdr:spPr>
        <a:xfrm flipV="1">
          <a:off x="3797300" y="16263201"/>
          <a:ext cx="838200" cy="8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73699</xdr:rowOff>
    </xdr:from>
    <xdr:ext cx="534377" cy="259045"/>
    <xdr:sp macro="" textlink="">
      <xdr:nvSpPr>
        <xdr:cNvPr id="241" name="扶助費平均値テキスト"/>
        <xdr:cNvSpPr txBox="1"/>
      </xdr:nvSpPr>
      <xdr:spPr>
        <a:xfrm>
          <a:off x="4686300" y="16018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50822</xdr:rowOff>
    </xdr:from>
    <xdr:to>
      <xdr:col>24</xdr:col>
      <xdr:colOff>114300</xdr:colOff>
      <xdr:row>94</xdr:row>
      <xdr:rowOff>152422</xdr:rowOff>
    </xdr:to>
    <xdr:sp macro="" textlink="">
      <xdr:nvSpPr>
        <xdr:cNvPr id="242" name="フローチャート: 判断 241"/>
        <xdr:cNvSpPr/>
      </xdr:nvSpPr>
      <xdr:spPr>
        <a:xfrm>
          <a:off x="4584700" y="161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51443</xdr:rowOff>
    </xdr:from>
    <xdr:to>
      <xdr:col>19</xdr:col>
      <xdr:colOff>177800</xdr:colOff>
      <xdr:row>95</xdr:row>
      <xdr:rowOff>57110</xdr:rowOff>
    </xdr:to>
    <xdr:cxnSp macro="">
      <xdr:nvCxnSpPr>
        <xdr:cNvPr id="243" name="直線コネクタ 242"/>
        <xdr:cNvCxnSpPr/>
      </xdr:nvCxnSpPr>
      <xdr:spPr>
        <a:xfrm>
          <a:off x="2908300" y="16339193"/>
          <a:ext cx="889000" cy="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94304</xdr:rowOff>
    </xdr:from>
    <xdr:to>
      <xdr:col>20</xdr:col>
      <xdr:colOff>38100</xdr:colOff>
      <xdr:row>95</xdr:row>
      <xdr:rowOff>24454</xdr:rowOff>
    </xdr:to>
    <xdr:sp macro="" textlink="">
      <xdr:nvSpPr>
        <xdr:cNvPr id="244" name="フローチャート: 判断 243"/>
        <xdr:cNvSpPr/>
      </xdr:nvSpPr>
      <xdr:spPr>
        <a:xfrm>
          <a:off x="37465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40981</xdr:rowOff>
    </xdr:from>
    <xdr:ext cx="534377" cy="259045"/>
    <xdr:sp macro="" textlink="">
      <xdr:nvSpPr>
        <xdr:cNvPr id="245" name="テキスト ボックス 244"/>
        <xdr:cNvSpPr txBox="1"/>
      </xdr:nvSpPr>
      <xdr:spPr>
        <a:xfrm>
          <a:off x="3530111" y="1598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51443</xdr:rowOff>
    </xdr:from>
    <xdr:to>
      <xdr:col>15</xdr:col>
      <xdr:colOff>50800</xdr:colOff>
      <xdr:row>95</xdr:row>
      <xdr:rowOff>106766</xdr:rowOff>
    </xdr:to>
    <xdr:cxnSp macro="">
      <xdr:nvCxnSpPr>
        <xdr:cNvPr id="246" name="直線コネクタ 245"/>
        <xdr:cNvCxnSpPr/>
      </xdr:nvCxnSpPr>
      <xdr:spPr>
        <a:xfrm flipV="1">
          <a:off x="2019300" y="16339193"/>
          <a:ext cx="889000" cy="5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105327</xdr:rowOff>
    </xdr:from>
    <xdr:to>
      <xdr:col>15</xdr:col>
      <xdr:colOff>101600</xdr:colOff>
      <xdr:row>95</xdr:row>
      <xdr:rowOff>35477</xdr:rowOff>
    </xdr:to>
    <xdr:sp macro="" textlink="">
      <xdr:nvSpPr>
        <xdr:cNvPr id="247" name="フローチャート: 判断 246"/>
        <xdr:cNvSpPr/>
      </xdr:nvSpPr>
      <xdr:spPr>
        <a:xfrm>
          <a:off x="2857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52004</xdr:rowOff>
    </xdr:from>
    <xdr:ext cx="534377" cy="259045"/>
    <xdr:sp macro="" textlink="">
      <xdr:nvSpPr>
        <xdr:cNvPr id="248" name="テキスト ボックス 247"/>
        <xdr:cNvSpPr txBox="1"/>
      </xdr:nvSpPr>
      <xdr:spPr>
        <a:xfrm>
          <a:off x="2641111" y="1599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106766</xdr:rowOff>
    </xdr:from>
    <xdr:to>
      <xdr:col>10</xdr:col>
      <xdr:colOff>114300</xdr:colOff>
      <xdr:row>95</xdr:row>
      <xdr:rowOff>114112</xdr:rowOff>
    </xdr:to>
    <xdr:cxnSp macro="">
      <xdr:nvCxnSpPr>
        <xdr:cNvPr id="249" name="直線コネクタ 248"/>
        <xdr:cNvCxnSpPr/>
      </xdr:nvCxnSpPr>
      <xdr:spPr>
        <a:xfrm flipV="1">
          <a:off x="1130300" y="16394516"/>
          <a:ext cx="889000" cy="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128905</xdr:rowOff>
    </xdr:from>
    <xdr:to>
      <xdr:col>10</xdr:col>
      <xdr:colOff>165100</xdr:colOff>
      <xdr:row>95</xdr:row>
      <xdr:rowOff>59055</xdr:rowOff>
    </xdr:to>
    <xdr:sp macro="" textlink="">
      <xdr:nvSpPr>
        <xdr:cNvPr id="250" name="フローチャート: 判断 249"/>
        <xdr:cNvSpPr/>
      </xdr:nvSpPr>
      <xdr:spPr>
        <a:xfrm>
          <a:off x="1968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75582</xdr:rowOff>
    </xdr:from>
    <xdr:ext cx="534377" cy="259045"/>
    <xdr:sp macro="" textlink="">
      <xdr:nvSpPr>
        <xdr:cNvPr id="251" name="テキスト ボックス 250"/>
        <xdr:cNvSpPr txBox="1"/>
      </xdr:nvSpPr>
      <xdr:spPr>
        <a:xfrm>
          <a:off x="1752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91170</xdr:rowOff>
    </xdr:from>
    <xdr:to>
      <xdr:col>6</xdr:col>
      <xdr:colOff>38100</xdr:colOff>
      <xdr:row>96</xdr:row>
      <xdr:rowOff>21320</xdr:rowOff>
    </xdr:to>
    <xdr:sp macro="" textlink="">
      <xdr:nvSpPr>
        <xdr:cNvPr id="252" name="フローチャート: 判断 251"/>
        <xdr:cNvSpPr/>
      </xdr:nvSpPr>
      <xdr:spPr>
        <a:xfrm>
          <a:off x="1079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12447</xdr:rowOff>
    </xdr:from>
    <xdr:ext cx="534377" cy="259045"/>
    <xdr:sp macro="" textlink="">
      <xdr:nvSpPr>
        <xdr:cNvPr id="253" name="テキスト ボックス 252"/>
        <xdr:cNvSpPr txBox="1"/>
      </xdr:nvSpPr>
      <xdr:spPr>
        <a:xfrm>
          <a:off x="863111" y="164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96101</xdr:rowOff>
    </xdr:from>
    <xdr:to>
      <xdr:col>24</xdr:col>
      <xdr:colOff>114300</xdr:colOff>
      <xdr:row>95</xdr:row>
      <xdr:rowOff>26251</xdr:rowOff>
    </xdr:to>
    <xdr:sp macro="" textlink="">
      <xdr:nvSpPr>
        <xdr:cNvPr id="259" name="楕円 258"/>
        <xdr:cNvSpPr/>
      </xdr:nvSpPr>
      <xdr:spPr>
        <a:xfrm>
          <a:off x="4584700" y="1621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74528</xdr:rowOff>
    </xdr:from>
    <xdr:ext cx="534377" cy="259045"/>
    <xdr:sp macro="" textlink="">
      <xdr:nvSpPr>
        <xdr:cNvPr id="260" name="扶助費該当値テキスト"/>
        <xdr:cNvSpPr txBox="1"/>
      </xdr:nvSpPr>
      <xdr:spPr>
        <a:xfrm>
          <a:off x="4686300" y="1619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6310</xdr:rowOff>
    </xdr:from>
    <xdr:to>
      <xdr:col>20</xdr:col>
      <xdr:colOff>38100</xdr:colOff>
      <xdr:row>95</xdr:row>
      <xdr:rowOff>107910</xdr:rowOff>
    </xdr:to>
    <xdr:sp macro="" textlink="">
      <xdr:nvSpPr>
        <xdr:cNvPr id="261" name="楕円 260"/>
        <xdr:cNvSpPr/>
      </xdr:nvSpPr>
      <xdr:spPr>
        <a:xfrm>
          <a:off x="3746500" y="1629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99037</xdr:rowOff>
    </xdr:from>
    <xdr:ext cx="534377" cy="259045"/>
    <xdr:sp macro="" textlink="">
      <xdr:nvSpPr>
        <xdr:cNvPr id="262" name="テキスト ボックス 261"/>
        <xdr:cNvSpPr txBox="1"/>
      </xdr:nvSpPr>
      <xdr:spPr>
        <a:xfrm>
          <a:off x="3530111" y="1638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643</xdr:rowOff>
    </xdr:from>
    <xdr:to>
      <xdr:col>15</xdr:col>
      <xdr:colOff>101600</xdr:colOff>
      <xdr:row>95</xdr:row>
      <xdr:rowOff>102243</xdr:rowOff>
    </xdr:to>
    <xdr:sp macro="" textlink="">
      <xdr:nvSpPr>
        <xdr:cNvPr id="263" name="楕円 262"/>
        <xdr:cNvSpPr/>
      </xdr:nvSpPr>
      <xdr:spPr>
        <a:xfrm>
          <a:off x="2857500" y="1628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93370</xdr:rowOff>
    </xdr:from>
    <xdr:ext cx="534377" cy="259045"/>
    <xdr:sp macro="" textlink="">
      <xdr:nvSpPr>
        <xdr:cNvPr id="264" name="テキスト ボックス 263"/>
        <xdr:cNvSpPr txBox="1"/>
      </xdr:nvSpPr>
      <xdr:spPr>
        <a:xfrm>
          <a:off x="2641111" y="1638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55966</xdr:rowOff>
    </xdr:from>
    <xdr:to>
      <xdr:col>10</xdr:col>
      <xdr:colOff>165100</xdr:colOff>
      <xdr:row>95</xdr:row>
      <xdr:rowOff>157566</xdr:rowOff>
    </xdr:to>
    <xdr:sp macro="" textlink="">
      <xdr:nvSpPr>
        <xdr:cNvPr id="265" name="楕円 264"/>
        <xdr:cNvSpPr/>
      </xdr:nvSpPr>
      <xdr:spPr>
        <a:xfrm>
          <a:off x="1968500" y="1634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148693</xdr:rowOff>
    </xdr:from>
    <xdr:ext cx="534377" cy="259045"/>
    <xdr:sp macro="" textlink="">
      <xdr:nvSpPr>
        <xdr:cNvPr id="266" name="テキスト ボックス 265"/>
        <xdr:cNvSpPr txBox="1"/>
      </xdr:nvSpPr>
      <xdr:spPr>
        <a:xfrm>
          <a:off x="1752111" y="1643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63312</xdr:rowOff>
    </xdr:from>
    <xdr:to>
      <xdr:col>6</xdr:col>
      <xdr:colOff>38100</xdr:colOff>
      <xdr:row>95</xdr:row>
      <xdr:rowOff>164912</xdr:rowOff>
    </xdr:to>
    <xdr:sp macro="" textlink="">
      <xdr:nvSpPr>
        <xdr:cNvPr id="267" name="楕円 266"/>
        <xdr:cNvSpPr/>
      </xdr:nvSpPr>
      <xdr:spPr>
        <a:xfrm>
          <a:off x="1079500" y="1635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9989</xdr:rowOff>
    </xdr:from>
    <xdr:ext cx="534377" cy="259045"/>
    <xdr:sp macro="" textlink="">
      <xdr:nvSpPr>
        <xdr:cNvPr id="268" name="テキスト ボックス 267"/>
        <xdr:cNvSpPr txBox="1"/>
      </xdr:nvSpPr>
      <xdr:spPr>
        <a:xfrm>
          <a:off x="863111" y="1612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2" name="テキスト ボックス 281"/>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4" name="テキスト ボックス 283"/>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6" name="テキスト ボックス 285"/>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8" name="テキスト ボックス 287"/>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0" name="テキスト ボックス 289"/>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113912</xdr:rowOff>
    </xdr:from>
    <xdr:to>
      <xdr:col>54</xdr:col>
      <xdr:colOff>189865</xdr:colOff>
      <xdr:row>38</xdr:row>
      <xdr:rowOff>57284</xdr:rowOff>
    </xdr:to>
    <xdr:cxnSp macro="">
      <xdr:nvCxnSpPr>
        <xdr:cNvPr id="294" name="直線コネクタ 293"/>
        <xdr:cNvCxnSpPr/>
      </xdr:nvCxnSpPr>
      <xdr:spPr>
        <a:xfrm flipV="1">
          <a:off x="10475595" y="5085962"/>
          <a:ext cx="1270" cy="1486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61111</xdr:rowOff>
    </xdr:from>
    <xdr:ext cx="534377" cy="259045"/>
    <xdr:sp macro="" textlink="">
      <xdr:nvSpPr>
        <xdr:cNvPr id="295" name="補助費等最小値テキスト"/>
        <xdr:cNvSpPr txBox="1"/>
      </xdr:nvSpPr>
      <xdr:spPr>
        <a:xfrm>
          <a:off x="10528300" y="657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57284</xdr:rowOff>
    </xdr:from>
    <xdr:to>
      <xdr:col>55</xdr:col>
      <xdr:colOff>88900</xdr:colOff>
      <xdr:row>38</xdr:row>
      <xdr:rowOff>57284</xdr:rowOff>
    </xdr:to>
    <xdr:cxnSp macro="">
      <xdr:nvCxnSpPr>
        <xdr:cNvPr id="296" name="直線コネクタ 295"/>
        <xdr:cNvCxnSpPr/>
      </xdr:nvCxnSpPr>
      <xdr:spPr>
        <a:xfrm>
          <a:off x="10388600" y="657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60589</xdr:rowOff>
    </xdr:from>
    <xdr:ext cx="599010" cy="259045"/>
    <xdr:sp macro="" textlink="">
      <xdr:nvSpPr>
        <xdr:cNvPr id="297" name="補助費等最大値テキスト"/>
        <xdr:cNvSpPr txBox="1"/>
      </xdr:nvSpPr>
      <xdr:spPr>
        <a:xfrm>
          <a:off x="10528300" y="486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113912</xdr:rowOff>
    </xdr:from>
    <xdr:to>
      <xdr:col>55</xdr:col>
      <xdr:colOff>88900</xdr:colOff>
      <xdr:row>29</xdr:row>
      <xdr:rowOff>113912</xdr:rowOff>
    </xdr:to>
    <xdr:cxnSp macro="">
      <xdr:nvCxnSpPr>
        <xdr:cNvPr id="298" name="直線コネクタ 297"/>
        <xdr:cNvCxnSpPr/>
      </xdr:nvCxnSpPr>
      <xdr:spPr>
        <a:xfrm>
          <a:off x="10388600" y="508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63957</xdr:rowOff>
    </xdr:from>
    <xdr:to>
      <xdr:col>55</xdr:col>
      <xdr:colOff>0</xdr:colOff>
      <xdr:row>36</xdr:row>
      <xdr:rowOff>70739</xdr:rowOff>
    </xdr:to>
    <xdr:cxnSp macro="">
      <xdr:nvCxnSpPr>
        <xdr:cNvPr id="299" name="直線コネクタ 298"/>
        <xdr:cNvCxnSpPr/>
      </xdr:nvCxnSpPr>
      <xdr:spPr>
        <a:xfrm>
          <a:off x="9639300" y="6236157"/>
          <a:ext cx="8382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164660</xdr:rowOff>
    </xdr:from>
    <xdr:ext cx="534377" cy="259045"/>
    <xdr:sp macro="" textlink="">
      <xdr:nvSpPr>
        <xdr:cNvPr id="300" name="補助費等平均値テキスト"/>
        <xdr:cNvSpPr txBox="1"/>
      </xdr:nvSpPr>
      <xdr:spPr>
        <a:xfrm>
          <a:off x="10528300" y="582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141783</xdr:rowOff>
    </xdr:from>
    <xdr:to>
      <xdr:col>55</xdr:col>
      <xdr:colOff>50800</xdr:colOff>
      <xdr:row>35</xdr:row>
      <xdr:rowOff>71933</xdr:rowOff>
    </xdr:to>
    <xdr:sp macro="" textlink="">
      <xdr:nvSpPr>
        <xdr:cNvPr id="301" name="フローチャート: 判断 300"/>
        <xdr:cNvSpPr/>
      </xdr:nvSpPr>
      <xdr:spPr>
        <a:xfrm>
          <a:off x="10426700" y="597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63957</xdr:rowOff>
    </xdr:from>
    <xdr:to>
      <xdr:col>50</xdr:col>
      <xdr:colOff>114300</xdr:colOff>
      <xdr:row>36</xdr:row>
      <xdr:rowOff>124144</xdr:rowOff>
    </xdr:to>
    <xdr:cxnSp macro="">
      <xdr:nvCxnSpPr>
        <xdr:cNvPr id="302" name="直線コネクタ 301"/>
        <xdr:cNvCxnSpPr/>
      </xdr:nvCxnSpPr>
      <xdr:spPr>
        <a:xfrm flipV="1">
          <a:off x="8750300" y="6236157"/>
          <a:ext cx="889000" cy="60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145898</xdr:rowOff>
    </xdr:from>
    <xdr:to>
      <xdr:col>50</xdr:col>
      <xdr:colOff>165100</xdr:colOff>
      <xdr:row>35</xdr:row>
      <xdr:rowOff>76048</xdr:rowOff>
    </xdr:to>
    <xdr:sp macro="" textlink="">
      <xdr:nvSpPr>
        <xdr:cNvPr id="303" name="フローチャート: 判断 302"/>
        <xdr:cNvSpPr/>
      </xdr:nvSpPr>
      <xdr:spPr>
        <a:xfrm>
          <a:off x="9588500" y="597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92575</xdr:rowOff>
    </xdr:from>
    <xdr:ext cx="534377" cy="259045"/>
    <xdr:sp macro="" textlink="">
      <xdr:nvSpPr>
        <xdr:cNvPr id="304" name="テキスト ボックス 303"/>
        <xdr:cNvSpPr txBox="1"/>
      </xdr:nvSpPr>
      <xdr:spPr>
        <a:xfrm>
          <a:off x="9372111" y="575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124144</xdr:rowOff>
    </xdr:from>
    <xdr:to>
      <xdr:col>45</xdr:col>
      <xdr:colOff>177800</xdr:colOff>
      <xdr:row>36</xdr:row>
      <xdr:rowOff>155473</xdr:rowOff>
    </xdr:to>
    <xdr:cxnSp macro="">
      <xdr:nvCxnSpPr>
        <xdr:cNvPr id="305" name="直線コネクタ 304"/>
        <xdr:cNvCxnSpPr/>
      </xdr:nvCxnSpPr>
      <xdr:spPr>
        <a:xfrm flipV="1">
          <a:off x="7861300" y="6296344"/>
          <a:ext cx="889000" cy="3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42200</xdr:rowOff>
    </xdr:from>
    <xdr:to>
      <xdr:col>46</xdr:col>
      <xdr:colOff>38100</xdr:colOff>
      <xdr:row>35</xdr:row>
      <xdr:rowOff>143800</xdr:rowOff>
    </xdr:to>
    <xdr:sp macro="" textlink="">
      <xdr:nvSpPr>
        <xdr:cNvPr id="306" name="フローチャート: 判断 305"/>
        <xdr:cNvSpPr/>
      </xdr:nvSpPr>
      <xdr:spPr>
        <a:xfrm>
          <a:off x="86995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160327</xdr:rowOff>
    </xdr:from>
    <xdr:ext cx="534377" cy="259045"/>
    <xdr:sp macro="" textlink="">
      <xdr:nvSpPr>
        <xdr:cNvPr id="307" name="テキスト ボックス 306"/>
        <xdr:cNvSpPr txBox="1"/>
      </xdr:nvSpPr>
      <xdr:spPr>
        <a:xfrm>
          <a:off x="8483111" y="581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155473</xdr:rowOff>
    </xdr:from>
    <xdr:to>
      <xdr:col>41</xdr:col>
      <xdr:colOff>50800</xdr:colOff>
      <xdr:row>37</xdr:row>
      <xdr:rowOff>3324</xdr:rowOff>
    </xdr:to>
    <xdr:cxnSp macro="">
      <xdr:nvCxnSpPr>
        <xdr:cNvPr id="308" name="直線コネクタ 307"/>
        <xdr:cNvCxnSpPr/>
      </xdr:nvCxnSpPr>
      <xdr:spPr>
        <a:xfrm flipV="1">
          <a:off x="6972300" y="6327673"/>
          <a:ext cx="889000" cy="1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47469</xdr:rowOff>
    </xdr:from>
    <xdr:to>
      <xdr:col>41</xdr:col>
      <xdr:colOff>101600</xdr:colOff>
      <xdr:row>35</xdr:row>
      <xdr:rowOff>149069</xdr:rowOff>
    </xdr:to>
    <xdr:sp macro="" textlink="">
      <xdr:nvSpPr>
        <xdr:cNvPr id="309" name="フローチャート: 判断 308"/>
        <xdr:cNvSpPr/>
      </xdr:nvSpPr>
      <xdr:spPr>
        <a:xfrm>
          <a:off x="7810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165596</xdr:rowOff>
    </xdr:from>
    <xdr:ext cx="534377" cy="259045"/>
    <xdr:sp macro="" textlink="">
      <xdr:nvSpPr>
        <xdr:cNvPr id="310" name="テキスト ボックス 309"/>
        <xdr:cNvSpPr txBox="1"/>
      </xdr:nvSpPr>
      <xdr:spPr>
        <a:xfrm>
          <a:off x="7594111" y="582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72191</xdr:rowOff>
    </xdr:from>
    <xdr:to>
      <xdr:col>36</xdr:col>
      <xdr:colOff>165100</xdr:colOff>
      <xdr:row>36</xdr:row>
      <xdr:rowOff>2341</xdr:rowOff>
    </xdr:to>
    <xdr:sp macro="" textlink="">
      <xdr:nvSpPr>
        <xdr:cNvPr id="311" name="フローチャート: 判断 310"/>
        <xdr:cNvSpPr/>
      </xdr:nvSpPr>
      <xdr:spPr>
        <a:xfrm>
          <a:off x="6921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18868</xdr:rowOff>
    </xdr:from>
    <xdr:ext cx="534377" cy="259045"/>
    <xdr:sp macro="" textlink="">
      <xdr:nvSpPr>
        <xdr:cNvPr id="312" name="テキスト ボックス 311"/>
        <xdr:cNvSpPr txBox="1"/>
      </xdr:nvSpPr>
      <xdr:spPr>
        <a:xfrm>
          <a:off x="6705111" y="58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19939</xdr:rowOff>
    </xdr:from>
    <xdr:to>
      <xdr:col>55</xdr:col>
      <xdr:colOff>50800</xdr:colOff>
      <xdr:row>36</xdr:row>
      <xdr:rowOff>121539</xdr:rowOff>
    </xdr:to>
    <xdr:sp macro="" textlink="">
      <xdr:nvSpPr>
        <xdr:cNvPr id="318" name="楕円 317"/>
        <xdr:cNvSpPr/>
      </xdr:nvSpPr>
      <xdr:spPr>
        <a:xfrm>
          <a:off x="10426700" y="619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169816</xdr:rowOff>
    </xdr:from>
    <xdr:ext cx="534377" cy="259045"/>
    <xdr:sp macro="" textlink="">
      <xdr:nvSpPr>
        <xdr:cNvPr id="319" name="補助費等該当値テキスト"/>
        <xdr:cNvSpPr txBox="1"/>
      </xdr:nvSpPr>
      <xdr:spPr>
        <a:xfrm>
          <a:off x="10528300" y="617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13157</xdr:rowOff>
    </xdr:from>
    <xdr:to>
      <xdr:col>50</xdr:col>
      <xdr:colOff>165100</xdr:colOff>
      <xdr:row>36</xdr:row>
      <xdr:rowOff>114757</xdr:rowOff>
    </xdr:to>
    <xdr:sp macro="" textlink="">
      <xdr:nvSpPr>
        <xdr:cNvPr id="320" name="楕円 319"/>
        <xdr:cNvSpPr/>
      </xdr:nvSpPr>
      <xdr:spPr>
        <a:xfrm>
          <a:off x="9588500" y="61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105884</xdr:rowOff>
    </xdr:from>
    <xdr:ext cx="534377" cy="259045"/>
    <xdr:sp macro="" textlink="">
      <xdr:nvSpPr>
        <xdr:cNvPr id="321" name="テキスト ボックス 320"/>
        <xdr:cNvSpPr txBox="1"/>
      </xdr:nvSpPr>
      <xdr:spPr>
        <a:xfrm>
          <a:off x="9372111" y="627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73344</xdr:rowOff>
    </xdr:from>
    <xdr:to>
      <xdr:col>46</xdr:col>
      <xdr:colOff>38100</xdr:colOff>
      <xdr:row>37</xdr:row>
      <xdr:rowOff>3494</xdr:rowOff>
    </xdr:to>
    <xdr:sp macro="" textlink="">
      <xdr:nvSpPr>
        <xdr:cNvPr id="322" name="楕円 321"/>
        <xdr:cNvSpPr/>
      </xdr:nvSpPr>
      <xdr:spPr>
        <a:xfrm>
          <a:off x="8699500" y="624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166071</xdr:rowOff>
    </xdr:from>
    <xdr:ext cx="534377" cy="259045"/>
    <xdr:sp macro="" textlink="">
      <xdr:nvSpPr>
        <xdr:cNvPr id="323" name="テキスト ボックス 322"/>
        <xdr:cNvSpPr txBox="1"/>
      </xdr:nvSpPr>
      <xdr:spPr>
        <a:xfrm>
          <a:off x="8483111" y="633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104673</xdr:rowOff>
    </xdr:from>
    <xdr:to>
      <xdr:col>41</xdr:col>
      <xdr:colOff>101600</xdr:colOff>
      <xdr:row>37</xdr:row>
      <xdr:rowOff>34823</xdr:rowOff>
    </xdr:to>
    <xdr:sp macro="" textlink="">
      <xdr:nvSpPr>
        <xdr:cNvPr id="324" name="楕円 323"/>
        <xdr:cNvSpPr/>
      </xdr:nvSpPr>
      <xdr:spPr>
        <a:xfrm>
          <a:off x="7810500" y="627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25950</xdr:rowOff>
    </xdr:from>
    <xdr:ext cx="534377" cy="259045"/>
    <xdr:sp macro="" textlink="">
      <xdr:nvSpPr>
        <xdr:cNvPr id="325" name="テキスト ボックス 324"/>
        <xdr:cNvSpPr txBox="1"/>
      </xdr:nvSpPr>
      <xdr:spPr>
        <a:xfrm>
          <a:off x="7594111" y="636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123974</xdr:rowOff>
    </xdr:from>
    <xdr:to>
      <xdr:col>36</xdr:col>
      <xdr:colOff>165100</xdr:colOff>
      <xdr:row>37</xdr:row>
      <xdr:rowOff>54124</xdr:rowOff>
    </xdr:to>
    <xdr:sp macro="" textlink="">
      <xdr:nvSpPr>
        <xdr:cNvPr id="326" name="楕円 325"/>
        <xdr:cNvSpPr/>
      </xdr:nvSpPr>
      <xdr:spPr>
        <a:xfrm>
          <a:off x="6921500" y="629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45251</xdr:rowOff>
    </xdr:from>
    <xdr:ext cx="534377" cy="259045"/>
    <xdr:sp macro="" textlink="">
      <xdr:nvSpPr>
        <xdr:cNvPr id="327" name="テキスト ボックス 326"/>
        <xdr:cNvSpPr txBox="1"/>
      </xdr:nvSpPr>
      <xdr:spPr>
        <a:xfrm>
          <a:off x="6705111" y="638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41" name="テキスト ボックス 34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3" name="テキスト ボックス 34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5" name="テキスト ボックス 34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143971</xdr:rowOff>
    </xdr:from>
    <xdr:to>
      <xdr:col>54</xdr:col>
      <xdr:colOff>189865</xdr:colOff>
      <xdr:row>59</xdr:row>
      <xdr:rowOff>22458</xdr:rowOff>
    </xdr:to>
    <xdr:cxnSp macro="">
      <xdr:nvCxnSpPr>
        <xdr:cNvPr id="351" name="直線コネクタ 350"/>
        <xdr:cNvCxnSpPr/>
      </xdr:nvCxnSpPr>
      <xdr:spPr>
        <a:xfrm flipV="1">
          <a:off x="10475595" y="8716471"/>
          <a:ext cx="1270" cy="142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26285</xdr:rowOff>
    </xdr:from>
    <xdr:ext cx="469744" cy="259045"/>
    <xdr:sp macro="" textlink="">
      <xdr:nvSpPr>
        <xdr:cNvPr id="352" name="普通建設事業費最小値テキスト"/>
        <xdr:cNvSpPr txBox="1"/>
      </xdr:nvSpPr>
      <xdr:spPr>
        <a:xfrm>
          <a:off x="10528300" y="1014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22458</xdr:rowOff>
    </xdr:from>
    <xdr:to>
      <xdr:col>55</xdr:col>
      <xdr:colOff>88900</xdr:colOff>
      <xdr:row>59</xdr:row>
      <xdr:rowOff>22458</xdr:rowOff>
    </xdr:to>
    <xdr:cxnSp macro="">
      <xdr:nvCxnSpPr>
        <xdr:cNvPr id="353" name="直線コネクタ 352"/>
        <xdr:cNvCxnSpPr/>
      </xdr:nvCxnSpPr>
      <xdr:spPr>
        <a:xfrm>
          <a:off x="10388600" y="1013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90648</xdr:rowOff>
    </xdr:from>
    <xdr:ext cx="599010" cy="259045"/>
    <xdr:sp macro="" textlink="">
      <xdr:nvSpPr>
        <xdr:cNvPr id="354" name="普通建設事業費最大値テキスト"/>
        <xdr:cNvSpPr txBox="1"/>
      </xdr:nvSpPr>
      <xdr:spPr>
        <a:xfrm>
          <a:off x="10528300" y="849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143971</xdr:rowOff>
    </xdr:from>
    <xdr:to>
      <xdr:col>55</xdr:col>
      <xdr:colOff>88900</xdr:colOff>
      <xdr:row>50</xdr:row>
      <xdr:rowOff>143971</xdr:rowOff>
    </xdr:to>
    <xdr:cxnSp macro="">
      <xdr:nvCxnSpPr>
        <xdr:cNvPr id="355" name="直線コネクタ 354"/>
        <xdr:cNvCxnSpPr/>
      </xdr:nvCxnSpPr>
      <xdr:spPr>
        <a:xfrm>
          <a:off x="10388600" y="871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153797</xdr:rowOff>
    </xdr:from>
    <xdr:to>
      <xdr:col>55</xdr:col>
      <xdr:colOff>0</xdr:colOff>
      <xdr:row>57</xdr:row>
      <xdr:rowOff>159440</xdr:rowOff>
    </xdr:to>
    <xdr:cxnSp macro="">
      <xdr:nvCxnSpPr>
        <xdr:cNvPr id="356" name="直線コネクタ 355"/>
        <xdr:cNvCxnSpPr/>
      </xdr:nvCxnSpPr>
      <xdr:spPr>
        <a:xfrm>
          <a:off x="9639300" y="9926447"/>
          <a:ext cx="838200" cy="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26189</xdr:rowOff>
    </xdr:from>
    <xdr:ext cx="534377" cy="259045"/>
    <xdr:sp macro="" textlink="">
      <xdr:nvSpPr>
        <xdr:cNvPr id="357" name="普通建設事業費平均値テキスト"/>
        <xdr:cNvSpPr txBox="1"/>
      </xdr:nvSpPr>
      <xdr:spPr>
        <a:xfrm>
          <a:off x="10528300" y="9627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3312</xdr:rowOff>
    </xdr:from>
    <xdr:to>
      <xdr:col>55</xdr:col>
      <xdr:colOff>50800</xdr:colOff>
      <xdr:row>57</xdr:row>
      <xdr:rowOff>104912</xdr:rowOff>
    </xdr:to>
    <xdr:sp macro="" textlink="">
      <xdr:nvSpPr>
        <xdr:cNvPr id="358" name="フローチャート: 判断 357"/>
        <xdr:cNvSpPr/>
      </xdr:nvSpPr>
      <xdr:spPr>
        <a:xfrm>
          <a:off x="104267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151881</xdr:rowOff>
    </xdr:from>
    <xdr:to>
      <xdr:col>50</xdr:col>
      <xdr:colOff>114300</xdr:colOff>
      <xdr:row>57</xdr:row>
      <xdr:rowOff>153797</xdr:rowOff>
    </xdr:to>
    <xdr:cxnSp macro="">
      <xdr:nvCxnSpPr>
        <xdr:cNvPr id="359" name="直線コネクタ 358"/>
        <xdr:cNvCxnSpPr/>
      </xdr:nvCxnSpPr>
      <xdr:spPr>
        <a:xfrm>
          <a:off x="8750300" y="9753081"/>
          <a:ext cx="889000" cy="17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56610</xdr:rowOff>
    </xdr:from>
    <xdr:to>
      <xdr:col>50</xdr:col>
      <xdr:colOff>165100</xdr:colOff>
      <xdr:row>57</xdr:row>
      <xdr:rowOff>158210</xdr:rowOff>
    </xdr:to>
    <xdr:sp macro="" textlink="">
      <xdr:nvSpPr>
        <xdr:cNvPr id="360" name="フローチャート: 判断 359"/>
        <xdr:cNvSpPr/>
      </xdr:nvSpPr>
      <xdr:spPr>
        <a:xfrm>
          <a:off x="9588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3287</xdr:rowOff>
    </xdr:from>
    <xdr:ext cx="534377" cy="259045"/>
    <xdr:sp macro="" textlink="">
      <xdr:nvSpPr>
        <xdr:cNvPr id="361" name="テキスト ボックス 360"/>
        <xdr:cNvSpPr txBox="1"/>
      </xdr:nvSpPr>
      <xdr:spPr>
        <a:xfrm>
          <a:off x="9372111" y="96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75814</xdr:rowOff>
    </xdr:from>
    <xdr:to>
      <xdr:col>45</xdr:col>
      <xdr:colOff>177800</xdr:colOff>
      <xdr:row>56</xdr:row>
      <xdr:rowOff>151881</xdr:rowOff>
    </xdr:to>
    <xdr:cxnSp macro="">
      <xdr:nvCxnSpPr>
        <xdr:cNvPr id="362" name="直線コネクタ 361"/>
        <xdr:cNvCxnSpPr/>
      </xdr:nvCxnSpPr>
      <xdr:spPr>
        <a:xfrm>
          <a:off x="7861300" y="9677014"/>
          <a:ext cx="889000" cy="7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79973</xdr:rowOff>
    </xdr:from>
    <xdr:to>
      <xdr:col>46</xdr:col>
      <xdr:colOff>38100</xdr:colOff>
      <xdr:row>58</xdr:row>
      <xdr:rowOff>10123</xdr:rowOff>
    </xdr:to>
    <xdr:sp macro="" textlink="">
      <xdr:nvSpPr>
        <xdr:cNvPr id="363" name="フローチャート: 判断 362"/>
        <xdr:cNvSpPr/>
      </xdr:nvSpPr>
      <xdr:spPr>
        <a:xfrm>
          <a:off x="8699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1250</xdr:rowOff>
    </xdr:from>
    <xdr:ext cx="534377" cy="259045"/>
    <xdr:sp macro="" textlink="">
      <xdr:nvSpPr>
        <xdr:cNvPr id="364" name="テキスト ボックス 363"/>
        <xdr:cNvSpPr txBox="1"/>
      </xdr:nvSpPr>
      <xdr:spPr>
        <a:xfrm>
          <a:off x="8483111" y="994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85438</xdr:rowOff>
    </xdr:from>
    <xdr:to>
      <xdr:col>41</xdr:col>
      <xdr:colOff>50800</xdr:colOff>
      <xdr:row>56</xdr:row>
      <xdr:rowOff>75814</xdr:rowOff>
    </xdr:to>
    <xdr:cxnSp macro="">
      <xdr:nvCxnSpPr>
        <xdr:cNvPr id="365" name="直線コネクタ 364"/>
        <xdr:cNvCxnSpPr/>
      </xdr:nvCxnSpPr>
      <xdr:spPr>
        <a:xfrm>
          <a:off x="6972300" y="9343738"/>
          <a:ext cx="889000" cy="33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80163</xdr:rowOff>
    </xdr:from>
    <xdr:to>
      <xdr:col>41</xdr:col>
      <xdr:colOff>101600</xdr:colOff>
      <xdr:row>58</xdr:row>
      <xdr:rowOff>10313</xdr:rowOff>
    </xdr:to>
    <xdr:sp macro="" textlink="">
      <xdr:nvSpPr>
        <xdr:cNvPr id="366" name="フローチャート: 判断 365"/>
        <xdr:cNvSpPr/>
      </xdr:nvSpPr>
      <xdr:spPr>
        <a:xfrm>
          <a:off x="7810500" y="98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1440</xdr:rowOff>
    </xdr:from>
    <xdr:ext cx="534377" cy="259045"/>
    <xdr:sp macro="" textlink="">
      <xdr:nvSpPr>
        <xdr:cNvPr id="367" name="テキスト ボックス 366"/>
        <xdr:cNvSpPr txBox="1"/>
      </xdr:nvSpPr>
      <xdr:spPr>
        <a:xfrm>
          <a:off x="7594111" y="994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71873</xdr:rowOff>
    </xdr:from>
    <xdr:to>
      <xdr:col>36</xdr:col>
      <xdr:colOff>165100</xdr:colOff>
      <xdr:row>58</xdr:row>
      <xdr:rowOff>2023</xdr:rowOff>
    </xdr:to>
    <xdr:sp macro="" textlink="">
      <xdr:nvSpPr>
        <xdr:cNvPr id="368" name="フローチャート: 判断 367"/>
        <xdr:cNvSpPr/>
      </xdr:nvSpPr>
      <xdr:spPr>
        <a:xfrm>
          <a:off x="6921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164600</xdr:rowOff>
    </xdr:from>
    <xdr:ext cx="534377" cy="259045"/>
    <xdr:sp macro="" textlink="">
      <xdr:nvSpPr>
        <xdr:cNvPr id="369" name="テキスト ボックス 368"/>
        <xdr:cNvSpPr txBox="1"/>
      </xdr:nvSpPr>
      <xdr:spPr>
        <a:xfrm>
          <a:off x="6705111" y="993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108640</xdr:rowOff>
    </xdr:from>
    <xdr:to>
      <xdr:col>55</xdr:col>
      <xdr:colOff>50800</xdr:colOff>
      <xdr:row>58</xdr:row>
      <xdr:rowOff>38790</xdr:rowOff>
    </xdr:to>
    <xdr:sp macro="" textlink="">
      <xdr:nvSpPr>
        <xdr:cNvPr id="375" name="楕円 374"/>
        <xdr:cNvSpPr/>
      </xdr:nvSpPr>
      <xdr:spPr>
        <a:xfrm>
          <a:off x="10426700" y="988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87067</xdr:rowOff>
    </xdr:from>
    <xdr:ext cx="534377" cy="259045"/>
    <xdr:sp macro="" textlink="">
      <xdr:nvSpPr>
        <xdr:cNvPr id="376" name="普通建設事業費該当値テキスト"/>
        <xdr:cNvSpPr txBox="1"/>
      </xdr:nvSpPr>
      <xdr:spPr>
        <a:xfrm>
          <a:off x="10528300" y="985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102997</xdr:rowOff>
    </xdr:from>
    <xdr:to>
      <xdr:col>50</xdr:col>
      <xdr:colOff>165100</xdr:colOff>
      <xdr:row>58</xdr:row>
      <xdr:rowOff>33147</xdr:rowOff>
    </xdr:to>
    <xdr:sp macro="" textlink="">
      <xdr:nvSpPr>
        <xdr:cNvPr id="377" name="楕円 376"/>
        <xdr:cNvSpPr/>
      </xdr:nvSpPr>
      <xdr:spPr>
        <a:xfrm>
          <a:off x="9588500" y="987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24274</xdr:rowOff>
    </xdr:from>
    <xdr:ext cx="534377" cy="259045"/>
    <xdr:sp macro="" textlink="">
      <xdr:nvSpPr>
        <xdr:cNvPr id="378" name="テキスト ボックス 377"/>
        <xdr:cNvSpPr txBox="1"/>
      </xdr:nvSpPr>
      <xdr:spPr>
        <a:xfrm>
          <a:off x="9372111" y="996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101081</xdr:rowOff>
    </xdr:from>
    <xdr:to>
      <xdr:col>46</xdr:col>
      <xdr:colOff>38100</xdr:colOff>
      <xdr:row>57</xdr:row>
      <xdr:rowOff>31231</xdr:rowOff>
    </xdr:to>
    <xdr:sp macro="" textlink="">
      <xdr:nvSpPr>
        <xdr:cNvPr id="379" name="楕円 378"/>
        <xdr:cNvSpPr/>
      </xdr:nvSpPr>
      <xdr:spPr>
        <a:xfrm>
          <a:off x="8699500" y="970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47758</xdr:rowOff>
    </xdr:from>
    <xdr:ext cx="599010" cy="259045"/>
    <xdr:sp macro="" textlink="">
      <xdr:nvSpPr>
        <xdr:cNvPr id="380" name="テキスト ボックス 379"/>
        <xdr:cNvSpPr txBox="1"/>
      </xdr:nvSpPr>
      <xdr:spPr>
        <a:xfrm>
          <a:off x="8450795" y="9477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25014</xdr:rowOff>
    </xdr:from>
    <xdr:to>
      <xdr:col>41</xdr:col>
      <xdr:colOff>101600</xdr:colOff>
      <xdr:row>56</xdr:row>
      <xdr:rowOff>126614</xdr:rowOff>
    </xdr:to>
    <xdr:sp macro="" textlink="">
      <xdr:nvSpPr>
        <xdr:cNvPr id="381" name="楕円 380"/>
        <xdr:cNvSpPr/>
      </xdr:nvSpPr>
      <xdr:spPr>
        <a:xfrm>
          <a:off x="7810500" y="962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143141</xdr:rowOff>
    </xdr:from>
    <xdr:ext cx="599010" cy="259045"/>
    <xdr:sp macro="" textlink="">
      <xdr:nvSpPr>
        <xdr:cNvPr id="382" name="テキスト ボックス 381"/>
        <xdr:cNvSpPr txBox="1"/>
      </xdr:nvSpPr>
      <xdr:spPr>
        <a:xfrm>
          <a:off x="7561795" y="9401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34638</xdr:rowOff>
    </xdr:from>
    <xdr:to>
      <xdr:col>36</xdr:col>
      <xdr:colOff>165100</xdr:colOff>
      <xdr:row>54</xdr:row>
      <xdr:rowOff>136238</xdr:rowOff>
    </xdr:to>
    <xdr:sp macro="" textlink="">
      <xdr:nvSpPr>
        <xdr:cNvPr id="383" name="楕円 382"/>
        <xdr:cNvSpPr/>
      </xdr:nvSpPr>
      <xdr:spPr>
        <a:xfrm>
          <a:off x="6921500" y="929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152765</xdr:rowOff>
    </xdr:from>
    <xdr:ext cx="599010" cy="259045"/>
    <xdr:sp macro="" textlink="">
      <xdr:nvSpPr>
        <xdr:cNvPr id="384" name="テキスト ボックス 383"/>
        <xdr:cNvSpPr txBox="1"/>
      </xdr:nvSpPr>
      <xdr:spPr>
        <a:xfrm>
          <a:off x="6672795" y="906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5" name="直線コネクタ 39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6" name="テキスト ボックス 39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7" name="直線コネクタ 39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8" name="テキスト ボックス 39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9" name="直線コネクタ 39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0" name="テキスト ボックス 39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1" name="直線コネクタ 40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2" name="テキスト ボックス 40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3" name="直線コネクタ 40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4" name="テキスト ボックス 40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5" name="直線コネクタ 40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6" name="テキスト ボックス 40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122653</xdr:rowOff>
    </xdr:from>
    <xdr:to>
      <xdr:col>54</xdr:col>
      <xdr:colOff>189865</xdr:colOff>
      <xdr:row>79</xdr:row>
      <xdr:rowOff>98879</xdr:rowOff>
    </xdr:to>
    <xdr:cxnSp macro="">
      <xdr:nvCxnSpPr>
        <xdr:cNvPr id="410" name="直線コネクタ 409"/>
        <xdr:cNvCxnSpPr/>
      </xdr:nvCxnSpPr>
      <xdr:spPr>
        <a:xfrm flipV="1">
          <a:off x="10475595" y="12124153"/>
          <a:ext cx="1270" cy="1519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1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2" name="直線コネクタ 41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69330</xdr:rowOff>
    </xdr:from>
    <xdr:ext cx="599010" cy="259045"/>
    <xdr:sp macro="" textlink="">
      <xdr:nvSpPr>
        <xdr:cNvPr id="413" name="普通建設事業費 （ うち新規整備　）最大値テキスト"/>
        <xdr:cNvSpPr txBox="1"/>
      </xdr:nvSpPr>
      <xdr:spPr>
        <a:xfrm>
          <a:off x="10528300" y="1189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122653</xdr:rowOff>
    </xdr:from>
    <xdr:to>
      <xdr:col>55</xdr:col>
      <xdr:colOff>88900</xdr:colOff>
      <xdr:row>70</xdr:row>
      <xdr:rowOff>122653</xdr:rowOff>
    </xdr:to>
    <xdr:cxnSp macro="">
      <xdr:nvCxnSpPr>
        <xdr:cNvPr id="414" name="直線コネクタ 413"/>
        <xdr:cNvCxnSpPr/>
      </xdr:nvCxnSpPr>
      <xdr:spPr>
        <a:xfrm>
          <a:off x="10388600" y="12124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41424</xdr:rowOff>
    </xdr:from>
    <xdr:to>
      <xdr:col>55</xdr:col>
      <xdr:colOff>0</xdr:colOff>
      <xdr:row>79</xdr:row>
      <xdr:rowOff>29722</xdr:rowOff>
    </xdr:to>
    <xdr:cxnSp macro="">
      <xdr:nvCxnSpPr>
        <xdr:cNvPr id="415" name="直線コネクタ 414"/>
        <xdr:cNvCxnSpPr/>
      </xdr:nvCxnSpPr>
      <xdr:spPr>
        <a:xfrm>
          <a:off x="9639300" y="13414524"/>
          <a:ext cx="838200" cy="15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78390</xdr:rowOff>
    </xdr:from>
    <xdr:ext cx="534377" cy="259045"/>
    <xdr:sp macro="" textlink="">
      <xdr:nvSpPr>
        <xdr:cNvPr id="416" name="普通建設事業費 （ うち新規整備　）平均値テキスト"/>
        <xdr:cNvSpPr txBox="1"/>
      </xdr:nvSpPr>
      <xdr:spPr>
        <a:xfrm>
          <a:off x="10528300" y="13108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55513</xdr:rowOff>
    </xdr:from>
    <xdr:to>
      <xdr:col>55</xdr:col>
      <xdr:colOff>50800</xdr:colOff>
      <xdr:row>77</xdr:row>
      <xdr:rowOff>157113</xdr:rowOff>
    </xdr:to>
    <xdr:sp macro="" textlink="">
      <xdr:nvSpPr>
        <xdr:cNvPr id="417" name="フローチャート: 判断 416"/>
        <xdr:cNvSpPr/>
      </xdr:nvSpPr>
      <xdr:spPr>
        <a:xfrm>
          <a:off x="10426700" y="1325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45963</xdr:rowOff>
    </xdr:from>
    <xdr:to>
      <xdr:col>50</xdr:col>
      <xdr:colOff>114300</xdr:colOff>
      <xdr:row>78</xdr:row>
      <xdr:rowOff>41424</xdr:rowOff>
    </xdr:to>
    <xdr:cxnSp macro="">
      <xdr:nvCxnSpPr>
        <xdr:cNvPr id="418" name="直線コネクタ 417"/>
        <xdr:cNvCxnSpPr/>
      </xdr:nvCxnSpPr>
      <xdr:spPr>
        <a:xfrm>
          <a:off x="8750300" y="12733263"/>
          <a:ext cx="889000" cy="68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156195</xdr:rowOff>
    </xdr:from>
    <xdr:to>
      <xdr:col>50</xdr:col>
      <xdr:colOff>165100</xdr:colOff>
      <xdr:row>78</xdr:row>
      <xdr:rowOff>86345</xdr:rowOff>
    </xdr:to>
    <xdr:sp macro="" textlink="">
      <xdr:nvSpPr>
        <xdr:cNvPr id="419" name="フローチャート: 判断 418"/>
        <xdr:cNvSpPr/>
      </xdr:nvSpPr>
      <xdr:spPr>
        <a:xfrm>
          <a:off x="95885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102872</xdr:rowOff>
    </xdr:from>
    <xdr:ext cx="534377" cy="259045"/>
    <xdr:sp macro="" textlink="">
      <xdr:nvSpPr>
        <xdr:cNvPr id="420" name="テキスト ボックス 419"/>
        <xdr:cNvSpPr txBox="1"/>
      </xdr:nvSpPr>
      <xdr:spPr>
        <a:xfrm>
          <a:off x="9372111" y="1313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45963</xdr:rowOff>
    </xdr:from>
    <xdr:to>
      <xdr:col>45</xdr:col>
      <xdr:colOff>177800</xdr:colOff>
      <xdr:row>74</xdr:row>
      <xdr:rowOff>120508</xdr:rowOff>
    </xdr:to>
    <xdr:cxnSp macro="">
      <xdr:nvCxnSpPr>
        <xdr:cNvPr id="421" name="直線コネクタ 420"/>
        <xdr:cNvCxnSpPr/>
      </xdr:nvCxnSpPr>
      <xdr:spPr>
        <a:xfrm flipV="1">
          <a:off x="7861300" y="12733263"/>
          <a:ext cx="889000" cy="7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5516</xdr:rowOff>
    </xdr:from>
    <xdr:to>
      <xdr:col>46</xdr:col>
      <xdr:colOff>38100</xdr:colOff>
      <xdr:row>78</xdr:row>
      <xdr:rowOff>107116</xdr:rowOff>
    </xdr:to>
    <xdr:sp macro="" textlink="">
      <xdr:nvSpPr>
        <xdr:cNvPr id="422" name="フローチャート: 判断 421"/>
        <xdr:cNvSpPr/>
      </xdr:nvSpPr>
      <xdr:spPr>
        <a:xfrm>
          <a:off x="8699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98243</xdr:rowOff>
    </xdr:from>
    <xdr:ext cx="534377" cy="259045"/>
    <xdr:sp macro="" textlink="">
      <xdr:nvSpPr>
        <xdr:cNvPr id="423" name="テキスト ボックス 422"/>
        <xdr:cNvSpPr txBox="1"/>
      </xdr:nvSpPr>
      <xdr:spPr>
        <a:xfrm>
          <a:off x="8483111" y="1347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50567</xdr:rowOff>
    </xdr:from>
    <xdr:to>
      <xdr:col>41</xdr:col>
      <xdr:colOff>50800</xdr:colOff>
      <xdr:row>74</xdr:row>
      <xdr:rowOff>120508</xdr:rowOff>
    </xdr:to>
    <xdr:cxnSp macro="">
      <xdr:nvCxnSpPr>
        <xdr:cNvPr id="424" name="直線コネクタ 423"/>
        <xdr:cNvCxnSpPr/>
      </xdr:nvCxnSpPr>
      <xdr:spPr>
        <a:xfrm>
          <a:off x="6972300" y="12052067"/>
          <a:ext cx="889000" cy="75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150110</xdr:rowOff>
    </xdr:from>
    <xdr:to>
      <xdr:col>41</xdr:col>
      <xdr:colOff>101600</xdr:colOff>
      <xdr:row>78</xdr:row>
      <xdr:rowOff>80260</xdr:rowOff>
    </xdr:to>
    <xdr:sp macro="" textlink="">
      <xdr:nvSpPr>
        <xdr:cNvPr id="425" name="フローチャート: 判断 424"/>
        <xdr:cNvSpPr/>
      </xdr:nvSpPr>
      <xdr:spPr>
        <a:xfrm>
          <a:off x="7810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71387</xdr:rowOff>
    </xdr:from>
    <xdr:ext cx="534377" cy="259045"/>
    <xdr:sp macro="" textlink="">
      <xdr:nvSpPr>
        <xdr:cNvPr id="426" name="テキスト ボックス 425"/>
        <xdr:cNvSpPr txBox="1"/>
      </xdr:nvSpPr>
      <xdr:spPr>
        <a:xfrm>
          <a:off x="7594111" y="1344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58105</xdr:rowOff>
    </xdr:from>
    <xdr:to>
      <xdr:col>36</xdr:col>
      <xdr:colOff>165100</xdr:colOff>
      <xdr:row>77</xdr:row>
      <xdr:rowOff>159705</xdr:rowOff>
    </xdr:to>
    <xdr:sp macro="" textlink="">
      <xdr:nvSpPr>
        <xdr:cNvPr id="427" name="フローチャート: 判断 426"/>
        <xdr:cNvSpPr/>
      </xdr:nvSpPr>
      <xdr:spPr>
        <a:xfrm>
          <a:off x="6921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150832</xdr:rowOff>
    </xdr:from>
    <xdr:ext cx="534377" cy="259045"/>
    <xdr:sp macro="" textlink="">
      <xdr:nvSpPr>
        <xdr:cNvPr id="428" name="テキスト ボックス 427"/>
        <xdr:cNvSpPr txBox="1"/>
      </xdr:nvSpPr>
      <xdr:spPr>
        <a:xfrm>
          <a:off x="6705111" y="1335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150372</xdr:rowOff>
    </xdr:from>
    <xdr:to>
      <xdr:col>55</xdr:col>
      <xdr:colOff>50800</xdr:colOff>
      <xdr:row>79</xdr:row>
      <xdr:rowOff>80522</xdr:rowOff>
    </xdr:to>
    <xdr:sp macro="" textlink="">
      <xdr:nvSpPr>
        <xdr:cNvPr id="434" name="楕円 433"/>
        <xdr:cNvSpPr/>
      </xdr:nvSpPr>
      <xdr:spPr>
        <a:xfrm>
          <a:off x="10426700" y="1352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65299</xdr:rowOff>
    </xdr:from>
    <xdr:ext cx="469744" cy="259045"/>
    <xdr:sp macro="" textlink="">
      <xdr:nvSpPr>
        <xdr:cNvPr id="435" name="普通建設事業費 （ うち新規整備　）該当値テキスト"/>
        <xdr:cNvSpPr txBox="1"/>
      </xdr:nvSpPr>
      <xdr:spPr>
        <a:xfrm>
          <a:off x="10528300" y="1343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162074</xdr:rowOff>
    </xdr:from>
    <xdr:to>
      <xdr:col>50</xdr:col>
      <xdr:colOff>165100</xdr:colOff>
      <xdr:row>78</xdr:row>
      <xdr:rowOff>92224</xdr:rowOff>
    </xdr:to>
    <xdr:sp macro="" textlink="">
      <xdr:nvSpPr>
        <xdr:cNvPr id="436" name="楕円 435"/>
        <xdr:cNvSpPr/>
      </xdr:nvSpPr>
      <xdr:spPr>
        <a:xfrm>
          <a:off x="9588500" y="1336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83351</xdr:rowOff>
    </xdr:from>
    <xdr:ext cx="534377" cy="259045"/>
    <xdr:sp macro="" textlink="">
      <xdr:nvSpPr>
        <xdr:cNvPr id="437" name="テキスト ボックス 436"/>
        <xdr:cNvSpPr txBox="1"/>
      </xdr:nvSpPr>
      <xdr:spPr>
        <a:xfrm>
          <a:off x="9372111" y="1345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166613</xdr:rowOff>
    </xdr:from>
    <xdr:to>
      <xdr:col>46</xdr:col>
      <xdr:colOff>38100</xdr:colOff>
      <xdr:row>74</xdr:row>
      <xdr:rowOff>96763</xdr:rowOff>
    </xdr:to>
    <xdr:sp macro="" textlink="">
      <xdr:nvSpPr>
        <xdr:cNvPr id="438" name="楕円 437"/>
        <xdr:cNvSpPr/>
      </xdr:nvSpPr>
      <xdr:spPr>
        <a:xfrm>
          <a:off x="8699500" y="1268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113290</xdr:rowOff>
    </xdr:from>
    <xdr:ext cx="534377" cy="259045"/>
    <xdr:sp macro="" textlink="">
      <xdr:nvSpPr>
        <xdr:cNvPr id="439" name="テキスト ボックス 438"/>
        <xdr:cNvSpPr txBox="1"/>
      </xdr:nvSpPr>
      <xdr:spPr>
        <a:xfrm>
          <a:off x="8483111" y="1245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69708</xdr:rowOff>
    </xdr:from>
    <xdr:to>
      <xdr:col>41</xdr:col>
      <xdr:colOff>101600</xdr:colOff>
      <xdr:row>74</xdr:row>
      <xdr:rowOff>171308</xdr:rowOff>
    </xdr:to>
    <xdr:sp macro="" textlink="">
      <xdr:nvSpPr>
        <xdr:cNvPr id="440" name="楕円 439"/>
        <xdr:cNvSpPr/>
      </xdr:nvSpPr>
      <xdr:spPr>
        <a:xfrm>
          <a:off x="7810500" y="1275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16385</xdr:rowOff>
    </xdr:from>
    <xdr:ext cx="534377" cy="259045"/>
    <xdr:sp macro="" textlink="">
      <xdr:nvSpPr>
        <xdr:cNvPr id="441" name="テキスト ボックス 440"/>
        <xdr:cNvSpPr txBox="1"/>
      </xdr:nvSpPr>
      <xdr:spPr>
        <a:xfrm>
          <a:off x="7594111" y="1253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69</xdr:row>
      <xdr:rowOff>171217</xdr:rowOff>
    </xdr:from>
    <xdr:to>
      <xdr:col>36</xdr:col>
      <xdr:colOff>165100</xdr:colOff>
      <xdr:row>70</xdr:row>
      <xdr:rowOff>101367</xdr:rowOff>
    </xdr:to>
    <xdr:sp macro="" textlink="">
      <xdr:nvSpPr>
        <xdr:cNvPr id="442" name="楕円 441"/>
        <xdr:cNvSpPr/>
      </xdr:nvSpPr>
      <xdr:spPr>
        <a:xfrm>
          <a:off x="6921500" y="1200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68</xdr:row>
      <xdr:rowOff>117894</xdr:rowOff>
    </xdr:from>
    <xdr:ext cx="599010" cy="259045"/>
    <xdr:sp macro="" textlink="">
      <xdr:nvSpPr>
        <xdr:cNvPr id="443" name="テキスト ボックス 442"/>
        <xdr:cNvSpPr txBox="1"/>
      </xdr:nvSpPr>
      <xdr:spPr>
        <a:xfrm>
          <a:off x="6672795" y="11776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4" name="直線コネクタ 45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5" name="テキスト ボックス 45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6" name="直線コネクタ 45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7" name="テキスト ボックス 45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8" name="直線コネクタ 45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9" name="テキスト ボックス 45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0" name="直線コネクタ 45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1" name="テキスト ボックス 46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139449</xdr:rowOff>
    </xdr:from>
    <xdr:to>
      <xdr:col>54</xdr:col>
      <xdr:colOff>189865</xdr:colOff>
      <xdr:row>98</xdr:row>
      <xdr:rowOff>126363</xdr:rowOff>
    </xdr:to>
    <xdr:cxnSp macro="">
      <xdr:nvCxnSpPr>
        <xdr:cNvPr id="465" name="直線コネクタ 464"/>
        <xdr:cNvCxnSpPr/>
      </xdr:nvCxnSpPr>
      <xdr:spPr>
        <a:xfrm flipV="1">
          <a:off x="10475595" y="15569949"/>
          <a:ext cx="1270" cy="135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130190</xdr:rowOff>
    </xdr:from>
    <xdr:ext cx="469744" cy="259045"/>
    <xdr:sp macro="" textlink="">
      <xdr:nvSpPr>
        <xdr:cNvPr id="466" name="普通建設事業費 （ うち更新整備　）最小値テキスト"/>
        <xdr:cNvSpPr txBox="1"/>
      </xdr:nvSpPr>
      <xdr:spPr>
        <a:xfrm>
          <a:off x="10528300" y="1693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126363</xdr:rowOff>
    </xdr:from>
    <xdr:to>
      <xdr:col>55</xdr:col>
      <xdr:colOff>88900</xdr:colOff>
      <xdr:row>98</xdr:row>
      <xdr:rowOff>126363</xdr:rowOff>
    </xdr:to>
    <xdr:cxnSp macro="">
      <xdr:nvCxnSpPr>
        <xdr:cNvPr id="467" name="直線コネクタ 466"/>
        <xdr:cNvCxnSpPr/>
      </xdr:nvCxnSpPr>
      <xdr:spPr>
        <a:xfrm>
          <a:off x="10388600" y="1692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86126</xdr:rowOff>
    </xdr:from>
    <xdr:ext cx="599010" cy="259045"/>
    <xdr:sp macro="" textlink="">
      <xdr:nvSpPr>
        <xdr:cNvPr id="468" name="普通建設事業費 （ うち更新整備　）最大値テキスト"/>
        <xdr:cNvSpPr txBox="1"/>
      </xdr:nvSpPr>
      <xdr:spPr>
        <a:xfrm>
          <a:off x="10528300" y="15345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139449</xdr:rowOff>
    </xdr:from>
    <xdr:to>
      <xdr:col>55</xdr:col>
      <xdr:colOff>88900</xdr:colOff>
      <xdr:row>90</xdr:row>
      <xdr:rowOff>139449</xdr:rowOff>
    </xdr:to>
    <xdr:cxnSp macro="">
      <xdr:nvCxnSpPr>
        <xdr:cNvPr id="469" name="直線コネクタ 468"/>
        <xdr:cNvCxnSpPr/>
      </xdr:nvCxnSpPr>
      <xdr:spPr>
        <a:xfrm>
          <a:off x="10388600" y="1556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156274</xdr:rowOff>
    </xdr:from>
    <xdr:to>
      <xdr:col>55</xdr:col>
      <xdr:colOff>0</xdr:colOff>
      <xdr:row>97</xdr:row>
      <xdr:rowOff>165610</xdr:rowOff>
    </xdr:to>
    <xdr:cxnSp macro="">
      <xdr:nvCxnSpPr>
        <xdr:cNvPr id="470" name="直線コネクタ 469"/>
        <xdr:cNvCxnSpPr/>
      </xdr:nvCxnSpPr>
      <xdr:spPr>
        <a:xfrm>
          <a:off x="9639300" y="16786924"/>
          <a:ext cx="838200" cy="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75682</xdr:rowOff>
    </xdr:from>
    <xdr:ext cx="534377" cy="259045"/>
    <xdr:sp macro="" textlink="">
      <xdr:nvSpPr>
        <xdr:cNvPr id="471" name="普通建設事業費 （ うち更新整備　）平均値テキスト"/>
        <xdr:cNvSpPr txBox="1"/>
      </xdr:nvSpPr>
      <xdr:spPr>
        <a:xfrm>
          <a:off x="10528300" y="16534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52805</xdr:rowOff>
    </xdr:from>
    <xdr:to>
      <xdr:col>55</xdr:col>
      <xdr:colOff>50800</xdr:colOff>
      <xdr:row>97</xdr:row>
      <xdr:rowOff>154405</xdr:rowOff>
    </xdr:to>
    <xdr:sp macro="" textlink="">
      <xdr:nvSpPr>
        <xdr:cNvPr id="472" name="フローチャート: 判断 471"/>
        <xdr:cNvSpPr/>
      </xdr:nvSpPr>
      <xdr:spPr>
        <a:xfrm>
          <a:off x="104267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156274</xdr:rowOff>
    </xdr:from>
    <xdr:to>
      <xdr:col>50</xdr:col>
      <xdr:colOff>114300</xdr:colOff>
      <xdr:row>98</xdr:row>
      <xdr:rowOff>81828</xdr:rowOff>
    </xdr:to>
    <xdr:cxnSp macro="">
      <xdr:nvCxnSpPr>
        <xdr:cNvPr id="473" name="直線コネクタ 472"/>
        <xdr:cNvCxnSpPr/>
      </xdr:nvCxnSpPr>
      <xdr:spPr>
        <a:xfrm flipV="1">
          <a:off x="8750300" y="16786924"/>
          <a:ext cx="889000" cy="9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88461</xdr:rowOff>
    </xdr:from>
    <xdr:to>
      <xdr:col>50</xdr:col>
      <xdr:colOff>165100</xdr:colOff>
      <xdr:row>98</xdr:row>
      <xdr:rowOff>18611</xdr:rowOff>
    </xdr:to>
    <xdr:sp macro="" textlink="">
      <xdr:nvSpPr>
        <xdr:cNvPr id="474" name="フローチャート: 判断 473"/>
        <xdr:cNvSpPr/>
      </xdr:nvSpPr>
      <xdr:spPr>
        <a:xfrm>
          <a:off x="9588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35138</xdr:rowOff>
    </xdr:from>
    <xdr:ext cx="534377" cy="259045"/>
    <xdr:sp macro="" textlink="">
      <xdr:nvSpPr>
        <xdr:cNvPr id="475" name="テキスト ボックス 474"/>
        <xdr:cNvSpPr txBox="1"/>
      </xdr:nvSpPr>
      <xdr:spPr>
        <a:xfrm>
          <a:off x="9372111" y="1649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43382</xdr:rowOff>
    </xdr:from>
    <xdr:to>
      <xdr:col>45</xdr:col>
      <xdr:colOff>177800</xdr:colOff>
      <xdr:row>98</xdr:row>
      <xdr:rowOff>81828</xdr:rowOff>
    </xdr:to>
    <xdr:cxnSp macro="">
      <xdr:nvCxnSpPr>
        <xdr:cNvPr id="476" name="直線コネクタ 475"/>
        <xdr:cNvCxnSpPr/>
      </xdr:nvCxnSpPr>
      <xdr:spPr>
        <a:xfrm>
          <a:off x="7861300" y="16845482"/>
          <a:ext cx="889000" cy="3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90016</xdr:rowOff>
    </xdr:from>
    <xdr:to>
      <xdr:col>46</xdr:col>
      <xdr:colOff>38100</xdr:colOff>
      <xdr:row>98</xdr:row>
      <xdr:rowOff>20166</xdr:rowOff>
    </xdr:to>
    <xdr:sp macro="" textlink="">
      <xdr:nvSpPr>
        <xdr:cNvPr id="477" name="フローチャート: 判断 476"/>
        <xdr:cNvSpPr/>
      </xdr:nvSpPr>
      <xdr:spPr>
        <a:xfrm>
          <a:off x="8699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36693</xdr:rowOff>
    </xdr:from>
    <xdr:ext cx="534377" cy="259045"/>
    <xdr:sp macro="" textlink="">
      <xdr:nvSpPr>
        <xdr:cNvPr id="478" name="テキスト ボックス 477"/>
        <xdr:cNvSpPr txBox="1"/>
      </xdr:nvSpPr>
      <xdr:spPr>
        <a:xfrm>
          <a:off x="8483111" y="1649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43382</xdr:rowOff>
    </xdr:from>
    <xdr:to>
      <xdr:col>41</xdr:col>
      <xdr:colOff>50800</xdr:colOff>
      <xdr:row>98</xdr:row>
      <xdr:rowOff>77819</xdr:rowOff>
    </xdr:to>
    <xdr:cxnSp macro="">
      <xdr:nvCxnSpPr>
        <xdr:cNvPr id="479" name="直線コネクタ 478"/>
        <xdr:cNvCxnSpPr/>
      </xdr:nvCxnSpPr>
      <xdr:spPr>
        <a:xfrm flipV="1">
          <a:off x="6972300" y="16845482"/>
          <a:ext cx="889000" cy="3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105995</xdr:rowOff>
    </xdr:from>
    <xdr:to>
      <xdr:col>41</xdr:col>
      <xdr:colOff>101600</xdr:colOff>
      <xdr:row>98</xdr:row>
      <xdr:rowOff>36145</xdr:rowOff>
    </xdr:to>
    <xdr:sp macro="" textlink="">
      <xdr:nvSpPr>
        <xdr:cNvPr id="480" name="フローチャート: 判断 479"/>
        <xdr:cNvSpPr/>
      </xdr:nvSpPr>
      <xdr:spPr>
        <a:xfrm>
          <a:off x="7810500" y="1673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52672</xdr:rowOff>
    </xdr:from>
    <xdr:ext cx="534377" cy="259045"/>
    <xdr:sp macro="" textlink="">
      <xdr:nvSpPr>
        <xdr:cNvPr id="481" name="テキスト ボックス 480"/>
        <xdr:cNvSpPr txBox="1"/>
      </xdr:nvSpPr>
      <xdr:spPr>
        <a:xfrm>
          <a:off x="7594111" y="1651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132183</xdr:rowOff>
    </xdr:from>
    <xdr:to>
      <xdr:col>36</xdr:col>
      <xdr:colOff>165100</xdr:colOff>
      <xdr:row>98</xdr:row>
      <xdr:rowOff>62333</xdr:rowOff>
    </xdr:to>
    <xdr:sp macro="" textlink="">
      <xdr:nvSpPr>
        <xdr:cNvPr id="482" name="フローチャート: 判断 481"/>
        <xdr:cNvSpPr/>
      </xdr:nvSpPr>
      <xdr:spPr>
        <a:xfrm>
          <a:off x="69215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78860</xdr:rowOff>
    </xdr:from>
    <xdr:ext cx="534377" cy="259045"/>
    <xdr:sp macro="" textlink="">
      <xdr:nvSpPr>
        <xdr:cNvPr id="483" name="テキスト ボックス 482"/>
        <xdr:cNvSpPr txBox="1"/>
      </xdr:nvSpPr>
      <xdr:spPr>
        <a:xfrm>
          <a:off x="6705111" y="1653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114810</xdr:rowOff>
    </xdr:from>
    <xdr:to>
      <xdr:col>55</xdr:col>
      <xdr:colOff>50800</xdr:colOff>
      <xdr:row>98</xdr:row>
      <xdr:rowOff>44960</xdr:rowOff>
    </xdr:to>
    <xdr:sp macro="" textlink="">
      <xdr:nvSpPr>
        <xdr:cNvPr id="489" name="楕円 488"/>
        <xdr:cNvSpPr/>
      </xdr:nvSpPr>
      <xdr:spPr>
        <a:xfrm>
          <a:off x="10426700" y="1674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93237</xdr:rowOff>
    </xdr:from>
    <xdr:ext cx="534377" cy="259045"/>
    <xdr:sp macro="" textlink="">
      <xdr:nvSpPr>
        <xdr:cNvPr id="490" name="普通建設事業費 （ うち更新整備　）該当値テキスト"/>
        <xdr:cNvSpPr txBox="1"/>
      </xdr:nvSpPr>
      <xdr:spPr>
        <a:xfrm>
          <a:off x="10528300" y="1672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105474</xdr:rowOff>
    </xdr:from>
    <xdr:to>
      <xdr:col>50</xdr:col>
      <xdr:colOff>165100</xdr:colOff>
      <xdr:row>98</xdr:row>
      <xdr:rowOff>35624</xdr:rowOff>
    </xdr:to>
    <xdr:sp macro="" textlink="">
      <xdr:nvSpPr>
        <xdr:cNvPr id="491" name="楕円 490"/>
        <xdr:cNvSpPr/>
      </xdr:nvSpPr>
      <xdr:spPr>
        <a:xfrm>
          <a:off x="9588500" y="167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26751</xdr:rowOff>
    </xdr:from>
    <xdr:ext cx="534377" cy="259045"/>
    <xdr:sp macro="" textlink="">
      <xdr:nvSpPr>
        <xdr:cNvPr id="492" name="テキスト ボックス 491"/>
        <xdr:cNvSpPr txBox="1"/>
      </xdr:nvSpPr>
      <xdr:spPr>
        <a:xfrm>
          <a:off x="9372111" y="1682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31028</xdr:rowOff>
    </xdr:from>
    <xdr:to>
      <xdr:col>46</xdr:col>
      <xdr:colOff>38100</xdr:colOff>
      <xdr:row>98</xdr:row>
      <xdr:rowOff>132628</xdr:rowOff>
    </xdr:to>
    <xdr:sp macro="" textlink="">
      <xdr:nvSpPr>
        <xdr:cNvPr id="493" name="楕円 492"/>
        <xdr:cNvSpPr/>
      </xdr:nvSpPr>
      <xdr:spPr>
        <a:xfrm>
          <a:off x="8699500" y="1683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123755</xdr:rowOff>
    </xdr:from>
    <xdr:ext cx="534377" cy="259045"/>
    <xdr:sp macro="" textlink="">
      <xdr:nvSpPr>
        <xdr:cNvPr id="494" name="テキスト ボックス 493"/>
        <xdr:cNvSpPr txBox="1"/>
      </xdr:nvSpPr>
      <xdr:spPr>
        <a:xfrm>
          <a:off x="8483111" y="1692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164032</xdr:rowOff>
    </xdr:from>
    <xdr:to>
      <xdr:col>41</xdr:col>
      <xdr:colOff>101600</xdr:colOff>
      <xdr:row>98</xdr:row>
      <xdr:rowOff>94182</xdr:rowOff>
    </xdr:to>
    <xdr:sp macro="" textlink="">
      <xdr:nvSpPr>
        <xdr:cNvPr id="495" name="楕円 494"/>
        <xdr:cNvSpPr/>
      </xdr:nvSpPr>
      <xdr:spPr>
        <a:xfrm>
          <a:off x="7810500" y="1679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85309</xdr:rowOff>
    </xdr:from>
    <xdr:ext cx="534377" cy="259045"/>
    <xdr:sp macro="" textlink="">
      <xdr:nvSpPr>
        <xdr:cNvPr id="496" name="テキスト ボックス 495"/>
        <xdr:cNvSpPr txBox="1"/>
      </xdr:nvSpPr>
      <xdr:spPr>
        <a:xfrm>
          <a:off x="7594111" y="1688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27019</xdr:rowOff>
    </xdr:from>
    <xdr:to>
      <xdr:col>36</xdr:col>
      <xdr:colOff>165100</xdr:colOff>
      <xdr:row>98</xdr:row>
      <xdr:rowOff>128619</xdr:rowOff>
    </xdr:to>
    <xdr:sp macro="" textlink="">
      <xdr:nvSpPr>
        <xdr:cNvPr id="497" name="楕円 496"/>
        <xdr:cNvSpPr/>
      </xdr:nvSpPr>
      <xdr:spPr>
        <a:xfrm>
          <a:off x="6921500" y="1682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119746</xdr:rowOff>
    </xdr:from>
    <xdr:ext cx="534377" cy="259045"/>
    <xdr:sp macro="" textlink="">
      <xdr:nvSpPr>
        <xdr:cNvPr id="498" name="テキスト ボックス 497"/>
        <xdr:cNvSpPr txBox="1"/>
      </xdr:nvSpPr>
      <xdr:spPr>
        <a:xfrm>
          <a:off x="6705111" y="1692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8" name="テキスト ボックス 517"/>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0" name="テキスト ボックス 519"/>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2" name="テキスト ボックス 52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161961</xdr:rowOff>
    </xdr:from>
    <xdr:to>
      <xdr:col>85</xdr:col>
      <xdr:colOff>126364</xdr:colOff>
      <xdr:row>39</xdr:row>
      <xdr:rowOff>98878</xdr:rowOff>
    </xdr:to>
    <xdr:cxnSp macro="">
      <xdr:nvCxnSpPr>
        <xdr:cNvPr id="524" name="直線コネクタ 523"/>
        <xdr:cNvCxnSpPr/>
      </xdr:nvCxnSpPr>
      <xdr:spPr>
        <a:xfrm flipV="1">
          <a:off x="16317595" y="5305461"/>
          <a:ext cx="1269" cy="147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108638</xdr:rowOff>
    </xdr:from>
    <xdr:ext cx="599010" cy="259045"/>
    <xdr:sp macro="" textlink="">
      <xdr:nvSpPr>
        <xdr:cNvPr id="527" name="災害復旧事業費最大値テキスト"/>
        <xdr:cNvSpPr txBox="1"/>
      </xdr:nvSpPr>
      <xdr:spPr>
        <a:xfrm>
          <a:off x="16370300" y="50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161961</xdr:rowOff>
    </xdr:from>
    <xdr:to>
      <xdr:col>86</xdr:col>
      <xdr:colOff>25400</xdr:colOff>
      <xdr:row>30</xdr:row>
      <xdr:rowOff>161961</xdr:rowOff>
    </xdr:to>
    <xdr:cxnSp macro="">
      <xdr:nvCxnSpPr>
        <xdr:cNvPr id="528" name="直線コネクタ 527"/>
        <xdr:cNvCxnSpPr/>
      </xdr:nvCxnSpPr>
      <xdr:spPr>
        <a:xfrm>
          <a:off x="16230600" y="53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94176</xdr:rowOff>
    </xdr:from>
    <xdr:to>
      <xdr:col>85</xdr:col>
      <xdr:colOff>127000</xdr:colOff>
      <xdr:row>39</xdr:row>
      <xdr:rowOff>98878</xdr:rowOff>
    </xdr:to>
    <xdr:cxnSp macro="">
      <xdr:nvCxnSpPr>
        <xdr:cNvPr id="529" name="直線コネクタ 528"/>
        <xdr:cNvCxnSpPr/>
      </xdr:nvCxnSpPr>
      <xdr:spPr>
        <a:xfrm flipV="1">
          <a:off x="15481300" y="6780726"/>
          <a:ext cx="838200" cy="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4891</xdr:rowOff>
    </xdr:from>
    <xdr:ext cx="469744" cy="259045"/>
    <xdr:sp macro="" textlink="">
      <xdr:nvSpPr>
        <xdr:cNvPr id="530" name="災害復旧事業費平均値テキスト"/>
        <xdr:cNvSpPr txBox="1"/>
      </xdr:nvSpPr>
      <xdr:spPr>
        <a:xfrm>
          <a:off x="16370300" y="6519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153464</xdr:rowOff>
    </xdr:from>
    <xdr:to>
      <xdr:col>85</xdr:col>
      <xdr:colOff>177800</xdr:colOff>
      <xdr:row>39</xdr:row>
      <xdr:rowOff>83614</xdr:rowOff>
    </xdr:to>
    <xdr:sp macro="" textlink="">
      <xdr:nvSpPr>
        <xdr:cNvPr id="531" name="フローチャート: 判断 530"/>
        <xdr:cNvSpPr/>
      </xdr:nvSpPr>
      <xdr:spPr>
        <a:xfrm>
          <a:off x="16268700" y="666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2" name="直線コネクタ 531"/>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6691</xdr:rowOff>
    </xdr:from>
    <xdr:to>
      <xdr:col>81</xdr:col>
      <xdr:colOff>101600</xdr:colOff>
      <xdr:row>39</xdr:row>
      <xdr:rowOff>108291</xdr:rowOff>
    </xdr:to>
    <xdr:sp macro="" textlink="">
      <xdr:nvSpPr>
        <xdr:cNvPr id="533" name="フローチャート: 判断 532"/>
        <xdr:cNvSpPr/>
      </xdr:nvSpPr>
      <xdr:spPr>
        <a:xfrm>
          <a:off x="15430500" y="669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124818</xdr:rowOff>
    </xdr:from>
    <xdr:ext cx="469744" cy="259045"/>
    <xdr:sp macro="" textlink="">
      <xdr:nvSpPr>
        <xdr:cNvPr id="534" name="テキスト ボックス 533"/>
        <xdr:cNvSpPr txBox="1"/>
      </xdr:nvSpPr>
      <xdr:spPr>
        <a:xfrm>
          <a:off x="15246428" y="646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5" name="直線コネクタ 534"/>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30204</xdr:rowOff>
    </xdr:from>
    <xdr:to>
      <xdr:col>76</xdr:col>
      <xdr:colOff>165100</xdr:colOff>
      <xdr:row>39</xdr:row>
      <xdr:rowOff>131804</xdr:rowOff>
    </xdr:to>
    <xdr:sp macro="" textlink="">
      <xdr:nvSpPr>
        <xdr:cNvPr id="536" name="フローチャート: 判断 535"/>
        <xdr:cNvSpPr/>
      </xdr:nvSpPr>
      <xdr:spPr>
        <a:xfrm>
          <a:off x="14541500" y="6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148331</xdr:rowOff>
    </xdr:from>
    <xdr:ext cx="469744" cy="259045"/>
    <xdr:sp macro="" textlink="">
      <xdr:nvSpPr>
        <xdr:cNvPr id="537" name="テキスト ボックス 536"/>
        <xdr:cNvSpPr txBox="1"/>
      </xdr:nvSpPr>
      <xdr:spPr>
        <a:xfrm>
          <a:off x="14357428" y="649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8" name="直線コネクタ 537"/>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19024</xdr:rowOff>
    </xdr:from>
    <xdr:to>
      <xdr:col>72</xdr:col>
      <xdr:colOff>38100</xdr:colOff>
      <xdr:row>39</xdr:row>
      <xdr:rowOff>120624</xdr:rowOff>
    </xdr:to>
    <xdr:sp macro="" textlink="">
      <xdr:nvSpPr>
        <xdr:cNvPr id="539" name="フローチャート: 判断 538"/>
        <xdr:cNvSpPr/>
      </xdr:nvSpPr>
      <xdr:spPr>
        <a:xfrm>
          <a:off x="13652500" y="670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137151</xdr:rowOff>
    </xdr:from>
    <xdr:ext cx="469744" cy="259045"/>
    <xdr:sp macro="" textlink="">
      <xdr:nvSpPr>
        <xdr:cNvPr id="540" name="テキスト ボックス 539"/>
        <xdr:cNvSpPr txBox="1"/>
      </xdr:nvSpPr>
      <xdr:spPr>
        <a:xfrm>
          <a:off x="13468428" y="648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30585</xdr:rowOff>
    </xdr:from>
    <xdr:to>
      <xdr:col>67</xdr:col>
      <xdr:colOff>101600</xdr:colOff>
      <xdr:row>39</xdr:row>
      <xdr:rowOff>132185</xdr:rowOff>
    </xdr:to>
    <xdr:sp macro="" textlink="">
      <xdr:nvSpPr>
        <xdr:cNvPr id="541" name="フローチャート: 判断 540"/>
        <xdr:cNvSpPr/>
      </xdr:nvSpPr>
      <xdr:spPr>
        <a:xfrm>
          <a:off x="12763500" y="671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148712</xdr:rowOff>
    </xdr:from>
    <xdr:ext cx="469744" cy="259045"/>
    <xdr:sp macro="" textlink="">
      <xdr:nvSpPr>
        <xdr:cNvPr id="542" name="テキスト ボックス 541"/>
        <xdr:cNvSpPr txBox="1"/>
      </xdr:nvSpPr>
      <xdr:spPr>
        <a:xfrm>
          <a:off x="12579428" y="649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43376</xdr:rowOff>
    </xdr:from>
    <xdr:to>
      <xdr:col>85</xdr:col>
      <xdr:colOff>177800</xdr:colOff>
      <xdr:row>39</xdr:row>
      <xdr:rowOff>144976</xdr:rowOff>
    </xdr:to>
    <xdr:sp macro="" textlink="">
      <xdr:nvSpPr>
        <xdr:cNvPr id="548" name="楕円 547"/>
        <xdr:cNvSpPr/>
      </xdr:nvSpPr>
      <xdr:spPr>
        <a:xfrm>
          <a:off x="16268700" y="672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131890</xdr:rowOff>
    </xdr:from>
    <xdr:ext cx="378565" cy="259045"/>
    <xdr:sp macro="" textlink="">
      <xdr:nvSpPr>
        <xdr:cNvPr id="549" name="災害復旧事業費該当値テキスト"/>
        <xdr:cNvSpPr txBox="1"/>
      </xdr:nvSpPr>
      <xdr:spPr>
        <a:xfrm>
          <a:off x="16370300" y="6646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0" name="楕円 549"/>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1" name="テキスト ボックス 550"/>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2" name="楕円 551"/>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3" name="テキスト ボックス 552"/>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4" name="楕円 553"/>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5" name="テキスト ボックス 554"/>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6" name="楕円 555"/>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7" name="テキスト ボックス 556"/>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8" name="直線コネクタ 56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9" name="テキスト ボックス 56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0" name="直線コネクタ 56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1" name="テキスト ボックス 570"/>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3" name="テキスト ボックス 57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4" name="直線コネクタ 57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5" name="テキスト ボックス 574"/>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6" name="直線コネクタ 57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77" name="テキスト ボックス 576"/>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9" name="テキスト ボックス 57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81" name="直線コネクタ 580"/>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8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3" name="直線コネクタ 58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84"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5" name="直線コネクタ 584"/>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86" name="直線コネクタ 58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87"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8" name="フローチャート: 判断 587"/>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89" name="直線コネクタ 58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90" name="フローチャート: 判断 589"/>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1" name="テキスト ボックス 590"/>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92" name="直線コネクタ 59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93" name="フローチャート: 判断 59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4" name="テキスト ボックス 59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95" name="直線コネクタ 59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96" name="フローチャート: 判断 595"/>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97" name="テキスト ボックス 596"/>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12700</xdr:rowOff>
    </xdr:from>
    <xdr:to>
      <xdr:col>67</xdr:col>
      <xdr:colOff>101600</xdr:colOff>
      <xdr:row>50</xdr:row>
      <xdr:rowOff>114300</xdr:rowOff>
    </xdr:to>
    <xdr:sp macro="" textlink="">
      <xdr:nvSpPr>
        <xdr:cNvPr id="598" name="フローチャート: 判断 597"/>
        <xdr:cNvSpPr/>
      </xdr:nvSpPr>
      <xdr:spPr>
        <a:xfrm>
          <a:off x="12763500" y="85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48</xdr:row>
      <xdr:rowOff>130827</xdr:rowOff>
    </xdr:from>
    <xdr:ext cx="249299" cy="259045"/>
    <xdr:sp macro="" textlink="">
      <xdr:nvSpPr>
        <xdr:cNvPr id="599" name="テキスト ボックス 598"/>
        <xdr:cNvSpPr txBox="1"/>
      </xdr:nvSpPr>
      <xdr:spPr>
        <a:xfrm>
          <a:off x="12689650" y="836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605" name="楕円 60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606"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607" name="楕円 60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608" name="テキスト ボックス 607"/>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609" name="楕円 60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610" name="テキスト ボックス 60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11" name="楕円 61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12" name="テキスト ボックス 61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13" name="楕円 61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14" name="テキスト ボックス 61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5" name="直線コネクタ 62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6" name="テキスト ボックス 62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7" name="直線コネクタ 62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8" name="テキスト ボックス 62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9" name="直線コネクタ 62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30" name="テキスト ボックス 62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1" name="直線コネクタ 63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2" name="テキスト ボックス 63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84571</xdr:rowOff>
    </xdr:from>
    <xdr:to>
      <xdr:col>85</xdr:col>
      <xdr:colOff>126364</xdr:colOff>
      <xdr:row>78</xdr:row>
      <xdr:rowOff>132454</xdr:rowOff>
    </xdr:to>
    <xdr:cxnSp macro="">
      <xdr:nvCxnSpPr>
        <xdr:cNvPr id="636" name="直線コネクタ 635"/>
        <xdr:cNvCxnSpPr/>
      </xdr:nvCxnSpPr>
      <xdr:spPr>
        <a:xfrm flipV="1">
          <a:off x="16317595" y="12428971"/>
          <a:ext cx="1269" cy="107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136281</xdr:rowOff>
    </xdr:from>
    <xdr:ext cx="469744" cy="259045"/>
    <xdr:sp macro="" textlink="">
      <xdr:nvSpPr>
        <xdr:cNvPr id="637" name="公債費最小値テキスト"/>
        <xdr:cNvSpPr txBox="1"/>
      </xdr:nvSpPr>
      <xdr:spPr>
        <a:xfrm>
          <a:off x="16370300" y="1350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132454</xdr:rowOff>
    </xdr:from>
    <xdr:to>
      <xdr:col>86</xdr:col>
      <xdr:colOff>25400</xdr:colOff>
      <xdr:row>78</xdr:row>
      <xdr:rowOff>132454</xdr:rowOff>
    </xdr:to>
    <xdr:cxnSp macro="">
      <xdr:nvCxnSpPr>
        <xdr:cNvPr id="638" name="直線コネクタ 637"/>
        <xdr:cNvCxnSpPr/>
      </xdr:nvCxnSpPr>
      <xdr:spPr>
        <a:xfrm>
          <a:off x="16230600" y="13505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31248</xdr:rowOff>
    </xdr:from>
    <xdr:ext cx="599010" cy="259045"/>
    <xdr:sp macro="" textlink="">
      <xdr:nvSpPr>
        <xdr:cNvPr id="639" name="公債費最大値テキスト"/>
        <xdr:cNvSpPr txBox="1"/>
      </xdr:nvSpPr>
      <xdr:spPr>
        <a:xfrm>
          <a:off x="16370300" y="1220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84571</xdr:rowOff>
    </xdr:from>
    <xdr:to>
      <xdr:col>86</xdr:col>
      <xdr:colOff>25400</xdr:colOff>
      <xdr:row>72</xdr:row>
      <xdr:rowOff>84571</xdr:rowOff>
    </xdr:to>
    <xdr:cxnSp macro="">
      <xdr:nvCxnSpPr>
        <xdr:cNvPr id="640" name="直線コネクタ 639"/>
        <xdr:cNvCxnSpPr/>
      </xdr:nvCxnSpPr>
      <xdr:spPr>
        <a:xfrm>
          <a:off x="16230600" y="12428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98996</xdr:rowOff>
    </xdr:from>
    <xdr:to>
      <xdr:col>85</xdr:col>
      <xdr:colOff>127000</xdr:colOff>
      <xdr:row>77</xdr:row>
      <xdr:rowOff>116039</xdr:rowOff>
    </xdr:to>
    <xdr:cxnSp macro="">
      <xdr:nvCxnSpPr>
        <xdr:cNvPr id="641" name="直線コネクタ 640"/>
        <xdr:cNvCxnSpPr/>
      </xdr:nvCxnSpPr>
      <xdr:spPr>
        <a:xfrm flipV="1">
          <a:off x="15481300" y="13300646"/>
          <a:ext cx="838200" cy="1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44491</xdr:rowOff>
    </xdr:from>
    <xdr:ext cx="534377" cy="259045"/>
    <xdr:sp macro="" textlink="">
      <xdr:nvSpPr>
        <xdr:cNvPr id="642" name="公債費平均値テキスト"/>
        <xdr:cNvSpPr txBox="1"/>
      </xdr:nvSpPr>
      <xdr:spPr>
        <a:xfrm>
          <a:off x="16370300" y="1307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21614</xdr:rowOff>
    </xdr:from>
    <xdr:to>
      <xdr:col>85</xdr:col>
      <xdr:colOff>177800</xdr:colOff>
      <xdr:row>77</xdr:row>
      <xdr:rowOff>123214</xdr:rowOff>
    </xdr:to>
    <xdr:sp macro="" textlink="">
      <xdr:nvSpPr>
        <xdr:cNvPr id="643" name="フローチャート: 判断 642"/>
        <xdr:cNvSpPr/>
      </xdr:nvSpPr>
      <xdr:spPr>
        <a:xfrm>
          <a:off x="162687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116039</xdr:rowOff>
    </xdr:from>
    <xdr:to>
      <xdr:col>81</xdr:col>
      <xdr:colOff>50800</xdr:colOff>
      <xdr:row>77</xdr:row>
      <xdr:rowOff>139280</xdr:rowOff>
    </xdr:to>
    <xdr:cxnSp macro="">
      <xdr:nvCxnSpPr>
        <xdr:cNvPr id="644" name="直線コネクタ 643"/>
        <xdr:cNvCxnSpPr/>
      </xdr:nvCxnSpPr>
      <xdr:spPr>
        <a:xfrm flipV="1">
          <a:off x="14592300" y="13317689"/>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17549</xdr:rowOff>
    </xdr:from>
    <xdr:to>
      <xdr:col>81</xdr:col>
      <xdr:colOff>101600</xdr:colOff>
      <xdr:row>77</xdr:row>
      <xdr:rowOff>119149</xdr:rowOff>
    </xdr:to>
    <xdr:sp macro="" textlink="">
      <xdr:nvSpPr>
        <xdr:cNvPr id="645" name="フローチャート: 判断 644"/>
        <xdr:cNvSpPr/>
      </xdr:nvSpPr>
      <xdr:spPr>
        <a:xfrm>
          <a:off x="15430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135676</xdr:rowOff>
    </xdr:from>
    <xdr:ext cx="534377" cy="259045"/>
    <xdr:sp macro="" textlink="">
      <xdr:nvSpPr>
        <xdr:cNvPr id="646" name="テキスト ボックス 645"/>
        <xdr:cNvSpPr txBox="1"/>
      </xdr:nvSpPr>
      <xdr:spPr>
        <a:xfrm>
          <a:off x="15214111" y="1299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139280</xdr:rowOff>
    </xdr:from>
    <xdr:to>
      <xdr:col>76</xdr:col>
      <xdr:colOff>114300</xdr:colOff>
      <xdr:row>77</xdr:row>
      <xdr:rowOff>155423</xdr:rowOff>
    </xdr:to>
    <xdr:cxnSp macro="">
      <xdr:nvCxnSpPr>
        <xdr:cNvPr id="647" name="直線コネクタ 646"/>
        <xdr:cNvCxnSpPr/>
      </xdr:nvCxnSpPr>
      <xdr:spPr>
        <a:xfrm flipV="1">
          <a:off x="13703300" y="13340930"/>
          <a:ext cx="889000" cy="1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26036</xdr:rowOff>
    </xdr:from>
    <xdr:to>
      <xdr:col>76</xdr:col>
      <xdr:colOff>165100</xdr:colOff>
      <xdr:row>77</xdr:row>
      <xdr:rowOff>127636</xdr:rowOff>
    </xdr:to>
    <xdr:sp macro="" textlink="">
      <xdr:nvSpPr>
        <xdr:cNvPr id="648" name="フローチャート: 判断 647"/>
        <xdr:cNvSpPr/>
      </xdr:nvSpPr>
      <xdr:spPr>
        <a:xfrm>
          <a:off x="14541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144163</xdr:rowOff>
    </xdr:from>
    <xdr:ext cx="534377" cy="259045"/>
    <xdr:sp macro="" textlink="">
      <xdr:nvSpPr>
        <xdr:cNvPr id="649" name="テキスト ボックス 648"/>
        <xdr:cNvSpPr txBox="1"/>
      </xdr:nvSpPr>
      <xdr:spPr>
        <a:xfrm>
          <a:off x="14325111" y="130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155423</xdr:rowOff>
    </xdr:from>
    <xdr:to>
      <xdr:col>71</xdr:col>
      <xdr:colOff>177800</xdr:colOff>
      <xdr:row>77</xdr:row>
      <xdr:rowOff>166968</xdr:rowOff>
    </xdr:to>
    <xdr:cxnSp macro="">
      <xdr:nvCxnSpPr>
        <xdr:cNvPr id="650" name="直線コネクタ 649"/>
        <xdr:cNvCxnSpPr/>
      </xdr:nvCxnSpPr>
      <xdr:spPr>
        <a:xfrm flipV="1">
          <a:off x="12814300" y="13357073"/>
          <a:ext cx="889000" cy="1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29728</xdr:rowOff>
    </xdr:from>
    <xdr:to>
      <xdr:col>72</xdr:col>
      <xdr:colOff>38100</xdr:colOff>
      <xdr:row>77</xdr:row>
      <xdr:rowOff>131328</xdr:rowOff>
    </xdr:to>
    <xdr:sp macro="" textlink="">
      <xdr:nvSpPr>
        <xdr:cNvPr id="651" name="フローチャート: 判断 650"/>
        <xdr:cNvSpPr/>
      </xdr:nvSpPr>
      <xdr:spPr>
        <a:xfrm>
          <a:off x="13652500" y="1323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147855</xdr:rowOff>
    </xdr:from>
    <xdr:ext cx="534377" cy="259045"/>
    <xdr:sp macro="" textlink="">
      <xdr:nvSpPr>
        <xdr:cNvPr id="652" name="テキスト ボックス 651"/>
        <xdr:cNvSpPr txBox="1"/>
      </xdr:nvSpPr>
      <xdr:spPr>
        <a:xfrm>
          <a:off x="13436111" y="130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33775</xdr:rowOff>
    </xdr:from>
    <xdr:to>
      <xdr:col>67</xdr:col>
      <xdr:colOff>101600</xdr:colOff>
      <xdr:row>77</xdr:row>
      <xdr:rowOff>135375</xdr:rowOff>
    </xdr:to>
    <xdr:sp macro="" textlink="">
      <xdr:nvSpPr>
        <xdr:cNvPr id="653" name="フローチャート: 判断 652"/>
        <xdr:cNvSpPr/>
      </xdr:nvSpPr>
      <xdr:spPr>
        <a:xfrm>
          <a:off x="12763500" y="1323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151902</xdr:rowOff>
    </xdr:from>
    <xdr:ext cx="534377" cy="259045"/>
    <xdr:sp macro="" textlink="">
      <xdr:nvSpPr>
        <xdr:cNvPr id="654" name="テキスト ボックス 653"/>
        <xdr:cNvSpPr txBox="1"/>
      </xdr:nvSpPr>
      <xdr:spPr>
        <a:xfrm>
          <a:off x="12547111" y="1301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48196</xdr:rowOff>
    </xdr:from>
    <xdr:to>
      <xdr:col>85</xdr:col>
      <xdr:colOff>177800</xdr:colOff>
      <xdr:row>77</xdr:row>
      <xdr:rowOff>149796</xdr:rowOff>
    </xdr:to>
    <xdr:sp macro="" textlink="">
      <xdr:nvSpPr>
        <xdr:cNvPr id="660" name="楕円 659"/>
        <xdr:cNvSpPr/>
      </xdr:nvSpPr>
      <xdr:spPr>
        <a:xfrm>
          <a:off x="16268700" y="132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26623</xdr:rowOff>
    </xdr:from>
    <xdr:ext cx="534377" cy="259045"/>
    <xdr:sp macro="" textlink="">
      <xdr:nvSpPr>
        <xdr:cNvPr id="661" name="公債費該当値テキスト"/>
        <xdr:cNvSpPr txBox="1"/>
      </xdr:nvSpPr>
      <xdr:spPr>
        <a:xfrm>
          <a:off x="16370300" y="1322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65239</xdr:rowOff>
    </xdr:from>
    <xdr:to>
      <xdr:col>81</xdr:col>
      <xdr:colOff>101600</xdr:colOff>
      <xdr:row>77</xdr:row>
      <xdr:rowOff>166839</xdr:rowOff>
    </xdr:to>
    <xdr:sp macro="" textlink="">
      <xdr:nvSpPr>
        <xdr:cNvPr id="662" name="楕円 661"/>
        <xdr:cNvSpPr/>
      </xdr:nvSpPr>
      <xdr:spPr>
        <a:xfrm>
          <a:off x="15430500" y="1326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157966</xdr:rowOff>
    </xdr:from>
    <xdr:ext cx="534377" cy="259045"/>
    <xdr:sp macro="" textlink="">
      <xdr:nvSpPr>
        <xdr:cNvPr id="663" name="テキスト ボックス 662"/>
        <xdr:cNvSpPr txBox="1"/>
      </xdr:nvSpPr>
      <xdr:spPr>
        <a:xfrm>
          <a:off x="15214111" y="1335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88480</xdr:rowOff>
    </xdr:from>
    <xdr:to>
      <xdr:col>76</xdr:col>
      <xdr:colOff>165100</xdr:colOff>
      <xdr:row>78</xdr:row>
      <xdr:rowOff>18630</xdr:rowOff>
    </xdr:to>
    <xdr:sp macro="" textlink="">
      <xdr:nvSpPr>
        <xdr:cNvPr id="664" name="楕円 663"/>
        <xdr:cNvSpPr/>
      </xdr:nvSpPr>
      <xdr:spPr>
        <a:xfrm>
          <a:off x="14541500" y="1329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9757</xdr:rowOff>
    </xdr:from>
    <xdr:ext cx="534377" cy="259045"/>
    <xdr:sp macro="" textlink="">
      <xdr:nvSpPr>
        <xdr:cNvPr id="665" name="テキスト ボックス 664"/>
        <xdr:cNvSpPr txBox="1"/>
      </xdr:nvSpPr>
      <xdr:spPr>
        <a:xfrm>
          <a:off x="14325111" y="1338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104623</xdr:rowOff>
    </xdr:from>
    <xdr:to>
      <xdr:col>72</xdr:col>
      <xdr:colOff>38100</xdr:colOff>
      <xdr:row>78</xdr:row>
      <xdr:rowOff>34773</xdr:rowOff>
    </xdr:to>
    <xdr:sp macro="" textlink="">
      <xdr:nvSpPr>
        <xdr:cNvPr id="666" name="楕円 665"/>
        <xdr:cNvSpPr/>
      </xdr:nvSpPr>
      <xdr:spPr>
        <a:xfrm>
          <a:off x="13652500" y="1330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25900</xdr:rowOff>
    </xdr:from>
    <xdr:ext cx="534377" cy="259045"/>
    <xdr:sp macro="" textlink="">
      <xdr:nvSpPr>
        <xdr:cNvPr id="667" name="テキスト ボックス 666"/>
        <xdr:cNvSpPr txBox="1"/>
      </xdr:nvSpPr>
      <xdr:spPr>
        <a:xfrm>
          <a:off x="13436111" y="1339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116168</xdr:rowOff>
    </xdr:from>
    <xdr:to>
      <xdr:col>67</xdr:col>
      <xdr:colOff>101600</xdr:colOff>
      <xdr:row>78</xdr:row>
      <xdr:rowOff>46318</xdr:rowOff>
    </xdr:to>
    <xdr:sp macro="" textlink="">
      <xdr:nvSpPr>
        <xdr:cNvPr id="668" name="楕円 667"/>
        <xdr:cNvSpPr/>
      </xdr:nvSpPr>
      <xdr:spPr>
        <a:xfrm>
          <a:off x="12763500" y="1331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37445</xdr:rowOff>
    </xdr:from>
    <xdr:ext cx="534377" cy="259045"/>
    <xdr:sp macro="" textlink="">
      <xdr:nvSpPr>
        <xdr:cNvPr id="669" name="テキスト ボックス 668"/>
        <xdr:cNvSpPr txBox="1"/>
      </xdr:nvSpPr>
      <xdr:spPr>
        <a:xfrm>
          <a:off x="12547111" y="1341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0" name="直線コネクタ 67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1" name="テキスト ボックス 68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2" name="直線コネクタ 68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3" name="テキスト ボックス 68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6" name="直線コネクタ 68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7" name="テキスト ボックス 68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8" name="直線コネクタ 68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9" name="テキスト ボックス 68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48273</xdr:rowOff>
    </xdr:from>
    <xdr:to>
      <xdr:col>85</xdr:col>
      <xdr:colOff>126364</xdr:colOff>
      <xdr:row>99</xdr:row>
      <xdr:rowOff>44362</xdr:rowOff>
    </xdr:to>
    <xdr:cxnSp macro="">
      <xdr:nvCxnSpPr>
        <xdr:cNvPr id="693" name="直線コネクタ 692"/>
        <xdr:cNvCxnSpPr/>
      </xdr:nvCxnSpPr>
      <xdr:spPr>
        <a:xfrm flipV="1">
          <a:off x="16317595" y="15478773"/>
          <a:ext cx="1269" cy="1539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48189</xdr:rowOff>
    </xdr:from>
    <xdr:ext cx="249299" cy="259045"/>
    <xdr:sp macro="" textlink="">
      <xdr:nvSpPr>
        <xdr:cNvPr id="694" name="積立金最小値テキスト"/>
        <xdr:cNvSpPr txBox="1"/>
      </xdr:nvSpPr>
      <xdr:spPr>
        <a:xfrm>
          <a:off x="16370300" y="17021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44362</xdr:rowOff>
    </xdr:from>
    <xdr:to>
      <xdr:col>86</xdr:col>
      <xdr:colOff>25400</xdr:colOff>
      <xdr:row>99</xdr:row>
      <xdr:rowOff>44362</xdr:rowOff>
    </xdr:to>
    <xdr:cxnSp macro="">
      <xdr:nvCxnSpPr>
        <xdr:cNvPr id="695" name="直線コネクタ 694"/>
        <xdr:cNvCxnSpPr/>
      </xdr:nvCxnSpPr>
      <xdr:spPr>
        <a:xfrm>
          <a:off x="16230600" y="1701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166400</xdr:rowOff>
    </xdr:from>
    <xdr:ext cx="599010" cy="259045"/>
    <xdr:sp macro="" textlink="">
      <xdr:nvSpPr>
        <xdr:cNvPr id="696" name="積立金最大値テキスト"/>
        <xdr:cNvSpPr txBox="1"/>
      </xdr:nvSpPr>
      <xdr:spPr>
        <a:xfrm>
          <a:off x="16370300" y="1525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48273</xdr:rowOff>
    </xdr:from>
    <xdr:to>
      <xdr:col>86</xdr:col>
      <xdr:colOff>25400</xdr:colOff>
      <xdr:row>90</xdr:row>
      <xdr:rowOff>48273</xdr:rowOff>
    </xdr:to>
    <xdr:cxnSp macro="">
      <xdr:nvCxnSpPr>
        <xdr:cNvPr id="697" name="直線コネクタ 696"/>
        <xdr:cNvCxnSpPr/>
      </xdr:nvCxnSpPr>
      <xdr:spPr>
        <a:xfrm>
          <a:off x="16230600" y="15478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95135</xdr:rowOff>
    </xdr:from>
    <xdr:to>
      <xdr:col>85</xdr:col>
      <xdr:colOff>127000</xdr:colOff>
      <xdr:row>98</xdr:row>
      <xdr:rowOff>147332</xdr:rowOff>
    </xdr:to>
    <xdr:cxnSp macro="">
      <xdr:nvCxnSpPr>
        <xdr:cNvPr id="698" name="直線コネクタ 697"/>
        <xdr:cNvCxnSpPr/>
      </xdr:nvCxnSpPr>
      <xdr:spPr>
        <a:xfrm flipV="1">
          <a:off x="15481300" y="16897235"/>
          <a:ext cx="838200" cy="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52061</xdr:rowOff>
    </xdr:from>
    <xdr:ext cx="534377" cy="259045"/>
    <xdr:sp macro="" textlink="">
      <xdr:nvSpPr>
        <xdr:cNvPr id="699" name="積立金平均値テキスト"/>
        <xdr:cNvSpPr txBox="1"/>
      </xdr:nvSpPr>
      <xdr:spPr>
        <a:xfrm>
          <a:off x="16370300" y="16511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29184</xdr:rowOff>
    </xdr:from>
    <xdr:to>
      <xdr:col>85</xdr:col>
      <xdr:colOff>177800</xdr:colOff>
      <xdr:row>97</xdr:row>
      <xdr:rowOff>130784</xdr:rowOff>
    </xdr:to>
    <xdr:sp macro="" textlink="">
      <xdr:nvSpPr>
        <xdr:cNvPr id="700" name="フローチャート: 判断 699"/>
        <xdr:cNvSpPr/>
      </xdr:nvSpPr>
      <xdr:spPr>
        <a:xfrm>
          <a:off x="162687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52236</xdr:rowOff>
    </xdr:from>
    <xdr:to>
      <xdr:col>81</xdr:col>
      <xdr:colOff>50800</xdr:colOff>
      <xdr:row>98</xdr:row>
      <xdr:rowOff>147332</xdr:rowOff>
    </xdr:to>
    <xdr:cxnSp macro="">
      <xdr:nvCxnSpPr>
        <xdr:cNvPr id="701" name="直線コネクタ 700"/>
        <xdr:cNvCxnSpPr/>
      </xdr:nvCxnSpPr>
      <xdr:spPr>
        <a:xfrm>
          <a:off x="14592300" y="16854336"/>
          <a:ext cx="889000" cy="9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92063</xdr:rowOff>
    </xdr:from>
    <xdr:to>
      <xdr:col>81</xdr:col>
      <xdr:colOff>101600</xdr:colOff>
      <xdr:row>97</xdr:row>
      <xdr:rowOff>22213</xdr:rowOff>
    </xdr:to>
    <xdr:sp macro="" textlink="">
      <xdr:nvSpPr>
        <xdr:cNvPr id="702" name="フローチャート: 判断 701"/>
        <xdr:cNvSpPr/>
      </xdr:nvSpPr>
      <xdr:spPr>
        <a:xfrm>
          <a:off x="15430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38740</xdr:rowOff>
    </xdr:from>
    <xdr:ext cx="534377" cy="259045"/>
    <xdr:sp macro="" textlink="">
      <xdr:nvSpPr>
        <xdr:cNvPr id="703" name="テキスト ボックス 702"/>
        <xdr:cNvSpPr txBox="1"/>
      </xdr:nvSpPr>
      <xdr:spPr>
        <a:xfrm>
          <a:off x="15214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36779</xdr:rowOff>
    </xdr:from>
    <xdr:to>
      <xdr:col>76</xdr:col>
      <xdr:colOff>114300</xdr:colOff>
      <xdr:row>98</xdr:row>
      <xdr:rowOff>52236</xdr:rowOff>
    </xdr:to>
    <xdr:cxnSp macro="">
      <xdr:nvCxnSpPr>
        <xdr:cNvPr id="704" name="直線コネクタ 703"/>
        <xdr:cNvCxnSpPr/>
      </xdr:nvCxnSpPr>
      <xdr:spPr>
        <a:xfrm>
          <a:off x="13703300" y="16838879"/>
          <a:ext cx="889000" cy="1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27927</xdr:rowOff>
    </xdr:from>
    <xdr:to>
      <xdr:col>76</xdr:col>
      <xdr:colOff>165100</xdr:colOff>
      <xdr:row>97</xdr:row>
      <xdr:rowOff>129527</xdr:rowOff>
    </xdr:to>
    <xdr:sp macro="" textlink="">
      <xdr:nvSpPr>
        <xdr:cNvPr id="705" name="フローチャート: 判断 704"/>
        <xdr:cNvSpPr/>
      </xdr:nvSpPr>
      <xdr:spPr>
        <a:xfrm>
          <a:off x="14541500" y="1665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146054</xdr:rowOff>
    </xdr:from>
    <xdr:ext cx="534377" cy="259045"/>
    <xdr:sp macro="" textlink="">
      <xdr:nvSpPr>
        <xdr:cNvPr id="706" name="テキスト ボックス 705"/>
        <xdr:cNvSpPr txBox="1"/>
      </xdr:nvSpPr>
      <xdr:spPr>
        <a:xfrm>
          <a:off x="14325111" y="1643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36779</xdr:rowOff>
    </xdr:from>
    <xdr:to>
      <xdr:col>71</xdr:col>
      <xdr:colOff>177800</xdr:colOff>
      <xdr:row>98</xdr:row>
      <xdr:rowOff>55626</xdr:rowOff>
    </xdr:to>
    <xdr:cxnSp macro="">
      <xdr:nvCxnSpPr>
        <xdr:cNvPr id="707" name="直線コネクタ 706"/>
        <xdr:cNvCxnSpPr/>
      </xdr:nvCxnSpPr>
      <xdr:spPr>
        <a:xfrm flipV="1">
          <a:off x="12814300" y="16838879"/>
          <a:ext cx="889000" cy="1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65303</xdr:rowOff>
    </xdr:from>
    <xdr:to>
      <xdr:col>72</xdr:col>
      <xdr:colOff>38100</xdr:colOff>
      <xdr:row>97</xdr:row>
      <xdr:rowOff>166903</xdr:rowOff>
    </xdr:to>
    <xdr:sp macro="" textlink="">
      <xdr:nvSpPr>
        <xdr:cNvPr id="708" name="フローチャート: 判断 707"/>
        <xdr:cNvSpPr/>
      </xdr:nvSpPr>
      <xdr:spPr>
        <a:xfrm>
          <a:off x="136525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11980</xdr:rowOff>
    </xdr:from>
    <xdr:ext cx="534377" cy="259045"/>
    <xdr:sp macro="" textlink="">
      <xdr:nvSpPr>
        <xdr:cNvPr id="709" name="テキスト ボックス 708"/>
        <xdr:cNvSpPr txBox="1"/>
      </xdr:nvSpPr>
      <xdr:spPr>
        <a:xfrm>
          <a:off x="13436111" y="1647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57455</xdr:rowOff>
    </xdr:from>
    <xdr:to>
      <xdr:col>67</xdr:col>
      <xdr:colOff>101600</xdr:colOff>
      <xdr:row>97</xdr:row>
      <xdr:rowOff>159055</xdr:rowOff>
    </xdr:to>
    <xdr:sp macro="" textlink="">
      <xdr:nvSpPr>
        <xdr:cNvPr id="710" name="フローチャート: 判断 709"/>
        <xdr:cNvSpPr/>
      </xdr:nvSpPr>
      <xdr:spPr>
        <a:xfrm>
          <a:off x="127635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4132</xdr:rowOff>
    </xdr:from>
    <xdr:ext cx="534377" cy="259045"/>
    <xdr:sp macro="" textlink="">
      <xdr:nvSpPr>
        <xdr:cNvPr id="711" name="テキスト ボックス 710"/>
        <xdr:cNvSpPr txBox="1"/>
      </xdr:nvSpPr>
      <xdr:spPr>
        <a:xfrm>
          <a:off x="12547111" y="1646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44335</xdr:rowOff>
    </xdr:from>
    <xdr:to>
      <xdr:col>85</xdr:col>
      <xdr:colOff>177800</xdr:colOff>
      <xdr:row>98</xdr:row>
      <xdr:rowOff>145935</xdr:rowOff>
    </xdr:to>
    <xdr:sp macro="" textlink="">
      <xdr:nvSpPr>
        <xdr:cNvPr id="717" name="楕円 716"/>
        <xdr:cNvSpPr/>
      </xdr:nvSpPr>
      <xdr:spPr>
        <a:xfrm>
          <a:off x="16268700" y="1684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130712</xdr:rowOff>
    </xdr:from>
    <xdr:ext cx="469744" cy="259045"/>
    <xdr:sp macro="" textlink="">
      <xdr:nvSpPr>
        <xdr:cNvPr id="718" name="積立金該当値テキスト"/>
        <xdr:cNvSpPr txBox="1"/>
      </xdr:nvSpPr>
      <xdr:spPr>
        <a:xfrm>
          <a:off x="16370300" y="1676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96532</xdr:rowOff>
    </xdr:from>
    <xdr:to>
      <xdr:col>81</xdr:col>
      <xdr:colOff>101600</xdr:colOff>
      <xdr:row>99</xdr:row>
      <xdr:rowOff>26682</xdr:rowOff>
    </xdr:to>
    <xdr:sp macro="" textlink="">
      <xdr:nvSpPr>
        <xdr:cNvPr id="719" name="楕円 718"/>
        <xdr:cNvSpPr/>
      </xdr:nvSpPr>
      <xdr:spPr>
        <a:xfrm>
          <a:off x="15430500" y="16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17809</xdr:rowOff>
    </xdr:from>
    <xdr:ext cx="469744" cy="259045"/>
    <xdr:sp macro="" textlink="">
      <xdr:nvSpPr>
        <xdr:cNvPr id="720" name="テキスト ボックス 719"/>
        <xdr:cNvSpPr txBox="1"/>
      </xdr:nvSpPr>
      <xdr:spPr>
        <a:xfrm>
          <a:off x="15246428" y="1699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1436</xdr:rowOff>
    </xdr:from>
    <xdr:to>
      <xdr:col>76</xdr:col>
      <xdr:colOff>165100</xdr:colOff>
      <xdr:row>98</xdr:row>
      <xdr:rowOff>103036</xdr:rowOff>
    </xdr:to>
    <xdr:sp macro="" textlink="">
      <xdr:nvSpPr>
        <xdr:cNvPr id="721" name="楕円 720"/>
        <xdr:cNvSpPr/>
      </xdr:nvSpPr>
      <xdr:spPr>
        <a:xfrm>
          <a:off x="14541500" y="1680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94163</xdr:rowOff>
    </xdr:from>
    <xdr:ext cx="534377" cy="259045"/>
    <xdr:sp macro="" textlink="">
      <xdr:nvSpPr>
        <xdr:cNvPr id="722" name="テキスト ボックス 721"/>
        <xdr:cNvSpPr txBox="1"/>
      </xdr:nvSpPr>
      <xdr:spPr>
        <a:xfrm>
          <a:off x="14325111" y="1689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157429</xdr:rowOff>
    </xdr:from>
    <xdr:to>
      <xdr:col>72</xdr:col>
      <xdr:colOff>38100</xdr:colOff>
      <xdr:row>98</xdr:row>
      <xdr:rowOff>87579</xdr:rowOff>
    </xdr:to>
    <xdr:sp macro="" textlink="">
      <xdr:nvSpPr>
        <xdr:cNvPr id="723" name="楕円 722"/>
        <xdr:cNvSpPr/>
      </xdr:nvSpPr>
      <xdr:spPr>
        <a:xfrm>
          <a:off x="13652500" y="1678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78706</xdr:rowOff>
    </xdr:from>
    <xdr:ext cx="534377" cy="259045"/>
    <xdr:sp macro="" textlink="">
      <xdr:nvSpPr>
        <xdr:cNvPr id="724" name="テキスト ボックス 723"/>
        <xdr:cNvSpPr txBox="1"/>
      </xdr:nvSpPr>
      <xdr:spPr>
        <a:xfrm>
          <a:off x="13436111" y="1688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4826</xdr:rowOff>
    </xdr:from>
    <xdr:to>
      <xdr:col>67</xdr:col>
      <xdr:colOff>101600</xdr:colOff>
      <xdr:row>98</xdr:row>
      <xdr:rowOff>106426</xdr:rowOff>
    </xdr:to>
    <xdr:sp macro="" textlink="">
      <xdr:nvSpPr>
        <xdr:cNvPr id="725" name="楕円 724"/>
        <xdr:cNvSpPr/>
      </xdr:nvSpPr>
      <xdr:spPr>
        <a:xfrm>
          <a:off x="12763500" y="1680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97553</xdr:rowOff>
    </xdr:from>
    <xdr:ext cx="534377" cy="259045"/>
    <xdr:sp macro="" textlink="">
      <xdr:nvSpPr>
        <xdr:cNvPr id="726" name="テキスト ボックス 725"/>
        <xdr:cNvSpPr txBox="1"/>
      </xdr:nvSpPr>
      <xdr:spPr>
        <a:xfrm>
          <a:off x="12547111" y="1689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7" name="直線コネクタ 73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8" name="テキスト ボックス 73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9" name="直線コネクタ 73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0" name="テキスト ボックス 73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1" name="直線コネクタ 74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2" name="テキスト ボックス 74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3" name="直線コネクタ 74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4" name="テキスト ボックス 74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94071</xdr:rowOff>
    </xdr:from>
    <xdr:to>
      <xdr:col>116</xdr:col>
      <xdr:colOff>62864</xdr:colOff>
      <xdr:row>38</xdr:row>
      <xdr:rowOff>139700</xdr:rowOff>
    </xdr:to>
    <xdr:cxnSp macro="">
      <xdr:nvCxnSpPr>
        <xdr:cNvPr id="748" name="直線コネクタ 747"/>
        <xdr:cNvCxnSpPr/>
      </xdr:nvCxnSpPr>
      <xdr:spPr>
        <a:xfrm flipV="1">
          <a:off x="22159595" y="5237571"/>
          <a:ext cx="1269" cy="1417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0" name="直線コネクタ 74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40748</xdr:rowOff>
    </xdr:from>
    <xdr:ext cx="534377" cy="259045"/>
    <xdr:sp macro="" textlink="">
      <xdr:nvSpPr>
        <xdr:cNvPr id="751" name="投資及び出資金最大値テキスト"/>
        <xdr:cNvSpPr txBox="1"/>
      </xdr:nvSpPr>
      <xdr:spPr>
        <a:xfrm>
          <a:off x="22212300" y="501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94071</xdr:rowOff>
    </xdr:from>
    <xdr:to>
      <xdr:col>116</xdr:col>
      <xdr:colOff>152400</xdr:colOff>
      <xdr:row>30</xdr:row>
      <xdr:rowOff>94071</xdr:rowOff>
    </xdr:to>
    <xdr:cxnSp macro="">
      <xdr:nvCxnSpPr>
        <xdr:cNvPr id="752" name="直線コネクタ 751"/>
        <xdr:cNvCxnSpPr/>
      </xdr:nvCxnSpPr>
      <xdr:spPr>
        <a:xfrm>
          <a:off x="22072600" y="523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137506</xdr:rowOff>
    </xdr:from>
    <xdr:to>
      <xdr:col>116</xdr:col>
      <xdr:colOff>63500</xdr:colOff>
      <xdr:row>38</xdr:row>
      <xdr:rowOff>138054</xdr:rowOff>
    </xdr:to>
    <xdr:cxnSp macro="">
      <xdr:nvCxnSpPr>
        <xdr:cNvPr id="753" name="直線コネクタ 752"/>
        <xdr:cNvCxnSpPr/>
      </xdr:nvCxnSpPr>
      <xdr:spPr>
        <a:xfrm>
          <a:off x="21323300" y="6652606"/>
          <a:ext cx="8382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15491</xdr:rowOff>
    </xdr:from>
    <xdr:ext cx="469744" cy="259045"/>
    <xdr:sp macro="" textlink="">
      <xdr:nvSpPr>
        <xdr:cNvPr id="754" name="投資及び出資金平均値テキスト"/>
        <xdr:cNvSpPr txBox="1"/>
      </xdr:nvSpPr>
      <xdr:spPr>
        <a:xfrm>
          <a:off x="22212300" y="6359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164064</xdr:rowOff>
    </xdr:from>
    <xdr:to>
      <xdr:col>116</xdr:col>
      <xdr:colOff>114300</xdr:colOff>
      <xdr:row>38</xdr:row>
      <xdr:rowOff>94214</xdr:rowOff>
    </xdr:to>
    <xdr:sp macro="" textlink="">
      <xdr:nvSpPr>
        <xdr:cNvPr id="755" name="フローチャート: 判断 754"/>
        <xdr:cNvSpPr/>
      </xdr:nvSpPr>
      <xdr:spPr>
        <a:xfrm>
          <a:off x="221107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137506</xdr:rowOff>
    </xdr:from>
    <xdr:to>
      <xdr:col>111</xdr:col>
      <xdr:colOff>177800</xdr:colOff>
      <xdr:row>38</xdr:row>
      <xdr:rowOff>139700</xdr:rowOff>
    </xdr:to>
    <xdr:cxnSp macro="">
      <xdr:nvCxnSpPr>
        <xdr:cNvPr id="756" name="直線コネクタ 755"/>
        <xdr:cNvCxnSpPr/>
      </xdr:nvCxnSpPr>
      <xdr:spPr>
        <a:xfrm flipV="1">
          <a:off x="20434300" y="6652606"/>
          <a:ext cx="8890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151536</xdr:rowOff>
    </xdr:from>
    <xdr:to>
      <xdr:col>112</xdr:col>
      <xdr:colOff>38100</xdr:colOff>
      <xdr:row>38</xdr:row>
      <xdr:rowOff>81686</xdr:rowOff>
    </xdr:to>
    <xdr:sp macro="" textlink="">
      <xdr:nvSpPr>
        <xdr:cNvPr id="757" name="フローチャート: 判断 756"/>
        <xdr:cNvSpPr/>
      </xdr:nvSpPr>
      <xdr:spPr>
        <a:xfrm>
          <a:off x="21272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98213</xdr:rowOff>
    </xdr:from>
    <xdr:ext cx="469744" cy="259045"/>
    <xdr:sp macro="" textlink="">
      <xdr:nvSpPr>
        <xdr:cNvPr id="758" name="テキスト ボックス 757"/>
        <xdr:cNvSpPr txBox="1"/>
      </xdr:nvSpPr>
      <xdr:spPr>
        <a:xfrm>
          <a:off x="21088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137048</xdr:rowOff>
    </xdr:from>
    <xdr:to>
      <xdr:col>107</xdr:col>
      <xdr:colOff>50800</xdr:colOff>
      <xdr:row>38</xdr:row>
      <xdr:rowOff>139700</xdr:rowOff>
    </xdr:to>
    <xdr:cxnSp macro="">
      <xdr:nvCxnSpPr>
        <xdr:cNvPr id="759" name="直線コネクタ 758"/>
        <xdr:cNvCxnSpPr/>
      </xdr:nvCxnSpPr>
      <xdr:spPr>
        <a:xfrm>
          <a:off x="19545300" y="6652148"/>
          <a:ext cx="8890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104353</xdr:rowOff>
    </xdr:from>
    <xdr:to>
      <xdr:col>107</xdr:col>
      <xdr:colOff>101600</xdr:colOff>
      <xdr:row>38</xdr:row>
      <xdr:rowOff>34503</xdr:rowOff>
    </xdr:to>
    <xdr:sp macro="" textlink="">
      <xdr:nvSpPr>
        <xdr:cNvPr id="760" name="フローチャート: 判断 759"/>
        <xdr:cNvSpPr/>
      </xdr:nvSpPr>
      <xdr:spPr>
        <a:xfrm>
          <a:off x="20383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51030</xdr:rowOff>
    </xdr:from>
    <xdr:ext cx="469744" cy="259045"/>
    <xdr:sp macro="" textlink="">
      <xdr:nvSpPr>
        <xdr:cNvPr id="761" name="テキスト ボックス 760"/>
        <xdr:cNvSpPr txBox="1"/>
      </xdr:nvSpPr>
      <xdr:spPr>
        <a:xfrm>
          <a:off x="20199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137048</xdr:rowOff>
    </xdr:from>
    <xdr:to>
      <xdr:col>102</xdr:col>
      <xdr:colOff>114300</xdr:colOff>
      <xdr:row>38</xdr:row>
      <xdr:rowOff>139700</xdr:rowOff>
    </xdr:to>
    <xdr:cxnSp macro="">
      <xdr:nvCxnSpPr>
        <xdr:cNvPr id="762" name="直線コネクタ 761"/>
        <xdr:cNvCxnSpPr/>
      </xdr:nvCxnSpPr>
      <xdr:spPr>
        <a:xfrm flipV="1">
          <a:off x="18656300" y="6652148"/>
          <a:ext cx="8890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8524</xdr:rowOff>
    </xdr:from>
    <xdr:to>
      <xdr:col>102</xdr:col>
      <xdr:colOff>165100</xdr:colOff>
      <xdr:row>38</xdr:row>
      <xdr:rowOff>110124</xdr:rowOff>
    </xdr:to>
    <xdr:sp macro="" textlink="">
      <xdr:nvSpPr>
        <xdr:cNvPr id="763" name="フローチャート: 判断 762"/>
        <xdr:cNvSpPr/>
      </xdr:nvSpPr>
      <xdr:spPr>
        <a:xfrm>
          <a:off x="19494500" y="652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126651</xdr:rowOff>
    </xdr:from>
    <xdr:ext cx="378565" cy="259045"/>
    <xdr:sp macro="" textlink="">
      <xdr:nvSpPr>
        <xdr:cNvPr id="764" name="テキスト ボックス 763"/>
        <xdr:cNvSpPr txBox="1"/>
      </xdr:nvSpPr>
      <xdr:spPr>
        <a:xfrm>
          <a:off x="19356017" y="6298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59822</xdr:rowOff>
    </xdr:from>
    <xdr:to>
      <xdr:col>98</xdr:col>
      <xdr:colOff>38100</xdr:colOff>
      <xdr:row>38</xdr:row>
      <xdr:rowOff>161422</xdr:rowOff>
    </xdr:to>
    <xdr:sp macro="" textlink="">
      <xdr:nvSpPr>
        <xdr:cNvPr id="765" name="フローチャート: 判断 764"/>
        <xdr:cNvSpPr/>
      </xdr:nvSpPr>
      <xdr:spPr>
        <a:xfrm>
          <a:off x="18605500" y="657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6499</xdr:rowOff>
    </xdr:from>
    <xdr:ext cx="378565" cy="259045"/>
    <xdr:sp macro="" textlink="">
      <xdr:nvSpPr>
        <xdr:cNvPr id="766" name="テキスト ボックス 765"/>
        <xdr:cNvSpPr txBox="1"/>
      </xdr:nvSpPr>
      <xdr:spPr>
        <a:xfrm>
          <a:off x="18467017" y="6350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87254</xdr:rowOff>
    </xdr:from>
    <xdr:to>
      <xdr:col>116</xdr:col>
      <xdr:colOff>114300</xdr:colOff>
      <xdr:row>39</xdr:row>
      <xdr:rowOff>17404</xdr:rowOff>
    </xdr:to>
    <xdr:sp macro="" textlink="">
      <xdr:nvSpPr>
        <xdr:cNvPr id="772" name="楕円 771"/>
        <xdr:cNvSpPr/>
      </xdr:nvSpPr>
      <xdr:spPr>
        <a:xfrm>
          <a:off x="22110700" y="660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2181</xdr:rowOff>
    </xdr:from>
    <xdr:ext cx="313932" cy="259045"/>
    <xdr:sp macro="" textlink="">
      <xdr:nvSpPr>
        <xdr:cNvPr id="773" name="投資及び出資金該当値テキスト"/>
        <xdr:cNvSpPr txBox="1"/>
      </xdr:nvSpPr>
      <xdr:spPr>
        <a:xfrm>
          <a:off x="22212300" y="65172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86706</xdr:rowOff>
    </xdr:from>
    <xdr:to>
      <xdr:col>112</xdr:col>
      <xdr:colOff>38100</xdr:colOff>
      <xdr:row>39</xdr:row>
      <xdr:rowOff>16856</xdr:rowOff>
    </xdr:to>
    <xdr:sp macro="" textlink="">
      <xdr:nvSpPr>
        <xdr:cNvPr id="774" name="楕円 773"/>
        <xdr:cNvSpPr/>
      </xdr:nvSpPr>
      <xdr:spPr>
        <a:xfrm>
          <a:off x="21272500" y="660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7983</xdr:rowOff>
    </xdr:from>
    <xdr:ext cx="313932" cy="259045"/>
    <xdr:sp macro="" textlink="">
      <xdr:nvSpPr>
        <xdr:cNvPr id="775" name="テキスト ボックス 774"/>
        <xdr:cNvSpPr txBox="1"/>
      </xdr:nvSpPr>
      <xdr:spPr>
        <a:xfrm>
          <a:off x="21166333" y="66945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6" name="楕円 77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7" name="テキスト ボックス 77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86248</xdr:rowOff>
    </xdr:from>
    <xdr:to>
      <xdr:col>102</xdr:col>
      <xdr:colOff>165100</xdr:colOff>
      <xdr:row>39</xdr:row>
      <xdr:rowOff>16398</xdr:rowOff>
    </xdr:to>
    <xdr:sp macro="" textlink="">
      <xdr:nvSpPr>
        <xdr:cNvPr id="778" name="楕円 777"/>
        <xdr:cNvSpPr/>
      </xdr:nvSpPr>
      <xdr:spPr>
        <a:xfrm>
          <a:off x="19494500" y="660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7525</xdr:rowOff>
    </xdr:from>
    <xdr:ext cx="313932" cy="259045"/>
    <xdr:sp macro="" textlink="">
      <xdr:nvSpPr>
        <xdr:cNvPr id="779" name="テキスト ボックス 778"/>
        <xdr:cNvSpPr txBox="1"/>
      </xdr:nvSpPr>
      <xdr:spPr>
        <a:xfrm>
          <a:off x="19388333" y="6694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0" name="楕円 77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1" name="テキスト ボックス 78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3" name="テキスト ボックス 79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5" name="テキスト ボックス 794"/>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7" name="テキスト ボックス 79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9" name="テキスト ボックス 79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1" name="テキスト ボックス 80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3" name="テキスト ボックス 80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147015</xdr:rowOff>
    </xdr:from>
    <xdr:to>
      <xdr:col>116</xdr:col>
      <xdr:colOff>62864</xdr:colOff>
      <xdr:row>59</xdr:row>
      <xdr:rowOff>44450</xdr:rowOff>
    </xdr:to>
    <xdr:cxnSp macro="">
      <xdr:nvCxnSpPr>
        <xdr:cNvPr id="805" name="直線コネクタ 804"/>
        <xdr:cNvCxnSpPr/>
      </xdr:nvCxnSpPr>
      <xdr:spPr>
        <a:xfrm flipV="1">
          <a:off x="22159595" y="8719515"/>
          <a:ext cx="1269" cy="14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7" name="直線コネクタ 80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93692</xdr:rowOff>
    </xdr:from>
    <xdr:ext cx="534377" cy="259045"/>
    <xdr:sp macro="" textlink="">
      <xdr:nvSpPr>
        <xdr:cNvPr id="808" name="貸付金最大値テキスト"/>
        <xdr:cNvSpPr txBox="1"/>
      </xdr:nvSpPr>
      <xdr:spPr>
        <a:xfrm>
          <a:off x="22212300" y="849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147015</xdr:rowOff>
    </xdr:from>
    <xdr:to>
      <xdr:col>116</xdr:col>
      <xdr:colOff>152400</xdr:colOff>
      <xdr:row>50</xdr:row>
      <xdr:rowOff>147015</xdr:rowOff>
    </xdr:to>
    <xdr:cxnSp macro="">
      <xdr:nvCxnSpPr>
        <xdr:cNvPr id="809" name="直線コネクタ 808"/>
        <xdr:cNvCxnSpPr/>
      </xdr:nvCxnSpPr>
      <xdr:spPr>
        <a:xfrm>
          <a:off x="22072600" y="8719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95047</xdr:rowOff>
    </xdr:from>
    <xdr:to>
      <xdr:col>116</xdr:col>
      <xdr:colOff>63500</xdr:colOff>
      <xdr:row>58</xdr:row>
      <xdr:rowOff>121488</xdr:rowOff>
    </xdr:to>
    <xdr:cxnSp macro="">
      <xdr:nvCxnSpPr>
        <xdr:cNvPr id="810" name="直線コネクタ 809"/>
        <xdr:cNvCxnSpPr/>
      </xdr:nvCxnSpPr>
      <xdr:spPr>
        <a:xfrm flipV="1">
          <a:off x="21323300" y="10039147"/>
          <a:ext cx="838200" cy="2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56151</xdr:rowOff>
    </xdr:from>
    <xdr:ext cx="469744" cy="259045"/>
    <xdr:sp macro="" textlink="">
      <xdr:nvSpPr>
        <xdr:cNvPr id="811" name="貸付金平均値テキスト"/>
        <xdr:cNvSpPr txBox="1"/>
      </xdr:nvSpPr>
      <xdr:spPr>
        <a:xfrm>
          <a:off x="22212300" y="9828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33274</xdr:rowOff>
    </xdr:from>
    <xdr:to>
      <xdr:col>116</xdr:col>
      <xdr:colOff>114300</xdr:colOff>
      <xdr:row>58</xdr:row>
      <xdr:rowOff>134874</xdr:rowOff>
    </xdr:to>
    <xdr:sp macro="" textlink="">
      <xdr:nvSpPr>
        <xdr:cNvPr id="812" name="フローチャート: 判断 811"/>
        <xdr:cNvSpPr/>
      </xdr:nvSpPr>
      <xdr:spPr>
        <a:xfrm>
          <a:off x="22110700" y="997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121488</xdr:rowOff>
    </xdr:from>
    <xdr:to>
      <xdr:col>111</xdr:col>
      <xdr:colOff>177800</xdr:colOff>
      <xdr:row>58</xdr:row>
      <xdr:rowOff>155473</xdr:rowOff>
    </xdr:to>
    <xdr:cxnSp macro="">
      <xdr:nvCxnSpPr>
        <xdr:cNvPr id="813" name="直線コネクタ 812"/>
        <xdr:cNvCxnSpPr/>
      </xdr:nvCxnSpPr>
      <xdr:spPr>
        <a:xfrm flipV="1">
          <a:off x="20434300" y="10065588"/>
          <a:ext cx="889000" cy="3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165633</xdr:rowOff>
    </xdr:from>
    <xdr:to>
      <xdr:col>112</xdr:col>
      <xdr:colOff>38100</xdr:colOff>
      <xdr:row>58</xdr:row>
      <xdr:rowOff>95783</xdr:rowOff>
    </xdr:to>
    <xdr:sp macro="" textlink="">
      <xdr:nvSpPr>
        <xdr:cNvPr id="814" name="フローチャート: 判断 813"/>
        <xdr:cNvSpPr/>
      </xdr:nvSpPr>
      <xdr:spPr>
        <a:xfrm>
          <a:off x="21272500" y="993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112310</xdr:rowOff>
    </xdr:from>
    <xdr:ext cx="469744" cy="259045"/>
    <xdr:sp macro="" textlink="">
      <xdr:nvSpPr>
        <xdr:cNvPr id="815" name="テキスト ボックス 814"/>
        <xdr:cNvSpPr txBox="1"/>
      </xdr:nvSpPr>
      <xdr:spPr>
        <a:xfrm>
          <a:off x="21088428" y="971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155473</xdr:rowOff>
    </xdr:from>
    <xdr:to>
      <xdr:col>107</xdr:col>
      <xdr:colOff>50800</xdr:colOff>
      <xdr:row>59</xdr:row>
      <xdr:rowOff>7265</xdr:rowOff>
    </xdr:to>
    <xdr:cxnSp macro="">
      <xdr:nvCxnSpPr>
        <xdr:cNvPr id="816" name="直線コネクタ 815"/>
        <xdr:cNvCxnSpPr/>
      </xdr:nvCxnSpPr>
      <xdr:spPr>
        <a:xfrm flipV="1">
          <a:off x="19545300" y="10099573"/>
          <a:ext cx="889000" cy="2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146279</xdr:rowOff>
    </xdr:from>
    <xdr:to>
      <xdr:col>107</xdr:col>
      <xdr:colOff>101600</xdr:colOff>
      <xdr:row>58</xdr:row>
      <xdr:rowOff>76429</xdr:rowOff>
    </xdr:to>
    <xdr:sp macro="" textlink="">
      <xdr:nvSpPr>
        <xdr:cNvPr id="817" name="フローチャート: 判断 816"/>
        <xdr:cNvSpPr/>
      </xdr:nvSpPr>
      <xdr:spPr>
        <a:xfrm>
          <a:off x="20383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92956</xdr:rowOff>
    </xdr:from>
    <xdr:ext cx="469744" cy="259045"/>
    <xdr:sp macro="" textlink="">
      <xdr:nvSpPr>
        <xdr:cNvPr id="818" name="テキスト ボックス 817"/>
        <xdr:cNvSpPr txBox="1"/>
      </xdr:nvSpPr>
      <xdr:spPr>
        <a:xfrm>
          <a:off x="20199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7265</xdr:rowOff>
    </xdr:from>
    <xdr:to>
      <xdr:col>102</xdr:col>
      <xdr:colOff>114300</xdr:colOff>
      <xdr:row>59</xdr:row>
      <xdr:rowOff>12294</xdr:rowOff>
    </xdr:to>
    <xdr:cxnSp macro="">
      <xdr:nvCxnSpPr>
        <xdr:cNvPr id="819" name="直線コネクタ 818"/>
        <xdr:cNvCxnSpPr/>
      </xdr:nvCxnSpPr>
      <xdr:spPr>
        <a:xfrm flipV="1">
          <a:off x="18656300" y="10122815"/>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170967</xdr:rowOff>
    </xdr:from>
    <xdr:to>
      <xdr:col>102</xdr:col>
      <xdr:colOff>165100</xdr:colOff>
      <xdr:row>58</xdr:row>
      <xdr:rowOff>101117</xdr:rowOff>
    </xdr:to>
    <xdr:sp macro="" textlink="">
      <xdr:nvSpPr>
        <xdr:cNvPr id="820" name="フローチャート: 判断 819"/>
        <xdr:cNvSpPr/>
      </xdr:nvSpPr>
      <xdr:spPr>
        <a:xfrm>
          <a:off x="19494500" y="994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117644</xdr:rowOff>
    </xdr:from>
    <xdr:ext cx="469744" cy="259045"/>
    <xdr:sp macro="" textlink="">
      <xdr:nvSpPr>
        <xdr:cNvPr id="821" name="テキスト ボックス 820"/>
        <xdr:cNvSpPr txBox="1"/>
      </xdr:nvSpPr>
      <xdr:spPr>
        <a:xfrm>
          <a:off x="19310428" y="971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67259</xdr:rowOff>
    </xdr:from>
    <xdr:to>
      <xdr:col>98</xdr:col>
      <xdr:colOff>38100</xdr:colOff>
      <xdr:row>58</xdr:row>
      <xdr:rowOff>168859</xdr:rowOff>
    </xdr:to>
    <xdr:sp macro="" textlink="">
      <xdr:nvSpPr>
        <xdr:cNvPr id="822" name="フローチャート: 判断 821"/>
        <xdr:cNvSpPr/>
      </xdr:nvSpPr>
      <xdr:spPr>
        <a:xfrm>
          <a:off x="18605500" y="1001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13936</xdr:rowOff>
    </xdr:from>
    <xdr:ext cx="469744" cy="259045"/>
    <xdr:sp macro="" textlink="">
      <xdr:nvSpPr>
        <xdr:cNvPr id="823" name="テキスト ボックス 822"/>
        <xdr:cNvSpPr txBox="1"/>
      </xdr:nvSpPr>
      <xdr:spPr>
        <a:xfrm>
          <a:off x="18421428" y="9786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44247</xdr:rowOff>
    </xdr:from>
    <xdr:to>
      <xdr:col>116</xdr:col>
      <xdr:colOff>114300</xdr:colOff>
      <xdr:row>58</xdr:row>
      <xdr:rowOff>145847</xdr:rowOff>
    </xdr:to>
    <xdr:sp macro="" textlink="">
      <xdr:nvSpPr>
        <xdr:cNvPr id="829" name="楕円 828"/>
        <xdr:cNvSpPr/>
      </xdr:nvSpPr>
      <xdr:spPr>
        <a:xfrm>
          <a:off x="22110700" y="998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11701</xdr:rowOff>
    </xdr:from>
    <xdr:ext cx="469744" cy="259045"/>
    <xdr:sp macro="" textlink="">
      <xdr:nvSpPr>
        <xdr:cNvPr id="830" name="貸付金該当値テキスト"/>
        <xdr:cNvSpPr txBox="1"/>
      </xdr:nvSpPr>
      <xdr:spPr>
        <a:xfrm>
          <a:off x="22212300" y="995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70688</xdr:rowOff>
    </xdr:from>
    <xdr:to>
      <xdr:col>112</xdr:col>
      <xdr:colOff>38100</xdr:colOff>
      <xdr:row>59</xdr:row>
      <xdr:rowOff>838</xdr:rowOff>
    </xdr:to>
    <xdr:sp macro="" textlink="">
      <xdr:nvSpPr>
        <xdr:cNvPr id="831" name="楕円 830"/>
        <xdr:cNvSpPr/>
      </xdr:nvSpPr>
      <xdr:spPr>
        <a:xfrm>
          <a:off x="21272500" y="1001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163415</xdr:rowOff>
    </xdr:from>
    <xdr:ext cx="469744" cy="259045"/>
    <xdr:sp macro="" textlink="">
      <xdr:nvSpPr>
        <xdr:cNvPr id="832" name="テキスト ボックス 831"/>
        <xdr:cNvSpPr txBox="1"/>
      </xdr:nvSpPr>
      <xdr:spPr>
        <a:xfrm>
          <a:off x="21088428" y="10107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104673</xdr:rowOff>
    </xdr:from>
    <xdr:to>
      <xdr:col>107</xdr:col>
      <xdr:colOff>101600</xdr:colOff>
      <xdr:row>59</xdr:row>
      <xdr:rowOff>34823</xdr:rowOff>
    </xdr:to>
    <xdr:sp macro="" textlink="">
      <xdr:nvSpPr>
        <xdr:cNvPr id="833" name="楕円 832"/>
        <xdr:cNvSpPr/>
      </xdr:nvSpPr>
      <xdr:spPr>
        <a:xfrm>
          <a:off x="20383500" y="1004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25950</xdr:rowOff>
    </xdr:from>
    <xdr:ext cx="378565" cy="259045"/>
    <xdr:sp macro="" textlink="">
      <xdr:nvSpPr>
        <xdr:cNvPr id="834" name="テキスト ボックス 833"/>
        <xdr:cNvSpPr txBox="1"/>
      </xdr:nvSpPr>
      <xdr:spPr>
        <a:xfrm>
          <a:off x="20245017" y="10141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127915</xdr:rowOff>
    </xdr:from>
    <xdr:to>
      <xdr:col>102</xdr:col>
      <xdr:colOff>165100</xdr:colOff>
      <xdr:row>59</xdr:row>
      <xdr:rowOff>58065</xdr:rowOff>
    </xdr:to>
    <xdr:sp macro="" textlink="">
      <xdr:nvSpPr>
        <xdr:cNvPr id="835" name="楕円 834"/>
        <xdr:cNvSpPr/>
      </xdr:nvSpPr>
      <xdr:spPr>
        <a:xfrm>
          <a:off x="19494500" y="1007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49192</xdr:rowOff>
    </xdr:from>
    <xdr:ext cx="378565" cy="259045"/>
    <xdr:sp macro="" textlink="">
      <xdr:nvSpPr>
        <xdr:cNvPr id="836" name="テキスト ボックス 835"/>
        <xdr:cNvSpPr txBox="1"/>
      </xdr:nvSpPr>
      <xdr:spPr>
        <a:xfrm>
          <a:off x="19356017" y="10164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132944</xdr:rowOff>
    </xdr:from>
    <xdr:to>
      <xdr:col>98</xdr:col>
      <xdr:colOff>38100</xdr:colOff>
      <xdr:row>59</xdr:row>
      <xdr:rowOff>63094</xdr:rowOff>
    </xdr:to>
    <xdr:sp macro="" textlink="">
      <xdr:nvSpPr>
        <xdr:cNvPr id="837" name="楕円 836"/>
        <xdr:cNvSpPr/>
      </xdr:nvSpPr>
      <xdr:spPr>
        <a:xfrm>
          <a:off x="18605500" y="1007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54221</xdr:rowOff>
    </xdr:from>
    <xdr:ext cx="378565" cy="259045"/>
    <xdr:sp macro="" textlink="">
      <xdr:nvSpPr>
        <xdr:cNvPr id="838" name="テキスト ボックス 837"/>
        <xdr:cNvSpPr txBox="1"/>
      </xdr:nvSpPr>
      <xdr:spPr>
        <a:xfrm>
          <a:off x="18467017" y="10169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9" name="テキスト ボックス 84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0" name="直線コネクタ 84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1" name="テキスト ボックス 85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2" name="直線コネクタ 85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3" name="テキスト ボックス 85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4" name="直線コネクタ 85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5" name="テキスト ボックス 85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6" name="直線コネクタ 85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57" name="テキスト ボックス 856"/>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8" name="直線コネクタ 85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9" name="テキスト ボックス 85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0" name="直線コネクタ 85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1" name="テキスト ボックス 86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2" name="直線コネクタ 86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3" name="テキスト ボックス 86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22853</xdr:rowOff>
    </xdr:from>
    <xdr:to>
      <xdr:col>116</xdr:col>
      <xdr:colOff>62864</xdr:colOff>
      <xdr:row>79</xdr:row>
      <xdr:rowOff>165717</xdr:rowOff>
    </xdr:to>
    <xdr:cxnSp macro="">
      <xdr:nvCxnSpPr>
        <xdr:cNvPr id="865" name="直線コネクタ 864"/>
        <xdr:cNvCxnSpPr/>
      </xdr:nvCxnSpPr>
      <xdr:spPr>
        <a:xfrm flipV="1">
          <a:off x="22159595" y="12195803"/>
          <a:ext cx="1269" cy="151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169544</xdr:rowOff>
    </xdr:from>
    <xdr:ext cx="534377" cy="259045"/>
    <xdr:sp macro="" textlink="">
      <xdr:nvSpPr>
        <xdr:cNvPr id="866" name="繰出金最小値テキスト"/>
        <xdr:cNvSpPr txBox="1"/>
      </xdr:nvSpPr>
      <xdr:spPr>
        <a:xfrm>
          <a:off x="22212300" y="1371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165717</xdr:rowOff>
    </xdr:from>
    <xdr:to>
      <xdr:col>116</xdr:col>
      <xdr:colOff>152400</xdr:colOff>
      <xdr:row>79</xdr:row>
      <xdr:rowOff>165717</xdr:rowOff>
    </xdr:to>
    <xdr:cxnSp macro="">
      <xdr:nvCxnSpPr>
        <xdr:cNvPr id="867" name="直線コネクタ 866"/>
        <xdr:cNvCxnSpPr/>
      </xdr:nvCxnSpPr>
      <xdr:spPr>
        <a:xfrm>
          <a:off x="22072600" y="13710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140980</xdr:rowOff>
    </xdr:from>
    <xdr:ext cx="599010" cy="259045"/>
    <xdr:sp macro="" textlink="">
      <xdr:nvSpPr>
        <xdr:cNvPr id="868" name="繰出金最大値テキスト"/>
        <xdr:cNvSpPr txBox="1"/>
      </xdr:nvSpPr>
      <xdr:spPr>
        <a:xfrm>
          <a:off x="22212300" y="1197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22853</xdr:rowOff>
    </xdr:from>
    <xdr:to>
      <xdr:col>116</xdr:col>
      <xdr:colOff>152400</xdr:colOff>
      <xdr:row>71</xdr:row>
      <xdr:rowOff>22853</xdr:rowOff>
    </xdr:to>
    <xdr:cxnSp macro="">
      <xdr:nvCxnSpPr>
        <xdr:cNvPr id="869" name="直線コネクタ 868"/>
        <xdr:cNvCxnSpPr/>
      </xdr:nvCxnSpPr>
      <xdr:spPr>
        <a:xfrm>
          <a:off x="22072600" y="1219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77369</xdr:rowOff>
    </xdr:from>
    <xdr:to>
      <xdr:col>116</xdr:col>
      <xdr:colOff>63500</xdr:colOff>
      <xdr:row>77</xdr:row>
      <xdr:rowOff>107206</xdr:rowOff>
    </xdr:to>
    <xdr:cxnSp macro="">
      <xdr:nvCxnSpPr>
        <xdr:cNvPr id="870" name="直線コネクタ 869"/>
        <xdr:cNvCxnSpPr/>
      </xdr:nvCxnSpPr>
      <xdr:spPr>
        <a:xfrm>
          <a:off x="21323300" y="13279019"/>
          <a:ext cx="838200" cy="2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75854</xdr:rowOff>
    </xdr:from>
    <xdr:ext cx="534377" cy="259045"/>
    <xdr:sp macro="" textlink="">
      <xdr:nvSpPr>
        <xdr:cNvPr id="871" name="繰出金平均値テキスト"/>
        <xdr:cNvSpPr txBox="1"/>
      </xdr:nvSpPr>
      <xdr:spPr>
        <a:xfrm>
          <a:off x="22212300" y="13106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52977</xdr:rowOff>
    </xdr:from>
    <xdr:to>
      <xdr:col>116</xdr:col>
      <xdr:colOff>114300</xdr:colOff>
      <xdr:row>77</xdr:row>
      <xdr:rowOff>154577</xdr:rowOff>
    </xdr:to>
    <xdr:sp macro="" textlink="">
      <xdr:nvSpPr>
        <xdr:cNvPr id="872" name="フローチャート: 判断 871"/>
        <xdr:cNvSpPr/>
      </xdr:nvSpPr>
      <xdr:spPr>
        <a:xfrm>
          <a:off x="22110700" y="1325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77369</xdr:rowOff>
    </xdr:from>
    <xdr:to>
      <xdr:col>111</xdr:col>
      <xdr:colOff>177800</xdr:colOff>
      <xdr:row>77</xdr:row>
      <xdr:rowOff>123513</xdr:rowOff>
    </xdr:to>
    <xdr:cxnSp macro="">
      <xdr:nvCxnSpPr>
        <xdr:cNvPr id="873" name="直線コネクタ 872"/>
        <xdr:cNvCxnSpPr/>
      </xdr:nvCxnSpPr>
      <xdr:spPr>
        <a:xfrm flipV="1">
          <a:off x="20434300" y="13279019"/>
          <a:ext cx="889000" cy="4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88573</xdr:rowOff>
    </xdr:from>
    <xdr:to>
      <xdr:col>112</xdr:col>
      <xdr:colOff>38100</xdr:colOff>
      <xdr:row>78</xdr:row>
      <xdr:rowOff>18723</xdr:rowOff>
    </xdr:to>
    <xdr:sp macro="" textlink="">
      <xdr:nvSpPr>
        <xdr:cNvPr id="874" name="フローチャート: 判断 873"/>
        <xdr:cNvSpPr/>
      </xdr:nvSpPr>
      <xdr:spPr>
        <a:xfrm>
          <a:off x="21272500" y="1329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9850</xdr:rowOff>
    </xdr:from>
    <xdr:ext cx="534377" cy="259045"/>
    <xdr:sp macro="" textlink="">
      <xdr:nvSpPr>
        <xdr:cNvPr id="875" name="テキスト ボックス 874"/>
        <xdr:cNvSpPr txBox="1"/>
      </xdr:nvSpPr>
      <xdr:spPr>
        <a:xfrm>
          <a:off x="21056111" y="1338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104028</xdr:rowOff>
    </xdr:from>
    <xdr:to>
      <xdr:col>107</xdr:col>
      <xdr:colOff>50800</xdr:colOff>
      <xdr:row>77</xdr:row>
      <xdr:rowOff>123513</xdr:rowOff>
    </xdr:to>
    <xdr:cxnSp macro="">
      <xdr:nvCxnSpPr>
        <xdr:cNvPr id="876" name="直線コネクタ 875"/>
        <xdr:cNvCxnSpPr/>
      </xdr:nvCxnSpPr>
      <xdr:spPr>
        <a:xfrm>
          <a:off x="19545300" y="13305678"/>
          <a:ext cx="889000" cy="1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84720</xdr:rowOff>
    </xdr:from>
    <xdr:to>
      <xdr:col>107</xdr:col>
      <xdr:colOff>101600</xdr:colOff>
      <xdr:row>78</xdr:row>
      <xdr:rowOff>14870</xdr:rowOff>
    </xdr:to>
    <xdr:sp macro="" textlink="">
      <xdr:nvSpPr>
        <xdr:cNvPr id="877" name="フローチャート: 判断 876"/>
        <xdr:cNvSpPr/>
      </xdr:nvSpPr>
      <xdr:spPr>
        <a:xfrm>
          <a:off x="20383500" y="1328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5997</xdr:rowOff>
    </xdr:from>
    <xdr:ext cx="534377" cy="259045"/>
    <xdr:sp macro="" textlink="">
      <xdr:nvSpPr>
        <xdr:cNvPr id="878" name="テキスト ボックス 877"/>
        <xdr:cNvSpPr txBox="1"/>
      </xdr:nvSpPr>
      <xdr:spPr>
        <a:xfrm>
          <a:off x="20167111" y="1337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64632</xdr:rowOff>
    </xdr:from>
    <xdr:to>
      <xdr:col>102</xdr:col>
      <xdr:colOff>114300</xdr:colOff>
      <xdr:row>77</xdr:row>
      <xdr:rowOff>104028</xdr:rowOff>
    </xdr:to>
    <xdr:cxnSp macro="">
      <xdr:nvCxnSpPr>
        <xdr:cNvPr id="879" name="直線コネクタ 878"/>
        <xdr:cNvCxnSpPr/>
      </xdr:nvCxnSpPr>
      <xdr:spPr>
        <a:xfrm>
          <a:off x="18656300" y="13094832"/>
          <a:ext cx="889000" cy="21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84491</xdr:rowOff>
    </xdr:from>
    <xdr:to>
      <xdr:col>102</xdr:col>
      <xdr:colOff>165100</xdr:colOff>
      <xdr:row>78</xdr:row>
      <xdr:rowOff>14641</xdr:rowOff>
    </xdr:to>
    <xdr:sp macro="" textlink="">
      <xdr:nvSpPr>
        <xdr:cNvPr id="880" name="フローチャート: 判断 879"/>
        <xdr:cNvSpPr/>
      </xdr:nvSpPr>
      <xdr:spPr>
        <a:xfrm>
          <a:off x="19494500" y="1328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5768</xdr:rowOff>
    </xdr:from>
    <xdr:ext cx="534377" cy="259045"/>
    <xdr:sp macro="" textlink="">
      <xdr:nvSpPr>
        <xdr:cNvPr id="881" name="テキスト ボックス 880"/>
        <xdr:cNvSpPr txBox="1"/>
      </xdr:nvSpPr>
      <xdr:spPr>
        <a:xfrm>
          <a:off x="19278111" y="1337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90641</xdr:rowOff>
    </xdr:from>
    <xdr:to>
      <xdr:col>98</xdr:col>
      <xdr:colOff>38100</xdr:colOff>
      <xdr:row>78</xdr:row>
      <xdr:rowOff>20791</xdr:rowOff>
    </xdr:to>
    <xdr:sp macro="" textlink="">
      <xdr:nvSpPr>
        <xdr:cNvPr id="882" name="フローチャート: 判断 881"/>
        <xdr:cNvSpPr/>
      </xdr:nvSpPr>
      <xdr:spPr>
        <a:xfrm>
          <a:off x="18605500" y="1329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11918</xdr:rowOff>
    </xdr:from>
    <xdr:ext cx="534377" cy="259045"/>
    <xdr:sp macro="" textlink="">
      <xdr:nvSpPr>
        <xdr:cNvPr id="883" name="テキスト ボックス 882"/>
        <xdr:cNvSpPr txBox="1"/>
      </xdr:nvSpPr>
      <xdr:spPr>
        <a:xfrm>
          <a:off x="18389111" y="1338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4" name="テキスト ボックス 88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5" name="テキスト ボックス 88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6" name="テキスト ボックス 88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7" name="テキスト ボックス 88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8" name="テキスト ボックス 88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56406</xdr:rowOff>
    </xdr:from>
    <xdr:to>
      <xdr:col>116</xdr:col>
      <xdr:colOff>114300</xdr:colOff>
      <xdr:row>77</xdr:row>
      <xdr:rowOff>158006</xdr:rowOff>
    </xdr:to>
    <xdr:sp macro="" textlink="">
      <xdr:nvSpPr>
        <xdr:cNvPr id="889" name="楕円 888"/>
        <xdr:cNvSpPr/>
      </xdr:nvSpPr>
      <xdr:spPr>
        <a:xfrm>
          <a:off x="22110700" y="1325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34833</xdr:rowOff>
    </xdr:from>
    <xdr:ext cx="534377" cy="259045"/>
    <xdr:sp macro="" textlink="">
      <xdr:nvSpPr>
        <xdr:cNvPr id="890" name="繰出金該当値テキスト"/>
        <xdr:cNvSpPr txBox="1"/>
      </xdr:nvSpPr>
      <xdr:spPr>
        <a:xfrm>
          <a:off x="22212300" y="1323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26569</xdr:rowOff>
    </xdr:from>
    <xdr:to>
      <xdr:col>112</xdr:col>
      <xdr:colOff>38100</xdr:colOff>
      <xdr:row>77</xdr:row>
      <xdr:rowOff>128169</xdr:rowOff>
    </xdr:to>
    <xdr:sp macro="" textlink="">
      <xdr:nvSpPr>
        <xdr:cNvPr id="891" name="楕円 890"/>
        <xdr:cNvSpPr/>
      </xdr:nvSpPr>
      <xdr:spPr>
        <a:xfrm>
          <a:off x="21272500" y="1322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144696</xdr:rowOff>
    </xdr:from>
    <xdr:ext cx="534377" cy="259045"/>
    <xdr:sp macro="" textlink="">
      <xdr:nvSpPr>
        <xdr:cNvPr id="892" name="テキスト ボックス 891"/>
        <xdr:cNvSpPr txBox="1"/>
      </xdr:nvSpPr>
      <xdr:spPr>
        <a:xfrm>
          <a:off x="21056111" y="1300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72713</xdr:rowOff>
    </xdr:from>
    <xdr:to>
      <xdr:col>107</xdr:col>
      <xdr:colOff>101600</xdr:colOff>
      <xdr:row>78</xdr:row>
      <xdr:rowOff>2863</xdr:rowOff>
    </xdr:to>
    <xdr:sp macro="" textlink="">
      <xdr:nvSpPr>
        <xdr:cNvPr id="893" name="楕円 892"/>
        <xdr:cNvSpPr/>
      </xdr:nvSpPr>
      <xdr:spPr>
        <a:xfrm>
          <a:off x="20383500" y="132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19390</xdr:rowOff>
    </xdr:from>
    <xdr:ext cx="534377" cy="259045"/>
    <xdr:sp macro="" textlink="">
      <xdr:nvSpPr>
        <xdr:cNvPr id="894" name="テキスト ボックス 893"/>
        <xdr:cNvSpPr txBox="1"/>
      </xdr:nvSpPr>
      <xdr:spPr>
        <a:xfrm>
          <a:off x="20167111" y="1304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53228</xdr:rowOff>
    </xdr:from>
    <xdr:to>
      <xdr:col>102</xdr:col>
      <xdr:colOff>165100</xdr:colOff>
      <xdr:row>77</xdr:row>
      <xdr:rowOff>154828</xdr:rowOff>
    </xdr:to>
    <xdr:sp macro="" textlink="">
      <xdr:nvSpPr>
        <xdr:cNvPr id="895" name="楕円 894"/>
        <xdr:cNvSpPr/>
      </xdr:nvSpPr>
      <xdr:spPr>
        <a:xfrm>
          <a:off x="19494500" y="1325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171355</xdr:rowOff>
    </xdr:from>
    <xdr:ext cx="534377" cy="259045"/>
    <xdr:sp macro="" textlink="">
      <xdr:nvSpPr>
        <xdr:cNvPr id="896" name="テキスト ボックス 895"/>
        <xdr:cNvSpPr txBox="1"/>
      </xdr:nvSpPr>
      <xdr:spPr>
        <a:xfrm>
          <a:off x="19278111" y="1303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13832</xdr:rowOff>
    </xdr:from>
    <xdr:to>
      <xdr:col>98</xdr:col>
      <xdr:colOff>38100</xdr:colOff>
      <xdr:row>76</xdr:row>
      <xdr:rowOff>115432</xdr:rowOff>
    </xdr:to>
    <xdr:sp macro="" textlink="">
      <xdr:nvSpPr>
        <xdr:cNvPr id="897" name="楕円 896"/>
        <xdr:cNvSpPr/>
      </xdr:nvSpPr>
      <xdr:spPr>
        <a:xfrm>
          <a:off x="18605500" y="1304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131959</xdr:rowOff>
    </xdr:from>
    <xdr:ext cx="534377" cy="259045"/>
    <xdr:sp macro="" textlink="">
      <xdr:nvSpPr>
        <xdr:cNvPr id="898" name="テキスト ボックス 897"/>
        <xdr:cNvSpPr txBox="1"/>
      </xdr:nvSpPr>
      <xdr:spPr>
        <a:xfrm>
          <a:off x="18389111" y="1281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9" name="正方形/長方形 89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0" name="正方形/長方形 89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1" name="正方形/長方形 90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2" name="正方形/長方形 90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3" name="正方形/長方形 90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4" name="正方形/長方形 90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5" name="正方形/長方形 90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6" name="正方形/長方形 90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7" name="テキスト ボックス 90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8" name="直線コネクタ 90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9" name="直線コネクタ 90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0" name="テキスト ボックス 90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1" name="直線コネクタ 91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2" name="テキスト ボックス 91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4" name="直線コネクタ 91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9" name="直線コネクタ 91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フローチャート: 判断 92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2" name="直線コネクタ 92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3" name="フローチャート: 判断 92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4" name="テキスト ボックス 92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5" name="直線コネクタ 92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6" name="フローチャート: 判断 92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7" name="テキスト ボックス 92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8" name="直線コネクタ 92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9" name="フローチャート: 判断 92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0" name="テキスト ボックス 92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フローチャート: 判断 93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2" name="テキスト ボックス 93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3" name="テキスト ボックス 93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4" name="テキスト ボックス 93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5" name="テキスト ボックス 93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6" name="テキスト ボックス 93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7" name="テキスト ボックス 93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8" name="楕円 93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0" name="楕円 93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1" name="テキスト ボックス 94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2" name="楕円 94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3" name="テキスト ボックス 94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4" name="楕円 94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5" name="テキスト ボックス 94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6" name="楕円 94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7" name="テキスト ボックス 94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8" name="正方形/長方形 9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9" name="正方形/長方形 94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0" name="テキスト ボックス 94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類似団体平均に比べ，住民一人当たりのコストが高いものは，人件費や</a:t>
          </a:r>
          <a:r>
            <a:rPr kumimoji="1" lang="ja-JP" altLang="en-US" sz="1100">
              <a:solidFill>
                <a:schemeClr val="dk1"/>
              </a:solidFill>
              <a:effectLst/>
              <a:latin typeface="+mn-lt"/>
              <a:ea typeface="+mn-ea"/>
              <a:cs typeface="+mn-cs"/>
            </a:rPr>
            <a:t>物件費</a:t>
          </a:r>
          <a:r>
            <a:rPr kumimoji="1" lang="ja-JP" altLang="ja-JP" sz="1100">
              <a:solidFill>
                <a:schemeClr val="dk1"/>
              </a:solidFill>
              <a:effectLst/>
              <a:latin typeface="+mn-lt"/>
              <a:ea typeface="+mn-ea"/>
              <a:cs typeface="+mn-cs"/>
            </a:rPr>
            <a:t>である。人件費については，本町には原子力研究開発施設が立地していることから，町単独で消防を有しているほか，県内随一の観光地として観光事業を積極的に展開していることから多くの人員を要しているためである。</a:t>
          </a:r>
          <a:r>
            <a:rPr kumimoji="1" lang="ja-JP" altLang="en-US" sz="1100">
              <a:solidFill>
                <a:schemeClr val="dk1"/>
              </a:solidFill>
              <a:effectLst/>
              <a:latin typeface="+mn-lt"/>
              <a:ea typeface="+mn-ea"/>
              <a:cs typeface="+mn-cs"/>
            </a:rPr>
            <a:t>物件費</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本年度は旧小学校解体事業があり物件費の住民一人当たりのコストを上昇させている要因となっている。</a:t>
          </a:r>
          <a:endParaRPr lang="ja-JP" altLang="ja-JP" sz="1400">
            <a:effectLst/>
          </a:endParaRPr>
        </a:p>
        <a:p>
          <a:r>
            <a:rPr kumimoji="1" lang="ja-JP" altLang="ja-JP" sz="1100">
              <a:solidFill>
                <a:schemeClr val="dk1"/>
              </a:solidFill>
              <a:effectLst/>
              <a:latin typeface="+mn-lt"/>
              <a:ea typeface="+mn-ea"/>
              <a:cs typeface="+mn-cs"/>
            </a:rPr>
            <a:t>　一方，類似団体平均に比べ住民一人当たりのコストが低いものは，</a:t>
          </a:r>
          <a:r>
            <a:rPr kumimoji="1" lang="ja-JP" altLang="en-US" sz="1100">
              <a:solidFill>
                <a:schemeClr val="dk1"/>
              </a:solidFill>
              <a:effectLst/>
              <a:latin typeface="+mn-lt"/>
              <a:ea typeface="+mn-ea"/>
              <a:cs typeface="+mn-cs"/>
            </a:rPr>
            <a:t>普通建設事業費や</a:t>
          </a:r>
          <a:r>
            <a:rPr kumimoji="1" lang="ja-JP" altLang="ja-JP" sz="1100">
              <a:solidFill>
                <a:schemeClr val="dk1"/>
              </a:solidFill>
              <a:effectLst/>
              <a:latin typeface="+mn-lt"/>
              <a:ea typeface="+mn-ea"/>
              <a:cs typeface="+mn-cs"/>
            </a:rPr>
            <a:t>補助費等である。</a:t>
          </a:r>
          <a:r>
            <a:rPr kumimoji="1" lang="ja-JP" altLang="en-US" sz="1100">
              <a:solidFill>
                <a:schemeClr val="dk1"/>
              </a:solidFill>
              <a:effectLst/>
              <a:latin typeface="+mn-lt"/>
              <a:ea typeface="+mn-ea"/>
              <a:cs typeface="+mn-cs"/>
            </a:rPr>
            <a:t>普通建設事業費については，町内小学校の統合に伴う体育館建設事業が完了したことにより低くなっている。</a:t>
          </a:r>
          <a:r>
            <a:rPr kumimoji="1" lang="ja-JP" altLang="ja-JP" sz="1100">
              <a:solidFill>
                <a:schemeClr val="dk1"/>
              </a:solidFill>
              <a:effectLst/>
              <a:latin typeface="+mn-lt"/>
              <a:ea typeface="+mn-ea"/>
              <a:cs typeface="+mn-cs"/>
            </a:rPr>
            <a:t>補助費等については，広域消防ではなく，町単独で常備消防を有しているためで，広域消防に加入している市町村は補助費等に計上する金額が，当町では人件費など各性質分類に計上されている。そのため，補助費等は，例年．類似団体平均に比べ低い傾向に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茨城県大洗町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16,712
15,909
23.89
8,644,742
8,202,325
238,031
4,194,718
9,401,392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97.5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27229</xdr:rowOff>
    </xdr:from>
    <xdr:to>
      <xdr:col>24</xdr:col>
      <xdr:colOff>62865</xdr:colOff>
      <xdr:row>39</xdr:row>
      <xdr:rowOff>79349</xdr:rowOff>
    </xdr:to>
    <xdr:cxnSp macro="">
      <xdr:nvCxnSpPr>
        <xdr:cNvPr id="54" name="直線コネクタ 53"/>
        <xdr:cNvCxnSpPr/>
      </xdr:nvCxnSpPr>
      <xdr:spPr>
        <a:xfrm flipV="1">
          <a:off x="4633595" y="5513629"/>
          <a:ext cx="1270" cy="1252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83176</xdr:rowOff>
    </xdr:from>
    <xdr:ext cx="469744" cy="259045"/>
    <xdr:sp macro="" textlink="">
      <xdr:nvSpPr>
        <xdr:cNvPr id="55" name="議会費最小値テキスト"/>
        <xdr:cNvSpPr txBox="1"/>
      </xdr:nvSpPr>
      <xdr:spPr>
        <a:xfrm>
          <a:off x="4686300" y="676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79349</xdr:rowOff>
    </xdr:from>
    <xdr:to>
      <xdr:col>24</xdr:col>
      <xdr:colOff>152400</xdr:colOff>
      <xdr:row>39</xdr:row>
      <xdr:rowOff>79349</xdr:rowOff>
    </xdr:to>
    <xdr:cxnSp macro="">
      <xdr:nvCxnSpPr>
        <xdr:cNvPr id="56" name="直線コネクタ 55"/>
        <xdr:cNvCxnSpPr/>
      </xdr:nvCxnSpPr>
      <xdr:spPr>
        <a:xfrm>
          <a:off x="4546600" y="676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145356</xdr:rowOff>
    </xdr:from>
    <xdr:ext cx="469744" cy="259045"/>
    <xdr:sp macro="" textlink="">
      <xdr:nvSpPr>
        <xdr:cNvPr id="57" name="議会費最大値テキスト"/>
        <xdr:cNvSpPr txBox="1"/>
      </xdr:nvSpPr>
      <xdr:spPr>
        <a:xfrm>
          <a:off x="4686300" y="528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27229</xdr:rowOff>
    </xdr:from>
    <xdr:to>
      <xdr:col>24</xdr:col>
      <xdr:colOff>152400</xdr:colOff>
      <xdr:row>32</xdr:row>
      <xdr:rowOff>27229</xdr:rowOff>
    </xdr:to>
    <xdr:cxnSp macro="">
      <xdr:nvCxnSpPr>
        <xdr:cNvPr id="58" name="直線コネクタ 57"/>
        <xdr:cNvCxnSpPr/>
      </xdr:nvCxnSpPr>
      <xdr:spPr>
        <a:xfrm>
          <a:off x="4546600" y="55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160274</xdr:rowOff>
    </xdr:from>
    <xdr:to>
      <xdr:col>24</xdr:col>
      <xdr:colOff>63500</xdr:colOff>
      <xdr:row>36</xdr:row>
      <xdr:rowOff>170104</xdr:rowOff>
    </xdr:to>
    <xdr:cxnSp macro="">
      <xdr:nvCxnSpPr>
        <xdr:cNvPr id="59" name="直線コネクタ 58"/>
        <xdr:cNvCxnSpPr/>
      </xdr:nvCxnSpPr>
      <xdr:spPr>
        <a:xfrm flipV="1">
          <a:off x="3797300" y="6332474"/>
          <a:ext cx="8382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39768</xdr:rowOff>
    </xdr:from>
    <xdr:ext cx="469744" cy="259045"/>
    <xdr:sp macro="" textlink="">
      <xdr:nvSpPr>
        <xdr:cNvPr id="60" name="議会費平均値テキスト"/>
        <xdr:cNvSpPr txBox="1"/>
      </xdr:nvSpPr>
      <xdr:spPr>
        <a:xfrm>
          <a:off x="4686300" y="6040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16891</xdr:rowOff>
    </xdr:from>
    <xdr:to>
      <xdr:col>24</xdr:col>
      <xdr:colOff>114300</xdr:colOff>
      <xdr:row>36</xdr:row>
      <xdr:rowOff>118491</xdr:rowOff>
    </xdr:to>
    <xdr:sp macro="" textlink="">
      <xdr:nvSpPr>
        <xdr:cNvPr id="61" name="フローチャート: 判断 60"/>
        <xdr:cNvSpPr/>
      </xdr:nvSpPr>
      <xdr:spPr>
        <a:xfrm>
          <a:off x="45847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170104</xdr:rowOff>
    </xdr:from>
    <xdr:to>
      <xdr:col>19</xdr:col>
      <xdr:colOff>177800</xdr:colOff>
      <xdr:row>37</xdr:row>
      <xdr:rowOff>33630</xdr:rowOff>
    </xdr:to>
    <xdr:cxnSp macro="">
      <xdr:nvCxnSpPr>
        <xdr:cNvPr id="62" name="直線コネクタ 61"/>
        <xdr:cNvCxnSpPr/>
      </xdr:nvCxnSpPr>
      <xdr:spPr>
        <a:xfrm flipV="1">
          <a:off x="2908300" y="6342304"/>
          <a:ext cx="889000" cy="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42951</xdr:rowOff>
    </xdr:from>
    <xdr:to>
      <xdr:col>20</xdr:col>
      <xdr:colOff>38100</xdr:colOff>
      <xdr:row>36</xdr:row>
      <xdr:rowOff>144551</xdr:rowOff>
    </xdr:to>
    <xdr:sp macro="" textlink="">
      <xdr:nvSpPr>
        <xdr:cNvPr id="63" name="フローチャート: 判断 62"/>
        <xdr:cNvSpPr/>
      </xdr:nvSpPr>
      <xdr:spPr>
        <a:xfrm>
          <a:off x="3746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161078</xdr:rowOff>
    </xdr:from>
    <xdr:ext cx="469744" cy="259045"/>
    <xdr:sp macro="" textlink="">
      <xdr:nvSpPr>
        <xdr:cNvPr id="64" name="テキスト ボックス 63"/>
        <xdr:cNvSpPr txBox="1"/>
      </xdr:nvSpPr>
      <xdr:spPr>
        <a:xfrm>
          <a:off x="3562428" y="599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137185</xdr:rowOff>
    </xdr:from>
    <xdr:to>
      <xdr:col>15</xdr:col>
      <xdr:colOff>50800</xdr:colOff>
      <xdr:row>37</xdr:row>
      <xdr:rowOff>33630</xdr:rowOff>
    </xdr:to>
    <xdr:cxnSp macro="">
      <xdr:nvCxnSpPr>
        <xdr:cNvPr id="65" name="直線コネクタ 64"/>
        <xdr:cNvCxnSpPr/>
      </xdr:nvCxnSpPr>
      <xdr:spPr>
        <a:xfrm>
          <a:off x="2019300" y="6309385"/>
          <a:ext cx="889000" cy="6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30150</xdr:rowOff>
    </xdr:from>
    <xdr:to>
      <xdr:col>15</xdr:col>
      <xdr:colOff>101600</xdr:colOff>
      <xdr:row>36</xdr:row>
      <xdr:rowOff>131750</xdr:rowOff>
    </xdr:to>
    <xdr:sp macro="" textlink="">
      <xdr:nvSpPr>
        <xdr:cNvPr id="66" name="フローチャート: 判断 65"/>
        <xdr:cNvSpPr/>
      </xdr:nvSpPr>
      <xdr:spPr>
        <a:xfrm>
          <a:off x="2857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148277</xdr:rowOff>
    </xdr:from>
    <xdr:ext cx="469744" cy="259045"/>
    <xdr:sp macro="" textlink="">
      <xdr:nvSpPr>
        <xdr:cNvPr id="67" name="テキスト ボックス 66"/>
        <xdr:cNvSpPr txBox="1"/>
      </xdr:nvSpPr>
      <xdr:spPr>
        <a:xfrm>
          <a:off x="2673428" y="59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152959</xdr:rowOff>
    </xdr:from>
    <xdr:to>
      <xdr:col>10</xdr:col>
      <xdr:colOff>114300</xdr:colOff>
      <xdr:row>36</xdr:row>
      <xdr:rowOff>137185</xdr:rowOff>
    </xdr:to>
    <xdr:cxnSp macro="">
      <xdr:nvCxnSpPr>
        <xdr:cNvPr id="68" name="直線コネクタ 67"/>
        <xdr:cNvCxnSpPr/>
      </xdr:nvCxnSpPr>
      <xdr:spPr>
        <a:xfrm>
          <a:off x="1130300" y="6153709"/>
          <a:ext cx="889000" cy="15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33807</xdr:rowOff>
    </xdr:from>
    <xdr:to>
      <xdr:col>10</xdr:col>
      <xdr:colOff>165100</xdr:colOff>
      <xdr:row>36</xdr:row>
      <xdr:rowOff>135407</xdr:rowOff>
    </xdr:to>
    <xdr:sp macro="" textlink="">
      <xdr:nvSpPr>
        <xdr:cNvPr id="69" name="フローチャート: 判断 68"/>
        <xdr:cNvSpPr/>
      </xdr:nvSpPr>
      <xdr:spPr>
        <a:xfrm>
          <a:off x="1968500" y="620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151934</xdr:rowOff>
    </xdr:from>
    <xdr:ext cx="469744" cy="259045"/>
    <xdr:sp macro="" textlink="">
      <xdr:nvSpPr>
        <xdr:cNvPr id="70" name="テキスト ボックス 69"/>
        <xdr:cNvSpPr txBox="1"/>
      </xdr:nvSpPr>
      <xdr:spPr>
        <a:xfrm>
          <a:off x="1784428" y="598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90500</xdr:rowOff>
    </xdr:from>
    <xdr:to>
      <xdr:col>6</xdr:col>
      <xdr:colOff>38100</xdr:colOff>
      <xdr:row>36</xdr:row>
      <xdr:rowOff>20650</xdr:rowOff>
    </xdr:to>
    <xdr:sp macro="" textlink="">
      <xdr:nvSpPr>
        <xdr:cNvPr id="71" name="フローチャート: 判断 70"/>
        <xdr:cNvSpPr/>
      </xdr:nvSpPr>
      <xdr:spPr>
        <a:xfrm>
          <a:off x="1079500" y="60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37177</xdr:rowOff>
    </xdr:from>
    <xdr:ext cx="469744" cy="259045"/>
    <xdr:sp macro="" textlink="">
      <xdr:nvSpPr>
        <xdr:cNvPr id="72" name="テキスト ボックス 71"/>
        <xdr:cNvSpPr txBox="1"/>
      </xdr:nvSpPr>
      <xdr:spPr>
        <a:xfrm>
          <a:off x="895428" y="586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109474</xdr:rowOff>
    </xdr:from>
    <xdr:to>
      <xdr:col>24</xdr:col>
      <xdr:colOff>114300</xdr:colOff>
      <xdr:row>37</xdr:row>
      <xdr:rowOff>39624</xdr:rowOff>
    </xdr:to>
    <xdr:sp macro="" textlink="">
      <xdr:nvSpPr>
        <xdr:cNvPr id="78" name="楕円 77"/>
        <xdr:cNvSpPr/>
      </xdr:nvSpPr>
      <xdr:spPr>
        <a:xfrm>
          <a:off x="4584700" y="628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87901</xdr:rowOff>
    </xdr:from>
    <xdr:ext cx="469744" cy="259045"/>
    <xdr:sp macro="" textlink="">
      <xdr:nvSpPr>
        <xdr:cNvPr id="79" name="議会費該当値テキスト"/>
        <xdr:cNvSpPr txBox="1"/>
      </xdr:nvSpPr>
      <xdr:spPr>
        <a:xfrm>
          <a:off x="4686300" y="626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119304</xdr:rowOff>
    </xdr:from>
    <xdr:to>
      <xdr:col>20</xdr:col>
      <xdr:colOff>38100</xdr:colOff>
      <xdr:row>37</xdr:row>
      <xdr:rowOff>49454</xdr:rowOff>
    </xdr:to>
    <xdr:sp macro="" textlink="">
      <xdr:nvSpPr>
        <xdr:cNvPr id="80" name="楕円 79"/>
        <xdr:cNvSpPr/>
      </xdr:nvSpPr>
      <xdr:spPr>
        <a:xfrm>
          <a:off x="3746500" y="629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40581</xdr:rowOff>
    </xdr:from>
    <xdr:ext cx="469744" cy="259045"/>
    <xdr:sp macro="" textlink="">
      <xdr:nvSpPr>
        <xdr:cNvPr id="81" name="テキスト ボックス 80"/>
        <xdr:cNvSpPr txBox="1"/>
      </xdr:nvSpPr>
      <xdr:spPr>
        <a:xfrm>
          <a:off x="3562428" y="638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154280</xdr:rowOff>
    </xdr:from>
    <xdr:to>
      <xdr:col>15</xdr:col>
      <xdr:colOff>101600</xdr:colOff>
      <xdr:row>37</xdr:row>
      <xdr:rowOff>84430</xdr:rowOff>
    </xdr:to>
    <xdr:sp macro="" textlink="">
      <xdr:nvSpPr>
        <xdr:cNvPr id="82" name="楕円 81"/>
        <xdr:cNvSpPr/>
      </xdr:nvSpPr>
      <xdr:spPr>
        <a:xfrm>
          <a:off x="2857500" y="63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75557</xdr:rowOff>
    </xdr:from>
    <xdr:ext cx="469744" cy="259045"/>
    <xdr:sp macro="" textlink="">
      <xdr:nvSpPr>
        <xdr:cNvPr id="83" name="テキスト ボックス 82"/>
        <xdr:cNvSpPr txBox="1"/>
      </xdr:nvSpPr>
      <xdr:spPr>
        <a:xfrm>
          <a:off x="2673428" y="641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86385</xdr:rowOff>
    </xdr:from>
    <xdr:to>
      <xdr:col>10</xdr:col>
      <xdr:colOff>165100</xdr:colOff>
      <xdr:row>37</xdr:row>
      <xdr:rowOff>16535</xdr:rowOff>
    </xdr:to>
    <xdr:sp macro="" textlink="">
      <xdr:nvSpPr>
        <xdr:cNvPr id="84" name="楕円 83"/>
        <xdr:cNvSpPr/>
      </xdr:nvSpPr>
      <xdr:spPr>
        <a:xfrm>
          <a:off x="1968500" y="62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7662</xdr:rowOff>
    </xdr:from>
    <xdr:ext cx="469744" cy="259045"/>
    <xdr:sp macro="" textlink="">
      <xdr:nvSpPr>
        <xdr:cNvPr id="85" name="テキスト ボックス 84"/>
        <xdr:cNvSpPr txBox="1"/>
      </xdr:nvSpPr>
      <xdr:spPr>
        <a:xfrm>
          <a:off x="1784428" y="635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102159</xdr:rowOff>
    </xdr:from>
    <xdr:to>
      <xdr:col>6</xdr:col>
      <xdr:colOff>38100</xdr:colOff>
      <xdr:row>36</xdr:row>
      <xdr:rowOff>32309</xdr:rowOff>
    </xdr:to>
    <xdr:sp macro="" textlink="">
      <xdr:nvSpPr>
        <xdr:cNvPr id="86" name="楕円 85"/>
        <xdr:cNvSpPr/>
      </xdr:nvSpPr>
      <xdr:spPr>
        <a:xfrm>
          <a:off x="1079500" y="610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23436</xdr:rowOff>
    </xdr:from>
    <xdr:ext cx="469744" cy="259045"/>
    <xdr:sp macro="" textlink="">
      <xdr:nvSpPr>
        <xdr:cNvPr id="87" name="テキスト ボックス 86"/>
        <xdr:cNvSpPr txBox="1"/>
      </xdr:nvSpPr>
      <xdr:spPr>
        <a:xfrm>
          <a:off x="895428" y="6195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6006</xdr:rowOff>
    </xdr:from>
    <xdr:to>
      <xdr:col>24</xdr:col>
      <xdr:colOff>62865</xdr:colOff>
      <xdr:row>57</xdr:row>
      <xdr:rowOff>130697</xdr:rowOff>
    </xdr:to>
    <xdr:cxnSp macro="">
      <xdr:nvCxnSpPr>
        <xdr:cNvPr id="109" name="直線コネクタ 108"/>
        <xdr:cNvCxnSpPr/>
      </xdr:nvCxnSpPr>
      <xdr:spPr>
        <a:xfrm flipV="1">
          <a:off x="4633595" y="8749956"/>
          <a:ext cx="1270" cy="115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134524</xdr:rowOff>
    </xdr:from>
    <xdr:ext cx="534377" cy="259045"/>
    <xdr:sp macro="" textlink="">
      <xdr:nvSpPr>
        <xdr:cNvPr id="110" name="総務費最小値テキスト"/>
        <xdr:cNvSpPr txBox="1"/>
      </xdr:nvSpPr>
      <xdr:spPr>
        <a:xfrm>
          <a:off x="4686300" y="9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130697</xdr:rowOff>
    </xdr:from>
    <xdr:to>
      <xdr:col>24</xdr:col>
      <xdr:colOff>152400</xdr:colOff>
      <xdr:row>57</xdr:row>
      <xdr:rowOff>130697</xdr:rowOff>
    </xdr:to>
    <xdr:cxnSp macro="">
      <xdr:nvCxnSpPr>
        <xdr:cNvPr id="111" name="直線コネクタ 110"/>
        <xdr:cNvCxnSpPr/>
      </xdr:nvCxnSpPr>
      <xdr:spPr>
        <a:xfrm>
          <a:off x="4546600" y="990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124133</xdr:rowOff>
    </xdr:from>
    <xdr:ext cx="599010" cy="259045"/>
    <xdr:sp macro="" textlink="">
      <xdr:nvSpPr>
        <xdr:cNvPr id="112" name="総務費最大値テキスト"/>
        <xdr:cNvSpPr txBox="1"/>
      </xdr:nvSpPr>
      <xdr:spPr>
        <a:xfrm>
          <a:off x="4686300" y="8525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6006</xdr:rowOff>
    </xdr:from>
    <xdr:to>
      <xdr:col>24</xdr:col>
      <xdr:colOff>152400</xdr:colOff>
      <xdr:row>51</xdr:row>
      <xdr:rowOff>6006</xdr:rowOff>
    </xdr:to>
    <xdr:cxnSp macro="">
      <xdr:nvCxnSpPr>
        <xdr:cNvPr id="113" name="直線コネクタ 112"/>
        <xdr:cNvCxnSpPr/>
      </xdr:nvCxnSpPr>
      <xdr:spPr>
        <a:xfrm>
          <a:off x="4546600" y="874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171242</xdr:rowOff>
    </xdr:from>
    <xdr:to>
      <xdr:col>24</xdr:col>
      <xdr:colOff>63500</xdr:colOff>
      <xdr:row>57</xdr:row>
      <xdr:rowOff>10957</xdr:rowOff>
    </xdr:to>
    <xdr:cxnSp macro="">
      <xdr:nvCxnSpPr>
        <xdr:cNvPr id="114" name="直線コネクタ 113"/>
        <xdr:cNvCxnSpPr/>
      </xdr:nvCxnSpPr>
      <xdr:spPr>
        <a:xfrm flipV="1">
          <a:off x="3797300" y="9772442"/>
          <a:ext cx="838200" cy="1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15729</xdr:rowOff>
    </xdr:from>
    <xdr:ext cx="534377" cy="259045"/>
    <xdr:sp macro="" textlink="">
      <xdr:nvSpPr>
        <xdr:cNvPr id="115" name="総務費平均値テキスト"/>
        <xdr:cNvSpPr txBox="1"/>
      </xdr:nvSpPr>
      <xdr:spPr>
        <a:xfrm>
          <a:off x="4686300" y="944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164302</xdr:rowOff>
    </xdr:from>
    <xdr:to>
      <xdr:col>24</xdr:col>
      <xdr:colOff>114300</xdr:colOff>
      <xdr:row>56</xdr:row>
      <xdr:rowOff>94452</xdr:rowOff>
    </xdr:to>
    <xdr:sp macro="" textlink="">
      <xdr:nvSpPr>
        <xdr:cNvPr id="116" name="フローチャート: 判断 115"/>
        <xdr:cNvSpPr/>
      </xdr:nvSpPr>
      <xdr:spPr>
        <a:xfrm>
          <a:off x="45847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168477</xdr:rowOff>
    </xdr:from>
    <xdr:to>
      <xdr:col>19</xdr:col>
      <xdr:colOff>177800</xdr:colOff>
      <xdr:row>57</xdr:row>
      <xdr:rowOff>10957</xdr:rowOff>
    </xdr:to>
    <xdr:cxnSp macro="">
      <xdr:nvCxnSpPr>
        <xdr:cNvPr id="117" name="直線コネクタ 116"/>
        <xdr:cNvCxnSpPr/>
      </xdr:nvCxnSpPr>
      <xdr:spPr>
        <a:xfrm>
          <a:off x="2908300" y="9769677"/>
          <a:ext cx="889000" cy="1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104248</xdr:rowOff>
    </xdr:from>
    <xdr:to>
      <xdr:col>20</xdr:col>
      <xdr:colOff>38100</xdr:colOff>
      <xdr:row>56</xdr:row>
      <xdr:rowOff>34398</xdr:rowOff>
    </xdr:to>
    <xdr:sp macro="" textlink="">
      <xdr:nvSpPr>
        <xdr:cNvPr id="118" name="フローチャート: 判断 117"/>
        <xdr:cNvSpPr/>
      </xdr:nvSpPr>
      <xdr:spPr>
        <a:xfrm>
          <a:off x="3746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50925</xdr:rowOff>
    </xdr:from>
    <xdr:ext cx="599010" cy="259045"/>
    <xdr:sp macro="" textlink="">
      <xdr:nvSpPr>
        <xdr:cNvPr id="119" name="テキスト ボックス 118"/>
        <xdr:cNvSpPr txBox="1"/>
      </xdr:nvSpPr>
      <xdr:spPr>
        <a:xfrm>
          <a:off x="3497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168477</xdr:rowOff>
    </xdr:from>
    <xdr:to>
      <xdr:col>15</xdr:col>
      <xdr:colOff>50800</xdr:colOff>
      <xdr:row>57</xdr:row>
      <xdr:rowOff>1187</xdr:rowOff>
    </xdr:to>
    <xdr:cxnSp macro="">
      <xdr:nvCxnSpPr>
        <xdr:cNvPr id="120" name="直線コネクタ 119"/>
        <xdr:cNvCxnSpPr/>
      </xdr:nvCxnSpPr>
      <xdr:spPr>
        <a:xfrm flipV="1">
          <a:off x="2019300" y="9769677"/>
          <a:ext cx="889000" cy="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53874</xdr:rowOff>
    </xdr:from>
    <xdr:to>
      <xdr:col>15</xdr:col>
      <xdr:colOff>101600</xdr:colOff>
      <xdr:row>56</xdr:row>
      <xdr:rowOff>155474</xdr:rowOff>
    </xdr:to>
    <xdr:sp macro="" textlink="">
      <xdr:nvSpPr>
        <xdr:cNvPr id="121" name="フローチャート: 判断 120"/>
        <xdr:cNvSpPr/>
      </xdr:nvSpPr>
      <xdr:spPr>
        <a:xfrm>
          <a:off x="2857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551</xdr:rowOff>
    </xdr:from>
    <xdr:ext cx="534377" cy="259045"/>
    <xdr:sp macro="" textlink="">
      <xdr:nvSpPr>
        <xdr:cNvPr id="122" name="テキスト ボックス 121"/>
        <xdr:cNvSpPr txBox="1"/>
      </xdr:nvSpPr>
      <xdr:spPr>
        <a:xfrm>
          <a:off x="2641111" y="943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164558</xdr:rowOff>
    </xdr:from>
    <xdr:to>
      <xdr:col>10</xdr:col>
      <xdr:colOff>114300</xdr:colOff>
      <xdr:row>57</xdr:row>
      <xdr:rowOff>1187</xdr:rowOff>
    </xdr:to>
    <xdr:cxnSp macro="">
      <xdr:nvCxnSpPr>
        <xdr:cNvPr id="123" name="直線コネクタ 122"/>
        <xdr:cNvCxnSpPr/>
      </xdr:nvCxnSpPr>
      <xdr:spPr>
        <a:xfrm>
          <a:off x="1130300" y="9765758"/>
          <a:ext cx="889000" cy="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60123</xdr:rowOff>
    </xdr:from>
    <xdr:to>
      <xdr:col>10</xdr:col>
      <xdr:colOff>165100</xdr:colOff>
      <xdr:row>56</xdr:row>
      <xdr:rowOff>161723</xdr:rowOff>
    </xdr:to>
    <xdr:sp macro="" textlink="">
      <xdr:nvSpPr>
        <xdr:cNvPr id="124" name="フローチャート: 判断 123"/>
        <xdr:cNvSpPr/>
      </xdr:nvSpPr>
      <xdr:spPr>
        <a:xfrm>
          <a:off x="1968500" y="966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6800</xdr:rowOff>
    </xdr:from>
    <xdr:ext cx="534377" cy="259045"/>
    <xdr:sp macro="" textlink="">
      <xdr:nvSpPr>
        <xdr:cNvPr id="125" name="テキスト ボックス 124"/>
        <xdr:cNvSpPr txBox="1"/>
      </xdr:nvSpPr>
      <xdr:spPr>
        <a:xfrm>
          <a:off x="1752111" y="943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67801</xdr:rowOff>
    </xdr:from>
    <xdr:to>
      <xdr:col>6</xdr:col>
      <xdr:colOff>38100</xdr:colOff>
      <xdr:row>56</xdr:row>
      <xdr:rowOff>169401</xdr:rowOff>
    </xdr:to>
    <xdr:sp macro="" textlink="">
      <xdr:nvSpPr>
        <xdr:cNvPr id="126" name="フローチャート: 判断 125"/>
        <xdr:cNvSpPr/>
      </xdr:nvSpPr>
      <xdr:spPr>
        <a:xfrm>
          <a:off x="1079500" y="966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14478</xdr:rowOff>
    </xdr:from>
    <xdr:ext cx="534377" cy="259045"/>
    <xdr:sp macro="" textlink="">
      <xdr:nvSpPr>
        <xdr:cNvPr id="127" name="テキスト ボックス 126"/>
        <xdr:cNvSpPr txBox="1"/>
      </xdr:nvSpPr>
      <xdr:spPr>
        <a:xfrm>
          <a:off x="863111" y="944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120442</xdr:rowOff>
    </xdr:from>
    <xdr:to>
      <xdr:col>24</xdr:col>
      <xdr:colOff>114300</xdr:colOff>
      <xdr:row>57</xdr:row>
      <xdr:rowOff>50592</xdr:rowOff>
    </xdr:to>
    <xdr:sp macro="" textlink="">
      <xdr:nvSpPr>
        <xdr:cNvPr id="133" name="楕円 132"/>
        <xdr:cNvSpPr/>
      </xdr:nvSpPr>
      <xdr:spPr>
        <a:xfrm>
          <a:off x="4584700" y="972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98869</xdr:rowOff>
    </xdr:from>
    <xdr:ext cx="534377" cy="259045"/>
    <xdr:sp macro="" textlink="">
      <xdr:nvSpPr>
        <xdr:cNvPr id="134" name="総務費該当値テキスト"/>
        <xdr:cNvSpPr txBox="1"/>
      </xdr:nvSpPr>
      <xdr:spPr>
        <a:xfrm>
          <a:off x="4686300" y="970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131607</xdr:rowOff>
    </xdr:from>
    <xdr:to>
      <xdr:col>20</xdr:col>
      <xdr:colOff>38100</xdr:colOff>
      <xdr:row>57</xdr:row>
      <xdr:rowOff>61757</xdr:rowOff>
    </xdr:to>
    <xdr:sp macro="" textlink="">
      <xdr:nvSpPr>
        <xdr:cNvPr id="135" name="楕円 134"/>
        <xdr:cNvSpPr/>
      </xdr:nvSpPr>
      <xdr:spPr>
        <a:xfrm>
          <a:off x="3746500" y="973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52884</xdr:rowOff>
    </xdr:from>
    <xdr:ext cx="534377" cy="259045"/>
    <xdr:sp macro="" textlink="">
      <xdr:nvSpPr>
        <xdr:cNvPr id="136" name="テキスト ボックス 135"/>
        <xdr:cNvSpPr txBox="1"/>
      </xdr:nvSpPr>
      <xdr:spPr>
        <a:xfrm>
          <a:off x="3530111" y="982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117677</xdr:rowOff>
    </xdr:from>
    <xdr:to>
      <xdr:col>15</xdr:col>
      <xdr:colOff>101600</xdr:colOff>
      <xdr:row>57</xdr:row>
      <xdr:rowOff>47827</xdr:rowOff>
    </xdr:to>
    <xdr:sp macro="" textlink="">
      <xdr:nvSpPr>
        <xdr:cNvPr id="137" name="楕円 136"/>
        <xdr:cNvSpPr/>
      </xdr:nvSpPr>
      <xdr:spPr>
        <a:xfrm>
          <a:off x="2857500" y="97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38954</xdr:rowOff>
    </xdr:from>
    <xdr:ext cx="534377" cy="259045"/>
    <xdr:sp macro="" textlink="">
      <xdr:nvSpPr>
        <xdr:cNvPr id="138" name="テキスト ボックス 137"/>
        <xdr:cNvSpPr txBox="1"/>
      </xdr:nvSpPr>
      <xdr:spPr>
        <a:xfrm>
          <a:off x="2641111" y="98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121837</xdr:rowOff>
    </xdr:from>
    <xdr:to>
      <xdr:col>10</xdr:col>
      <xdr:colOff>165100</xdr:colOff>
      <xdr:row>57</xdr:row>
      <xdr:rowOff>51987</xdr:rowOff>
    </xdr:to>
    <xdr:sp macro="" textlink="">
      <xdr:nvSpPr>
        <xdr:cNvPr id="139" name="楕円 138"/>
        <xdr:cNvSpPr/>
      </xdr:nvSpPr>
      <xdr:spPr>
        <a:xfrm>
          <a:off x="1968500" y="97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43114</xdr:rowOff>
    </xdr:from>
    <xdr:ext cx="534377" cy="259045"/>
    <xdr:sp macro="" textlink="">
      <xdr:nvSpPr>
        <xdr:cNvPr id="140" name="テキスト ボックス 139"/>
        <xdr:cNvSpPr txBox="1"/>
      </xdr:nvSpPr>
      <xdr:spPr>
        <a:xfrm>
          <a:off x="1752111" y="981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113758</xdr:rowOff>
    </xdr:from>
    <xdr:to>
      <xdr:col>6</xdr:col>
      <xdr:colOff>38100</xdr:colOff>
      <xdr:row>57</xdr:row>
      <xdr:rowOff>43908</xdr:rowOff>
    </xdr:to>
    <xdr:sp macro="" textlink="">
      <xdr:nvSpPr>
        <xdr:cNvPr id="141" name="楕円 140"/>
        <xdr:cNvSpPr/>
      </xdr:nvSpPr>
      <xdr:spPr>
        <a:xfrm>
          <a:off x="1079500" y="971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35035</xdr:rowOff>
    </xdr:from>
    <xdr:ext cx="534377" cy="259045"/>
    <xdr:sp macro="" textlink="">
      <xdr:nvSpPr>
        <xdr:cNvPr id="142" name="テキスト ボックス 141"/>
        <xdr:cNvSpPr txBox="1"/>
      </xdr:nvSpPr>
      <xdr:spPr>
        <a:xfrm>
          <a:off x="863111" y="980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5" name="テキスト ボックス 154"/>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6219</xdr:rowOff>
    </xdr:from>
    <xdr:to>
      <xdr:col>24</xdr:col>
      <xdr:colOff>62865</xdr:colOff>
      <xdr:row>79</xdr:row>
      <xdr:rowOff>53888</xdr:rowOff>
    </xdr:to>
    <xdr:cxnSp macro="">
      <xdr:nvCxnSpPr>
        <xdr:cNvPr id="169" name="直線コネクタ 168"/>
        <xdr:cNvCxnSpPr/>
      </xdr:nvCxnSpPr>
      <xdr:spPr>
        <a:xfrm flipV="1">
          <a:off x="4633595" y="12007719"/>
          <a:ext cx="1270" cy="1590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57715</xdr:rowOff>
    </xdr:from>
    <xdr:ext cx="534377" cy="259045"/>
    <xdr:sp macro="" textlink="">
      <xdr:nvSpPr>
        <xdr:cNvPr id="170" name="民生費最小値テキスト"/>
        <xdr:cNvSpPr txBox="1"/>
      </xdr:nvSpPr>
      <xdr:spPr>
        <a:xfrm>
          <a:off x="4686300" y="1360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53888</xdr:rowOff>
    </xdr:from>
    <xdr:to>
      <xdr:col>24</xdr:col>
      <xdr:colOff>152400</xdr:colOff>
      <xdr:row>79</xdr:row>
      <xdr:rowOff>53888</xdr:rowOff>
    </xdr:to>
    <xdr:cxnSp macro="">
      <xdr:nvCxnSpPr>
        <xdr:cNvPr id="171" name="直線コネクタ 170"/>
        <xdr:cNvCxnSpPr/>
      </xdr:nvCxnSpPr>
      <xdr:spPr>
        <a:xfrm>
          <a:off x="4546600" y="13598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124346</xdr:rowOff>
    </xdr:from>
    <xdr:ext cx="599010" cy="259045"/>
    <xdr:sp macro="" textlink="">
      <xdr:nvSpPr>
        <xdr:cNvPr id="172" name="民生費最大値テキスト"/>
        <xdr:cNvSpPr txBox="1"/>
      </xdr:nvSpPr>
      <xdr:spPr>
        <a:xfrm>
          <a:off x="4686300" y="117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240,262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6219</xdr:rowOff>
    </xdr:from>
    <xdr:to>
      <xdr:col>24</xdr:col>
      <xdr:colOff>152400</xdr:colOff>
      <xdr:row>70</xdr:row>
      <xdr:rowOff>6219</xdr:rowOff>
    </xdr:to>
    <xdr:cxnSp macro="">
      <xdr:nvCxnSpPr>
        <xdr:cNvPr id="173" name="直線コネクタ 172"/>
        <xdr:cNvCxnSpPr/>
      </xdr:nvCxnSpPr>
      <xdr:spPr>
        <a:xfrm>
          <a:off x="4546600" y="12007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142236</xdr:rowOff>
    </xdr:from>
    <xdr:to>
      <xdr:col>24</xdr:col>
      <xdr:colOff>63500</xdr:colOff>
      <xdr:row>76</xdr:row>
      <xdr:rowOff>24355</xdr:rowOff>
    </xdr:to>
    <xdr:cxnSp macro="">
      <xdr:nvCxnSpPr>
        <xdr:cNvPr id="174" name="直線コネクタ 173"/>
        <xdr:cNvCxnSpPr/>
      </xdr:nvCxnSpPr>
      <xdr:spPr>
        <a:xfrm flipV="1">
          <a:off x="3797300" y="13000986"/>
          <a:ext cx="838200" cy="5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110286</xdr:rowOff>
    </xdr:from>
    <xdr:ext cx="599010" cy="259045"/>
    <xdr:sp macro="" textlink="">
      <xdr:nvSpPr>
        <xdr:cNvPr id="175" name="民生費平均値テキスト"/>
        <xdr:cNvSpPr txBox="1"/>
      </xdr:nvSpPr>
      <xdr:spPr>
        <a:xfrm>
          <a:off x="4686300" y="12797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87409</xdr:rowOff>
    </xdr:from>
    <xdr:to>
      <xdr:col>24</xdr:col>
      <xdr:colOff>114300</xdr:colOff>
      <xdr:row>76</xdr:row>
      <xdr:rowOff>17559</xdr:rowOff>
    </xdr:to>
    <xdr:sp macro="" textlink="">
      <xdr:nvSpPr>
        <xdr:cNvPr id="176" name="フローチャート: 判断 175"/>
        <xdr:cNvSpPr/>
      </xdr:nvSpPr>
      <xdr:spPr>
        <a:xfrm>
          <a:off x="4584700" y="129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24355</xdr:rowOff>
    </xdr:from>
    <xdr:to>
      <xdr:col>19</xdr:col>
      <xdr:colOff>177800</xdr:colOff>
      <xdr:row>76</xdr:row>
      <xdr:rowOff>63446</xdr:rowOff>
    </xdr:to>
    <xdr:cxnSp macro="">
      <xdr:nvCxnSpPr>
        <xdr:cNvPr id="177" name="直線コネクタ 176"/>
        <xdr:cNvCxnSpPr/>
      </xdr:nvCxnSpPr>
      <xdr:spPr>
        <a:xfrm flipV="1">
          <a:off x="2908300" y="13054555"/>
          <a:ext cx="8890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147758</xdr:rowOff>
    </xdr:from>
    <xdr:to>
      <xdr:col>20</xdr:col>
      <xdr:colOff>38100</xdr:colOff>
      <xdr:row>76</xdr:row>
      <xdr:rowOff>77908</xdr:rowOff>
    </xdr:to>
    <xdr:sp macro="" textlink="">
      <xdr:nvSpPr>
        <xdr:cNvPr id="178" name="フローチャート: 判断 177"/>
        <xdr:cNvSpPr/>
      </xdr:nvSpPr>
      <xdr:spPr>
        <a:xfrm>
          <a:off x="37465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69035</xdr:rowOff>
    </xdr:from>
    <xdr:ext cx="599010" cy="259045"/>
    <xdr:sp macro="" textlink="">
      <xdr:nvSpPr>
        <xdr:cNvPr id="179" name="テキスト ボックス 178"/>
        <xdr:cNvSpPr txBox="1"/>
      </xdr:nvSpPr>
      <xdr:spPr>
        <a:xfrm>
          <a:off x="3497795" y="13099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63446</xdr:rowOff>
    </xdr:from>
    <xdr:to>
      <xdr:col>15</xdr:col>
      <xdr:colOff>50800</xdr:colOff>
      <xdr:row>76</xdr:row>
      <xdr:rowOff>103505</xdr:rowOff>
    </xdr:to>
    <xdr:cxnSp macro="">
      <xdr:nvCxnSpPr>
        <xdr:cNvPr id="180" name="直線コネクタ 179"/>
        <xdr:cNvCxnSpPr/>
      </xdr:nvCxnSpPr>
      <xdr:spPr>
        <a:xfrm flipV="1">
          <a:off x="2019300" y="13093646"/>
          <a:ext cx="889000" cy="4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168659</xdr:rowOff>
    </xdr:from>
    <xdr:to>
      <xdr:col>15</xdr:col>
      <xdr:colOff>101600</xdr:colOff>
      <xdr:row>76</xdr:row>
      <xdr:rowOff>98809</xdr:rowOff>
    </xdr:to>
    <xdr:sp macro="" textlink="">
      <xdr:nvSpPr>
        <xdr:cNvPr id="181" name="フローチャート: 判断 180"/>
        <xdr:cNvSpPr/>
      </xdr:nvSpPr>
      <xdr:spPr>
        <a:xfrm>
          <a:off x="2857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115336</xdr:rowOff>
    </xdr:from>
    <xdr:ext cx="599010" cy="259045"/>
    <xdr:sp macro="" textlink="">
      <xdr:nvSpPr>
        <xdr:cNvPr id="182" name="テキスト ボックス 181"/>
        <xdr:cNvSpPr txBox="1"/>
      </xdr:nvSpPr>
      <xdr:spPr>
        <a:xfrm>
          <a:off x="2608795" y="12802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5468</xdr:rowOff>
    </xdr:from>
    <xdr:to>
      <xdr:col>10</xdr:col>
      <xdr:colOff>114300</xdr:colOff>
      <xdr:row>76</xdr:row>
      <xdr:rowOff>103505</xdr:rowOff>
    </xdr:to>
    <xdr:cxnSp macro="">
      <xdr:nvCxnSpPr>
        <xdr:cNvPr id="183" name="直線コネクタ 182"/>
        <xdr:cNvCxnSpPr/>
      </xdr:nvCxnSpPr>
      <xdr:spPr>
        <a:xfrm>
          <a:off x="1130300" y="13035668"/>
          <a:ext cx="889000" cy="9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10272</xdr:rowOff>
    </xdr:from>
    <xdr:to>
      <xdr:col>10</xdr:col>
      <xdr:colOff>165100</xdr:colOff>
      <xdr:row>76</xdr:row>
      <xdr:rowOff>111872</xdr:rowOff>
    </xdr:to>
    <xdr:sp macro="" textlink="">
      <xdr:nvSpPr>
        <xdr:cNvPr id="184" name="フローチャート: 判断 183"/>
        <xdr:cNvSpPr/>
      </xdr:nvSpPr>
      <xdr:spPr>
        <a:xfrm>
          <a:off x="1968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128399</xdr:rowOff>
    </xdr:from>
    <xdr:ext cx="599010" cy="259045"/>
    <xdr:sp macro="" textlink="">
      <xdr:nvSpPr>
        <xdr:cNvPr id="185" name="テキスト ボックス 184"/>
        <xdr:cNvSpPr txBox="1"/>
      </xdr:nvSpPr>
      <xdr:spPr>
        <a:xfrm>
          <a:off x="1719795" y="128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113371</xdr:rowOff>
    </xdr:from>
    <xdr:to>
      <xdr:col>6</xdr:col>
      <xdr:colOff>38100</xdr:colOff>
      <xdr:row>77</xdr:row>
      <xdr:rowOff>43521</xdr:rowOff>
    </xdr:to>
    <xdr:sp macro="" textlink="">
      <xdr:nvSpPr>
        <xdr:cNvPr id="186" name="フローチャート: 判断 185"/>
        <xdr:cNvSpPr/>
      </xdr:nvSpPr>
      <xdr:spPr>
        <a:xfrm>
          <a:off x="1079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34648</xdr:rowOff>
    </xdr:from>
    <xdr:ext cx="599010" cy="259045"/>
    <xdr:sp macro="" textlink="">
      <xdr:nvSpPr>
        <xdr:cNvPr id="187" name="テキスト ボックス 186"/>
        <xdr:cNvSpPr txBox="1"/>
      </xdr:nvSpPr>
      <xdr:spPr>
        <a:xfrm>
          <a:off x="830795" y="1323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91436</xdr:rowOff>
    </xdr:from>
    <xdr:to>
      <xdr:col>24</xdr:col>
      <xdr:colOff>114300</xdr:colOff>
      <xdr:row>76</xdr:row>
      <xdr:rowOff>21586</xdr:rowOff>
    </xdr:to>
    <xdr:sp macro="" textlink="">
      <xdr:nvSpPr>
        <xdr:cNvPr id="193" name="楕円 192"/>
        <xdr:cNvSpPr/>
      </xdr:nvSpPr>
      <xdr:spPr>
        <a:xfrm>
          <a:off x="4584700" y="1295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69863</xdr:rowOff>
    </xdr:from>
    <xdr:ext cx="599010" cy="259045"/>
    <xdr:sp macro="" textlink="">
      <xdr:nvSpPr>
        <xdr:cNvPr id="194" name="民生費該当値テキスト"/>
        <xdr:cNvSpPr txBox="1"/>
      </xdr:nvSpPr>
      <xdr:spPr>
        <a:xfrm>
          <a:off x="4686300" y="1292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145005</xdr:rowOff>
    </xdr:from>
    <xdr:to>
      <xdr:col>20</xdr:col>
      <xdr:colOff>38100</xdr:colOff>
      <xdr:row>76</xdr:row>
      <xdr:rowOff>75155</xdr:rowOff>
    </xdr:to>
    <xdr:sp macro="" textlink="">
      <xdr:nvSpPr>
        <xdr:cNvPr id="195" name="楕円 194"/>
        <xdr:cNvSpPr/>
      </xdr:nvSpPr>
      <xdr:spPr>
        <a:xfrm>
          <a:off x="3746500" y="1300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91682</xdr:rowOff>
    </xdr:from>
    <xdr:ext cx="599010" cy="259045"/>
    <xdr:sp macro="" textlink="">
      <xdr:nvSpPr>
        <xdr:cNvPr id="196" name="テキスト ボックス 195"/>
        <xdr:cNvSpPr txBox="1"/>
      </xdr:nvSpPr>
      <xdr:spPr>
        <a:xfrm>
          <a:off x="3497795" y="12778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12646</xdr:rowOff>
    </xdr:from>
    <xdr:to>
      <xdr:col>15</xdr:col>
      <xdr:colOff>101600</xdr:colOff>
      <xdr:row>76</xdr:row>
      <xdr:rowOff>114246</xdr:rowOff>
    </xdr:to>
    <xdr:sp macro="" textlink="">
      <xdr:nvSpPr>
        <xdr:cNvPr id="197" name="楕円 196"/>
        <xdr:cNvSpPr/>
      </xdr:nvSpPr>
      <xdr:spPr>
        <a:xfrm>
          <a:off x="2857500" y="1304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105373</xdr:rowOff>
    </xdr:from>
    <xdr:ext cx="599010" cy="259045"/>
    <xdr:sp macro="" textlink="">
      <xdr:nvSpPr>
        <xdr:cNvPr id="198" name="テキスト ボックス 197"/>
        <xdr:cNvSpPr txBox="1"/>
      </xdr:nvSpPr>
      <xdr:spPr>
        <a:xfrm>
          <a:off x="2608795" y="1313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52705</xdr:rowOff>
    </xdr:from>
    <xdr:to>
      <xdr:col>10</xdr:col>
      <xdr:colOff>165100</xdr:colOff>
      <xdr:row>76</xdr:row>
      <xdr:rowOff>154305</xdr:rowOff>
    </xdr:to>
    <xdr:sp macro="" textlink="">
      <xdr:nvSpPr>
        <xdr:cNvPr id="199" name="楕円 198"/>
        <xdr:cNvSpPr/>
      </xdr:nvSpPr>
      <xdr:spPr>
        <a:xfrm>
          <a:off x="1968500" y="1308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145432</xdr:rowOff>
    </xdr:from>
    <xdr:ext cx="599010" cy="259045"/>
    <xdr:sp macro="" textlink="">
      <xdr:nvSpPr>
        <xdr:cNvPr id="200" name="テキスト ボックス 199"/>
        <xdr:cNvSpPr txBox="1"/>
      </xdr:nvSpPr>
      <xdr:spPr>
        <a:xfrm>
          <a:off x="1719795" y="1317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126118</xdr:rowOff>
    </xdr:from>
    <xdr:to>
      <xdr:col>6</xdr:col>
      <xdr:colOff>38100</xdr:colOff>
      <xdr:row>76</xdr:row>
      <xdr:rowOff>56268</xdr:rowOff>
    </xdr:to>
    <xdr:sp macro="" textlink="">
      <xdr:nvSpPr>
        <xdr:cNvPr id="201" name="楕円 200"/>
        <xdr:cNvSpPr/>
      </xdr:nvSpPr>
      <xdr:spPr>
        <a:xfrm>
          <a:off x="1079500" y="1298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72795</xdr:rowOff>
    </xdr:from>
    <xdr:ext cx="599010" cy="259045"/>
    <xdr:sp macro="" textlink="">
      <xdr:nvSpPr>
        <xdr:cNvPr id="202" name="テキスト ボックス 201"/>
        <xdr:cNvSpPr txBox="1"/>
      </xdr:nvSpPr>
      <xdr:spPr>
        <a:xfrm>
          <a:off x="830795" y="12760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27620</xdr:rowOff>
    </xdr:from>
    <xdr:to>
      <xdr:col>24</xdr:col>
      <xdr:colOff>62865</xdr:colOff>
      <xdr:row>99</xdr:row>
      <xdr:rowOff>64621</xdr:rowOff>
    </xdr:to>
    <xdr:cxnSp macro="">
      <xdr:nvCxnSpPr>
        <xdr:cNvPr id="229" name="直線コネクタ 228"/>
        <xdr:cNvCxnSpPr/>
      </xdr:nvCxnSpPr>
      <xdr:spPr>
        <a:xfrm flipV="1">
          <a:off x="4633595" y="15458120"/>
          <a:ext cx="1270" cy="1580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68448</xdr:rowOff>
    </xdr:from>
    <xdr:ext cx="534377" cy="259045"/>
    <xdr:sp macro="" textlink="">
      <xdr:nvSpPr>
        <xdr:cNvPr id="230" name="衛生費最小値テキスト"/>
        <xdr:cNvSpPr txBox="1"/>
      </xdr:nvSpPr>
      <xdr:spPr>
        <a:xfrm>
          <a:off x="4686300" y="170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64621</xdr:rowOff>
    </xdr:from>
    <xdr:to>
      <xdr:col>24</xdr:col>
      <xdr:colOff>152400</xdr:colOff>
      <xdr:row>99</xdr:row>
      <xdr:rowOff>64621</xdr:rowOff>
    </xdr:to>
    <xdr:cxnSp macro="">
      <xdr:nvCxnSpPr>
        <xdr:cNvPr id="231" name="直線コネクタ 230"/>
        <xdr:cNvCxnSpPr/>
      </xdr:nvCxnSpPr>
      <xdr:spPr>
        <a:xfrm>
          <a:off x="4546600" y="1703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145747</xdr:rowOff>
    </xdr:from>
    <xdr:ext cx="599010" cy="259045"/>
    <xdr:sp macro="" textlink="">
      <xdr:nvSpPr>
        <xdr:cNvPr id="232" name="衛生費最大値テキスト"/>
        <xdr:cNvSpPr txBox="1"/>
      </xdr:nvSpPr>
      <xdr:spPr>
        <a:xfrm>
          <a:off x="4686300" y="1523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27620</xdr:rowOff>
    </xdr:from>
    <xdr:to>
      <xdr:col>24</xdr:col>
      <xdr:colOff>152400</xdr:colOff>
      <xdr:row>90</xdr:row>
      <xdr:rowOff>27620</xdr:rowOff>
    </xdr:to>
    <xdr:cxnSp macro="">
      <xdr:nvCxnSpPr>
        <xdr:cNvPr id="233" name="直線コネクタ 232"/>
        <xdr:cNvCxnSpPr/>
      </xdr:nvCxnSpPr>
      <xdr:spPr>
        <a:xfrm>
          <a:off x="4546600" y="1545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15799</xdr:rowOff>
    </xdr:from>
    <xdr:to>
      <xdr:col>24</xdr:col>
      <xdr:colOff>63500</xdr:colOff>
      <xdr:row>98</xdr:row>
      <xdr:rowOff>24338</xdr:rowOff>
    </xdr:to>
    <xdr:cxnSp macro="">
      <xdr:nvCxnSpPr>
        <xdr:cNvPr id="234" name="直線コネクタ 233"/>
        <xdr:cNvCxnSpPr/>
      </xdr:nvCxnSpPr>
      <xdr:spPr>
        <a:xfrm>
          <a:off x="3797300" y="16817899"/>
          <a:ext cx="838200" cy="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124137</xdr:rowOff>
    </xdr:from>
    <xdr:ext cx="534377" cy="259045"/>
    <xdr:sp macro="" textlink="">
      <xdr:nvSpPr>
        <xdr:cNvPr id="235" name="衛生費平均値テキスト"/>
        <xdr:cNvSpPr txBox="1"/>
      </xdr:nvSpPr>
      <xdr:spPr>
        <a:xfrm>
          <a:off x="4686300" y="16411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101260</xdr:rowOff>
    </xdr:from>
    <xdr:to>
      <xdr:col>24</xdr:col>
      <xdr:colOff>114300</xdr:colOff>
      <xdr:row>97</xdr:row>
      <xdr:rowOff>31410</xdr:rowOff>
    </xdr:to>
    <xdr:sp macro="" textlink="">
      <xdr:nvSpPr>
        <xdr:cNvPr id="236" name="フローチャート: 判断 235"/>
        <xdr:cNvSpPr/>
      </xdr:nvSpPr>
      <xdr:spPr>
        <a:xfrm>
          <a:off x="4584700" y="1656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15799</xdr:rowOff>
    </xdr:from>
    <xdr:to>
      <xdr:col>19</xdr:col>
      <xdr:colOff>177800</xdr:colOff>
      <xdr:row>98</xdr:row>
      <xdr:rowOff>17431</xdr:rowOff>
    </xdr:to>
    <xdr:cxnSp macro="">
      <xdr:nvCxnSpPr>
        <xdr:cNvPr id="237" name="直線コネクタ 236"/>
        <xdr:cNvCxnSpPr/>
      </xdr:nvCxnSpPr>
      <xdr:spPr>
        <a:xfrm flipV="1">
          <a:off x="2908300" y="1681789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95496</xdr:rowOff>
    </xdr:from>
    <xdr:to>
      <xdr:col>20</xdr:col>
      <xdr:colOff>38100</xdr:colOff>
      <xdr:row>97</xdr:row>
      <xdr:rowOff>25646</xdr:rowOff>
    </xdr:to>
    <xdr:sp macro="" textlink="">
      <xdr:nvSpPr>
        <xdr:cNvPr id="238" name="フローチャート: 判断 237"/>
        <xdr:cNvSpPr/>
      </xdr:nvSpPr>
      <xdr:spPr>
        <a:xfrm>
          <a:off x="37465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42173</xdr:rowOff>
    </xdr:from>
    <xdr:ext cx="534377" cy="259045"/>
    <xdr:sp macro="" textlink="">
      <xdr:nvSpPr>
        <xdr:cNvPr id="239" name="テキスト ボックス 238"/>
        <xdr:cNvSpPr txBox="1"/>
      </xdr:nvSpPr>
      <xdr:spPr>
        <a:xfrm>
          <a:off x="3530111" y="1632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17431</xdr:rowOff>
    </xdr:from>
    <xdr:to>
      <xdr:col>15</xdr:col>
      <xdr:colOff>50800</xdr:colOff>
      <xdr:row>98</xdr:row>
      <xdr:rowOff>17546</xdr:rowOff>
    </xdr:to>
    <xdr:cxnSp macro="">
      <xdr:nvCxnSpPr>
        <xdr:cNvPr id="240" name="直線コネクタ 239"/>
        <xdr:cNvCxnSpPr/>
      </xdr:nvCxnSpPr>
      <xdr:spPr>
        <a:xfrm flipV="1">
          <a:off x="2019300" y="16819531"/>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107612</xdr:rowOff>
    </xdr:from>
    <xdr:to>
      <xdr:col>15</xdr:col>
      <xdr:colOff>101600</xdr:colOff>
      <xdr:row>97</xdr:row>
      <xdr:rowOff>37762</xdr:rowOff>
    </xdr:to>
    <xdr:sp macro="" textlink="">
      <xdr:nvSpPr>
        <xdr:cNvPr id="241" name="フローチャート: 判断 240"/>
        <xdr:cNvSpPr/>
      </xdr:nvSpPr>
      <xdr:spPr>
        <a:xfrm>
          <a:off x="2857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54289</xdr:rowOff>
    </xdr:from>
    <xdr:ext cx="534377" cy="259045"/>
    <xdr:sp macro="" textlink="">
      <xdr:nvSpPr>
        <xdr:cNvPr id="242" name="テキスト ボックス 241"/>
        <xdr:cNvSpPr txBox="1"/>
      </xdr:nvSpPr>
      <xdr:spPr>
        <a:xfrm>
          <a:off x="2641111" y="163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17546</xdr:rowOff>
    </xdr:from>
    <xdr:to>
      <xdr:col>10</xdr:col>
      <xdr:colOff>114300</xdr:colOff>
      <xdr:row>98</xdr:row>
      <xdr:rowOff>108528</xdr:rowOff>
    </xdr:to>
    <xdr:cxnSp macro="">
      <xdr:nvCxnSpPr>
        <xdr:cNvPr id="243" name="直線コネクタ 242"/>
        <xdr:cNvCxnSpPr/>
      </xdr:nvCxnSpPr>
      <xdr:spPr>
        <a:xfrm flipV="1">
          <a:off x="1130300" y="16819646"/>
          <a:ext cx="889000" cy="9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88230</xdr:rowOff>
    </xdr:from>
    <xdr:to>
      <xdr:col>10</xdr:col>
      <xdr:colOff>165100</xdr:colOff>
      <xdr:row>97</xdr:row>
      <xdr:rowOff>18380</xdr:rowOff>
    </xdr:to>
    <xdr:sp macro="" textlink="">
      <xdr:nvSpPr>
        <xdr:cNvPr id="244" name="フローチャート: 判断 243"/>
        <xdr:cNvSpPr/>
      </xdr:nvSpPr>
      <xdr:spPr>
        <a:xfrm>
          <a:off x="1968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34907</xdr:rowOff>
    </xdr:from>
    <xdr:ext cx="534377" cy="259045"/>
    <xdr:sp macro="" textlink="">
      <xdr:nvSpPr>
        <xdr:cNvPr id="245" name="テキスト ボックス 244"/>
        <xdr:cNvSpPr txBox="1"/>
      </xdr:nvSpPr>
      <xdr:spPr>
        <a:xfrm>
          <a:off x="1752111" y="1632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7322</xdr:rowOff>
    </xdr:from>
    <xdr:to>
      <xdr:col>6</xdr:col>
      <xdr:colOff>38100</xdr:colOff>
      <xdr:row>97</xdr:row>
      <xdr:rowOff>108922</xdr:rowOff>
    </xdr:to>
    <xdr:sp macro="" textlink="">
      <xdr:nvSpPr>
        <xdr:cNvPr id="246" name="フローチャート: 判断 245"/>
        <xdr:cNvSpPr/>
      </xdr:nvSpPr>
      <xdr:spPr>
        <a:xfrm>
          <a:off x="1079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125449</xdr:rowOff>
    </xdr:from>
    <xdr:ext cx="534377" cy="259045"/>
    <xdr:sp macro="" textlink="">
      <xdr:nvSpPr>
        <xdr:cNvPr id="247" name="テキスト ボックス 246"/>
        <xdr:cNvSpPr txBox="1"/>
      </xdr:nvSpPr>
      <xdr:spPr>
        <a:xfrm>
          <a:off x="863111" y="1641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144988</xdr:rowOff>
    </xdr:from>
    <xdr:to>
      <xdr:col>24</xdr:col>
      <xdr:colOff>114300</xdr:colOff>
      <xdr:row>98</xdr:row>
      <xdr:rowOff>75138</xdr:rowOff>
    </xdr:to>
    <xdr:sp macro="" textlink="">
      <xdr:nvSpPr>
        <xdr:cNvPr id="253" name="楕円 252"/>
        <xdr:cNvSpPr/>
      </xdr:nvSpPr>
      <xdr:spPr>
        <a:xfrm>
          <a:off x="4584700" y="1677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123415</xdr:rowOff>
    </xdr:from>
    <xdr:ext cx="534377" cy="259045"/>
    <xdr:sp macro="" textlink="">
      <xdr:nvSpPr>
        <xdr:cNvPr id="254" name="衛生費該当値テキスト"/>
        <xdr:cNvSpPr txBox="1"/>
      </xdr:nvSpPr>
      <xdr:spPr>
        <a:xfrm>
          <a:off x="4686300" y="1675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136449</xdr:rowOff>
    </xdr:from>
    <xdr:to>
      <xdr:col>20</xdr:col>
      <xdr:colOff>38100</xdr:colOff>
      <xdr:row>98</xdr:row>
      <xdr:rowOff>66599</xdr:rowOff>
    </xdr:to>
    <xdr:sp macro="" textlink="">
      <xdr:nvSpPr>
        <xdr:cNvPr id="255" name="楕円 254"/>
        <xdr:cNvSpPr/>
      </xdr:nvSpPr>
      <xdr:spPr>
        <a:xfrm>
          <a:off x="3746500" y="1676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57726</xdr:rowOff>
    </xdr:from>
    <xdr:ext cx="534377" cy="259045"/>
    <xdr:sp macro="" textlink="">
      <xdr:nvSpPr>
        <xdr:cNvPr id="256" name="テキスト ボックス 255"/>
        <xdr:cNvSpPr txBox="1"/>
      </xdr:nvSpPr>
      <xdr:spPr>
        <a:xfrm>
          <a:off x="3530111" y="168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138081</xdr:rowOff>
    </xdr:from>
    <xdr:to>
      <xdr:col>15</xdr:col>
      <xdr:colOff>101600</xdr:colOff>
      <xdr:row>98</xdr:row>
      <xdr:rowOff>68231</xdr:rowOff>
    </xdr:to>
    <xdr:sp macro="" textlink="">
      <xdr:nvSpPr>
        <xdr:cNvPr id="257" name="楕円 256"/>
        <xdr:cNvSpPr/>
      </xdr:nvSpPr>
      <xdr:spPr>
        <a:xfrm>
          <a:off x="2857500" y="1676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59358</xdr:rowOff>
    </xdr:from>
    <xdr:ext cx="534377" cy="259045"/>
    <xdr:sp macro="" textlink="">
      <xdr:nvSpPr>
        <xdr:cNvPr id="258" name="テキスト ボックス 257"/>
        <xdr:cNvSpPr txBox="1"/>
      </xdr:nvSpPr>
      <xdr:spPr>
        <a:xfrm>
          <a:off x="2641111" y="1686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138196</xdr:rowOff>
    </xdr:from>
    <xdr:to>
      <xdr:col>10</xdr:col>
      <xdr:colOff>165100</xdr:colOff>
      <xdr:row>98</xdr:row>
      <xdr:rowOff>68346</xdr:rowOff>
    </xdr:to>
    <xdr:sp macro="" textlink="">
      <xdr:nvSpPr>
        <xdr:cNvPr id="259" name="楕円 258"/>
        <xdr:cNvSpPr/>
      </xdr:nvSpPr>
      <xdr:spPr>
        <a:xfrm>
          <a:off x="1968500" y="1676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59473</xdr:rowOff>
    </xdr:from>
    <xdr:ext cx="534377" cy="259045"/>
    <xdr:sp macro="" textlink="">
      <xdr:nvSpPr>
        <xdr:cNvPr id="260" name="テキスト ボックス 259"/>
        <xdr:cNvSpPr txBox="1"/>
      </xdr:nvSpPr>
      <xdr:spPr>
        <a:xfrm>
          <a:off x="1752111" y="1686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57728</xdr:rowOff>
    </xdr:from>
    <xdr:to>
      <xdr:col>6</xdr:col>
      <xdr:colOff>38100</xdr:colOff>
      <xdr:row>98</xdr:row>
      <xdr:rowOff>159328</xdr:rowOff>
    </xdr:to>
    <xdr:sp macro="" textlink="">
      <xdr:nvSpPr>
        <xdr:cNvPr id="261" name="楕円 260"/>
        <xdr:cNvSpPr/>
      </xdr:nvSpPr>
      <xdr:spPr>
        <a:xfrm>
          <a:off x="1079500" y="1685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150455</xdr:rowOff>
    </xdr:from>
    <xdr:ext cx="534377" cy="259045"/>
    <xdr:sp macro="" textlink="">
      <xdr:nvSpPr>
        <xdr:cNvPr id="262" name="テキスト ボックス 261"/>
        <xdr:cNvSpPr txBox="1"/>
      </xdr:nvSpPr>
      <xdr:spPr>
        <a:xfrm>
          <a:off x="863111" y="1695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97409</xdr:rowOff>
    </xdr:from>
    <xdr:to>
      <xdr:col>54</xdr:col>
      <xdr:colOff>189865</xdr:colOff>
      <xdr:row>38</xdr:row>
      <xdr:rowOff>139700</xdr:rowOff>
    </xdr:to>
    <xdr:cxnSp macro="">
      <xdr:nvCxnSpPr>
        <xdr:cNvPr id="284" name="直線コネクタ 283"/>
        <xdr:cNvCxnSpPr/>
      </xdr:nvCxnSpPr>
      <xdr:spPr>
        <a:xfrm flipV="1">
          <a:off x="10475595" y="5412359"/>
          <a:ext cx="1270" cy="124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44086</xdr:rowOff>
    </xdr:from>
    <xdr:ext cx="469744" cy="259045"/>
    <xdr:sp macro="" textlink="">
      <xdr:nvSpPr>
        <xdr:cNvPr id="287" name="労働費最大値テキスト"/>
        <xdr:cNvSpPr txBox="1"/>
      </xdr:nvSpPr>
      <xdr:spPr>
        <a:xfrm>
          <a:off x="10528300" y="518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97409</xdr:rowOff>
    </xdr:from>
    <xdr:to>
      <xdr:col>55</xdr:col>
      <xdr:colOff>88900</xdr:colOff>
      <xdr:row>31</xdr:row>
      <xdr:rowOff>97409</xdr:rowOff>
    </xdr:to>
    <xdr:cxnSp macro="">
      <xdr:nvCxnSpPr>
        <xdr:cNvPr id="288" name="直線コネクタ 287"/>
        <xdr:cNvCxnSpPr/>
      </xdr:nvCxnSpPr>
      <xdr:spPr>
        <a:xfrm>
          <a:off x="10388600" y="541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139243</xdr:rowOff>
    </xdr:from>
    <xdr:to>
      <xdr:col>55</xdr:col>
      <xdr:colOff>0</xdr:colOff>
      <xdr:row>38</xdr:row>
      <xdr:rowOff>139243</xdr:rowOff>
    </xdr:to>
    <xdr:cxnSp macro="">
      <xdr:nvCxnSpPr>
        <xdr:cNvPr id="289" name="直線コネクタ 288"/>
        <xdr:cNvCxnSpPr/>
      </xdr:nvCxnSpPr>
      <xdr:spPr>
        <a:xfrm>
          <a:off x="9639300" y="66543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171442</xdr:rowOff>
    </xdr:from>
    <xdr:ext cx="378565" cy="259045"/>
    <xdr:sp macro="" textlink="">
      <xdr:nvSpPr>
        <xdr:cNvPr id="290" name="労働費平均値テキスト"/>
        <xdr:cNvSpPr txBox="1"/>
      </xdr:nvSpPr>
      <xdr:spPr>
        <a:xfrm>
          <a:off x="10528300" y="63436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148565</xdr:rowOff>
    </xdr:from>
    <xdr:to>
      <xdr:col>55</xdr:col>
      <xdr:colOff>50800</xdr:colOff>
      <xdr:row>38</xdr:row>
      <xdr:rowOff>78715</xdr:rowOff>
    </xdr:to>
    <xdr:sp macro="" textlink="">
      <xdr:nvSpPr>
        <xdr:cNvPr id="291" name="フローチャート: 判断 290"/>
        <xdr:cNvSpPr/>
      </xdr:nvSpPr>
      <xdr:spPr>
        <a:xfrm>
          <a:off x="104267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139243</xdr:rowOff>
    </xdr:from>
    <xdr:to>
      <xdr:col>50</xdr:col>
      <xdr:colOff>114300</xdr:colOff>
      <xdr:row>38</xdr:row>
      <xdr:rowOff>139243</xdr:rowOff>
    </xdr:to>
    <xdr:cxnSp macro="">
      <xdr:nvCxnSpPr>
        <xdr:cNvPr id="292" name="直線コネクタ 291"/>
        <xdr:cNvCxnSpPr/>
      </xdr:nvCxnSpPr>
      <xdr:spPr>
        <a:xfrm>
          <a:off x="8750300" y="6654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154051</xdr:rowOff>
    </xdr:from>
    <xdr:to>
      <xdr:col>50</xdr:col>
      <xdr:colOff>165100</xdr:colOff>
      <xdr:row>38</xdr:row>
      <xdr:rowOff>84201</xdr:rowOff>
    </xdr:to>
    <xdr:sp macro="" textlink="">
      <xdr:nvSpPr>
        <xdr:cNvPr id="293" name="フローチャート: 判断 292"/>
        <xdr:cNvSpPr/>
      </xdr:nvSpPr>
      <xdr:spPr>
        <a:xfrm>
          <a:off x="9588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100728</xdr:rowOff>
    </xdr:from>
    <xdr:ext cx="378565" cy="259045"/>
    <xdr:sp macro="" textlink="">
      <xdr:nvSpPr>
        <xdr:cNvPr id="294" name="テキスト ボックス 293"/>
        <xdr:cNvSpPr txBox="1"/>
      </xdr:nvSpPr>
      <xdr:spPr>
        <a:xfrm>
          <a:off x="9450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139243</xdr:rowOff>
    </xdr:from>
    <xdr:to>
      <xdr:col>45</xdr:col>
      <xdr:colOff>177800</xdr:colOff>
      <xdr:row>38</xdr:row>
      <xdr:rowOff>139243</xdr:rowOff>
    </xdr:to>
    <xdr:cxnSp macro="">
      <xdr:nvCxnSpPr>
        <xdr:cNvPr id="295" name="直線コネクタ 294"/>
        <xdr:cNvCxnSpPr/>
      </xdr:nvCxnSpPr>
      <xdr:spPr>
        <a:xfrm>
          <a:off x="7861300" y="6654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147879</xdr:rowOff>
    </xdr:from>
    <xdr:to>
      <xdr:col>46</xdr:col>
      <xdr:colOff>38100</xdr:colOff>
      <xdr:row>38</xdr:row>
      <xdr:rowOff>78029</xdr:rowOff>
    </xdr:to>
    <xdr:sp macro="" textlink="">
      <xdr:nvSpPr>
        <xdr:cNvPr id="296" name="フローチャート: 判断 295"/>
        <xdr:cNvSpPr/>
      </xdr:nvSpPr>
      <xdr:spPr>
        <a:xfrm>
          <a:off x="8699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94556</xdr:rowOff>
    </xdr:from>
    <xdr:ext cx="378565" cy="259045"/>
    <xdr:sp macro="" textlink="">
      <xdr:nvSpPr>
        <xdr:cNvPr id="297" name="テキスト ボックス 296"/>
        <xdr:cNvSpPr txBox="1"/>
      </xdr:nvSpPr>
      <xdr:spPr>
        <a:xfrm>
          <a:off x="8561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114326</xdr:rowOff>
    </xdr:from>
    <xdr:to>
      <xdr:col>41</xdr:col>
      <xdr:colOff>50800</xdr:colOff>
      <xdr:row>38</xdr:row>
      <xdr:rowOff>139243</xdr:rowOff>
    </xdr:to>
    <xdr:cxnSp macro="">
      <xdr:nvCxnSpPr>
        <xdr:cNvPr id="298" name="直線コネクタ 297"/>
        <xdr:cNvCxnSpPr/>
      </xdr:nvCxnSpPr>
      <xdr:spPr>
        <a:xfrm>
          <a:off x="6972300" y="5772176"/>
          <a:ext cx="889000" cy="88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142392</xdr:rowOff>
    </xdr:from>
    <xdr:to>
      <xdr:col>41</xdr:col>
      <xdr:colOff>101600</xdr:colOff>
      <xdr:row>38</xdr:row>
      <xdr:rowOff>72543</xdr:rowOff>
    </xdr:to>
    <xdr:sp macro="" textlink="">
      <xdr:nvSpPr>
        <xdr:cNvPr id="299" name="フローチャート: 判断 298"/>
        <xdr:cNvSpPr/>
      </xdr:nvSpPr>
      <xdr:spPr>
        <a:xfrm>
          <a:off x="7810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89069</xdr:rowOff>
    </xdr:from>
    <xdr:ext cx="378565" cy="259045"/>
    <xdr:sp macro="" textlink="">
      <xdr:nvSpPr>
        <xdr:cNvPr id="300" name="テキスト ボックス 299"/>
        <xdr:cNvSpPr txBox="1"/>
      </xdr:nvSpPr>
      <xdr:spPr>
        <a:xfrm>
          <a:off x="7672017" y="62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107874</xdr:rowOff>
    </xdr:from>
    <xdr:to>
      <xdr:col>36</xdr:col>
      <xdr:colOff>165100</xdr:colOff>
      <xdr:row>38</xdr:row>
      <xdr:rowOff>38024</xdr:rowOff>
    </xdr:to>
    <xdr:sp macro="" textlink="">
      <xdr:nvSpPr>
        <xdr:cNvPr id="301" name="フローチャート: 判断 300"/>
        <xdr:cNvSpPr/>
      </xdr:nvSpPr>
      <xdr:spPr>
        <a:xfrm>
          <a:off x="6921500" y="645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29151</xdr:rowOff>
    </xdr:from>
    <xdr:ext cx="378565" cy="259045"/>
    <xdr:sp macro="" textlink="">
      <xdr:nvSpPr>
        <xdr:cNvPr id="302" name="テキスト ボックス 301"/>
        <xdr:cNvSpPr txBox="1"/>
      </xdr:nvSpPr>
      <xdr:spPr>
        <a:xfrm>
          <a:off x="6783017" y="6544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88443</xdr:rowOff>
    </xdr:from>
    <xdr:to>
      <xdr:col>55</xdr:col>
      <xdr:colOff>50800</xdr:colOff>
      <xdr:row>39</xdr:row>
      <xdr:rowOff>18593</xdr:rowOff>
    </xdr:to>
    <xdr:sp macro="" textlink="">
      <xdr:nvSpPr>
        <xdr:cNvPr id="308" name="楕円 307"/>
        <xdr:cNvSpPr/>
      </xdr:nvSpPr>
      <xdr:spPr>
        <a:xfrm>
          <a:off x="104267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3370</xdr:rowOff>
    </xdr:from>
    <xdr:ext cx="249299" cy="259045"/>
    <xdr:sp macro="" textlink="">
      <xdr:nvSpPr>
        <xdr:cNvPr id="309" name="労働費該当値テキスト"/>
        <xdr:cNvSpPr txBox="1"/>
      </xdr:nvSpPr>
      <xdr:spPr>
        <a:xfrm>
          <a:off x="10528300" y="65184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88443</xdr:rowOff>
    </xdr:from>
    <xdr:to>
      <xdr:col>50</xdr:col>
      <xdr:colOff>165100</xdr:colOff>
      <xdr:row>39</xdr:row>
      <xdr:rowOff>18593</xdr:rowOff>
    </xdr:to>
    <xdr:sp macro="" textlink="">
      <xdr:nvSpPr>
        <xdr:cNvPr id="310" name="楕円 309"/>
        <xdr:cNvSpPr/>
      </xdr:nvSpPr>
      <xdr:spPr>
        <a:xfrm>
          <a:off x="9588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9720</xdr:rowOff>
    </xdr:from>
    <xdr:ext cx="249299" cy="259045"/>
    <xdr:sp macro="" textlink="">
      <xdr:nvSpPr>
        <xdr:cNvPr id="311" name="テキスト ボックス 310"/>
        <xdr:cNvSpPr txBox="1"/>
      </xdr:nvSpPr>
      <xdr:spPr>
        <a:xfrm>
          <a:off x="9514650" y="6696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88443</xdr:rowOff>
    </xdr:from>
    <xdr:to>
      <xdr:col>46</xdr:col>
      <xdr:colOff>38100</xdr:colOff>
      <xdr:row>39</xdr:row>
      <xdr:rowOff>18593</xdr:rowOff>
    </xdr:to>
    <xdr:sp macro="" textlink="">
      <xdr:nvSpPr>
        <xdr:cNvPr id="312" name="楕円 311"/>
        <xdr:cNvSpPr/>
      </xdr:nvSpPr>
      <xdr:spPr>
        <a:xfrm>
          <a:off x="8699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9720</xdr:rowOff>
    </xdr:from>
    <xdr:ext cx="249299" cy="259045"/>
    <xdr:sp macro="" textlink="">
      <xdr:nvSpPr>
        <xdr:cNvPr id="313" name="テキスト ボックス 312"/>
        <xdr:cNvSpPr txBox="1"/>
      </xdr:nvSpPr>
      <xdr:spPr>
        <a:xfrm>
          <a:off x="8625650" y="6696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88443</xdr:rowOff>
    </xdr:from>
    <xdr:to>
      <xdr:col>41</xdr:col>
      <xdr:colOff>101600</xdr:colOff>
      <xdr:row>39</xdr:row>
      <xdr:rowOff>18593</xdr:rowOff>
    </xdr:to>
    <xdr:sp macro="" textlink="">
      <xdr:nvSpPr>
        <xdr:cNvPr id="314" name="楕円 313"/>
        <xdr:cNvSpPr/>
      </xdr:nvSpPr>
      <xdr:spPr>
        <a:xfrm>
          <a:off x="7810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9720</xdr:rowOff>
    </xdr:from>
    <xdr:ext cx="249299" cy="259045"/>
    <xdr:sp macro="" textlink="">
      <xdr:nvSpPr>
        <xdr:cNvPr id="315" name="テキスト ボックス 314"/>
        <xdr:cNvSpPr txBox="1"/>
      </xdr:nvSpPr>
      <xdr:spPr>
        <a:xfrm>
          <a:off x="7736650" y="6696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63526</xdr:rowOff>
    </xdr:from>
    <xdr:to>
      <xdr:col>36</xdr:col>
      <xdr:colOff>165100</xdr:colOff>
      <xdr:row>33</xdr:row>
      <xdr:rowOff>165126</xdr:rowOff>
    </xdr:to>
    <xdr:sp macro="" textlink="">
      <xdr:nvSpPr>
        <xdr:cNvPr id="316" name="楕円 315"/>
        <xdr:cNvSpPr/>
      </xdr:nvSpPr>
      <xdr:spPr>
        <a:xfrm>
          <a:off x="6921500" y="572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10203</xdr:rowOff>
    </xdr:from>
    <xdr:ext cx="469744" cy="259045"/>
    <xdr:sp macro="" textlink="">
      <xdr:nvSpPr>
        <xdr:cNvPr id="317" name="テキスト ボックス 316"/>
        <xdr:cNvSpPr txBox="1"/>
      </xdr:nvSpPr>
      <xdr:spPr>
        <a:xfrm>
          <a:off x="6737428" y="54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152844</xdr:rowOff>
    </xdr:from>
    <xdr:to>
      <xdr:col>54</xdr:col>
      <xdr:colOff>189865</xdr:colOff>
      <xdr:row>59</xdr:row>
      <xdr:rowOff>29451</xdr:rowOff>
    </xdr:to>
    <xdr:cxnSp macro="">
      <xdr:nvCxnSpPr>
        <xdr:cNvPr id="341" name="直線コネクタ 340"/>
        <xdr:cNvCxnSpPr/>
      </xdr:nvCxnSpPr>
      <xdr:spPr>
        <a:xfrm flipV="1">
          <a:off x="10475595" y="8553894"/>
          <a:ext cx="1270" cy="1591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33278</xdr:rowOff>
    </xdr:from>
    <xdr:ext cx="469744" cy="259045"/>
    <xdr:sp macro="" textlink="">
      <xdr:nvSpPr>
        <xdr:cNvPr id="342" name="農林水産業費最小値テキスト"/>
        <xdr:cNvSpPr txBox="1"/>
      </xdr:nvSpPr>
      <xdr:spPr>
        <a:xfrm>
          <a:off x="10528300" y="1014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29451</xdr:rowOff>
    </xdr:from>
    <xdr:to>
      <xdr:col>55</xdr:col>
      <xdr:colOff>88900</xdr:colOff>
      <xdr:row>59</xdr:row>
      <xdr:rowOff>29451</xdr:rowOff>
    </xdr:to>
    <xdr:cxnSp macro="">
      <xdr:nvCxnSpPr>
        <xdr:cNvPr id="343" name="直線コネクタ 342"/>
        <xdr:cNvCxnSpPr/>
      </xdr:nvCxnSpPr>
      <xdr:spPr>
        <a:xfrm>
          <a:off x="10388600" y="10145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99521</xdr:rowOff>
    </xdr:from>
    <xdr:ext cx="599010" cy="259045"/>
    <xdr:sp macro="" textlink="">
      <xdr:nvSpPr>
        <xdr:cNvPr id="344" name="農林水産業費最大値テキスト"/>
        <xdr:cNvSpPr txBox="1"/>
      </xdr:nvSpPr>
      <xdr:spPr>
        <a:xfrm>
          <a:off x="10528300" y="832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152844</xdr:rowOff>
    </xdr:from>
    <xdr:to>
      <xdr:col>55</xdr:col>
      <xdr:colOff>88900</xdr:colOff>
      <xdr:row>49</xdr:row>
      <xdr:rowOff>152844</xdr:rowOff>
    </xdr:to>
    <xdr:cxnSp macro="">
      <xdr:nvCxnSpPr>
        <xdr:cNvPr id="345" name="直線コネクタ 344"/>
        <xdr:cNvCxnSpPr/>
      </xdr:nvCxnSpPr>
      <xdr:spPr>
        <a:xfrm>
          <a:off x="10388600" y="8553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12014</xdr:rowOff>
    </xdr:from>
    <xdr:to>
      <xdr:col>55</xdr:col>
      <xdr:colOff>0</xdr:colOff>
      <xdr:row>58</xdr:row>
      <xdr:rowOff>49924</xdr:rowOff>
    </xdr:to>
    <xdr:cxnSp macro="">
      <xdr:nvCxnSpPr>
        <xdr:cNvPr id="346" name="直線コネクタ 345"/>
        <xdr:cNvCxnSpPr/>
      </xdr:nvCxnSpPr>
      <xdr:spPr>
        <a:xfrm flipV="1">
          <a:off x="9639300" y="9956114"/>
          <a:ext cx="838200" cy="3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46982</xdr:rowOff>
    </xdr:from>
    <xdr:ext cx="534377" cy="259045"/>
    <xdr:sp macro="" textlink="">
      <xdr:nvSpPr>
        <xdr:cNvPr id="347" name="農林水産業費平均値テキスト"/>
        <xdr:cNvSpPr txBox="1"/>
      </xdr:nvSpPr>
      <xdr:spPr>
        <a:xfrm>
          <a:off x="10528300" y="96481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24105</xdr:rowOff>
    </xdr:from>
    <xdr:to>
      <xdr:col>55</xdr:col>
      <xdr:colOff>50800</xdr:colOff>
      <xdr:row>57</xdr:row>
      <xdr:rowOff>125705</xdr:rowOff>
    </xdr:to>
    <xdr:sp macro="" textlink="">
      <xdr:nvSpPr>
        <xdr:cNvPr id="348" name="フローチャート: 判断 347"/>
        <xdr:cNvSpPr/>
      </xdr:nvSpPr>
      <xdr:spPr>
        <a:xfrm>
          <a:off x="10426700" y="979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49924</xdr:rowOff>
    </xdr:from>
    <xdr:to>
      <xdr:col>50</xdr:col>
      <xdr:colOff>114300</xdr:colOff>
      <xdr:row>58</xdr:row>
      <xdr:rowOff>84544</xdr:rowOff>
    </xdr:to>
    <xdr:cxnSp macro="">
      <xdr:nvCxnSpPr>
        <xdr:cNvPr id="349" name="直線コネクタ 348"/>
        <xdr:cNvCxnSpPr/>
      </xdr:nvCxnSpPr>
      <xdr:spPr>
        <a:xfrm flipV="1">
          <a:off x="8750300" y="9994024"/>
          <a:ext cx="889000" cy="3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51295</xdr:rowOff>
    </xdr:from>
    <xdr:to>
      <xdr:col>50</xdr:col>
      <xdr:colOff>165100</xdr:colOff>
      <xdr:row>57</xdr:row>
      <xdr:rowOff>152895</xdr:rowOff>
    </xdr:to>
    <xdr:sp macro="" textlink="">
      <xdr:nvSpPr>
        <xdr:cNvPr id="350" name="フローチャート: 判断 349"/>
        <xdr:cNvSpPr/>
      </xdr:nvSpPr>
      <xdr:spPr>
        <a:xfrm>
          <a:off x="9588500" y="982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169422</xdr:rowOff>
    </xdr:from>
    <xdr:ext cx="534377" cy="259045"/>
    <xdr:sp macro="" textlink="">
      <xdr:nvSpPr>
        <xdr:cNvPr id="351" name="テキスト ボックス 350"/>
        <xdr:cNvSpPr txBox="1"/>
      </xdr:nvSpPr>
      <xdr:spPr>
        <a:xfrm>
          <a:off x="9372111" y="959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49137</xdr:rowOff>
    </xdr:from>
    <xdr:to>
      <xdr:col>45</xdr:col>
      <xdr:colOff>177800</xdr:colOff>
      <xdr:row>58</xdr:row>
      <xdr:rowOff>84544</xdr:rowOff>
    </xdr:to>
    <xdr:cxnSp macro="">
      <xdr:nvCxnSpPr>
        <xdr:cNvPr id="352" name="直線コネクタ 351"/>
        <xdr:cNvCxnSpPr/>
      </xdr:nvCxnSpPr>
      <xdr:spPr>
        <a:xfrm>
          <a:off x="7861300" y="9993237"/>
          <a:ext cx="889000" cy="3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74676</xdr:rowOff>
    </xdr:from>
    <xdr:to>
      <xdr:col>46</xdr:col>
      <xdr:colOff>38100</xdr:colOff>
      <xdr:row>58</xdr:row>
      <xdr:rowOff>4826</xdr:rowOff>
    </xdr:to>
    <xdr:sp macro="" textlink="">
      <xdr:nvSpPr>
        <xdr:cNvPr id="353" name="フローチャート: 判断 352"/>
        <xdr:cNvSpPr/>
      </xdr:nvSpPr>
      <xdr:spPr>
        <a:xfrm>
          <a:off x="8699500" y="984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21353</xdr:rowOff>
    </xdr:from>
    <xdr:ext cx="534377" cy="259045"/>
    <xdr:sp macro="" textlink="">
      <xdr:nvSpPr>
        <xdr:cNvPr id="354" name="テキスト ボックス 353"/>
        <xdr:cNvSpPr txBox="1"/>
      </xdr:nvSpPr>
      <xdr:spPr>
        <a:xfrm>
          <a:off x="8483111" y="962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96977</xdr:rowOff>
    </xdr:from>
    <xdr:to>
      <xdr:col>41</xdr:col>
      <xdr:colOff>50800</xdr:colOff>
      <xdr:row>58</xdr:row>
      <xdr:rowOff>49137</xdr:rowOff>
    </xdr:to>
    <xdr:cxnSp macro="">
      <xdr:nvCxnSpPr>
        <xdr:cNvPr id="355" name="直線コネクタ 354"/>
        <xdr:cNvCxnSpPr/>
      </xdr:nvCxnSpPr>
      <xdr:spPr>
        <a:xfrm>
          <a:off x="6972300" y="9698177"/>
          <a:ext cx="889000" cy="29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62306</xdr:rowOff>
    </xdr:from>
    <xdr:to>
      <xdr:col>41</xdr:col>
      <xdr:colOff>101600</xdr:colOff>
      <xdr:row>57</xdr:row>
      <xdr:rowOff>163906</xdr:rowOff>
    </xdr:to>
    <xdr:sp macro="" textlink="">
      <xdr:nvSpPr>
        <xdr:cNvPr id="356" name="フローチャート: 判断 355"/>
        <xdr:cNvSpPr/>
      </xdr:nvSpPr>
      <xdr:spPr>
        <a:xfrm>
          <a:off x="78105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8983</xdr:rowOff>
    </xdr:from>
    <xdr:ext cx="534377" cy="259045"/>
    <xdr:sp macro="" textlink="">
      <xdr:nvSpPr>
        <xdr:cNvPr id="357" name="テキスト ボックス 356"/>
        <xdr:cNvSpPr txBox="1"/>
      </xdr:nvSpPr>
      <xdr:spPr>
        <a:xfrm>
          <a:off x="7594111" y="961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58521</xdr:rowOff>
    </xdr:from>
    <xdr:to>
      <xdr:col>36</xdr:col>
      <xdr:colOff>165100</xdr:colOff>
      <xdr:row>57</xdr:row>
      <xdr:rowOff>160121</xdr:rowOff>
    </xdr:to>
    <xdr:sp macro="" textlink="">
      <xdr:nvSpPr>
        <xdr:cNvPr id="358" name="フローチャート: 判断 357"/>
        <xdr:cNvSpPr/>
      </xdr:nvSpPr>
      <xdr:spPr>
        <a:xfrm>
          <a:off x="6921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151248</xdr:rowOff>
    </xdr:from>
    <xdr:ext cx="534377" cy="259045"/>
    <xdr:sp macro="" textlink="">
      <xdr:nvSpPr>
        <xdr:cNvPr id="359" name="テキスト ボックス 358"/>
        <xdr:cNvSpPr txBox="1"/>
      </xdr:nvSpPr>
      <xdr:spPr>
        <a:xfrm>
          <a:off x="6705111" y="992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132664</xdr:rowOff>
    </xdr:from>
    <xdr:to>
      <xdr:col>55</xdr:col>
      <xdr:colOff>50800</xdr:colOff>
      <xdr:row>58</xdr:row>
      <xdr:rowOff>62814</xdr:rowOff>
    </xdr:to>
    <xdr:sp macro="" textlink="">
      <xdr:nvSpPr>
        <xdr:cNvPr id="365" name="楕円 364"/>
        <xdr:cNvSpPr/>
      </xdr:nvSpPr>
      <xdr:spPr>
        <a:xfrm>
          <a:off x="10426700" y="990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111091</xdr:rowOff>
    </xdr:from>
    <xdr:ext cx="534377" cy="259045"/>
    <xdr:sp macro="" textlink="">
      <xdr:nvSpPr>
        <xdr:cNvPr id="366" name="農林水産業費該当値テキスト"/>
        <xdr:cNvSpPr txBox="1"/>
      </xdr:nvSpPr>
      <xdr:spPr>
        <a:xfrm>
          <a:off x="10528300" y="988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170574</xdr:rowOff>
    </xdr:from>
    <xdr:to>
      <xdr:col>50</xdr:col>
      <xdr:colOff>165100</xdr:colOff>
      <xdr:row>58</xdr:row>
      <xdr:rowOff>100724</xdr:rowOff>
    </xdr:to>
    <xdr:sp macro="" textlink="">
      <xdr:nvSpPr>
        <xdr:cNvPr id="367" name="楕円 366"/>
        <xdr:cNvSpPr/>
      </xdr:nvSpPr>
      <xdr:spPr>
        <a:xfrm>
          <a:off x="9588500" y="994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91851</xdr:rowOff>
    </xdr:from>
    <xdr:ext cx="534377" cy="259045"/>
    <xdr:sp macro="" textlink="">
      <xdr:nvSpPr>
        <xdr:cNvPr id="368" name="テキスト ボックス 367"/>
        <xdr:cNvSpPr txBox="1"/>
      </xdr:nvSpPr>
      <xdr:spPr>
        <a:xfrm>
          <a:off x="9372111" y="1003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33744</xdr:rowOff>
    </xdr:from>
    <xdr:to>
      <xdr:col>46</xdr:col>
      <xdr:colOff>38100</xdr:colOff>
      <xdr:row>58</xdr:row>
      <xdr:rowOff>135344</xdr:rowOff>
    </xdr:to>
    <xdr:sp macro="" textlink="">
      <xdr:nvSpPr>
        <xdr:cNvPr id="369" name="楕円 368"/>
        <xdr:cNvSpPr/>
      </xdr:nvSpPr>
      <xdr:spPr>
        <a:xfrm>
          <a:off x="8699500" y="997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126471</xdr:rowOff>
    </xdr:from>
    <xdr:ext cx="534377" cy="259045"/>
    <xdr:sp macro="" textlink="">
      <xdr:nvSpPr>
        <xdr:cNvPr id="370" name="テキスト ボックス 369"/>
        <xdr:cNvSpPr txBox="1"/>
      </xdr:nvSpPr>
      <xdr:spPr>
        <a:xfrm>
          <a:off x="8483111" y="1007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169787</xdr:rowOff>
    </xdr:from>
    <xdr:to>
      <xdr:col>41</xdr:col>
      <xdr:colOff>101600</xdr:colOff>
      <xdr:row>58</xdr:row>
      <xdr:rowOff>99937</xdr:rowOff>
    </xdr:to>
    <xdr:sp macro="" textlink="">
      <xdr:nvSpPr>
        <xdr:cNvPr id="371" name="楕円 370"/>
        <xdr:cNvSpPr/>
      </xdr:nvSpPr>
      <xdr:spPr>
        <a:xfrm>
          <a:off x="7810500" y="994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91064</xdr:rowOff>
    </xdr:from>
    <xdr:ext cx="534377" cy="259045"/>
    <xdr:sp macro="" textlink="">
      <xdr:nvSpPr>
        <xdr:cNvPr id="372" name="テキスト ボックス 371"/>
        <xdr:cNvSpPr txBox="1"/>
      </xdr:nvSpPr>
      <xdr:spPr>
        <a:xfrm>
          <a:off x="7594111" y="1003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46177</xdr:rowOff>
    </xdr:from>
    <xdr:to>
      <xdr:col>36</xdr:col>
      <xdr:colOff>165100</xdr:colOff>
      <xdr:row>56</xdr:row>
      <xdr:rowOff>147777</xdr:rowOff>
    </xdr:to>
    <xdr:sp macro="" textlink="">
      <xdr:nvSpPr>
        <xdr:cNvPr id="373" name="楕円 372"/>
        <xdr:cNvSpPr/>
      </xdr:nvSpPr>
      <xdr:spPr>
        <a:xfrm>
          <a:off x="6921500" y="964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164304</xdr:rowOff>
    </xdr:from>
    <xdr:ext cx="534377" cy="259045"/>
    <xdr:sp macro="" textlink="">
      <xdr:nvSpPr>
        <xdr:cNvPr id="374" name="テキスト ボックス 373"/>
        <xdr:cNvSpPr txBox="1"/>
      </xdr:nvSpPr>
      <xdr:spPr>
        <a:xfrm>
          <a:off x="6705111" y="942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100523</xdr:rowOff>
    </xdr:from>
    <xdr:to>
      <xdr:col>54</xdr:col>
      <xdr:colOff>189865</xdr:colOff>
      <xdr:row>79</xdr:row>
      <xdr:rowOff>95951</xdr:rowOff>
    </xdr:to>
    <xdr:cxnSp macro="">
      <xdr:nvCxnSpPr>
        <xdr:cNvPr id="400" name="直線コネクタ 399"/>
        <xdr:cNvCxnSpPr/>
      </xdr:nvCxnSpPr>
      <xdr:spPr>
        <a:xfrm flipV="1">
          <a:off x="10475595" y="12102023"/>
          <a:ext cx="127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99778</xdr:rowOff>
    </xdr:from>
    <xdr:ext cx="378565" cy="259045"/>
    <xdr:sp macro="" textlink="">
      <xdr:nvSpPr>
        <xdr:cNvPr id="401" name="商工費最小値テキスト"/>
        <xdr:cNvSpPr txBox="1"/>
      </xdr:nvSpPr>
      <xdr:spPr>
        <a:xfrm>
          <a:off x="10528300" y="1364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95951</xdr:rowOff>
    </xdr:from>
    <xdr:to>
      <xdr:col>55</xdr:col>
      <xdr:colOff>88900</xdr:colOff>
      <xdr:row>79</xdr:row>
      <xdr:rowOff>95951</xdr:rowOff>
    </xdr:to>
    <xdr:cxnSp macro="">
      <xdr:nvCxnSpPr>
        <xdr:cNvPr id="402" name="直線コネクタ 401"/>
        <xdr:cNvCxnSpPr/>
      </xdr:nvCxnSpPr>
      <xdr:spPr>
        <a:xfrm>
          <a:off x="10388600" y="1364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47200</xdr:rowOff>
    </xdr:from>
    <xdr:ext cx="599010" cy="259045"/>
    <xdr:sp macro="" textlink="">
      <xdr:nvSpPr>
        <xdr:cNvPr id="403" name="商工費最大値テキスト"/>
        <xdr:cNvSpPr txBox="1"/>
      </xdr:nvSpPr>
      <xdr:spPr>
        <a:xfrm>
          <a:off x="10528300" y="1187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141,599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100523</xdr:rowOff>
    </xdr:from>
    <xdr:to>
      <xdr:col>55</xdr:col>
      <xdr:colOff>88900</xdr:colOff>
      <xdr:row>70</xdr:row>
      <xdr:rowOff>100523</xdr:rowOff>
    </xdr:to>
    <xdr:cxnSp macro="">
      <xdr:nvCxnSpPr>
        <xdr:cNvPr id="404" name="直線コネクタ 403"/>
        <xdr:cNvCxnSpPr/>
      </xdr:nvCxnSpPr>
      <xdr:spPr>
        <a:xfrm>
          <a:off x="10388600" y="1210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40194</xdr:rowOff>
    </xdr:from>
    <xdr:to>
      <xdr:col>55</xdr:col>
      <xdr:colOff>0</xdr:colOff>
      <xdr:row>78</xdr:row>
      <xdr:rowOff>44645</xdr:rowOff>
    </xdr:to>
    <xdr:cxnSp macro="">
      <xdr:nvCxnSpPr>
        <xdr:cNvPr id="405" name="直線コネクタ 404"/>
        <xdr:cNvCxnSpPr/>
      </xdr:nvCxnSpPr>
      <xdr:spPr>
        <a:xfrm flipV="1">
          <a:off x="9639300" y="13413294"/>
          <a:ext cx="838200" cy="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38403</xdr:rowOff>
    </xdr:from>
    <xdr:ext cx="534377" cy="259045"/>
    <xdr:sp macro="" textlink="">
      <xdr:nvSpPr>
        <xdr:cNvPr id="406" name="商工費平均値テキスト"/>
        <xdr:cNvSpPr txBox="1"/>
      </xdr:nvSpPr>
      <xdr:spPr>
        <a:xfrm>
          <a:off x="10528300" y="13411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59976</xdr:rowOff>
    </xdr:from>
    <xdr:to>
      <xdr:col>55</xdr:col>
      <xdr:colOff>50800</xdr:colOff>
      <xdr:row>78</xdr:row>
      <xdr:rowOff>161576</xdr:rowOff>
    </xdr:to>
    <xdr:sp macro="" textlink="">
      <xdr:nvSpPr>
        <xdr:cNvPr id="407" name="フローチャート: 判断 406"/>
        <xdr:cNvSpPr/>
      </xdr:nvSpPr>
      <xdr:spPr>
        <a:xfrm>
          <a:off x="10426700" y="1343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44200</xdr:rowOff>
    </xdr:from>
    <xdr:to>
      <xdr:col>50</xdr:col>
      <xdr:colOff>114300</xdr:colOff>
      <xdr:row>78</xdr:row>
      <xdr:rowOff>44645</xdr:rowOff>
    </xdr:to>
    <xdr:cxnSp macro="">
      <xdr:nvCxnSpPr>
        <xdr:cNvPr id="408" name="直線コネクタ 407"/>
        <xdr:cNvCxnSpPr/>
      </xdr:nvCxnSpPr>
      <xdr:spPr>
        <a:xfrm>
          <a:off x="8750300" y="13417300"/>
          <a:ext cx="889000" cy="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88672</xdr:rowOff>
    </xdr:from>
    <xdr:to>
      <xdr:col>50</xdr:col>
      <xdr:colOff>165100</xdr:colOff>
      <xdr:row>79</xdr:row>
      <xdr:rowOff>18822</xdr:rowOff>
    </xdr:to>
    <xdr:sp macro="" textlink="">
      <xdr:nvSpPr>
        <xdr:cNvPr id="409" name="フローチャート: 判断 408"/>
        <xdr:cNvSpPr/>
      </xdr:nvSpPr>
      <xdr:spPr>
        <a:xfrm>
          <a:off x="9588500" y="1346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9949</xdr:rowOff>
    </xdr:from>
    <xdr:ext cx="534377" cy="259045"/>
    <xdr:sp macro="" textlink="">
      <xdr:nvSpPr>
        <xdr:cNvPr id="410" name="テキスト ボックス 409"/>
        <xdr:cNvSpPr txBox="1"/>
      </xdr:nvSpPr>
      <xdr:spPr>
        <a:xfrm>
          <a:off x="9372111" y="1355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25040</xdr:rowOff>
    </xdr:from>
    <xdr:to>
      <xdr:col>45</xdr:col>
      <xdr:colOff>177800</xdr:colOff>
      <xdr:row>78</xdr:row>
      <xdr:rowOff>44200</xdr:rowOff>
    </xdr:to>
    <xdr:cxnSp macro="">
      <xdr:nvCxnSpPr>
        <xdr:cNvPr id="411" name="直線コネクタ 410"/>
        <xdr:cNvCxnSpPr/>
      </xdr:nvCxnSpPr>
      <xdr:spPr>
        <a:xfrm>
          <a:off x="7861300" y="13398140"/>
          <a:ext cx="889000" cy="1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89836</xdr:rowOff>
    </xdr:from>
    <xdr:to>
      <xdr:col>46</xdr:col>
      <xdr:colOff>38100</xdr:colOff>
      <xdr:row>79</xdr:row>
      <xdr:rowOff>19986</xdr:rowOff>
    </xdr:to>
    <xdr:sp macro="" textlink="">
      <xdr:nvSpPr>
        <xdr:cNvPr id="412" name="フローチャート: 判断 411"/>
        <xdr:cNvSpPr/>
      </xdr:nvSpPr>
      <xdr:spPr>
        <a:xfrm>
          <a:off x="8699500" y="1346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11113</xdr:rowOff>
    </xdr:from>
    <xdr:ext cx="534377" cy="259045"/>
    <xdr:sp macro="" textlink="">
      <xdr:nvSpPr>
        <xdr:cNvPr id="413" name="テキスト ボックス 412"/>
        <xdr:cNvSpPr txBox="1"/>
      </xdr:nvSpPr>
      <xdr:spPr>
        <a:xfrm>
          <a:off x="8483111" y="1355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25040</xdr:rowOff>
    </xdr:from>
    <xdr:to>
      <xdr:col>41</xdr:col>
      <xdr:colOff>50800</xdr:colOff>
      <xdr:row>78</xdr:row>
      <xdr:rowOff>36819</xdr:rowOff>
    </xdr:to>
    <xdr:cxnSp macro="">
      <xdr:nvCxnSpPr>
        <xdr:cNvPr id="414" name="直線コネクタ 413"/>
        <xdr:cNvCxnSpPr/>
      </xdr:nvCxnSpPr>
      <xdr:spPr>
        <a:xfrm flipV="1">
          <a:off x="6972300" y="13398140"/>
          <a:ext cx="889000" cy="1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88595</xdr:rowOff>
    </xdr:from>
    <xdr:to>
      <xdr:col>41</xdr:col>
      <xdr:colOff>101600</xdr:colOff>
      <xdr:row>79</xdr:row>
      <xdr:rowOff>18745</xdr:rowOff>
    </xdr:to>
    <xdr:sp macro="" textlink="">
      <xdr:nvSpPr>
        <xdr:cNvPr id="415" name="フローチャート: 判断 414"/>
        <xdr:cNvSpPr/>
      </xdr:nvSpPr>
      <xdr:spPr>
        <a:xfrm>
          <a:off x="7810500" y="1346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9872</xdr:rowOff>
    </xdr:from>
    <xdr:ext cx="534377" cy="259045"/>
    <xdr:sp macro="" textlink="">
      <xdr:nvSpPr>
        <xdr:cNvPr id="416" name="テキスト ボックス 415"/>
        <xdr:cNvSpPr txBox="1"/>
      </xdr:nvSpPr>
      <xdr:spPr>
        <a:xfrm>
          <a:off x="7594111" y="1355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101070</xdr:rowOff>
    </xdr:from>
    <xdr:to>
      <xdr:col>36</xdr:col>
      <xdr:colOff>165100</xdr:colOff>
      <xdr:row>79</xdr:row>
      <xdr:rowOff>31220</xdr:rowOff>
    </xdr:to>
    <xdr:sp macro="" textlink="">
      <xdr:nvSpPr>
        <xdr:cNvPr id="417" name="フローチャート: 判断 416"/>
        <xdr:cNvSpPr/>
      </xdr:nvSpPr>
      <xdr:spPr>
        <a:xfrm>
          <a:off x="6921500" y="1347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22347</xdr:rowOff>
    </xdr:from>
    <xdr:ext cx="534377" cy="259045"/>
    <xdr:sp macro="" textlink="">
      <xdr:nvSpPr>
        <xdr:cNvPr id="418" name="テキスト ボックス 417"/>
        <xdr:cNvSpPr txBox="1"/>
      </xdr:nvSpPr>
      <xdr:spPr>
        <a:xfrm>
          <a:off x="6705111" y="1356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160844</xdr:rowOff>
    </xdr:from>
    <xdr:to>
      <xdr:col>55</xdr:col>
      <xdr:colOff>50800</xdr:colOff>
      <xdr:row>78</xdr:row>
      <xdr:rowOff>90994</xdr:rowOff>
    </xdr:to>
    <xdr:sp macro="" textlink="">
      <xdr:nvSpPr>
        <xdr:cNvPr id="424" name="楕円 423"/>
        <xdr:cNvSpPr/>
      </xdr:nvSpPr>
      <xdr:spPr>
        <a:xfrm>
          <a:off x="10426700" y="1336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12271</xdr:rowOff>
    </xdr:from>
    <xdr:ext cx="534377" cy="259045"/>
    <xdr:sp macro="" textlink="">
      <xdr:nvSpPr>
        <xdr:cNvPr id="425" name="商工費該当値テキスト"/>
        <xdr:cNvSpPr txBox="1"/>
      </xdr:nvSpPr>
      <xdr:spPr>
        <a:xfrm>
          <a:off x="10528300" y="1321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165295</xdr:rowOff>
    </xdr:from>
    <xdr:to>
      <xdr:col>50</xdr:col>
      <xdr:colOff>165100</xdr:colOff>
      <xdr:row>78</xdr:row>
      <xdr:rowOff>95445</xdr:rowOff>
    </xdr:to>
    <xdr:sp macro="" textlink="">
      <xdr:nvSpPr>
        <xdr:cNvPr id="426" name="楕円 425"/>
        <xdr:cNvSpPr/>
      </xdr:nvSpPr>
      <xdr:spPr>
        <a:xfrm>
          <a:off x="9588500" y="1336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111972</xdr:rowOff>
    </xdr:from>
    <xdr:ext cx="534377" cy="259045"/>
    <xdr:sp macro="" textlink="">
      <xdr:nvSpPr>
        <xdr:cNvPr id="427" name="テキスト ボックス 426"/>
        <xdr:cNvSpPr txBox="1"/>
      </xdr:nvSpPr>
      <xdr:spPr>
        <a:xfrm>
          <a:off x="9372111" y="1314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164850</xdr:rowOff>
    </xdr:from>
    <xdr:to>
      <xdr:col>46</xdr:col>
      <xdr:colOff>38100</xdr:colOff>
      <xdr:row>78</xdr:row>
      <xdr:rowOff>95000</xdr:rowOff>
    </xdr:to>
    <xdr:sp macro="" textlink="">
      <xdr:nvSpPr>
        <xdr:cNvPr id="428" name="楕円 427"/>
        <xdr:cNvSpPr/>
      </xdr:nvSpPr>
      <xdr:spPr>
        <a:xfrm>
          <a:off x="8699500" y="1336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111527</xdr:rowOff>
    </xdr:from>
    <xdr:ext cx="534377" cy="259045"/>
    <xdr:sp macro="" textlink="">
      <xdr:nvSpPr>
        <xdr:cNvPr id="429" name="テキスト ボックス 428"/>
        <xdr:cNvSpPr txBox="1"/>
      </xdr:nvSpPr>
      <xdr:spPr>
        <a:xfrm>
          <a:off x="8483111" y="1314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145690</xdr:rowOff>
    </xdr:from>
    <xdr:to>
      <xdr:col>41</xdr:col>
      <xdr:colOff>101600</xdr:colOff>
      <xdr:row>78</xdr:row>
      <xdr:rowOff>75840</xdr:rowOff>
    </xdr:to>
    <xdr:sp macro="" textlink="">
      <xdr:nvSpPr>
        <xdr:cNvPr id="430" name="楕円 429"/>
        <xdr:cNvSpPr/>
      </xdr:nvSpPr>
      <xdr:spPr>
        <a:xfrm>
          <a:off x="7810500" y="1334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92367</xdr:rowOff>
    </xdr:from>
    <xdr:ext cx="534377" cy="259045"/>
    <xdr:sp macro="" textlink="">
      <xdr:nvSpPr>
        <xdr:cNvPr id="431" name="テキスト ボックス 430"/>
        <xdr:cNvSpPr txBox="1"/>
      </xdr:nvSpPr>
      <xdr:spPr>
        <a:xfrm>
          <a:off x="7594111" y="1312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157469</xdr:rowOff>
    </xdr:from>
    <xdr:to>
      <xdr:col>36</xdr:col>
      <xdr:colOff>165100</xdr:colOff>
      <xdr:row>78</xdr:row>
      <xdr:rowOff>87619</xdr:rowOff>
    </xdr:to>
    <xdr:sp macro="" textlink="">
      <xdr:nvSpPr>
        <xdr:cNvPr id="432" name="楕円 431"/>
        <xdr:cNvSpPr/>
      </xdr:nvSpPr>
      <xdr:spPr>
        <a:xfrm>
          <a:off x="6921500" y="1335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104146</xdr:rowOff>
    </xdr:from>
    <xdr:ext cx="534377" cy="259045"/>
    <xdr:sp macro="" textlink="">
      <xdr:nvSpPr>
        <xdr:cNvPr id="433" name="テキスト ボックス 432"/>
        <xdr:cNvSpPr txBox="1"/>
      </xdr:nvSpPr>
      <xdr:spPr>
        <a:xfrm>
          <a:off x="6705111" y="1313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9" name="テキスト ボックス 448"/>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143455</xdr:rowOff>
    </xdr:from>
    <xdr:to>
      <xdr:col>54</xdr:col>
      <xdr:colOff>189865</xdr:colOff>
      <xdr:row>97</xdr:row>
      <xdr:rowOff>119635</xdr:rowOff>
    </xdr:to>
    <xdr:cxnSp macro="">
      <xdr:nvCxnSpPr>
        <xdr:cNvPr id="453" name="直線コネクタ 452"/>
        <xdr:cNvCxnSpPr/>
      </xdr:nvCxnSpPr>
      <xdr:spPr>
        <a:xfrm flipV="1">
          <a:off x="10475595" y="15573955"/>
          <a:ext cx="1270" cy="117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123462</xdr:rowOff>
    </xdr:from>
    <xdr:ext cx="534377" cy="259045"/>
    <xdr:sp macro="" textlink="">
      <xdr:nvSpPr>
        <xdr:cNvPr id="454" name="土木費最小値テキスト"/>
        <xdr:cNvSpPr txBox="1"/>
      </xdr:nvSpPr>
      <xdr:spPr>
        <a:xfrm>
          <a:off x="10528300" y="1675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119635</xdr:rowOff>
    </xdr:from>
    <xdr:to>
      <xdr:col>55</xdr:col>
      <xdr:colOff>88900</xdr:colOff>
      <xdr:row>97</xdr:row>
      <xdr:rowOff>119635</xdr:rowOff>
    </xdr:to>
    <xdr:cxnSp macro="">
      <xdr:nvCxnSpPr>
        <xdr:cNvPr id="455" name="直線コネクタ 454"/>
        <xdr:cNvCxnSpPr/>
      </xdr:nvCxnSpPr>
      <xdr:spPr>
        <a:xfrm>
          <a:off x="10388600" y="1675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90132</xdr:rowOff>
    </xdr:from>
    <xdr:ext cx="599010" cy="259045"/>
    <xdr:sp macro="" textlink="">
      <xdr:nvSpPr>
        <xdr:cNvPr id="456" name="土木費最大値テキスト"/>
        <xdr:cNvSpPr txBox="1"/>
      </xdr:nvSpPr>
      <xdr:spPr>
        <a:xfrm>
          <a:off x="10528300" y="153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219,343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143455</xdr:rowOff>
    </xdr:from>
    <xdr:to>
      <xdr:col>55</xdr:col>
      <xdr:colOff>88900</xdr:colOff>
      <xdr:row>90</xdr:row>
      <xdr:rowOff>143455</xdr:rowOff>
    </xdr:to>
    <xdr:cxnSp macro="">
      <xdr:nvCxnSpPr>
        <xdr:cNvPr id="457" name="直線コネクタ 456"/>
        <xdr:cNvCxnSpPr/>
      </xdr:nvCxnSpPr>
      <xdr:spPr>
        <a:xfrm>
          <a:off x="10388600" y="155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159868</xdr:rowOff>
    </xdr:from>
    <xdr:to>
      <xdr:col>55</xdr:col>
      <xdr:colOff>0</xdr:colOff>
      <xdr:row>96</xdr:row>
      <xdr:rowOff>103992</xdr:rowOff>
    </xdr:to>
    <xdr:cxnSp macro="">
      <xdr:nvCxnSpPr>
        <xdr:cNvPr id="458" name="直線コネクタ 457"/>
        <xdr:cNvCxnSpPr/>
      </xdr:nvCxnSpPr>
      <xdr:spPr>
        <a:xfrm flipV="1">
          <a:off x="9639300" y="16447618"/>
          <a:ext cx="838200" cy="11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126020</xdr:rowOff>
    </xdr:from>
    <xdr:ext cx="534377" cy="259045"/>
    <xdr:sp macro="" textlink="">
      <xdr:nvSpPr>
        <xdr:cNvPr id="459" name="土木費平均値テキスト"/>
        <xdr:cNvSpPr txBox="1"/>
      </xdr:nvSpPr>
      <xdr:spPr>
        <a:xfrm>
          <a:off x="10528300" y="16413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147593</xdr:rowOff>
    </xdr:from>
    <xdr:to>
      <xdr:col>55</xdr:col>
      <xdr:colOff>50800</xdr:colOff>
      <xdr:row>96</xdr:row>
      <xdr:rowOff>77743</xdr:rowOff>
    </xdr:to>
    <xdr:sp macro="" textlink="">
      <xdr:nvSpPr>
        <xdr:cNvPr id="460" name="フローチャート: 判断 459"/>
        <xdr:cNvSpPr/>
      </xdr:nvSpPr>
      <xdr:spPr>
        <a:xfrm>
          <a:off x="10426700" y="1643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79304</xdr:rowOff>
    </xdr:from>
    <xdr:to>
      <xdr:col>50</xdr:col>
      <xdr:colOff>114300</xdr:colOff>
      <xdr:row>96</xdr:row>
      <xdr:rowOff>103992</xdr:rowOff>
    </xdr:to>
    <xdr:cxnSp macro="">
      <xdr:nvCxnSpPr>
        <xdr:cNvPr id="461" name="直線コネクタ 460"/>
        <xdr:cNvCxnSpPr/>
      </xdr:nvCxnSpPr>
      <xdr:spPr>
        <a:xfrm>
          <a:off x="8750300" y="16195604"/>
          <a:ext cx="889000" cy="36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169647</xdr:rowOff>
    </xdr:from>
    <xdr:to>
      <xdr:col>50</xdr:col>
      <xdr:colOff>165100</xdr:colOff>
      <xdr:row>96</xdr:row>
      <xdr:rowOff>99797</xdr:rowOff>
    </xdr:to>
    <xdr:sp macro="" textlink="">
      <xdr:nvSpPr>
        <xdr:cNvPr id="462" name="フローチャート: 判断 461"/>
        <xdr:cNvSpPr/>
      </xdr:nvSpPr>
      <xdr:spPr>
        <a:xfrm>
          <a:off x="9588500" y="1645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116324</xdr:rowOff>
    </xdr:from>
    <xdr:ext cx="534377" cy="259045"/>
    <xdr:sp macro="" textlink="">
      <xdr:nvSpPr>
        <xdr:cNvPr id="463" name="テキスト ボックス 462"/>
        <xdr:cNvSpPr txBox="1"/>
      </xdr:nvSpPr>
      <xdr:spPr>
        <a:xfrm>
          <a:off x="9372111" y="1623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126315</xdr:rowOff>
    </xdr:from>
    <xdr:to>
      <xdr:col>45</xdr:col>
      <xdr:colOff>177800</xdr:colOff>
      <xdr:row>94</xdr:row>
      <xdr:rowOff>79304</xdr:rowOff>
    </xdr:to>
    <xdr:cxnSp macro="">
      <xdr:nvCxnSpPr>
        <xdr:cNvPr id="464" name="直線コネクタ 463"/>
        <xdr:cNvCxnSpPr/>
      </xdr:nvCxnSpPr>
      <xdr:spPr>
        <a:xfrm>
          <a:off x="7861300" y="16071165"/>
          <a:ext cx="889000" cy="12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167413</xdr:rowOff>
    </xdr:from>
    <xdr:to>
      <xdr:col>46</xdr:col>
      <xdr:colOff>38100</xdr:colOff>
      <xdr:row>96</xdr:row>
      <xdr:rowOff>97563</xdr:rowOff>
    </xdr:to>
    <xdr:sp macro="" textlink="">
      <xdr:nvSpPr>
        <xdr:cNvPr id="465" name="フローチャート: 判断 464"/>
        <xdr:cNvSpPr/>
      </xdr:nvSpPr>
      <xdr:spPr>
        <a:xfrm>
          <a:off x="8699500" y="164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88690</xdr:rowOff>
    </xdr:from>
    <xdr:ext cx="534377" cy="259045"/>
    <xdr:sp macro="" textlink="">
      <xdr:nvSpPr>
        <xdr:cNvPr id="466" name="テキスト ボックス 465"/>
        <xdr:cNvSpPr txBox="1"/>
      </xdr:nvSpPr>
      <xdr:spPr>
        <a:xfrm>
          <a:off x="8483111" y="1654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126315</xdr:rowOff>
    </xdr:from>
    <xdr:to>
      <xdr:col>41</xdr:col>
      <xdr:colOff>50800</xdr:colOff>
      <xdr:row>94</xdr:row>
      <xdr:rowOff>29904</xdr:rowOff>
    </xdr:to>
    <xdr:cxnSp macro="">
      <xdr:nvCxnSpPr>
        <xdr:cNvPr id="467" name="直線コネクタ 466"/>
        <xdr:cNvCxnSpPr/>
      </xdr:nvCxnSpPr>
      <xdr:spPr>
        <a:xfrm flipV="1">
          <a:off x="6972300" y="16071165"/>
          <a:ext cx="889000" cy="7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3843</xdr:rowOff>
    </xdr:from>
    <xdr:to>
      <xdr:col>41</xdr:col>
      <xdr:colOff>101600</xdr:colOff>
      <xdr:row>96</xdr:row>
      <xdr:rowOff>105443</xdr:rowOff>
    </xdr:to>
    <xdr:sp macro="" textlink="">
      <xdr:nvSpPr>
        <xdr:cNvPr id="468" name="フローチャート: 判断 467"/>
        <xdr:cNvSpPr/>
      </xdr:nvSpPr>
      <xdr:spPr>
        <a:xfrm>
          <a:off x="7810500" y="164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96570</xdr:rowOff>
    </xdr:from>
    <xdr:ext cx="534377" cy="259045"/>
    <xdr:sp macro="" textlink="">
      <xdr:nvSpPr>
        <xdr:cNvPr id="469" name="テキスト ボックス 468"/>
        <xdr:cNvSpPr txBox="1"/>
      </xdr:nvSpPr>
      <xdr:spPr>
        <a:xfrm>
          <a:off x="7594111" y="1655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36579</xdr:rowOff>
    </xdr:from>
    <xdr:to>
      <xdr:col>36</xdr:col>
      <xdr:colOff>165100</xdr:colOff>
      <xdr:row>96</xdr:row>
      <xdr:rowOff>138179</xdr:rowOff>
    </xdr:to>
    <xdr:sp macro="" textlink="">
      <xdr:nvSpPr>
        <xdr:cNvPr id="470" name="フローチャート: 判断 469"/>
        <xdr:cNvSpPr/>
      </xdr:nvSpPr>
      <xdr:spPr>
        <a:xfrm>
          <a:off x="6921500" y="164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129306</xdr:rowOff>
    </xdr:from>
    <xdr:ext cx="534377" cy="259045"/>
    <xdr:sp macro="" textlink="">
      <xdr:nvSpPr>
        <xdr:cNvPr id="471" name="テキスト ボックス 470"/>
        <xdr:cNvSpPr txBox="1"/>
      </xdr:nvSpPr>
      <xdr:spPr>
        <a:xfrm>
          <a:off x="6705111" y="1658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109068</xdr:rowOff>
    </xdr:from>
    <xdr:to>
      <xdr:col>55</xdr:col>
      <xdr:colOff>50800</xdr:colOff>
      <xdr:row>96</xdr:row>
      <xdr:rowOff>39218</xdr:rowOff>
    </xdr:to>
    <xdr:sp macro="" textlink="">
      <xdr:nvSpPr>
        <xdr:cNvPr id="477" name="楕円 476"/>
        <xdr:cNvSpPr/>
      </xdr:nvSpPr>
      <xdr:spPr>
        <a:xfrm>
          <a:off x="10426700" y="1639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131945</xdr:rowOff>
    </xdr:from>
    <xdr:ext cx="534377" cy="259045"/>
    <xdr:sp macro="" textlink="">
      <xdr:nvSpPr>
        <xdr:cNvPr id="478" name="土木費該当値テキスト"/>
        <xdr:cNvSpPr txBox="1"/>
      </xdr:nvSpPr>
      <xdr:spPr>
        <a:xfrm>
          <a:off x="10528300" y="1624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53192</xdr:rowOff>
    </xdr:from>
    <xdr:to>
      <xdr:col>50</xdr:col>
      <xdr:colOff>165100</xdr:colOff>
      <xdr:row>96</xdr:row>
      <xdr:rowOff>154792</xdr:rowOff>
    </xdr:to>
    <xdr:sp macro="" textlink="">
      <xdr:nvSpPr>
        <xdr:cNvPr id="479" name="楕円 478"/>
        <xdr:cNvSpPr/>
      </xdr:nvSpPr>
      <xdr:spPr>
        <a:xfrm>
          <a:off x="9588500" y="1651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145919</xdr:rowOff>
    </xdr:from>
    <xdr:ext cx="534377" cy="259045"/>
    <xdr:sp macro="" textlink="">
      <xdr:nvSpPr>
        <xdr:cNvPr id="480" name="テキスト ボックス 479"/>
        <xdr:cNvSpPr txBox="1"/>
      </xdr:nvSpPr>
      <xdr:spPr>
        <a:xfrm>
          <a:off x="9372111" y="1660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28504</xdr:rowOff>
    </xdr:from>
    <xdr:to>
      <xdr:col>46</xdr:col>
      <xdr:colOff>38100</xdr:colOff>
      <xdr:row>94</xdr:row>
      <xdr:rowOff>130104</xdr:rowOff>
    </xdr:to>
    <xdr:sp macro="" textlink="">
      <xdr:nvSpPr>
        <xdr:cNvPr id="481" name="楕円 480"/>
        <xdr:cNvSpPr/>
      </xdr:nvSpPr>
      <xdr:spPr>
        <a:xfrm>
          <a:off x="8699500" y="1614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146631</xdr:rowOff>
    </xdr:from>
    <xdr:ext cx="599010" cy="259045"/>
    <xdr:sp macro="" textlink="">
      <xdr:nvSpPr>
        <xdr:cNvPr id="482" name="テキスト ボックス 481"/>
        <xdr:cNvSpPr txBox="1"/>
      </xdr:nvSpPr>
      <xdr:spPr>
        <a:xfrm>
          <a:off x="8450795" y="1592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75515</xdr:rowOff>
    </xdr:from>
    <xdr:to>
      <xdr:col>41</xdr:col>
      <xdr:colOff>101600</xdr:colOff>
      <xdr:row>94</xdr:row>
      <xdr:rowOff>5665</xdr:rowOff>
    </xdr:to>
    <xdr:sp macro="" textlink="">
      <xdr:nvSpPr>
        <xdr:cNvPr id="483" name="楕円 482"/>
        <xdr:cNvSpPr/>
      </xdr:nvSpPr>
      <xdr:spPr>
        <a:xfrm>
          <a:off x="7810500" y="1602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22192</xdr:rowOff>
    </xdr:from>
    <xdr:ext cx="599010" cy="259045"/>
    <xdr:sp macro="" textlink="">
      <xdr:nvSpPr>
        <xdr:cNvPr id="484" name="テキスト ボックス 483"/>
        <xdr:cNvSpPr txBox="1"/>
      </xdr:nvSpPr>
      <xdr:spPr>
        <a:xfrm>
          <a:off x="7561795" y="15795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150554</xdr:rowOff>
    </xdr:from>
    <xdr:to>
      <xdr:col>36</xdr:col>
      <xdr:colOff>165100</xdr:colOff>
      <xdr:row>94</xdr:row>
      <xdr:rowOff>80704</xdr:rowOff>
    </xdr:to>
    <xdr:sp macro="" textlink="">
      <xdr:nvSpPr>
        <xdr:cNvPr id="485" name="楕円 484"/>
        <xdr:cNvSpPr/>
      </xdr:nvSpPr>
      <xdr:spPr>
        <a:xfrm>
          <a:off x="6921500" y="1609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97231</xdr:rowOff>
    </xdr:from>
    <xdr:ext cx="599010" cy="259045"/>
    <xdr:sp macro="" textlink="">
      <xdr:nvSpPr>
        <xdr:cNvPr id="486" name="テキスト ボックス 485"/>
        <xdr:cNvSpPr txBox="1"/>
      </xdr:nvSpPr>
      <xdr:spPr>
        <a:xfrm>
          <a:off x="6672795" y="15870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116285</xdr:rowOff>
    </xdr:from>
    <xdr:to>
      <xdr:col>85</xdr:col>
      <xdr:colOff>126364</xdr:colOff>
      <xdr:row>39</xdr:row>
      <xdr:rowOff>12696</xdr:rowOff>
    </xdr:to>
    <xdr:cxnSp macro="">
      <xdr:nvCxnSpPr>
        <xdr:cNvPr id="513" name="直線コネクタ 512"/>
        <xdr:cNvCxnSpPr/>
      </xdr:nvCxnSpPr>
      <xdr:spPr>
        <a:xfrm flipV="1">
          <a:off x="16317595" y="5259785"/>
          <a:ext cx="1269" cy="1439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16523</xdr:rowOff>
    </xdr:from>
    <xdr:ext cx="534377" cy="259045"/>
    <xdr:sp macro="" textlink="">
      <xdr:nvSpPr>
        <xdr:cNvPr id="514" name="消防費最小値テキスト"/>
        <xdr:cNvSpPr txBox="1"/>
      </xdr:nvSpPr>
      <xdr:spPr>
        <a:xfrm>
          <a:off x="16370300" y="670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12696</xdr:rowOff>
    </xdr:from>
    <xdr:to>
      <xdr:col>86</xdr:col>
      <xdr:colOff>25400</xdr:colOff>
      <xdr:row>39</xdr:row>
      <xdr:rowOff>12696</xdr:rowOff>
    </xdr:to>
    <xdr:cxnSp macro="">
      <xdr:nvCxnSpPr>
        <xdr:cNvPr id="515" name="直線コネクタ 514"/>
        <xdr:cNvCxnSpPr/>
      </xdr:nvCxnSpPr>
      <xdr:spPr>
        <a:xfrm>
          <a:off x="16230600" y="669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62962</xdr:rowOff>
    </xdr:from>
    <xdr:ext cx="534377" cy="259045"/>
    <xdr:sp macro="" textlink="">
      <xdr:nvSpPr>
        <xdr:cNvPr id="516" name="消防費最大値テキスト"/>
        <xdr:cNvSpPr txBox="1"/>
      </xdr:nvSpPr>
      <xdr:spPr>
        <a:xfrm>
          <a:off x="16370300" y="5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116285</xdr:rowOff>
    </xdr:from>
    <xdr:to>
      <xdr:col>86</xdr:col>
      <xdr:colOff>25400</xdr:colOff>
      <xdr:row>30</xdr:row>
      <xdr:rowOff>116285</xdr:rowOff>
    </xdr:to>
    <xdr:cxnSp macro="">
      <xdr:nvCxnSpPr>
        <xdr:cNvPr id="517" name="直線コネクタ 516"/>
        <xdr:cNvCxnSpPr/>
      </xdr:nvCxnSpPr>
      <xdr:spPr>
        <a:xfrm>
          <a:off x="16230600" y="525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86338</xdr:rowOff>
    </xdr:from>
    <xdr:to>
      <xdr:col>85</xdr:col>
      <xdr:colOff>127000</xdr:colOff>
      <xdr:row>36</xdr:row>
      <xdr:rowOff>139406</xdr:rowOff>
    </xdr:to>
    <xdr:cxnSp macro="">
      <xdr:nvCxnSpPr>
        <xdr:cNvPr id="518" name="直線コネクタ 517"/>
        <xdr:cNvCxnSpPr/>
      </xdr:nvCxnSpPr>
      <xdr:spPr>
        <a:xfrm flipV="1">
          <a:off x="15481300" y="6258538"/>
          <a:ext cx="838200" cy="5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51194</xdr:rowOff>
    </xdr:from>
    <xdr:ext cx="534377" cy="259045"/>
    <xdr:sp macro="" textlink="">
      <xdr:nvSpPr>
        <xdr:cNvPr id="519" name="消防費平均値テキスト"/>
        <xdr:cNvSpPr txBox="1"/>
      </xdr:nvSpPr>
      <xdr:spPr>
        <a:xfrm>
          <a:off x="16370300" y="6223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72767</xdr:rowOff>
    </xdr:from>
    <xdr:to>
      <xdr:col>85</xdr:col>
      <xdr:colOff>177800</xdr:colOff>
      <xdr:row>37</xdr:row>
      <xdr:rowOff>2917</xdr:rowOff>
    </xdr:to>
    <xdr:sp macro="" textlink="">
      <xdr:nvSpPr>
        <xdr:cNvPr id="520" name="フローチャート: 判断 519"/>
        <xdr:cNvSpPr/>
      </xdr:nvSpPr>
      <xdr:spPr>
        <a:xfrm>
          <a:off x="162687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139406</xdr:rowOff>
    </xdr:from>
    <xdr:to>
      <xdr:col>81</xdr:col>
      <xdr:colOff>50800</xdr:colOff>
      <xdr:row>37</xdr:row>
      <xdr:rowOff>2017</xdr:rowOff>
    </xdr:to>
    <xdr:cxnSp macro="">
      <xdr:nvCxnSpPr>
        <xdr:cNvPr id="521" name="直線コネクタ 520"/>
        <xdr:cNvCxnSpPr/>
      </xdr:nvCxnSpPr>
      <xdr:spPr>
        <a:xfrm flipV="1">
          <a:off x="14592300" y="6311606"/>
          <a:ext cx="889000" cy="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83054</xdr:rowOff>
    </xdr:from>
    <xdr:to>
      <xdr:col>81</xdr:col>
      <xdr:colOff>101600</xdr:colOff>
      <xdr:row>37</xdr:row>
      <xdr:rowOff>13204</xdr:rowOff>
    </xdr:to>
    <xdr:sp macro="" textlink="">
      <xdr:nvSpPr>
        <xdr:cNvPr id="522" name="フローチャート: 判断 521"/>
        <xdr:cNvSpPr/>
      </xdr:nvSpPr>
      <xdr:spPr>
        <a:xfrm>
          <a:off x="15430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29731</xdr:rowOff>
    </xdr:from>
    <xdr:ext cx="534377" cy="259045"/>
    <xdr:sp macro="" textlink="">
      <xdr:nvSpPr>
        <xdr:cNvPr id="523" name="テキスト ボックス 522"/>
        <xdr:cNvSpPr txBox="1"/>
      </xdr:nvSpPr>
      <xdr:spPr>
        <a:xfrm>
          <a:off x="15214111" y="603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2017</xdr:rowOff>
    </xdr:from>
    <xdr:to>
      <xdr:col>76</xdr:col>
      <xdr:colOff>114300</xdr:colOff>
      <xdr:row>37</xdr:row>
      <xdr:rowOff>66711</xdr:rowOff>
    </xdr:to>
    <xdr:cxnSp macro="">
      <xdr:nvCxnSpPr>
        <xdr:cNvPr id="524" name="直線コネクタ 523"/>
        <xdr:cNvCxnSpPr/>
      </xdr:nvCxnSpPr>
      <xdr:spPr>
        <a:xfrm flipV="1">
          <a:off x="13703300" y="6345667"/>
          <a:ext cx="889000" cy="6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114699</xdr:rowOff>
    </xdr:from>
    <xdr:to>
      <xdr:col>76</xdr:col>
      <xdr:colOff>165100</xdr:colOff>
      <xdr:row>37</xdr:row>
      <xdr:rowOff>44849</xdr:rowOff>
    </xdr:to>
    <xdr:sp macro="" textlink="">
      <xdr:nvSpPr>
        <xdr:cNvPr id="525" name="フローチャート: 判断 524"/>
        <xdr:cNvSpPr/>
      </xdr:nvSpPr>
      <xdr:spPr>
        <a:xfrm>
          <a:off x="14541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61376</xdr:rowOff>
    </xdr:from>
    <xdr:ext cx="534377" cy="259045"/>
    <xdr:sp macro="" textlink="">
      <xdr:nvSpPr>
        <xdr:cNvPr id="526" name="テキスト ボックス 525"/>
        <xdr:cNvSpPr txBox="1"/>
      </xdr:nvSpPr>
      <xdr:spPr>
        <a:xfrm>
          <a:off x="14325111" y="60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36471</xdr:rowOff>
    </xdr:from>
    <xdr:to>
      <xdr:col>71</xdr:col>
      <xdr:colOff>177800</xdr:colOff>
      <xdr:row>37</xdr:row>
      <xdr:rowOff>66711</xdr:rowOff>
    </xdr:to>
    <xdr:cxnSp macro="">
      <xdr:nvCxnSpPr>
        <xdr:cNvPr id="527" name="直線コネクタ 526"/>
        <xdr:cNvCxnSpPr/>
      </xdr:nvCxnSpPr>
      <xdr:spPr>
        <a:xfrm>
          <a:off x="12814300" y="6380121"/>
          <a:ext cx="889000" cy="3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161922</xdr:rowOff>
    </xdr:from>
    <xdr:to>
      <xdr:col>72</xdr:col>
      <xdr:colOff>38100</xdr:colOff>
      <xdr:row>37</xdr:row>
      <xdr:rowOff>92072</xdr:rowOff>
    </xdr:to>
    <xdr:sp macro="" textlink="">
      <xdr:nvSpPr>
        <xdr:cNvPr id="528" name="フローチャート: 判断 527"/>
        <xdr:cNvSpPr/>
      </xdr:nvSpPr>
      <xdr:spPr>
        <a:xfrm>
          <a:off x="13652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108599</xdr:rowOff>
    </xdr:from>
    <xdr:ext cx="534377" cy="259045"/>
    <xdr:sp macro="" textlink="">
      <xdr:nvSpPr>
        <xdr:cNvPr id="529" name="テキスト ボックス 528"/>
        <xdr:cNvSpPr txBox="1"/>
      </xdr:nvSpPr>
      <xdr:spPr>
        <a:xfrm>
          <a:off x="13436111" y="61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121492</xdr:rowOff>
    </xdr:from>
    <xdr:to>
      <xdr:col>67</xdr:col>
      <xdr:colOff>101600</xdr:colOff>
      <xdr:row>37</xdr:row>
      <xdr:rowOff>51642</xdr:rowOff>
    </xdr:to>
    <xdr:sp macro="" textlink="">
      <xdr:nvSpPr>
        <xdr:cNvPr id="530" name="フローチャート: 判断 529"/>
        <xdr:cNvSpPr/>
      </xdr:nvSpPr>
      <xdr:spPr>
        <a:xfrm>
          <a:off x="12763500" y="629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68169</xdr:rowOff>
    </xdr:from>
    <xdr:ext cx="534377" cy="259045"/>
    <xdr:sp macro="" textlink="">
      <xdr:nvSpPr>
        <xdr:cNvPr id="531" name="テキスト ボックス 530"/>
        <xdr:cNvSpPr txBox="1"/>
      </xdr:nvSpPr>
      <xdr:spPr>
        <a:xfrm>
          <a:off x="12547111" y="606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35538</xdr:rowOff>
    </xdr:from>
    <xdr:to>
      <xdr:col>85</xdr:col>
      <xdr:colOff>177800</xdr:colOff>
      <xdr:row>36</xdr:row>
      <xdr:rowOff>137138</xdr:rowOff>
    </xdr:to>
    <xdr:sp macro="" textlink="">
      <xdr:nvSpPr>
        <xdr:cNvPr id="537" name="楕円 536"/>
        <xdr:cNvSpPr/>
      </xdr:nvSpPr>
      <xdr:spPr>
        <a:xfrm>
          <a:off x="16268700" y="620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58415</xdr:rowOff>
    </xdr:from>
    <xdr:ext cx="534377" cy="259045"/>
    <xdr:sp macro="" textlink="">
      <xdr:nvSpPr>
        <xdr:cNvPr id="538" name="消防費該当値テキスト"/>
        <xdr:cNvSpPr txBox="1"/>
      </xdr:nvSpPr>
      <xdr:spPr>
        <a:xfrm>
          <a:off x="16370300" y="605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88606</xdr:rowOff>
    </xdr:from>
    <xdr:to>
      <xdr:col>81</xdr:col>
      <xdr:colOff>101600</xdr:colOff>
      <xdr:row>37</xdr:row>
      <xdr:rowOff>18756</xdr:rowOff>
    </xdr:to>
    <xdr:sp macro="" textlink="">
      <xdr:nvSpPr>
        <xdr:cNvPr id="539" name="楕円 538"/>
        <xdr:cNvSpPr/>
      </xdr:nvSpPr>
      <xdr:spPr>
        <a:xfrm>
          <a:off x="15430500" y="626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9883</xdr:rowOff>
    </xdr:from>
    <xdr:ext cx="534377" cy="259045"/>
    <xdr:sp macro="" textlink="">
      <xdr:nvSpPr>
        <xdr:cNvPr id="540" name="テキスト ボックス 539"/>
        <xdr:cNvSpPr txBox="1"/>
      </xdr:nvSpPr>
      <xdr:spPr>
        <a:xfrm>
          <a:off x="15214111" y="635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122667</xdr:rowOff>
    </xdr:from>
    <xdr:to>
      <xdr:col>76</xdr:col>
      <xdr:colOff>165100</xdr:colOff>
      <xdr:row>37</xdr:row>
      <xdr:rowOff>52817</xdr:rowOff>
    </xdr:to>
    <xdr:sp macro="" textlink="">
      <xdr:nvSpPr>
        <xdr:cNvPr id="541" name="楕円 540"/>
        <xdr:cNvSpPr/>
      </xdr:nvSpPr>
      <xdr:spPr>
        <a:xfrm>
          <a:off x="14541500" y="629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43944</xdr:rowOff>
    </xdr:from>
    <xdr:ext cx="534377" cy="259045"/>
    <xdr:sp macro="" textlink="">
      <xdr:nvSpPr>
        <xdr:cNvPr id="542" name="テキスト ボックス 541"/>
        <xdr:cNvSpPr txBox="1"/>
      </xdr:nvSpPr>
      <xdr:spPr>
        <a:xfrm>
          <a:off x="14325111" y="638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15911</xdr:rowOff>
    </xdr:from>
    <xdr:to>
      <xdr:col>72</xdr:col>
      <xdr:colOff>38100</xdr:colOff>
      <xdr:row>37</xdr:row>
      <xdr:rowOff>117511</xdr:rowOff>
    </xdr:to>
    <xdr:sp macro="" textlink="">
      <xdr:nvSpPr>
        <xdr:cNvPr id="543" name="楕円 542"/>
        <xdr:cNvSpPr/>
      </xdr:nvSpPr>
      <xdr:spPr>
        <a:xfrm>
          <a:off x="13652500" y="63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108638</xdr:rowOff>
    </xdr:from>
    <xdr:ext cx="534377" cy="259045"/>
    <xdr:sp macro="" textlink="">
      <xdr:nvSpPr>
        <xdr:cNvPr id="544" name="テキスト ボックス 543"/>
        <xdr:cNvSpPr txBox="1"/>
      </xdr:nvSpPr>
      <xdr:spPr>
        <a:xfrm>
          <a:off x="13436111" y="645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157121</xdr:rowOff>
    </xdr:from>
    <xdr:to>
      <xdr:col>67</xdr:col>
      <xdr:colOff>101600</xdr:colOff>
      <xdr:row>37</xdr:row>
      <xdr:rowOff>87271</xdr:rowOff>
    </xdr:to>
    <xdr:sp macro="" textlink="">
      <xdr:nvSpPr>
        <xdr:cNvPr id="545" name="楕円 544"/>
        <xdr:cNvSpPr/>
      </xdr:nvSpPr>
      <xdr:spPr>
        <a:xfrm>
          <a:off x="12763500" y="632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78398</xdr:rowOff>
    </xdr:from>
    <xdr:ext cx="534377" cy="259045"/>
    <xdr:sp macro="" textlink="">
      <xdr:nvSpPr>
        <xdr:cNvPr id="546" name="テキスト ボックス 545"/>
        <xdr:cNvSpPr txBox="1"/>
      </xdr:nvSpPr>
      <xdr:spPr>
        <a:xfrm>
          <a:off x="12547111" y="642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42614</xdr:rowOff>
    </xdr:from>
    <xdr:to>
      <xdr:col>85</xdr:col>
      <xdr:colOff>126364</xdr:colOff>
      <xdr:row>58</xdr:row>
      <xdr:rowOff>163</xdr:rowOff>
    </xdr:to>
    <xdr:cxnSp macro="">
      <xdr:nvCxnSpPr>
        <xdr:cNvPr id="570" name="直線コネクタ 569"/>
        <xdr:cNvCxnSpPr/>
      </xdr:nvCxnSpPr>
      <xdr:spPr>
        <a:xfrm flipV="1">
          <a:off x="16317595" y="8786564"/>
          <a:ext cx="1269" cy="1157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3990</xdr:rowOff>
    </xdr:from>
    <xdr:ext cx="534377" cy="259045"/>
    <xdr:sp macro="" textlink="">
      <xdr:nvSpPr>
        <xdr:cNvPr id="571" name="教育費最小値テキスト"/>
        <xdr:cNvSpPr txBox="1"/>
      </xdr:nvSpPr>
      <xdr:spPr>
        <a:xfrm>
          <a:off x="16370300" y="994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163</xdr:rowOff>
    </xdr:from>
    <xdr:to>
      <xdr:col>86</xdr:col>
      <xdr:colOff>25400</xdr:colOff>
      <xdr:row>58</xdr:row>
      <xdr:rowOff>163</xdr:rowOff>
    </xdr:to>
    <xdr:cxnSp macro="">
      <xdr:nvCxnSpPr>
        <xdr:cNvPr id="572" name="直線コネクタ 571"/>
        <xdr:cNvCxnSpPr/>
      </xdr:nvCxnSpPr>
      <xdr:spPr>
        <a:xfrm>
          <a:off x="16230600" y="994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160741</xdr:rowOff>
    </xdr:from>
    <xdr:ext cx="599010" cy="259045"/>
    <xdr:sp macro="" textlink="">
      <xdr:nvSpPr>
        <xdr:cNvPr id="573" name="教育費最大値テキスト"/>
        <xdr:cNvSpPr txBox="1"/>
      </xdr:nvSpPr>
      <xdr:spPr>
        <a:xfrm>
          <a:off x="16370300" y="856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42614</xdr:rowOff>
    </xdr:from>
    <xdr:to>
      <xdr:col>86</xdr:col>
      <xdr:colOff>25400</xdr:colOff>
      <xdr:row>51</xdr:row>
      <xdr:rowOff>42614</xdr:rowOff>
    </xdr:to>
    <xdr:cxnSp macro="">
      <xdr:nvCxnSpPr>
        <xdr:cNvPr id="574" name="直線コネクタ 573"/>
        <xdr:cNvCxnSpPr/>
      </xdr:nvCxnSpPr>
      <xdr:spPr>
        <a:xfrm>
          <a:off x="16230600" y="878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157073</xdr:rowOff>
    </xdr:from>
    <xdr:to>
      <xdr:col>85</xdr:col>
      <xdr:colOff>127000</xdr:colOff>
      <xdr:row>56</xdr:row>
      <xdr:rowOff>131897</xdr:rowOff>
    </xdr:to>
    <xdr:cxnSp macro="">
      <xdr:nvCxnSpPr>
        <xdr:cNvPr id="575" name="直線コネクタ 574"/>
        <xdr:cNvCxnSpPr/>
      </xdr:nvCxnSpPr>
      <xdr:spPr>
        <a:xfrm>
          <a:off x="15481300" y="9586823"/>
          <a:ext cx="838200" cy="14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52767</xdr:rowOff>
    </xdr:from>
    <xdr:ext cx="534377" cy="259045"/>
    <xdr:sp macro="" textlink="">
      <xdr:nvSpPr>
        <xdr:cNvPr id="576" name="教育費平均値テキスト"/>
        <xdr:cNvSpPr txBox="1"/>
      </xdr:nvSpPr>
      <xdr:spPr>
        <a:xfrm>
          <a:off x="16370300" y="9482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29890</xdr:rowOff>
    </xdr:from>
    <xdr:to>
      <xdr:col>85</xdr:col>
      <xdr:colOff>177800</xdr:colOff>
      <xdr:row>56</xdr:row>
      <xdr:rowOff>131490</xdr:rowOff>
    </xdr:to>
    <xdr:sp macro="" textlink="">
      <xdr:nvSpPr>
        <xdr:cNvPr id="577" name="フローチャート: 判断 576"/>
        <xdr:cNvSpPr/>
      </xdr:nvSpPr>
      <xdr:spPr>
        <a:xfrm>
          <a:off x="162687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157073</xdr:rowOff>
    </xdr:from>
    <xdr:to>
      <xdr:col>81</xdr:col>
      <xdr:colOff>50800</xdr:colOff>
      <xdr:row>56</xdr:row>
      <xdr:rowOff>159047</xdr:rowOff>
    </xdr:to>
    <xdr:cxnSp macro="">
      <xdr:nvCxnSpPr>
        <xdr:cNvPr id="578" name="直線コネクタ 577"/>
        <xdr:cNvCxnSpPr/>
      </xdr:nvCxnSpPr>
      <xdr:spPr>
        <a:xfrm flipV="1">
          <a:off x="14592300" y="9586823"/>
          <a:ext cx="889000" cy="17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34523</xdr:rowOff>
    </xdr:from>
    <xdr:to>
      <xdr:col>81</xdr:col>
      <xdr:colOff>101600</xdr:colOff>
      <xdr:row>56</xdr:row>
      <xdr:rowOff>136123</xdr:rowOff>
    </xdr:to>
    <xdr:sp macro="" textlink="">
      <xdr:nvSpPr>
        <xdr:cNvPr id="579" name="フローチャート: 判断 578"/>
        <xdr:cNvSpPr/>
      </xdr:nvSpPr>
      <xdr:spPr>
        <a:xfrm>
          <a:off x="15430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127250</xdr:rowOff>
    </xdr:from>
    <xdr:ext cx="534377" cy="259045"/>
    <xdr:sp macro="" textlink="">
      <xdr:nvSpPr>
        <xdr:cNvPr id="580" name="テキスト ボックス 579"/>
        <xdr:cNvSpPr txBox="1"/>
      </xdr:nvSpPr>
      <xdr:spPr>
        <a:xfrm>
          <a:off x="15214111" y="972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159047</xdr:rowOff>
    </xdr:from>
    <xdr:to>
      <xdr:col>76</xdr:col>
      <xdr:colOff>114300</xdr:colOff>
      <xdr:row>56</xdr:row>
      <xdr:rowOff>169700</xdr:rowOff>
    </xdr:to>
    <xdr:cxnSp macro="">
      <xdr:nvCxnSpPr>
        <xdr:cNvPr id="581" name="直線コネクタ 580"/>
        <xdr:cNvCxnSpPr/>
      </xdr:nvCxnSpPr>
      <xdr:spPr>
        <a:xfrm flipV="1">
          <a:off x="13703300" y="9760247"/>
          <a:ext cx="889000" cy="1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75802</xdr:rowOff>
    </xdr:from>
    <xdr:to>
      <xdr:col>76</xdr:col>
      <xdr:colOff>165100</xdr:colOff>
      <xdr:row>57</xdr:row>
      <xdr:rowOff>5952</xdr:rowOff>
    </xdr:to>
    <xdr:sp macro="" textlink="">
      <xdr:nvSpPr>
        <xdr:cNvPr id="582" name="フローチャート: 判断 581"/>
        <xdr:cNvSpPr/>
      </xdr:nvSpPr>
      <xdr:spPr>
        <a:xfrm>
          <a:off x="14541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22479</xdr:rowOff>
    </xdr:from>
    <xdr:ext cx="534377" cy="259045"/>
    <xdr:sp macro="" textlink="">
      <xdr:nvSpPr>
        <xdr:cNvPr id="583" name="テキスト ボックス 582"/>
        <xdr:cNvSpPr txBox="1"/>
      </xdr:nvSpPr>
      <xdr:spPr>
        <a:xfrm>
          <a:off x="14325111" y="945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69756</xdr:rowOff>
    </xdr:from>
    <xdr:to>
      <xdr:col>71</xdr:col>
      <xdr:colOff>177800</xdr:colOff>
      <xdr:row>56</xdr:row>
      <xdr:rowOff>169700</xdr:rowOff>
    </xdr:to>
    <xdr:cxnSp macro="">
      <xdr:nvCxnSpPr>
        <xdr:cNvPr id="584" name="直線コネクタ 583"/>
        <xdr:cNvCxnSpPr/>
      </xdr:nvCxnSpPr>
      <xdr:spPr>
        <a:xfrm>
          <a:off x="12814300" y="9156606"/>
          <a:ext cx="889000" cy="61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92405</xdr:rowOff>
    </xdr:from>
    <xdr:to>
      <xdr:col>72</xdr:col>
      <xdr:colOff>38100</xdr:colOff>
      <xdr:row>57</xdr:row>
      <xdr:rowOff>22555</xdr:rowOff>
    </xdr:to>
    <xdr:sp macro="" textlink="">
      <xdr:nvSpPr>
        <xdr:cNvPr id="585" name="フローチャート: 判断 584"/>
        <xdr:cNvSpPr/>
      </xdr:nvSpPr>
      <xdr:spPr>
        <a:xfrm>
          <a:off x="13652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39082</xdr:rowOff>
    </xdr:from>
    <xdr:ext cx="534377" cy="259045"/>
    <xdr:sp macro="" textlink="">
      <xdr:nvSpPr>
        <xdr:cNvPr id="586" name="テキスト ボックス 585"/>
        <xdr:cNvSpPr txBox="1"/>
      </xdr:nvSpPr>
      <xdr:spPr>
        <a:xfrm>
          <a:off x="13436111" y="94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51508</xdr:rowOff>
    </xdr:from>
    <xdr:to>
      <xdr:col>67</xdr:col>
      <xdr:colOff>101600</xdr:colOff>
      <xdr:row>56</xdr:row>
      <xdr:rowOff>153108</xdr:rowOff>
    </xdr:to>
    <xdr:sp macro="" textlink="">
      <xdr:nvSpPr>
        <xdr:cNvPr id="587" name="フローチャート: 判断 586"/>
        <xdr:cNvSpPr/>
      </xdr:nvSpPr>
      <xdr:spPr>
        <a:xfrm>
          <a:off x="12763500" y="965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144235</xdr:rowOff>
    </xdr:from>
    <xdr:ext cx="534377" cy="259045"/>
    <xdr:sp macro="" textlink="">
      <xdr:nvSpPr>
        <xdr:cNvPr id="588" name="テキスト ボックス 587"/>
        <xdr:cNvSpPr txBox="1"/>
      </xdr:nvSpPr>
      <xdr:spPr>
        <a:xfrm>
          <a:off x="12547111" y="974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81097</xdr:rowOff>
    </xdr:from>
    <xdr:to>
      <xdr:col>85</xdr:col>
      <xdr:colOff>177800</xdr:colOff>
      <xdr:row>57</xdr:row>
      <xdr:rowOff>11247</xdr:rowOff>
    </xdr:to>
    <xdr:sp macro="" textlink="">
      <xdr:nvSpPr>
        <xdr:cNvPr id="594" name="楕円 593"/>
        <xdr:cNvSpPr/>
      </xdr:nvSpPr>
      <xdr:spPr>
        <a:xfrm>
          <a:off x="16268700" y="968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59524</xdr:rowOff>
    </xdr:from>
    <xdr:ext cx="534377" cy="259045"/>
    <xdr:sp macro="" textlink="">
      <xdr:nvSpPr>
        <xdr:cNvPr id="595" name="教育費該当値テキスト"/>
        <xdr:cNvSpPr txBox="1"/>
      </xdr:nvSpPr>
      <xdr:spPr>
        <a:xfrm>
          <a:off x="16370300" y="966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106273</xdr:rowOff>
    </xdr:from>
    <xdr:to>
      <xdr:col>81</xdr:col>
      <xdr:colOff>101600</xdr:colOff>
      <xdr:row>56</xdr:row>
      <xdr:rowOff>36423</xdr:rowOff>
    </xdr:to>
    <xdr:sp macro="" textlink="">
      <xdr:nvSpPr>
        <xdr:cNvPr id="596" name="楕円 595"/>
        <xdr:cNvSpPr/>
      </xdr:nvSpPr>
      <xdr:spPr>
        <a:xfrm>
          <a:off x="15430500" y="953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52950</xdr:rowOff>
    </xdr:from>
    <xdr:ext cx="534377" cy="259045"/>
    <xdr:sp macro="" textlink="">
      <xdr:nvSpPr>
        <xdr:cNvPr id="597" name="テキスト ボックス 596"/>
        <xdr:cNvSpPr txBox="1"/>
      </xdr:nvSpPr>
      <xdr:spPr>
        <a:xfrm>
          <a:off x="15214111" y="931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108247</xdr:rowOff>
    </xdr:from>
    <xdr:to>
      <xdr:col>76</xdr:col>
      <xdr:colOff>165100</xdr:colOff>
      <xdr:row>57</xdr:row>
      <xdr:rowOff>38397</xdr:rowOff>
    </xdr:to>
    <xdr:sp macro="" textlink="">
      <xdr:nvSpPr>
        <xdr:cNvPr id="598" name="楕円 597"/>
        <xdr:cNvSpPr/>
      </xdr:nvSpPr>
      <xdr:spPr>
        <a:xfrm>
          <a:off x="14541500" y="970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29524</xdr:rowOff>
    </xdr:from>
    <xdr:ext cx="534377" cy="259045"/>
    <xdr:sp macro="" textlink="">
      <xdr:nvSpPr>
        <xdr:cNvPr id="599" name="テキスト ボックス 598"/>
        <xdr:cNvSpPr txBox="1"/>
      </xdr:nvSpPr>
      <xdr:spPr>
        <a:xfrm>
          <a:off x="14325111" y="980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118900</xdr:rowOff>
    </xdr:from>
    <xdr:to>
      <xdr:col>72</xdr:col>
      <xdr:colOff>38100</xdr:colOff>
      <xdr:row>57</xdr:row>
      <xdr:rowOff>49050</xdr:rowOff>
    </xdr:to>
    <xdr:sp macro="" textlink="">
      <xdr:nvSpPr>
        <xdr:cNvPr id="600" name="楕円 599"/>
        <xdr:cNvSpPr/>
      </xdr:nvSpPr>
      <xdr:spPr>
        <a:xfrm>
          <a:off x="13652500" y="972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40177</xdr:rowOff>
    </xdr:from>
    <xdr:ext cx="534377" cy="259045"/>
    <xdr:sp macro="" textlink="">
      <xdr:nvSpPr>
        <xdr:cNvPr id="601" name="テキスト ボックス 600"/>
        <xdr:cNvSpPr txBox="1"/>
      </xdr:nvSpPr>
      <xdr:spPr>
        <a:xfrm>
          <a:off x="13436111" y="981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18956</xdr:rowOff>
    </xdr:from>
    <xdr:to>
      <xdr:col>67</xdr:col>
      <xdr:colOff>101600</xdr:colOff>
      <xdr:row>53</xdr:row>
      <xdr:rowOff>120556</xdr:rowOff>
    </xdr:to>
    <xdr:sp macro="" textlink="">
      <xdr:nvSpPr>
        <xdr:cNvPr id="602" name="楕円 601"/>
        <xdr:cNvSpPr/>
      </xdr:nvSpPr>
      <xdr:spPr>
        <a:xfrm>
          <a:off x="12763500" y="910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51</xdr:row>
      <xdr:rowOff>137083</xdr:rowOff>
    </xdr:from>
    <xdr:ext cx="599010" cy="259045"/>
    <xdr:sp macro="" textlink="">
      <xdr:nvSpPr>
        <xdr:cNvPr id="603" name="テキスト ボックス 602"/>
        <xdr:cNvSpPr txBox="1"/>
      </xdr:nvSpPr>
      <xdr:spPr>
        <a:xfrm>
          <a:off x="12514795" y="8881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161961</xdr:rowOff>
    </xdr:from>
    <xdr:to>
      <xdr:col>85</xdr:col>
      <xdr:colOff>126364</xdr:colOff>
      <xdr:row>79</xdr:row>
      <xdr:rowOff>98879</xdr:rowOff>
    </xdr:to>
    <xdr:cxnSp macro="">
      <xdr:nvCxnSpPr>
        <xdr:cNvPr id="629" name="直線コネクタ 628"/>
        <xdr:cNvCxnSpPr/>
      </xdr:nvCxnSpPr>
      <xdr:spPr>
        <a:xfrm flipV="1">
          <a:off x="16317595" y="12163461"/>
          <a:ext cx="1269" cy="147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0"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108638</xdr:rowOff>
    </xdr:from>
    <xdr:ext cx="599010" cy="259045"/>
    <xdr:sp macro="" textlink="">
      <xdr:nvSpPr>
        <xdr:cNvPr id="632" name="災害復旧費最大値テキスト"/>
        <xdr:cNvSpPr txBox="1"/>
      </xdr:nvSpPr>
      <xdr:spPr>
        <a:xfrm>
          <a:off x="16370300" y="119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135,955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161961</xdr:rowOff>
    </xdr:from>
    <xdr:to>
      <xdr:col>86</xdr:col>
      <xdr:colOff>25400</xdr:colOff>
      <xdr:row>70</xdr:row>
      <xdr:rowOff>161961</xdr:rowOff>
    </xdr:to>
    <xdr:cxnSp macro="">
      <xdr:nvCxnSpPr>
        <xdr:cNvPr id="633" name="直線コネクタ 632"/>
        <xdr:cNvCxnSpPr/>
      </xdr:nvCxnSpPr>
      <xdr:spPr>
        <a:xfrm>
          <a:off x="16230600" y="1216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94176</xdr:rowOff>
    </xdr:from>
    <xdr:to>
      <xdr:col>85</xdr:col>
      <xdr:colOff>127000</xdr:colOff>
      <xdr:row>79</xdr:row>
      <xdr:rowOff>98879</xdr:rowOff>
    </xdr:to>
    <xdr:cxnSp macro="">
      <xdr:nvCxnSpPr>
        <xdr:cNvPr id="634" name="直線コネクタ 633"/>
        <xdr:cNvCxnSpPr/>
      </xdr:nvCxnSpPr>
      <xdr:spPr>
        <a:xfrm flipV="1">
          <a:off x="15481300" y="13638726"/>
          <a:ext cx="838200" cy="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4891</xdr:rowOff>
    </xdr:from>
    <xdr:ext cx="469744" cy="259045"/>
    <xdr:sp macro="" textlink="">
      <xdr:nvSpPr>
        <xdr:cNvPr id="635" name="災害復旧費平均値テキスト"/>
        <xdr:cNvSpPr txBox="1"/>
      </xdr:nvSpPr>
      <xdr:spPr>
        <a:xfrm>
          <a:off x="16370300" y="13377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153464</xdr:rowOff>
    </xdr:from>
    <xdr:to>
      <xdr:col>85</xdr:col>
      <xdr:colOff>177800</xdr:colOff>
      <xdr:row>79</xdr:row>
      <xdr:rowOff>83614</xdr:rowOff>
    </xdr:to>
    <xdr:sp macro="" textlink="">
      <xdr:nvSpPr>
        <xdr:cNvPr id="636" name="フローチャート: 判断 635"/>
        <xdr:cNvSpPr/>
      </xdr:nvSpPr>
      <xdr:spPr>
        <a:xfrm>
          <a:off x="16268700" y="135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7" name="直線コネクタ 636"/>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6691</xdr:rowOff>
    </xdr:from>
    <xdr:to>
      <xdr:col>81</xdr:col>
      <xdr:colOff>101600</xdr:colOff>
      <xdr:row>79</xdr:row>
      <xdr:rowOff>108291</xdr:rowOff>
    </xdr:to>
    <xdr:sp macro="" textlink="">
      <xdr:nvSpPr>
        <xdr:cNvPr id="638" name="フローチャート: 判断 637"/>
        <xdr:cNvSpPr/>
      </xdr:nvSpPr>
      <xdr:spPr>
        <a:xfrm>
          <a:off x="15430500" y="1355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124818</xdr:rowOff>
    </xdr:from>
    <xdr:ext cx="469744" cy="259045"/>
    <xdr:sp macro="" textlink="">
      <xdr:nvSpPr>
        <xdr:cNvPr id="639" name="テキスト ボックス 638"/>
        <xdr:cNvSpPr txBox="1"/>
      </xdr:nvSpPr>
      <xdr:spPr>
        <a:xfrm>
          <a:off x="15246428" y="1332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0" name="直線コネクタ 639"/>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30150</xdr:rowOff>
    </xdr:from>
    <xdr:to>
      <xdr:col>76</xdr:col>
      <xdr:colOff>165100</xdr:colOff>
      <xdr:row>79</xdr:row>
      <xdr:rowOff>131750</xdr:rowOff>
    </xdr:to>
    <xdr:sp macro="" textlink="">
      <xdr:nvSpPr>
        <xdr:cNvPr id="641" name="フローチャート: 判断 640"/>
        <xdr:cNvSpPr/>
      </xdr:nvSpPr>
      <xdr:spPr>
        <a:xfrm>
          <a:off x="14541500" y="135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148277</xdr:rowOff>
    </xdr:from>
    <xdr:ext cx="469744" cy="259045"/>
    <xdr:sp macro="" textlink="">
      <xdr:nvSpPr>
        <xdr:cNvPr id="642" name="テキスト ボックス 641"/>
        <xdr:cNvSpPr txBox="1"/>
      </xdr:nvSpPr>
      <xdr:spPr>
        <a:xfrm>
          <a:off x="14357428" y="133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3" name="直線コネクタ 642"/>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18948</xdr:rowOff>
    </xdr:from>
    <xdr:to>
      <xdr:col>72</xdr:col>
      <xdr:colOff>38100</xdr:colOff>
      <xdr:row>79</xdr:row>
      <xdr:rowOff>120548</xdr:rowOff>
    </xdr:to>
    <xdr:sp macro="" textlink="">
      <xdr:nvSpPr>
        <xdr:cNvPr id="644" name="フローチャート: 判断 643"/>
        <xdr:cNvSpPr/>
      </xdr:nvSpPr>
      <xdr:spPr>
        <a:xfrm>
          <a:off x="13652500" y="1356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137075</xdr:rowOff>
    </xdr:from>
    <xdr:ext cx="469744" cy="259045"/>
    <xdr:sp macro="" textlink="">
      <xdr:nvSpPr>
        <xdr:cNvPr id="645" name="テキスト ボックス 644"/>
        <xdr:cNvSpPr txBox="1"/>
      </xdr:nvSpPr>
      <xdr:spPr>
        <a:xfrm>
          <a:off x="13468428" y="133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30586</xdr:rowOff>
    </xdr:from>
    <xdr:to>
      <xdr:col>67</xdr:col>
      <xdr:colOff>101600</xdr:colOff>
      <xdr:row>79</xdr:row>
      <xdr:rowOff>132186</xdr:rowOff>
    </xdr:to>
    <xdr:sp macro="" textlink="">
      <xdr:nvSpPr>
        <xdr:cNvPr id="646" name="フローチャート: 判断 645"/>
        <xdr:cNvSpPr/>
      </xdr:nvSpPr>
      <xdr:spPr>
        <a:xfrm>
          <a:off x="12763500" y="1357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148713</xdr:rowOff>
    </xdr:from>
    <xdr:ext cx="469744" cy="259045"/>
    <xdr:sp macro="" textlink="">
      <xdr:nvSpPr>
        <xdr:cNvPr id="647" name="テキスト ボックス 646"/>
        <xdr:cNvSpPr txBox="1"/>
      </xdr:nvSpPr>
      <xdr:spPr>
        <a:xfrm>
          <a:off x="12579428" y="1335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43376</xdr:rowOff>
    </xdr:from>
    <xdr:to>
      <xdr:col>85</xdr:col>
      <xdr:colOff>177800</xdr:colOff>
      <xdr:row>79</xdr:row>
      <xdr:rowOff>144976</xdr:rowOff>
    </xdr:to>
    <xdr:sp macro="" textlink="">
      <xdr:nvSpPr>
        <xdr:cNvPr id="653" name="楕円 652"/>
        <xdr:cNvSpPr/>
      </xdr:nvSpPr>
      <xdr:spPr>
        <a:xfrm>
          <a:off x="16268700" y="1358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131890</xdr:rowOff>
    </xdr:from>
    <xdr:ext cx="378565" cy="259045"/>
    <xdr:sp macro="" textlink="">
      <xdr:nvSpPr>
        <xdr:cNvPr id="654" name="災害復旧費該当値テキスト"/>
        <xdr:cNvSpPr txBox="1"/>
      </xdr:nvSpPr>
      <xdr:spPr>
        <a:xfrm>
          <a:off x="16370300" y="13504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5" name="楕円 654"/>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6" name="テキスト ボックス 655"/>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7" name="楕円 656"/>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8" name="テキスト ボックス 657"/>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9" name="楕円 658"/>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0" name="テキスト ボックス 659"/>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1" name="楕円 660"/>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2" name="テキスト ボックス 661"/>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6" name="テキスト ボックス 67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84572</xdr:rowOff>
    </xdr:from>
    <xdr:to>
      <xdr:col>85</xdr:col>
      <xdr:colOff>126364</xdr:colOff>
      <xdr:row>98</xdr:row>
      <xdr:rowOff>132454</xdr:rowOff>
    </xdr:to>
    <xdr:cxnSp macro="">
      <xdr:nvCxnSpPr>
        <xdr:cNvPr id="684" name="直線コネクタ 683"/>
        <xdr:cNvCxnSpPr/>
      </xdr:nvCxnSpPr>
      <xdr:spPr>
        <a:xfrm flipV="1">
          <a:off x="16317595" y="15857972"/>
          <a:ext cx="1269" cy="1076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136281</xdr:rowOff>
    </xdr:from>
    <xdr:ext cx="469744" cy="259045"/>
    <xdr:sp macro="" textlink="">
      <xdr:nvSpPr>
        <xdr:cNvPr id="685" name="公債費最小値テキスト"/>
        <xdr:cNvSpPr txBox="1"/>
      </xdr:nvSpPr>
      <xdr:spPr>
        <a:xfrm>
          <a:off x="16370300" y="1693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132454</xdr:rowOff>
    </xdr:from>
    <xdr:to>
      <xdr:col>86</xdr:col>
      <xdr:colOff>25400</xdr:colOff>
      <xdr:row>98</xdr:row>
      <xdr:rowOff>132454</xdr:rowOff>
    </xdr:to>
    <xdr:cxnSp macro="">
      <xdr:nvCxnSpPr>
        <xdr:cNvPr id="686" name="直線コネクタ 685"/>
        <xdr:cNvCxnSpPr/>
      </xdr:nvCxnSpPr>
      <xdr:spPr>
        <a:xfrm>
          <a:off x="16230600" y="1693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31249</xdr:rowOff>
    </xdr:from>
    <xdr:ext cx="599010" cy="259045"/>
    <xdr:sp macro="" textlink="">
      <xdr:nvSpPr>
        <xdr:cNvPr id="687" name="公債費最大値テキスト"/>
        <xdr:cNvSpPr txBox="1"/>
      </xdr:nvSpPr>
      <xdr:spPr>
        <a:xfrm>
          <a:off x="16370300" y="156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84572</xdr:rowOff>
    </xdr:from>
    <xdr:to>
      <xdr:col>86</xdr:col>
      <xdr:colOff>25400</xdr:colOff>
      <xdr:row>92</xdr:row>
      <xdr:rowOff>84572</xdr:rowOff>
    </xdr:to>
    <xdr:cxnSp macro="">
      <xdr:nvCxnSpPr>
        <xdr:cNvPr id="688" name="直線コネクタ 687"/>
        <xdr:cNvCxnSpPr/>
      </xdr:nvCxnSpPr>
      <xdr:spPr>
        <a:xfrm>
          <a:off x="16230600" y="1585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98996</xdr:rowOff>
    </xdr:from>
    <xdr:to>
      <xdr:col>85</xdr:col>
      <xdr:colOff>127000</xdr:colOff>
      <xdr:row>97</xdr:row>
      <xdr:rowOff>116039</xdr:rowOff>
    </xdr:to>
    <xdr:cxnSp macro="">
      <xdr:nvCxnSpPr>
        <xdr:cNvPr id="689" name="直線コネクタ 688"/>
        <xdr:cNvCxnSpPr/>
      </xdr:nvCxnSpPr>
      <xdr:spPr>
        <a:xfrm flipV="1">
          <a:off x="15481300" y="16729646"/>
          <a:ext cx="838200" cy="1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44487</xdr:rowOff>
    </xdr:from>
    <xdr:ext cx="534377" cy="259045"/>
    <xdr:sp macro="" textlink="">
      <xdr:nvSpPr>
        <xdr:cNvPr id="690" name="公債費平均値テキスト"/>
        <xdr:cNvSpPr txBox="1"/>
      </xdr:nvSpPr>
      <xdr:spPr>
        <a:xfrm>
          <a:off x="16370300" y="16503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21610</xdr:rowOff>
    </xdr:from>
    <xdr:to>
      <xdr:col>85</xdr:col>
      <xdr:colOff>177800</xdr:colOff>
      <xdr:row>97</xdr:row>
      <xdr:rowOff>123210</xdr:rowOff>
    </xdr:to>
    <xdr:sp macro="" textlink="">
      <xdr:nvSpPr>
        <xdr:cNvPr id="691" name="フローチャート: 判断 690"/>
        <xdr:cNvSpPr/>
      </xdr:nvSpPr>
      <xdr:spPr>
        <a:xfrm>
          <a:off x="162687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116039</xdr:rowOff>
    </xdr:from>
    <xdr:to>
      <xdr:col>81</xdr:col>
      <xdr:colOff>50800</xdr:colOff>
      <xdr:row>97</xdr:row>
      <xdr:rowOff>139280</xdr:rowOff>
    </xdr:to>
    <xdr:cxnSp macro="">
      <xdr:nvCxnSpPr>
        <xdr:cNvPr id="692" name="直線コネクタ 691"/>
        <xdr:cNvCxnSpPr/>
      </xdr:nvCxnSpPr>
      <xdr:spPr>
        <a:xfrm flipV="1">
          <a:off x="14592300" y="16746689"/>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17545</xdr:rowOff>
    </xdr:from>
    <xdr:to>
      <xdr:col>81</xdr:col>
      <xdr:colOff>101600</xdr:colOff>
      <xdr:row>97</xdr:row>
      <xdr:rowOff>119145</xdr:rowOff>
    </xdr:to>
    <xdr:sp macro="" textlink="">
      <xdr:nvSpPr>
        <xdr:cNvPr id="693" name="フローチャート: 判断 692"/>
        <xdr:cNvSpPr/>
      </xdr:nvSpPr>
      <xdr:spPr>
        <a:xfrm>
          <a:off x="15430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135672</xdr:rowOff>
    </xdr:from>
    <xdr:ext cx="534377" cy="259045"/>
    <xdr:sp macro="" textlink="">
      <xdr:nvSpPr>
        <xdr:cNvPr id="694" name="テキスト ボックス 693"/>
        <xdr:cNvSpPr txBox="1"/>
      </xdr:nvSpPr>
      <xdr:spPr>
        <a:xfrm>
          <a:off x="15214111" y="1642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139280</xdr:rowOff>
    </xdr:from>
    <xdr:to>
      <xdr:col>76</xdr:col>
      <xdr:colOff>114300</xdr:colOff>
      <xdr:row>97</xdr:row>
      <xdr:rowOff>155423</xdr:rowOff>
    </xdr:to>
    <xdr:cxnSp macro="">
      <xdr:nvCxnSpPr>
        <xdr:cNvPr id="695" name="直線コネクタ 694"/>
        <xdr:cNvCxnSpPr/>
      </xdr:nvCxnSpPr>
      <xdr:spPr>
        <a:xfrm flipV="1">
          <a:off x="13703300" y="16769930"/>
          <a:ext cx="889000" cy="1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26036</xdr:rowOff>
    </xdr:from>
    <xdr:to>
      <xdr:col>76</xdr:col>
      <xdr:colOff>165100</xdr:colOff>
      <xdr:row>97</xdr:row>
      <xdr:rowOff>127636</xdr:rowOff>
    </xdr:to>
    <xdr:sp macro="" textlink="">
      <xdr:nvSpPr>
        <xdr:cNvPr id="696" name="フローチャート: 判断 695"/>
        <xdr:cNvSpPr/>
      </xdr:nvSpPr>
      <xdr:spPr>
        <a:xfrm>
          <a:off x="14541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144163</xdr:rowOff>
    </xdr:from>
    <xdr:ext cx="534377" cy="259045"/>
    <xdr:sp macro="" textlink="">
      <xdr:nvSpPr>
        <xdr:cNvPr id="697" name="テキスト ボックス 696"/>
        <xdr:cNvSpPr txBox="1"/>
      </xdr:nvSpPr>
      <xdr:spPr>
        <a:xfrm>
          <a:off x="14325111" y="164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155423</xdr:rowOff>
    </xdr:from>
    <xdr:to>
      <xdr:col>71</xdr:col>
      <xdr:colOff>177800</xdr:colOff>
      <xdr:row>97</xdr:row>
      <xdr:rowOff>166968</xdr:rowOff>
    </xdr:to>
    <xdr:cxnSp macro="">
      <xdr:nvCxnSpPr>
        <xdr:cNvPr id="698" name="直線コネクタ 697"/>
        <xdr:cNvCxnSpPr/>
      </xdr:nvCxnSpPr>
      <xdr:spPr>
        <a:xfrm flipV="1">
          <a:off x="12814300" y="16786073"/>
          <a:ext cx="889000" cy="1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29728</xdr:rowOff>
    </xdr:from>
    <xdr:to>
      <xdr:col>72</xdr:col>
      <xdr:colOff>38100</xdr:colOff>
      <xdr:row>97</xdr:row>
      <xdr:rowOff>131328</xdr:rowOff>
    </xdr:to>
    <xdr:sp macro="" textlink="">
      <xdr:nvSpPr>
        <xdr:cNvPr id="699" name="フローチャート: 判断 698"/>
        <xdr:cNvSpPr/>
      </xdr:nvSpPr>
      <xdr:spPr>
        <a:xfrm>
          <a:off x="13652500" y="1666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147855</xdr:rowOff>
    </xdr:from>
    <xdr:ext cx="534377" cy="259045"/>
    <xdr:sp macro="" textlink="">
      <xdr:nvSpPr>
        <xdr:cNvPr id="700" name="テキスト ボックス 699"/>
        <xdr:cNvSpPr txBox="1"/>
      </xdr:nvSpPr>
      <xdr:spPr>
        <a:xfrm>
          <a:off x="13436111" y="1643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33775</xdr:rowOff>
    </xdr:from>
    <xdr:to>
      <xdr:col>67</xdr:col>
      <xdr:colOff>101600</xdr:colOff>
      <xdr:row>97</xdr:row>
      <xdr:rowOff>135375</xdr:rowOff>
    </xdr:to>
    <xdr:sp macro="" textlink="">
      <xdr:nvSpPr>
        <xdr:cNvPr id="701" name="フローチャート: 判断 700"/>
        <xdr:cNvSpPr/>
      </xdr:nvSpPr>
      <xdr:spPr>
        <a:xfrm>
          <a:off x="12763500" y="1666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151902</xdr:rowOff>
    </xdr:from>
    <xdr:ext cx="534377" cy="259045"/>
    <xdr:sp macro="" textlink="">
      <xdr:nvSpPr>
        <xdr:cNvPr id="702" name="テキスト ボックス 701"/>
        <xdr:cNvSpPr txBox="1"/>
      </xdr:nvSpPr>
      <xdr:spPr>
        <a:xfrm>
          <a:off x="12547111" y="1643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48196</xdr:rowOff>
    </xdr:from>
    <xdr:to>
      <xdr:col>85</xdr:col>
      <xdr:colOff>177800</xdr:colOff>
      <xdr:row>97</xdr:row>
      <xdr:rowOff>149796</xdr:rowOff>
    </xdr:to>
    <xdr:sp macro="" textlink="">
      <xdr:nvSpPr>
        <xdr:cNvPr id="708" name="楕円 707"/>
        <xdr:cNvSpPr/>
      </xdr:nvSpPr>
      <xdr:spPr>
        <a:xfrm>
          <a:off x="16268700" y="1667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26623</xdr:rowOff>
    </xdr:from>
    <xdr:ext cx="534377" cy="259045"/>
    <xdr:sp macro="" textlink="">
      <xdr:nvSpPr>
        <xdr:cNvPr id="709" name="公債費該当値テキスト"/>
        <xdr:cNvSpPr txBox="1"/>
      </xdr:nvSpPr>
      <xdr:spPr>
        <a:xfrm>
          <a:off x="16370300" y="1665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65239</xdr:rowOff>
    </xdr:from>
    <xdr:to>
      <xdr:col>81</xdr:col>
      <xdr:colOff>101600</xdr:colOff>
      <xdr:row>97</xdr:row>
      <xdr:rowOff>166839</xdr:rowOff>
    </xdr:to>
    <xdr:sp macro="" textlink="">
      <xdr:nvSpPr>
        <xdr:cNvPr id="710" name="楕円 709"/>
        <xdr:cNvSpPr/>
      </xdr:nvSpPr>
      <xdr:spPr>
        <a:xfrm>
          <a:off x="15430500" y="1669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157966</xdr:rowOff>
    </xdr:from>
    <xdr:ext cx="534377" cy="259045"/>
    <xdr:sp macro="" textlink="">
      <xdr:nvSpPr>
        <xdr:cNvPr id="711" name="テキスト ボックス 710"/>
        <xdr:cNvSpPr txBox="1"/>
      </xdr:nvSpPr>
      <xdr:spPr>
        <a:xfrm>
          <a:off x="15214111" y="1678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88480</xdr:rowOff>
    </xdr:from>
    <xdr:to>
      <xdr:col>76</xdr:col>
      <xdr:colOff>165100</xdr:colOff>
      <xdr:row>98</xdr:row>
      <xdr:rowOff>18630</xdr:rowOff>
    </xdr:to>
    <xdr:sp macro="" textlink="">
      <xdr:nvSpPr>
        <xdr:cNvPr id="712" name="楕円 711"/>
        <xdr:cNvSpPr/>
      </xdr:nvSpPr>
      <xdr:spPr>
        <a:xfrm>
          <a:off x="14541500" y="167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9757</xdr:rowOff>
    </xdr:from>
    <xdr:ext cx="534377" cy="259045"/>
    <xdr:sp macro="" textlink="">
      <xdr:nvSpPr>
        <xdr:cNvPr id="713" name="テキスト ボックス 712"/>
        <xdr:cNvSpPr txBox="1"/>
      </xdr:nvSpPr>
      <xdr:spPr>
        <a:xfrm>
          <a:off x="14325111" y="1681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104623</xdr:rowOff>
    </xdr:from>
    <xdr:to>
      <xdr:col>72</xdr:col>
      <xdr:colOff>38100</xdr:colOff>
      <xdr:row>98</xdr:row>
      <xdr:rowOff>34773</xdr:rowOff>
    </xdr:to>
    <xdr:sp macro="" textlink="">
      <xdr:nvSpPr>
        <xdr:cNvPr id="714" name="楕円 713"/>
        <xdr:cNvSpPr/>
      </xdr:nvSpPr>
      <xdr:spPr>
        <a:xfrm>
          <a:off x="13652500" y="1673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25900</xdr:rowOff>
    </xdr:from>
    <xdr:ext cx="534377" cy="259045"/>
    <xdr:sp macro="" textlink="">
      <xdr:nvSpPr>
        <xdr:cNvPr id="715" name="テキスト ボックス 714"/>
        <xdr:cNvSpPr txBox="1"/>
      </xdr:nvSpPr>
      <xdr:spPr>
        <a:xfrm>
          <a:off x="13436111" y="1682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116168</xdr:rowOff>
    </xdr:from>
    <xdr:to>
      <xdr:col>67</xdr:col>
      <xdr:colOff>101600</xdr:colOff>
      <xdr:row>98</xdr:row>
      <xdr:rowOff>46318</xdr:rowOff>
    </xdr:to>
    <xdr:sp macro="" textlink="">
      <xdr:nvSpPr>
        <xdr:cNvPr id="716" name="楕円 715"/>
        <xdr:cNvSpPr/>
      </xdr:nvSpPr>
      <xdr:spPr>
        <a:xfrm>
          <a:off x="12763500" y="1674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37445</xdr:rowOff>
    </xdr:from>
    <xdr:ext cx="534377" cy="259045"/>
    <xdr:sp macro="" textlink="">
      <xdr:nvSpPr>
        <xdr:cNvPr id="717" name="テキスト ボックス 716"/>
        <xdr:cNvSpPr txBox="1"/>
      </xdr:nvSpPr>
      <xdr:spPr>
        <a:xfrm>
          <a:off x="12547111" y="1683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1" name="テキスト ボックス 73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3" name="テキスト ボックス 732"/>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5" name="テキスト ボックス 734"/>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7" name="テキスト ボックス 736"/>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23495</xdr:rowOff>
    </xdr:from>
    <xdr:to>
      <xdr:col>116</xdr:col>
      <xdr:colOff>62864</xdr:colOff>
      <xdr:row>39</xdr:row>
      <xdr:rowOff>44450</xdr:rowOff>
    </xdr:to>
    <xdr:cxnSp macro="">
      <xdr:nvCxnSpPr>
        <xdr:cNvPr id="741" name="直線コネクタ 740"/>
        <xdr:cNvCxnSpPr/>
      </xdr:nvCxnSpPr>
      <xdr:spPr>
        <a:xfrm flipV="1">
          <a:off x="22159595" y="5681345"/>
          <a:ext cx="1269" cy="1049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72407</xdr:rowOff>
    </xdr:from>
    <xdr:ext cx="249299" cy="259045"/>
    <xdr:sp macro="" textlink="">
      <xdr:nvSpPr>
        <xdr:cNvPr id="742" name="諸支出金最小値テキスト"/>
        <xdr:cNvSpPr txBox="1"/>
      </xdr:nvSpPr>
      <xdr:spPr>
        <a:xfrm>
          <a:off x="22212300" y="6758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141622</xdr:rowOff>
    </xdr:from>
    <xdr:ext cx="378565" cy="259045"/>
    <xdr:sp macro="" textlink="">
      <xdr:nvSpPr>
        <xdr:cNvPr id="744" name="諸支出金最大値テキスト"/>
        <xdr:cNvSpPr txBox="1"/>
      </xdr:nvSpPr>
      <xdr:spPr>
        <a:xfrm>
          <a:off x="22212300" y="5456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33</xdr:row>
      <xdr:rowOff>23495</xdr:rowOff>
    </xdr:from>
    <xdr:to>
      <xdr:col>116</xdr:col>
      <xdr:colOff>152400</xdr:colOff>
      <xdr:row>33</xdr:row>
      <xdr:rowOff>23495</xdr:rowOff>
    </xdr:to>
    <xdr:cxnSp macro="">
      <xdr:nvCxnSpPr>
        <xdr:cNvPr id="745" name="直線コネクタ 744"/>
        <xdr:cNvCxnSpPr/>
      </xdr:nvCxnSpPr>
      <xdr:spPr>
        <a:xfrm>
          <a:off x="22072600" y="568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23495</xdr:rowOff>
    </xdr:from>
    <xdr:to>
      <xdr:col>116</xdr:col>
      <xdr:colOff>63500</xdr:colOff>
      <xdr:row>39</xdr:row>
      <xdr:rowOff>44450</xdr:rowOff>
    </xdr:to>
    <xdr:cxnSp macro="">
      <xdr:nvCxnSpPr>
        <xdr:cNvPr id="746" name="直線コネクタ 745"/>
        <xdr:cNvCxnSpPr/>
      </xdr:nvCxnSpPr>
      <xdr:spPr>
        <a:xfrm flipV="1">
          <a:off x="21323300" y="5681345"/>
          <a:ext cx="838200" cy="1049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116857</xdr:rowOff>
    </xdr:from>
    <xdr:ext cx="313932" cy="259045"/>
    <xdr:sp macro="" textlink="">
      <xdr:nvSpPr>
        <xdr:cNvPr id="747" name="諸支出金平均値テキスト"/>
        <xdr:cNvSpPr txBox="1"/>
      </xdr:nvSpPr>
      <xdr:spPr>
        <a:xfrm>
          <a:off x="22212300" y="663195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138430</xdr:rowOff>
    </xdr:from>
    <xdr:to>
      <xdr:col>116</xdr:col>
      <xdr:colOff>114300</xdr:colOff>
      <xdr:row>39</xdr:row>
      <xdr:rowOff>68580</xdr:rowOff>
    </xdr:to>
    <xdr:sp macro="" textlink="">
      <xdr:nvSpPr>
        <xdr:cNvPr id="748" name="フローチャート: 判断 747"/>
        <xdr:cNvSpPr/>
      </xdr:nvSpPr>
      <xdr:spPr>
        <a:xfrm>
          <a:off x="22110700" y="665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79375</xdr:rowOff>
    </xdr:from>
    <xdr:to>
      <xdr:col>112</xdr:col>
      <xdr:colOff>38100</xdr:colOff>
      <xdr:row>39</xdr:row>
      <xdr:rowOff>9525</xdr:rowOff>
    </xdr:to>
    <xdr:sp macro="" textlink="">
      <xdr:nvSpPr>
        <xdr:cNvPr id="750" name="フローチャート: 判断 749"/>
        <xdr:cNvSpPr/>
      </xdr:nvSpPr>
      <xdr:spPr>
        <a:xfrm>
          <a:off x="21272500" y="65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26052</xdr:rowOff>
    </xdr:from>
    <xdr:ext cx="313932" cy="259045"/>
    <xdr:sp macro="" textlink="">
      <xdr:nvSpPr>
        <xdr:cNvPr id="751" name="テキスト ボックス 750"/>
        <xdr:cNvSpPr txBox="1"/>
      </xdr:nvSpPr>
      <xdr:spPr>
        <a:xfrm>
          <a:off x="21166333" y="63697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151765</xdr:rowOff>
    </xdr:from>
    <xdr:to>
      <xdr:col>107</xdr:col>
      <xdr:colOff>101600</xdr:colOff>
      <xdr:row>39</xdr:row>
      <xdr:rowOff>81915</xdr:rowOff>
    </xdr:to>
    <xdr:sp macro="" textlink="">
      <xdr:nvSpPr>
        <xdr:cNvPr id="753" name="フローチャート: 判断 752"/>
        <xdr:cNvSpPr/>
      </xdr:nvSpPr>
      <xdr:spPr>
        <a:xfrm>
          <a:off x="20383500" y="666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98442</xdr:rowOff>
    </xdr:from>
    <xdr:ext cx="249299" cy="259045"/>
    <xdr:sp macro="" textlink="">
      <xdr:nvSpPr>
        <xdr:cNvPr id="754" name="テキスト ボックス 753"/>
        <xdr:cNvSpPr txBox="1"/>
      </xdr:nvSpPr>
      <xdr:spPr>
        <a:xfrm>
          <a:off x="20309650" y="6442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99695</xdr:rowOff>
    </xdr:from>
    <xdr:to>
      <xdr:col>102</xdr:col>
      <xdr:colOff>114300</xdr:colOff>
      <xdr:row>39</xdr:row>
      <xdr:rowOff>44450</xdr:rowOff>
    </xdr:to>
    <xdr:cxnSp macro="">
      <xdr:nvCxnSpPr>
        <xdr:cNvPr id="755" name="直線コネクタ 754"/>
        <xdr:cNvCxnSpPr/>
      </xdr:nvCxnSpPr>
      <xdr:spPr>
        <a:xfrm>
          <a:off x="18656300" y="5414645"/>
          <a:ext cx="889000" cy="131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155575</xdr:rowOff>
    </xdr:from>
    <xdr:to>
      <xdr:col>102</xdr:col>
      <xdr:colOff>165100</xdr:colOff>
      <xdr:row>39</xdr:row>
      <xdr:rowOff>85725</xdr:rowOff>
    </xdr:to>
    <xdr:sp macro="" textlink="">
      <xdr:nvSpPr>
        <xdr:cNvPr id="756" name="フローチャート: 判断 755"/>
        <xdr:cNvSpPr/>
      </xdr:nvSpPr>
      <xdr:spPr>
        <a:xfrm>
          <a:off x="19494500" y="667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102252</xdr:rowOff>
    </xdr:from>
    <xdr:ext cx="249299" cy="259045"/>
    <xdr:sp macro="" textlink="">
      <xdr:nvSpPr>
        <xdr:cNvPr id="757" name="テキスト ボックス 756"/>
        <xdr:cNvSpPr txBox="1"/>
      </xdr:nvSpPr>
      <xdr:spPr>
        <a:xfrm>
          <a:off x="19420650" y="64459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130810</xdr:rowOff>
    </xdr:from>
    <xdr:to>
      <xdr:col>98</xdr:col>
      <xdr:colOff>38100</xdr:colOff>
      <xdr:row>39</xdr:row>
      <xdr:rowOff>60960</xdr:rowOff>
    </xdr:to>
    <xdr:sp macro="" textlink="">
      <xdr:nvSpPr>
        <xdr:cNvPr id="758" name="フローチャート: 判断 757"/>
        <xdr:cNvSpPr/>
      </xdr:nvSpPr>
      <xdr:spPr>
        <a:xfrm>
          <a:off x="186055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52087</xdr:rowOff>
    </xdr:from>
    <xdr:ext cx="313932" cy="259045"/>
    <xdr:sp macro="" textlink="">
      <xdr:nvSpPr>
        <xdr:cNvPr id="759" name="テキスト ボックス 758"/>
        <xdr:cNvSpPr txBox="1"/>
      </xdr:nvSpPr>
      <xdr:spPr>
        <a:xfrm>
          <a:off x="18499333" y="6738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144145</xdr:rowOff>
    </xdr:from>
    <xdr:to>
      <xdr:col>116</xdr:col>
      <xdr:colOff>114300</xdr:colOff>
      <xdr:row>33</xdr:row>
      <xdr:rowOff>74295</xdr:rowOff>
    </xdr:to>
    <xdr:sp macro="" textlink="">
      <xdr:nvSpPr>
        <xdr:cNvPr id="765" name="楕円 764"/>
        <xdr:cNvSpPr/>
      </xdr:nvSpPr>
      <xdr:spPr>
        <a:xfrm>
          <a:off x="22110700" y="563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97172</xdr:rowOff>
    </xdr:from>
    <xdr:ext cx="378565" cy="259045"/>
    <xdr:sp macro="" textlink="">
      <xdr:nvSpPr>
        <xdr:cNvPr id="766" name="諸支出金該当値テキスト"/>
        <xdr:cNvSpPr txBox="1"/>
      </xdr:nvSpPr>
      <xdr:spPr>
        <a:xfrm>
          <a:off x="22212300" y="5583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48895</xdr:rowOff>
    </xdr:from>
    <xdr:to>
      <xdr:col>98</xdr:col>
      <xdr:colOff>38100</xdr:colOff>
      <xdr:row>31</xdr:row>
      <xdr:rowOff>150495</xdr:rowOff>
    </xdr:to>
    <xdr:sp macro="" textlink="">
      <xdr:nvSpPr>
        <xdr:cNvPr id="773" name="楕円 772"/>
        <xdr:cNvSpPr/>
      </xdr:nvSpPr>
      <xdr:spPr>
        <a:xfrm>
          <a:off x="18605500" y="536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167022</xdr:rowOff>
    </xdr:from>
    <xdr:ext cx="378565" cy="259045"/>
    <xdr:sp macro="" textlink="">
      <xdr:nvSpPr>
        <xdr:cNvPr id="774" name="テキスト ボックス 773"/>
        <xdr:cNvSpPr txBox="1"/>
      </xdr:nvSpPr>
      <xdr:spPr>
        <a:xfrm>
          <a:off x="18467017" y="5139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茨城県内外から</a:t>
          </a:r>
          <a:r>
            <a:rPr kumimoji="1" lang="ja-JP" altLang="en-US" sz="1100">
              <a:solidFill>
                <a:schemeClr val="dk1"/>
              </a:solidFill>
              <a:effectLst/>
              <a:latin typeface="+mn-lt"/>
              <a:ea typeface="+mn-ea"/>
              <a:cs typeface="+mn-cs"/>
            </a:rPr>
            <a:t>多くの</a:t>
          </a:r>
          <a:r>
            <a:rPr kumimoji="1" lang="ja-JP" altLang="ja-JP" sz="1100">
              <a:solidFill>
                <a:schemeClr val="dk1"/>
              </a:solidFill>
              <a:effectLst/>
              <a:latin typeface="+mn-lt"/>
              <a:ea typeface="+mn-ea"/>
              <a:cs typeface="+mn-cs"/>
            </a:rPr>
            <a:t>観光客が訪れる本町は，海水浴場も有しており県内随一の観光地である。そのため，積極的な観光施策を展開しており，商工費については類似団体平均と比較して住民一人当たりコストが</a:t>
          </a:r>
          <a:r>
            <a:rPr kumimoji="1" lang="ja-JP" altLang="en-US" sz="1100">
              <a:solidFill>
                <a:schemeClr val="dk1"/>
              </a:solidFill>
              <a:effectLst/>
              <a:latin typeface="+mn-lt"/>
              <a:ea typeface="+mn-ea"/>
              <a:cs typeface="+mn-cs"/>
            </a:rPr>
            <a:t>６，４８４</a:t>
          </a:r>
          <a:r>
            <a:rPr kumimoji="1" lang="ja-JP" altLang="ja-JP" sz="1100">
              <a:solidFill>
                <a:schemeClr val="dk1"/>
              </a:solidFill>
              <a:effectLst/>
              <a:latin typeface="+mn-lt"/>
              <a:ea typeface="+mn-ea"/>
              <a:cs typeface="+mn-cs"/>
            </a:rPr>
            <a:t>円高い状況となっている。</a:t>
          </a:r>
          <a:r>
            <a:rPr kumimoji="1" lang="ja-JP" altLang="en-US" sz="1100">
              <a:solidFill>
                <a:schemeClr val="dk1"/>
              </a:solidFill>
              <a:effectLst/>
              <a:latin typeface="+mn-lt"/>
              <a:ea typeface="+mn-ea"/>
              <a:cs typeface="+mn-cs"/>
            </a:rPr>
            <a:t>土木費については，町道整備事業や都市再生整備計画事業の普通建設事業費の増が主な要因となり，昨年度から２０，２２３円高くなり，類似団体平均より住民一人当たり６，７４１円高くなっている。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一方，類似団体平均に比べ低いものは，衛生費，</a:t>
          </a:r>
          <a:r>
            <a:rPr kumimoji="1" lang="ja-JP" altLang="en-US" sz="1100">
              <a:solidFill>
                <a:schemeClr val="dk1"/>
              </a:solidFill>
              <a:effectLst/>
              <a:latin typeface="+mn-lt"/>
              <a:ea typeface="+mn-ea"/>
              <a:cs typeface="+mn-cs"/>
            </a:rPr>
            <a:t>教育</a:t>
          </a:r>
          <a:r>
            <a:rPr kumimoji="1" lang="ja-JP" altLang="ja-JP" sz="1100">
              <a:solidFill>
                <a:schemeClr val="dk1"/>
              </a:solidFill>
              <a:effectLst/>
              <a:latin typeface="+mn-lt"/>
              <a:ea typeface="+mn-ea"/>
              <a:cs typeface="+mn-cs"/>
            </a:rPr>
            <a:t>費，公債費等であるが，衛生費については，町保健センターが，民生複合施設の中にあるため，その施設管理費用については民生費に計上されていることから，類似団体平均よりも経常的に低くなっている。</a:t>
          </a:r>
          <a:r>
            <a:rPr kumimoji="1" lang="ja-JP" altLang="en-US" sz="1100">
              <a:solidFill>
                <a:schemeClr val="dk1"/>
              </a:solidFill>
              <a:effectLst/>
              <a:latin typeface="+mn-lt"/>
              <a:ea typeface="+mn-ea"/>
              <a:cs typeface="+mn-cs"/>
            </a:rPr>
            <a:t>教育費については，</a:t>
          </a:r>
          <a:r>
            <a:rPr kumimoji="1" lang="ja-JP" altLang="ja-JP" sz="1100">
              <a:solidFill>
                <a:schemeClr val="dk1"/>
              </a:solidFill>
              <a:effectLst/>
              <a:latin typeface="+mn-lt"/>
              <a:ea typeface="+mn-ea"/>
              <a:cs typeface="+mn-cs"/>
            </a:rPr>
            <a:t>町内小学校の統合に伴う体育館建設事業が完了</a:t>
          </a:r>
          <a:r>
            <a:rPr kumimoji="1" lang="ja-JP" altLang="en-US" sz="1100">
              <a:solidFill>
                <a:schemeClr val="dk1"/>
              </a:solidFill>
              <a:effectLst/>
              <a:latin typeface="+mn-lt"/>
              <a:ea typeface="+mn-ea"/>
              <a:cs typeface="+mn-cs"/>
            </a:rPr>
            <a:t>により，昨年度から１９，１９６円低くなり，類似団体平均比べても６，７２０円低くなっている。</a:t>
          </a:r>
          <a:r>
            <a:rPr kumimoji="1" lang="ja-JP" altLang="ja-JP" sz="1100">
              <a:solidFill>
                <a:schemeClr val="dk1"/>
              </a:solidFill>
              <a:effectLst/>
              <a:latin typeface="+mn-lt"/>
              <a:ea typeface="+mn-ea"/>
              <a:cs typeface="+mn-cs"/>
            </a:rPr>
            <a:t>公債費については，可能な限り地方債発行を抑制してきたことにより，類似団体と比較して</a:t>
          </a:r>
          <a:r>
            <a:rPr kumimoji="1" lang="ja-JP" altLang="en-US" sz="1100">
              <a:solidFill>
                <a:schemeClr val="dk1"/>
              </a:solidFill>
              <a:effectLst/>
              <a:latin typeface="+mn-lt"/>
              <a:ea typeface="+mn-ea"/>
              <a:cs typeface="+mn-cs"/>
            </a:rPr>
            <a:t>５，８１５</a:t>
          </a:r>
          <a:r>
            <a:rPr kumimoji="1" lang="ja-JP" altLang="ja-JP" sz="1100">
              <a:solidFill>
                <a:schemeClr val="dk1"/>
              </a:solidFill>
              <a:effectLst/>
              <a:latin typeface="+mn-lt"/>
              <a:ea typeface="+mn-ea"/>
              <a:cs typeface="+mn-cs"/>
            </a:rPr>
            <a:t>円低くなっているものの，昨年度との比較では</a:t>
          </a:r>
          <a:r>
            <a:rPr kumimoji="1" lang="ja-JP" altLang="en-US" sz="1100">
              <a:solidFill>
                <a:schemeClr val="dk1"/>
              </a:solidFill>
              <a:effectLst/>
              <a:latin typeface="+mn-lt"/>
              <a:ea typeface="+mn-ea"/>
              <a:cs typeface="+mn-cs"/>
            </a:rPr>
            <a:t>３，７２８</a:t>
          </a:r>
          <a:r>
            <a:rPr kumimoji="1" lang="ja-JP" altLang="ja-JP" sz="1100">
              <a:solidFill>
                <a:schemeClr val="dk1"/>
              </a:solidFill>
              <a:effectLst/>
              <a:latin typeface="+mn-lt"/>
              <a:ea typeface="+mn-ea"/>
              <a:cs typeface="+mn-cs"/>
            </a:rPr>
            <a:t>円上昇しており，今後においても町内小学校の統合に伴う体育館建設にかかる償還が予定されていることから，将来の負担軽減に向け他の地方債発行を抑制していく必要がある。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茨城県大洗町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標準財政規模に対する</a:t>
          </a:r>
          <a:r>
            <a:rPr kumimoji="1" lang="ja-JP" altLang="ja-JP" sz="1100">
              <a:solidFill>
                <a:schemeClr val="dk1"/>
              </a:solidFill>
              <a:effectLst/>
              <a:latin typeface="+mn-lt"/>
              <a:ea typeface="+mn-ea"/>
              <a:cs typeface="+mn-cs"/>
            </a:rPr>
            <a:t>財政調整基金残高については，</a:t>
          </a:r>
          <a:r>
            <a:rPr kumimoji="1" lang="ja-JP" altLang="en-US" sz="1100">
              <a:solidFill>
                <a:schemeClr val="dk1"/>
              </a:solidFill>
              <a:effectLst/>
              <a:latin typeface="+mn-lt"/>
              <a:ea typeface="+mn-ea"/>
              <a:cs typeface="+mn-cs"/>
            </a:rPr>
            <a:t>令和元年度は基金残高の大きな変化はないが，</a:t>
          </a:r>
          <a:r>
            <a:rPr kumimoji="1" lang="ja-JP" altLang="ja-JP" sz="1100">
              <a:solidFill>
                <a:schemeClr val="dk1"/>
              </a:solidFill>
              <a:effectLst/>
              <a:latin typeface="+mn-lt"/>
              <a:ea typeface="+mn-ea"/>
              <a:cs typeface="+mn-cs"/>
            </a:rPr>
            <a:t>今後とも中長期的な見通しのもと</a:t>
          </a:r>
          <a:r>
            <a:rPr kumimoji="1" lang="ja-JP" altLang="en-US" sz="1100">
              <a:solidFill>
                <a:schemeClr val="dk1"/>
              </a:solidFill>
              <a:effectLst/>
              <a:latin typeface="+mn-lt"/>
              <a:ea typeface="+mn-ea"/>
              <a:cs typeface="+mn-cs"/>
            </a:rPr>
            <a:t>積立てを行い</a:t>
          </a:r>
          <a:r>
            <a:rPr kumimoji="1" lang="ja-JP" altLang="ja-JP" sz="1100">
              <a:solidFill>
                <a:schemeClr val="dk1"/>
              </a:solidFill>
              <a:effectLst/>
              <a:latin typeface="+mn-lt"/>
              <a:ea typeface="+mn-ea"/>
              <a:cs typeface="+mn-cs"/>
            </a:rPr>
            <a:t>，残高確保に努める。</a:t>
          </a:r>
          <a:endParaRPr lang="ja-JP" altLang="ja-JP" sz="1400">
            <a:effectLst/>
          </a:endParaRPr>
        </a:p>
        <a:p>
          <a:r>
            <a:rPr kumimoji="1" lang="ja-JP" altLang="ja-JP" sz="1100">
              <a:solidFill>
                <a:schemeClr val="dk1"/>
              </a:solidFill>
              <a:effectLst/>
              <a:latin typeface="+mn-lt"/>
              <a:ea typeface="+mn-ea"/>
              <a:cs typeface="+mn-cs"/>
            </a:rPr>
            <a:t>　実質収支額については，単年度収支において，町税等の減少や公債費が大きく上昇したため赤字となったことに起因し減少している。</a:t>
          </a:r>
          <a:endParaRPr lang="ja-JP" altLang="ja-JP" sz="1400">
            <a:effectLst/>
          </a:endParaRPr>
        </a:p>
        <a:p>
          <a:r>
            <a:rPr kumimoji="1" lang="ja-JP" altLang="ja-JP" sz="1100">
              <a:solidFill>
                <a:schemeClr val="dk1"/>
              </a:solidFill>
              <a:effectLst/>
              <a:latin typeface="+mn-lt"/>
              <a:ea typeface="+mn-ea"/>
              <a:cs typeface="+mn-cs"/>
            </a:rPr>
            <a:t>　今後とも税収等の歳入確保に努め，健全な財政運営を図っていく。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茨城県大洗町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令和元</a:t>
          </a:r>
          <a:r>
            <a:rPr kumimoji="1" lang="ja-JP" altLang="ja-JP" sz="1100">
              <a:solidFill>
                <a:schemeClr val="dk1"/>
              </a:solidFill>
              <a:effectLst/>
              <a:latin typeface="+mn-lt"/>
              <a:ea typeface="+mn-ea"/>
              <a:cs typeface="+mn-cs"/>
            </a:rPr>
            <a:t>年度については，昨年度に引き続き，全会計において黒字となっており連結実質赤字比率は算出されない状況ではあるが，</a:t>
          </a:r>
          <a:r>
            <a:rPr kumimoji="1" lang="ja-JP" altLang="en-US" sz="1100">
              <a:solidFill>
                <a:schemeClr val="dk1"/>
              </a:solidFill>
              <a:effectLst/>
              <a:latin typeface="+mn-lt"/>
              <a:ea typeface="+mn-ea"/>
              <a:cs typeface="+mn-cs"/>
            </a:rPr>
            <a:t>一般会計の減を主な要因として連結実質黒字額は減少した。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についても，一般会計ほか他会計においても健全な財政運営がなされるよう収支状況を注視していく必要がある。また，繰出金を支出している会計については，特に収入の確保を促し，増加傾向にある繰出金の抑制に努めてい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8644742</v>
      </c>
      <c r="BO4" s="431"/>
      <c r="BP4" s="431"/>
      <c r="BQ4" s="431"/>
      <c r="BR4" s="431"/>
      <c r="BS4" s="431"/>
      <c r="BT4" s="431"/>
      <c r="BU4" s="432"/>
      <c r="BV4" s="430">
        <v>8508920</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5.7</v>
      </c>
      <c r="CU4" s="437"/>
      <c r="CV4" s="437"/>
      <c r="CW4" s="437"/>
      <c r="CX4" s="437"/>
      <c r="CY4" s="437"/>
      <c r="CZ4" s="437"/>
      <c r="DA4" s="438"/>
      <c r="DB4" s="436">
        <v>10.7</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8202325</v>
      </c>
      <c r="BO5" s="468"/>
      <c r="BP5" s="468"/>
      <c r="BQ5" s="468"/>
      <c r="BR5" s="468"/>
      <c r="BS5" s="468"/>
      <c r="BT5" s="468"/>
      <c r="BU5" s="469"/>
      <c r="BV5" s="467">
        <v>8003086</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95.8</v>
      </c>
      <c r="CU5" s="465"/>
      <c r="CV5" s="465"/>
      <c r="CW5" s="465"/>
      <c r="CX5" s="465"/>
      <c r="CY5" s="465"/>
      <c r="CZ5" s="465"/>
      <c r="DA5" s="466"/>
      <c r="DB5" s="464">
        <v>95.9</v>
      </c>
      <c r="DC5" s="465"/>
      <c r="DD5" s="465"/>
      <c r="DE5" s="465"/>
      <c r="DF5" s="465"/>
      <c r="DG5" s="465"/>
      <c r="DH5" s="465"/>
      <c r="DI5" s="466"/>
      <c r="DJ5" s="186"/>
      <c r="DK5" s="186"/>
      <c r="DL5" s="186"/>
      <c r="DM5" s="186"/>
      <c r="DN5" s="186"/>
      <c r="DO5" s="186"/>
    </row>
    <row r="6" spans="1:119" ht="18.75" customHeight="1" x14ac:dyDescent="0.15">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93</v>
      </c>
      <c r="AV6" s="500"/>
      <c r="AW6" s="500"/>
      <c r="AX6" s="500"/>
      <c r="AY6" s="501" t="s">
        <v>101</v>
      </c>
      <c r="AZ6" s="502"/>
      <c r="BA6" s="502"/>
      <c r="BB6" s="502"/>
      <c r="BC6" s="502"/>
      <c r="BD6" s="502"/>
      <c r="BE6" s="502"/>
      <c r="BF6" s="502"/>
      <c r="BG6" s="502"/>
      <c r="BH6" s="502"/>
      <c r="BI6" s="502"/>
      <c r="BJ6" s="502"/>
      <c r="BK6" s="502"/>
      <c r="BL6" s="502"/>
      <c r="BM6" s="503"/>
      <c r="BN6" s="467">
        <v>442417</v>
      </c>
      <c r="BO6" s="468"/>
      <c r="BP6" s="468"/>
      <c r="BQ6" s="468"/>
      <c r="BR6" s="468"/>
      <c r="BS6" s="468"/>
      <c r="BT6" s="468"/>
      <c r="BU6" s="469"/>
      <c r="BV6" s="467">
        <v>505834</v>
      </c>
      <c r="BW6" s="468"/>
      <c r="BX6" s="468"/>
      <c r="BY6" s="468"/>
      <c r="BZ6" s="468"/>
      <c r="CA6" s="468"/>
      <c r="CB6" s="468"/>
      <c r="CC6" s="469"/>
      <c r="CD6" s="470" t="s">
        <v>102</v>
      </c>
      <c r="CE6" s="471"/>
      <c r="CF6" s="471"/>
      <c r="CG6" s="471"/>
      <c r="CH6" s="471"/>
      <c r="CI6" s="471"/>
      <c r="CJ6" s="471"/>
      <c r="CK6" s="471"/>
      <c r="CL6" s="471"/>
      <c r="CM6" s="471"/>
      <c r="CN6" s="471"/>
      <c r="CO6" s="471"/>
      <c r="CP6" s="471"/>
      <c r="CQ6" s="471"/>
      <c r="CR6" s="471"/>
      <c r="CS6" s="472"/>
      <c r="CT6" s="504">
        <v>101.9</v>
      </c>
      <c r="CU6" s="505"/>
      <c r="CV6" s="505"/>
      <c r="CW6" s="505"/>
      <c r="CX6" s="505"/>
      <c r="CY6" s="505"/>
      <c r="CZ6" s="505"/>
      <c r="DA6" s="506"/>
      <c r="DB6" s="504">
        <v>103</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103</v>
      </c>
      <c r="AN7" s="497"/>
      <c r="AO7" s="497"/>
      <c r="AP7" s="497"/>
      <c r="AQ7" s="497"/>
      <c r="AR7" s="497"/>
      <c r="AS7" s="497"/>
      <c r="AT7" s="498"/>
      <c r="AU7" s="499" t="s">
        <v>104</v>
      </c>
      <c r="AV7" s="500"/>
      <c r="AW7" s="500"/>
      <c r="AX7" s="500"/>
      <c r="AY7" s="501" t="s">
        <v>105</v>
      </c>
      <c r="AZ7" s="502"/>
      <c r="BA7" s="502"/>
      <c r="BB7" s="502"/>
      <c r="BC7" s="502"/>
      <c r="BD7" s="502"/>
      <c r="BE7" s="502"/>
      <c r="BF7" s="502"/>
      <c r="BG7" s="502"/>
      <c r="BH7" s="502"/>
      <c r="BI7" s="502"/>
      <c r="BJ7" s="502"/>
      <c r="BK7" s="502"/>
      <c r="BL7" s="502"/>
      <c r="BM7" s="503"/>
      <c r="BN7" s="467">
        <v>204386</v>
      </c>
      <c r="BO7" s="468"/>
      <c r="BP7" s="468"/>
      <c r="BQ7" s="468"/>
      <c r="BR7" s="468"/>
      <c r="BS7" s="468"/>
      <c r="BT7" s="468"/>
      <c r="BU7" s="469"/>
      <c r="BV7" s="467">
        <v>54642</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4194718</v>
      </c>
      <c r="CU7" s="468"/>
      <c r="CV7" s="468"/>
      <c r="CW7" s="468"/>
      <c r="CX7" s="468"/>
      <c r="CY7" s="468"/>
      <c r="CZ7" s="468"/>
      <c r="DA7" s="469"/>
      <c r="DB7" s="467">
        <v>4218530</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238031</v>
      </c>
      <c r="BO8" s="468"/>
      <c r="BP8" s="468"/>
      <c r="BQ8" s="468"/>
      <c r="BR8" s="468"/>
      <c r="BS8" s="468"/>
      <c r="BT8" s="468"/>
      <c r="BU8" s="469"/>
      <c r="BV8" s="467">
        <v>451192</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0.72</v>
      </c>
      <c r="CU8" s="508"/>
      <c r="CV8" s="508"/>
      <c r="CW8" s="508"/>
      <c r="CX8" s="508"/>
      <c r="CY8" s="508"/>
      <c r="CZ8" s="508"/>
      <c r="DA8" s="509"/>
      <c r="DB8" s="507">
        <v>0.72</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16886</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93</v>
      </c>
      <c r="AV9" s="500"/>
      <c r="AW9" s="500"/>
      <c r="AX9" s="500"/>
      <c r="AY9" s="501" t="s">
        <v>115</v>
      </c>
      <c r="AZ9" s="502"/>
      <c r="BA9" s="502"/>
      <c r="BB9" s="502"/>
      <c r="BC9" s="502"/>
      <c r="BD9" s="502"/>
      <c r="BE9" s="502"/>
      <c r="BF9" s="502"/>
      <c r="BG9" s="502"/>
      <c r="BH9" s="502"/>
      <c r="BI9" s="502"/>
      <c r="BJ9" s="502"/>
      <c r="BK9" s="502"/>
      <c r="BL9" s="502"/>
      <c r="BM9" s="503"/>
      <c r="BN9" s="467">
        <v>-213161</v>
      </c>
      <c r="BO9" s="468"/>
      <c r="BP9" s="468"/>
      <c r="BQ9" s="468"/>
      <c r="BR9" s="468"/>
      <c r="BS9" s="468"/>
      <c r="BT9" s="468"/>
      <c r="BU9" s="469"/>
      <c r="BV9" s="467">
        <v>-126015</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12.1</v>
      </c>
      <c r="CU9" s="465"/>
      <c r="CV9" s="465"/>
      <c r="CW9" s="465"/>
      <c r="CX9" s="465"/>
      <c r="CY9" s="465"/>
      <c r="CZ9" s="465"/>
      <c r="DA9" s="466"/>
      <c r="DB9" s="464">
        <v>11.3</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117</v>
      </c>
      <c r="M10" s="497"/>
      <c r="N10" s="497"/>
      <c r="O10" s="497"/>
      <c r="P10" s="497"/>
      <c r="Q10" s="498"/>
      <c r="R10" s="518">
        <v>18328</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93</v>
      </c>
      <c r="AV10" s="500"/>
      <c r="AW10" s="500"/>
      <c r="AX10" s="500"/>
      <c r="AY10" s="501" t="s">
        <v>119</v>
      </c>
      <c r="AZ10" s="502"/>
      <c r="BA10" s="502"/>
      <c r="BB10" s="502"/>
      <c r="BC10" s="502"/>
      <c r="BD10" s="502"/>
      <c r="BE10" s="502"/>
      <c r="BF10" s="502"/>
      <c r="BG10" s="502"/>
      <c r="BH10" s="502"/>
      <c r="BI10" s="502"/>
      <c r="BJ10" s="502"/>
      <c r="BK10" s="502"/>
      <c r="BL10" s="502"/>
      <c r="BM10" s="503"/>
      <c r="BN10" s="467">
        <v>3</v>
      </c>
      <c r="BO10" s="468"/>
      <c r="BP10" s="468"/>
      <c r="BQ10" s="468"/>
      <c r="BR10" s="468"/>
      <c r="BS10" s="468"/>
      <c r="BT10" s="468"/>
      <c r="BU10" s="469"/>
      <c r="BV10" s="467">
        <v>25003</v>
      </c>
      <c r="BW10" s="468"/>
      <c r="BX10" s="468"/>
      <c r="BY10" s="468"/>
      <c r="BZ10" s="468"/>
      <c r="CA10" s="468"/>
      <c r="CB10" s="468"/>
      <c r="CC10" s="469"/>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121</v>
      </c>
      <c r="M11" s="522"/>
      <c r="N11" s="522"/>
      <c r="O11" s="522"/>
      <c r="P11" s="522"/>
      <c r="Q11" s="523"/>
      <c r="R11" s="524" t="s">
        <v>122</v>
      </c>
      <c r="S11" s="525"/>
      <c r="T11" s="525"/>
      <c r="U11" s="525"/>
      <c r="V11" s="526"/>
      <c r="W11" s="455"/>
      <c r="X11" s="456"/>
      <c r="Y11" s="456"/>
      <c r="Z11" s="456"/>
      <c r="AA11" s="456"/>
      <c r="AB11" s="456"/>
      <c r="AC11" s="456"/>
      <c r="AD11" s="456"/>
      <c r="AE11" s="456"/>
      <c r="AF11" s="456"/>
      <c r="AG11" s="456"/>
      <c r="AH11" s="456"/>
      <c r="AI11" s="456"/>
      <c r="AJ11" s="456"/>
      <c r="AK11" s="456"/>
      <c r="AL11" s="459"/>
      <c r="AM11" s="496" t="s">
        <v>123</v>
      </c>
      <c r="AN11" s="497"/>
      <c r="AO11" s="497"/>
      <c r="AP11" s="497"/>
      <c r="AQ11" s="497"/>
      <c r="AR11" s="497"/>
      <c r="AS11" s="497"/>
      <c r="AT11" s="498"/>
      <c r="AU11" s="499" t="s">
        <v>93</v>
      </c>
      <c r="AV11" s="500"/>
      <c r="AW11" s="500"/>
      <c r="AX11" s="500"/>
      <c r="AY11" s="501" t="s">
        <v>124</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125</v>
      </c>
      <c r="CE11" s="471"/>
      <c r="CF11" s="471"/>
      <c r="CG11" s="471"/>
      <c r="CH11" s="471"/>
      <c r="CI11" s="471"/>
      <c r="CJ11" s="471"/>
      <c r="CK11" s="471"/>
      <c r="CL11" s="471"/>
      <c r="CM11" s="471"/>
      <c r="CN11" s="471"/>
      <c r="CO11" s="471"/>
      <c r="CP11" s="471"/>
      <c r="CQ11" s="471"/>
      <c r="CR11" s="471"/>
      <c r="CS11" s="472"/>
      <c r="CT11" s="507" t="s">
        <v>126</v>
      </c>
      <c r="CU11" s="508"/>
      <c r="CV11" s="508"/>
      <c r="CW11" s="508"/>
      <c r="CX11" s="508"/>
      <c r="CY11" s="508"/>
      <c r="CZ11" s="508"/>
      <c r="DA11" s="509"/>
      <c r="DB11" s="507" t="s">
        <v>127</v>
      </c>
      <c r="DC11" s="508"/>
      <c r="DD11" s="508"/>
      <c r="DE11" s="508"/>
      <c r="DF11" s="508"/>
      <c r="DG11" s="508"/>
      <c r="DH11" s="508"/>
      <c r="DI11" s="509"/>
      <c r="DJ11" s="186"/>
      <c r="DK11" s="186"/>
      <c r="DL11" s="186"/>
      <c r="DM11" s="186"/>
      <c r="DN11" s="186"/>
      <c r="DO11" s="186"/>
    </row>
    <row r="12" spans="1:119" ht="18.75" customHeight="1" x14ac:dyDescent="0.15">
      <c r="A12" s="187"/>
      <c r="B12" s="527" t="s">
        <v>128</v>
      </c>
      <c r="C12" s="528"/>
      <c r="D12" s="528"/>
      <c r="E12" s="528"/>
      <c r="F12" s="528"/>
      <c r="G12" s="528"/>
      <c r="H12" s="528"/>
      <c r="I12" s="528"/>
      <c r="J12" s="528"/>
      <c r="K12" s="529"/>
      <c r="L12" s="536" t="s">
        <v>129</v>
      </c>
      <c r="M12" s="537"/>
      <c r="N12" s="537"/>
      <c r="O12" s="537"/>
      <c r="P12" s="537"/>
      <c r="Q12" s="538"/>
      <c r="R12" s="539">
        <v>16712</v>
      </c>
      <c r="S12" s="540"/>
      <c r="T12" s="540"/>
      <c r="U12" s="540"/>
      <c r="V12" s="541"/>
      <c r="W12" s="542" t="s">
        <v>1</v>
      </c>
      <c r="X12" s="500"/>
      <c r="Y12" s="500"/>
      <c r="Z12" s="500"/>
      <c r="AA12" s="500"/>
      <c r="AB12" s="543"/>
      <c r="AC12" s="544" t="s">
        <v>130</v>
      </c>
      <c r="AD12" s="545"/>
      <c r="AE12" s="545"/>
      <c r="AF12" s="545"/>
      <c r="AG12" s="546"/>
      <c r="AH12" s="544" t="s">
        <v>131</v>
      </c>
      <c r="AI12" s="545"/>
      <c r="AJ12" s="545"/>
      <c r="AK12" s="545"/>
      <c r="AL12" s="547"/>
      <c r="AM12" s="496" t="s">
        <v>132</v>
      </c>
      <c r="AN12" s="497"/>
      <c r="AO12" s="497"/>
      <c r="AP12" s="497"/>
      <c r="AQ12" s="497"/>
      <c r="AR12" s="497"/>
      <c r="AS12" s="497"/>
      <c r="AT12" s="498"/>
      <c r="AU12" s="499" t="s">
        <v>93</v>
      </c>
      <c r="AV12" s="500"/>
      <c r="AW12" s="500"/>
      <c r="AX12" s="500"/>
      <c r="AY12" s="501" t="s">
        <v>133</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134</v>
      </c>
      <c r="CE12" s="471"/>
      <c r="CF12" s="471"/>
      <c r="CG12" s="471"/>
      <c r="CH12" s="471"/>
      <c r="CI12" s="471"/>
      <c r="CJ12" s="471"/>
      <c r="CK12" s="471"/>
      <c r="CL12" s="471"/>
      <c r="CM12" s="471"/>
      <c r="CN12" s="471"/>
      <c r="CO12" s="471"/>
      <c r="CP12" s="471"/>
      <c r="CQ12" s="471"/>
      <c r="CR12" s="471"/>
      <c r="CS12" s="472"/>
      <c r="CT12" s="507" t="s">
        <v>126</v>
      </c>
      <c r="CU12" s="508"/>
      <c r="CV12" s="508"/>
      <c r="CW12" s="508"/>
      <c r="CX12" s="508"/>
      <c r="CY12" s="508"/>
      <c r="CZ12" s="508"/>
      <c r="DA12" s="509"/>
      <c r="DB12" s="507" t="s">
        <v>126</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135</v>
      </c>
      <c r="N13" s="559"/>
      <c r="O13" s="559"/>
      <c r="P13" s="559"/>
      <c r="Q13" s="560"/>
      <c r="R13" s="551">
        <v>15909</v>
      </c>
      <c r="S13" s="552"/>
      <c r="T13" s="552"/>
      <c r="U13" s="552"/>
      <c r="V13" s="553"/>
      <c r="W13" s="483" t="s">
        <v>136</v>
      </c>
      <c r="X13" s="484"/>
      <c r="Y13" s="484"/>
      <c r="Z13" s="484"/>
      <c r="AA13" s="484"/>
      <c r="AB13" s="474"/>
      <c r="AC13" s="518">
        <v>527</v>
      </c>
      <c r="AD13" s="519"/>
      <c r="AE13" s="519"/>
      <c r="AF13" s="519"/>
      <c r="AG13" s="561"/>
      <c r="AH13" s="518">
        <v>592</v>
      </c>
      <c r="AI13" s="519"/>
      <c r="AJ13" s="519"/>
      <c r="AK13" s="519"/>
      <c r="AL13" s="520"/>
      <c r="AM13" s="496" t="s">
        <v>137</v>
      </c>
      <c r="AN13" s="497"/>
      <c r="AO13" s="497"/>
      <c r="AP13" s="497"/>
      <c r="AQ13" s="497"/>
      <c r="AR13" s="497"/>
      <c r="AS13" s="497"/>
      <c r="AT13" s="498"/>
      <c r="AU13" s="499" t="s">
        <v>104</v>
      </c>
      <c r="AV13" s="500"/>
      <c r="AW13" s="500"/>
      <c r="AX13" s="500"/>
      <c r="AY13" s="501" t="s">
        <v>138</v>
      </c>
      <c r="AZ13" s="502"/>
      <c r="BA13" s="502"/>
      <c r="BB13" s="502"/>
      <c r="BC13" s="502"/>
      <c r="BD13" s="502"/>
      <c r="BE13" s="502"/>
      <c r="BF13" s="502"/>
      <c r="BG13" s="502"/>
      <c r="BH13" s="502"/>
      <c r="BI13" s="502"/>
      <c r="BJ13" s="502"/>
      <c r="BK13" s="502"/>
      <c r="BL13" s="502"/>
      <c r="BM13" s="503"/>
      <c r="BN13" s="467">
        <v>-213158</v>
      </c>
      <c r="BO13" s="468"/>
      <c r="BP13" s="468"/>
      <c r="BQ13" s="468"/>
      <c r="BR13" s="468"/>
      <c r="BS13" s="468"/>
      <c r="BT13" s="468"/>
      <c r="BU13" s="469"/>
      <c r="BV13" s="467">
        <v>-101012</v>
      </c>
      <c r="BW13" s="468"/>
      <c r="BX13" s="468"/>
      <c r="BY13" s="468"/>
      <c r="BZ13" s="468"/>
      <c r="CA13" s="468"/>
      <c r="CB13" s="468"/>
      <c r="CC13" s="469"/>
      <c r="CD13" s="470" t="s">
        <v>139</v>
      </c>
      <c r="CE13" s="471"/>
      <c r="CF13" s="471"/>
      <c r="CG13" s="471"/>
      <c r="CH13" s="471"/>
      <c r="CI13" s="471"/>
      <c r="CJ13" s="471"/>
      <c r="CK13" s="471"/>
      <c r="CL13" s="471"/>
      <c r="CM13" s="471"/>
      <c r="CN13" s="471"/>
      <c r="CO13" s="471"/>
      <c r="CP13" s="471"/>
      <c r="CQ13" s="471"/>
      <c r="CR13" s="471"/>
      <c r="CS13" s="472"/>
      <c r="CT13" s="464">
        <v>5.7</v>
      </c>
      <c r="CU13" s="465"/>
      <c r="CV13" s="465"/>
      <c r="CW13" s="465"/>
      <c r="CX13" s="465"/>
      <c r="CY13" s="465"/>
      <c r="CZ13" s="465"/>
      <c r="DA13" s="466"/>
      <c r="DB13" s="464">
        <v>4.5999999999999996</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140</v>
      </c>
      <c r="M14" s="549"/>
      <c r="N14" s="549"/>
      <c r="O14" s="549"/>
      <c r="P14" s="549"/>
      <c r="Q14" s="550"/>
      <c r="R14" s="551">
        <v>16914</v>
      </c>
      <c r="S14" s="552"/>
      <c r="T14" s="552"/>
      <c r="U14" s="552"/>
      <c r="V14" s="553"/>
      <c r="W14" s="457"/>
      <c r="X14" s="458"/>
      <c r="Y14" s="458"/>
      <c r="Z14" s="458"/>
      <c r="AA14" s="458"/>
      <c r="AB14" s="447"/>
      <c r="AC14" s="554">
        <v>6.3</v>
      </c>
      <c r="AD14" s="555"/>
      <c r="AE14" s="555"/>
      <c r="AF14" s="555"/>
      <c r="AG14" s="556"/>
      <c r="AH14" s="554">
        <v>6.4</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141</v>
      </c>
      <c r="CE14" s="563"/>
      <c r="CF14" s="563"/>
      <c r="CG14" s="563"/>
      <c r="CH14" s="563"/>
      <c r="CI14" s="563"/>
      <c r="CJ14" s="563"/>
      <c r="CK14" s="563"/>
      <c r="CL14" s="563"/>
      <c r="CM14" s="563"/>
      <c r="CN14" s="563"/>
      <c r="CO14" s="563"/>
      <c r="CP14" s="563"/>
      <c r="CQ14" s="563"/>
      <c r="CR14" s="563"/>
      <c r="CS14" s="564"/>
      <c r="CT14" s="565">
        <v>97.5</v>
      </c>
      <c r="CU14" s="566"/>
      <c r="CV14" s="566"/>
      <c r="CW14" s="566"/>
      <c r="CX14" s="566"/>
      <c r="CY14" s="566"/>
      <c r="CZ14" s="566"/>
      <c r="DA14" s="567"/>
      <c r="DB14" s="565">
        <v>95.6</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142</v>
      </c>
      <c r="N15" s="559"/>
      <c r="O15" s="559"/>
      <c r="P15" s="559"/>
      <c r="Q15" s="560"/>
      <c r="R15" s="551">
        <v>16099</v>
      </c>
      <c r="S15" s="552"/>
      <c r="T15" s="552"/>
      <c r="U15" s="552"/>
      <c r="V15" s="553"/>
      <c r="W15" s="483" t="s">
        <v>143</v>
      </c>
      <c r="X15" s="484"/>
      <c r="Y15" s="484"/>
      <c r="Z15" s="484"/>
      <c r="AA15" s="484"/>
      <c r="AB15" s="474"/>
      <c r="AC15" s="518">
        <v>2203</v>
      </c>
      <c r="AD15" s="519"/>
      <c r="AE15" s="519"/>
      <c r="AF15" s="519"/>
      <c r="AG15" s="561"/>
      <c r="AH15" s="518">
        <v>2565</v>
      </c>
      <c r="AI15" s="519"/>
      <c r="AJ15" s="519"/>
      <c r="AK15" s="519"/>
      <c r="AL15" s="520"/>
      <c r="AM15" s="496"/>
      <c r="AN15" s="497"/>
      <c r="AO15" s="497"/>
      <c r="AP15" s="497"/>
      <c r="AQ15" s="497"/>
      <c r="AR15" s="497"/>
      <c r="AS15" s="497"/>
      <c r="AT15" s="498"/>
      <c r="AU15" s="499"/>
      <c r="AV15" s="500"/>
      <c r="AW15" s="500"/>
      <c r="AX15" s="500"/>
      <c r="AY15" s="427" t="s">
        <v>144</v>
      </c>
      <c r="AZ15" s="428"/>
      <c r="BA15" s="428"/>
      <c r="BB15" s="428"/>
      <c r="BC15" s="428"/>
      <c r="BD15" s="428"/>
      <c r="BE15" s="428"/>
      <c r="BF15" s="428"/>
      <c r="BG15" s="428"/>
      <c r="BH15" s="428"/>
      <c r="BI15" s="428"/>
      <c r="BJ15" s="428"/>
      <c r="BK15" s="428"/>
      <c r="BL15" s="428"/>
      <c r="BM15" s="429"/>
      <c r="BN15" s="430">
        <v>2319687</v>
      </c>
      <c r="BO15" s="431"/>
      <c r="BP15" s="431"/>
      <c r="BQ15" s="431"/>
      <c r="BR15" s="431"/>
      <c r="BS15" s="431"/>
      <c r="BT15" s="431"/>
      <c r="BU15" s="432"/>
      <c r="BV15" s="430">
        <v>2350514</v>
      </c>
      <c r="BW15" s="431"/>
      <c r="BX15" s="431"/>
      <c r="BY15" s="431"/>
      <c r="BZ15" s="431"/>
      <c r="CA15" s="431"/>
      <c r="CB15" s="431"/>
      <c r="CC15" s="432"/>
      <c r="CD15" s="568" t="s">
        <v>145</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146</v>
      </c>
      <c r="M16" s="579"/>
      <c r="N16" s="579"/>
      <c r="O16" s="579"/>
      <c r="P16" s="579"/>
      <c r="Q16" s="580"/>
      <c r="R16" s="571" t="s">
        <v>147</v>
      </c>
      <c r="S16" s="572"/>
      <c r="T16" s="572"/>
      <c r="U16" s="572"/>
      <c r="V16" s="573"/>
      <c r="W16" s="457"/>
      <c r="X16" s="458"/>
      <c r="Y16" s="458"/>
      <c r="Z16" s="458"/>
      <c r="AA16" s="458"/>
      <c r="AB16" s="447"/>
      <c r="AC16" s="554">
        <v>26.4</v>
      </c>
      <c r="AD16" s="555"/>
      <c r="AE16" s="555"/>
      <c r="AF16" s="555"/>
      <c r="AG16" s="556"/>
      <c r="AH16" s="554">
        <v>27.7</v>
      </c>
      <c r="AI16" s="555"/>
      <c r="AJ16" s="555"/>
      <c r="AK16" s="555"/>
      <c r="AL16" s="557"/>
      <c r="AM16" s="496"/>
      <c r="AN16" s="497"/>
      <c r="AO16" s="497"/>
      <c r="AP16" s="497"/>
      <c r="AQ16" s="497"/>
      <c r="AR16" s="497"/>
      <c r="AS16" s="497"/>
      <c r="AT16" s="498"/>
      <c r="AU16" s="499"/>
      <c r="AV16" s="500"/>
      <c r="AW16" s="500"/>
      <c r="AX16" s="500"/>
      <c r="AY16" s="501" t="s">
        <v>148</v>
      </c>
      <c r="AZ16" s="502"/>
      <c r="BA16" s="502"/>
      <c r="BB16" s="502"/>
      <c r="BC16" s="502"/>
      <c r="BD16" s="502"/>
      <c r="BE16" s="502"/>
      <c r="BF16" s="502"/>
      <c r="BG16" s="502"/>
      <c r="BH16" s="502"/>
      <c r="BI16" s="502"/>
      <c r="BJ16" s="502"/>
      <c r="BK16" s="502"/>
      <c r="BL16" s="502"/>
      <c r="BM16" s="503"/>
      <c r="BN16" s="467">
        <v>3279880</v>
      </c>
      <c r="BO16" s="468"/>
      <c r="BP16" s="468"/>
      <c r="BQ16" s="468"/>
      <c r="BR16" s="468"/>
      <c r="BS16" s="468"/>
      <c r="BT16" s="468"/>
      <c r="BU16" s="469"/>
      <c r="BV16" s="467">
        <v>3244602</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149</v>
      </c>
      <c r="N17" s="575"/>
      <c r="O17" s="575"/>
      <c r="P17" s="575"/>
      <c r="Q17" s="576"/>
      <c r="R17" s="571" t="s">
        <v>150</v>
      </c>
      <c r="S17" s="572"/>
      <c r="T17" s="572"/>
      <c r="U17" s="572"/>
      <c r="V17" s="573"/>
      <c r="W17" s="483" t="s">
        <v>151</v>
      </c>
      <c r="X17" s="484"/>
      <c r="Y17" s="484"/>
      <c r="Z17" s="484"/>
      <c r="AA17" s="484"/>
      <c r="AB17" s="474"/>
      <c r="AC17" s="518">
        <v>5610</v>
      </c>
      <c r="AD17" s="519"/>
      <c r="AE17" s="519"/>
      <c r="AF17" s="519"/>
      <c r="AG17" s="561"/>
      <c r="AH17" s="518">
        <v>6114</v>
      </c>
      <c r="AI17" s="519"/>
      <c r="AJ17" s="519"/>
      <c r="AK17" s="519"/>
      <c r="AL17" s="520"/>
      <c r="AM17" s="496"/>
      <c r="AN17" s="497"/>
      <c r="AO17" s="497"/>
      <c r="AP17" s="497"/>
      <c r="AQ17" s="497"/>
      <c r="AR17" s="497"/>
      <c r="AS17" s="497"/>
      <c r="AT17" s="498"/>
      <c r="AU17" s="499"/>
      <c r="AV17" s="500"/>
      <c r="AW17" s="500"/>
      <c r="AX17" s="500"/>
      <c r="AY17" s="501" t="s">
        <v>152</v>
      </c>
      <c r="AZ17" s="502"/>
      <c r="BA17" s="502"/>
      <c r="BB17" s="502"/>
      <c r="BC17" s="502"/>
      <c r="BD17" s="502"/>
      <c r="BE17" s="502"/>
      <c r="BF17" s="502"/>
      <c r="BG17" s="502"/>
      <c r="BH17" s="502"/>
      <c r="BI17" s="502"/>
      <c r="BJ17" s="502"/>
      <c r="BK17" s="502"/>
      <c r="BL17" s="502"/>
      <c r="BM17" s="503"/>
      <c r="BN17" s="467">
        <v>2980095</v>
      </c>
      <c r="BO17" s="468"/>
      <c r="BP17" s="468"/>
      <c r="BQ17" s="468"/>
      <c r="BR17" s="468"/>
      <c r="BS17" s="468"/>
      <c r="BT17" s="468"/>
      <c r="BU17" s="469"/>
      <c r="BV17" s="467">
        <v>3026794</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153</v>
      </c>
      <c r="C18" s="510"/>
      <c r="D18" s="510"/>
      <c r="E18" s="582"/>
      <c r="F18" s="582"/>
      <c r="G18" s="582"/>
      <c r="H18" s="582"/>
      <c r="I18" s="582"/>
      <c r="J18" s="582"/>
      <c r="K18" s="582"/>
      <c r="L18" s="583">
        <v>23.89</v>
      </c>
      <c r="M18" s="583"/>
      <c r="N18" s="583"/>
      <c r="O18" s="583"/>
      <c r="P18" s="583"/>
      <c r="Q18" s="583"/>
      <c r="R18" s="584"/>
      <c r="S18" s="584"/>
      <c r="T18" s="584"/>
      <c r="U18" s="584"/>
      <c r="V18" s="585"/>
      <c r="W18" s="485"/>
      <c r="X18" s="486"/>
      <c r="Y18" s="486"/>
      <c r="Z18" s="486"/>
      <c r="AA18" s="486"/>
      <c r="AB18" s="477"/>
      <c r="AC18" s="586">
        <v>67.3</v>
      </c>
      <c r="AD18" s="587"/>
      <c r="AE18" s="587"/>
      <c r="AF18" s="587"/>
      <c r="AG18" s="588"/>
      <c r="AH18" s="586">
        <v>65.900000000000006</v>
      </c>
      <c r="AI18" s="587"/>
      <c r="AJ18" s="587"/>
      <c r="AK18" s="587"/>
      <c r="AL18" s="589"/>
      <c r="AM18" s="496"/>
      <c r="AN18" s="497"/>
      <c r="AO18" s="497"/>
      <c r="AP18" s="497"/>
      <c r="AQ18" s="497"/>
      <c r="AR18" s="497"/>
      <c r="AS18" s="497"/>
      <c r="AT18" s="498"/>
      <c r="AU18" s="499"/>
      <c r="AV18" s="500"/>
      <c r="AW18" s="500"/>
      <c r="AX18" s="500"/>
      <c r="AY18" s="501" t="s">
        <v>154</v>
      </c>
      <c r="AZ18" s="502"/>
      <c r="BA18" s="502"/>
      <c r="BB18" s="502"/>
      <c r="BC18" s="502"/>
      <c r="BD18" s="502"/>
      <c r="BE18" s="502"/>
      <c r="BF18" s="502"/>
      <c r="BG18" s="502"/>
      <c r="BH18" s="502"/>
      <c r="BI18" s="502"/>
      <c r="BJ18" s="502"/>
      <c r="BK18" s="502"/>
      <c r="BL18" s="502"/>
      <c r="BM18" s="503"/>
      <c r="BN18" s="467">
        <v>4202647</v>
      </c>
      <c r="BO18" s="468"/>
      <c r="BP18" s="468"/>
      <c r="BQ18" s="468"/>
      <c r="BR18" s="468"/>
      <c r="BS18" s="468"/>
      <c r="BT18" s="468"/>
      <c r="BU18" s="469"/>
      <c r="BV18" s="467">
        <v>4140274</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155</v>
      </c>
      <c r="C19" s="510"/>
      <c r="D19" s="510"/>
      <c r="E19" s="582"/>
      <c r="F19" s="582"/>
      <c r="G19" s="582"/>
      <c r="H19" s="582"/>
      <c r="I19" s="582"/>
      <c r="J19" s="582"/>
      <c r="K19" s="582"/>
      <c r="L19" s="590">
        <v>707</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156</v>
      </c>
      <c r="AZ19" s="502"/>
      <c r="BA19" s="502"/>
      <c r="BB19" s="502"/>
      <c r="BC19" s="502"/>
      <c r="BD19" s="502"/>
      <c r="BE19" s="502"/>
      <c r="BF19" s="502"/>
      <c r="BG19" s="502"/>
      <c r="BH19" s="502"/>
      <c r="BI19" s="502"/>
      <c r="BJ19" s="502"/>
      <c r="BK19" s="502"/>
      <c r="BL19" s="502"/>
      <c r="BM19" s="503"/>
      <c r="BN19" s="467">
        <v>5951019</v>
      </c>
      <c r="BO19" s="468"/>
      <c r="BP19" s="468"/>
      <c r="BQ19" s="468"/>
      <c r="BR19" s="468"/>
      <c r="BS19" s="468"/>
      <c r="BT19" s="468"/>
      <c r="BU19" s="469"/>
      <c r="BV19" s="467">
        <v>5891849</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157</v>
      </c>
      <c r="C20" s="510"/>
      <c r="D20" s="510"/>
      <c r="E20" s="582"/>
      <c r="F20" s="582"/>
      <c r="G20" s="582"/>
      <c r="H20" s="582"/>
      <c r="I20" s="582"/>
      <c r="J20" s="582"/>
      <c r="K20" s="582"/>
      <c r="L20" s="590">
        <v>6661</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158</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159</v>
      </c>
      <c r="C22" s="605"/>
      <c r="D22" s="606"/>
      <c r="E22" s="479" t="s">
        <v>1</v>
      </c>
      <c r="F22" s="484"/>
      <c r="G22" s="484"/>
      <c r="H22" s="484"/>
      <c r="I22" s="484"/>
      <c r="J22" s="484"/>
      <c r="K22" s="474"/>
      <c r="L22" s="479" t="s">
        <v>160</v>
      </c>
      <c r="M22" s="484"/>
      <c r="N22" s="484"/>
      <c r="O22" s="484"/>
      <c r="P22" s="474"/>
      <c r="Q22" s="613" t="s">
        <v>161</v>
      </c>
      <c r="R22" s="614"/>
      <c r="S22" s="614"/>
      <c r="T22" s="614"/>
      <c r="U22" s="614"/>
      <c r="V22" s="615"/>
      <c r="W22" s="619" t="s">
        <v>162</v>
      </c>
      <c r="X22" s="605"/>
      <c r="Y22" s="606"/>
      <c r="Z22" s="479" t="s">
        <v>1</v>
      </c>
      <c r="AA22" s="484"/>
      <c r="AB22" s="484"/>
      <c r="AC22" s="484"/>
      <c r="AD22" s="484"/>
      <c r="AE22" s="484"/>
      <c r="AF22" s="484"/>
      <c r="AG22" s="474"/>
      <c r="AH22" s="632" t="s">
        <v>163</v>
      </c>
      <c r="AI22" s="484"/>
      <c r="AJ22" s="484"/>
      <c r="AK22" s="484"/>
      <c r="AL22" s="474"/>
      <c r="AM22" s="632" t="s">
        <v>164</v>
      </c>
      <c r="AN22" s="633"/>
      <c r="AO22" s="633"/>
      <c r="AP22" s="633"/>
      <c r="AQ22" s="633"/>
      <c r="AR22" s="634"/>
      <c r="AS22" s="613" t="s">
        <v>161</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165</v>
      </c>
      <c r="AZ23" s="428"/>
      <c r="BA23" s="428"/>
      <c r="BB23" s="428"/>
      <c r="BC23" s="428"/>
      <c r="BD23" s="428"/>
      <c r="BE23" s="428"/>
      <c r="BF23" s="428"/>
      <c r="BG23" s="428"/>
      <c r="BH23" s="428"/>
      <c r="BI23" s="428"/>
      <c r="BJ23" s="428"/>
      <c r="BK23" s="428"/>
      <c r="BL23" s="428"/>
      <c r="BM23" s="429"/>
      <c r="BN23" s="467">
        <v>9401392</v>
      </c>
      <c r="BO23" s="468"/>
      <c r="BP23" s="468"/>
      <c r="BQ23" s="468"/>
      <c r="BR23" s="468"/>
      <c r="BS23" s="468"/>
      <c r="BT23" s="468"/>
      <c r="BU23" s="469"/>
      <c r="BV23" s="467">
        <v>9486874</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166</v>
      </c>
      <c r="F24" s="497"/>
      <c r="G24" s="497"/>
      <c r="H24" s="497"/>
      <c r="I24" s="497"/>
      <c r="J24" s="497"/>
      <c r="K24" s="498"/>
      <c r="L24" s="518">
        <v>1</v>
      </c>
      <c r="M24" s="519"/>
      <c r="N24" s="519"/>
      <c r="O24" s="519"/>
      <c r="P24" s="561"/>
      <c r="Q24" s="518">
        <v>8210</v>
      </c>
      <c r="R24" s="519"/>
      <c r="S24" s="519"/>
      <c r="T24" s="519"/>
      <c r="U24" s="519"/>
      <c r="V24" s="561"/>
      <c r="W24" s="620"/>
      <c r="X24" s="608"/>
      <c r="Y24" s="609"/>
      <c r="Z24" s="517" t="s">
        <v>167</v>
      </c>
      <c r="AA24" s="497"/>
      <c r="AB24" s="497"/>
      <c r="AC24" s="497"/>
      <c r="AD24" s="497"/>
      <c r="AE24" s="497"/>
      <c r="AF24" s="497"/>
      <c r="AG24" s="498"/>
      <c r="AH24" s="518">
        <v>194</v>
      </c>
      <c r="AI24" s="519"/>
      <c r="AJ24" s="519"/>
      <c r="AK24" s="519"/>
      <c r="AL24" s="561"/>
      <c r="AM24" s="518">
        <v>564734</v>
      </c>
      <c r="AN24" s="519"/>
      <c r="AO24" s="519"/>
      <c r="AP24" s="519"/>
      <c r="AQ24" s="519"/>
      <c r="AR24" s="561"/>
      <c r="AS24" s="518">
        <v>2911</v>
      </c>
      <c r="AT24" s="519"/>
      <c r="AU24" s="519"/>
      <c r="AV24" s="519"/>
      <c r="AW24" s="519"/>
      <c r="AX24" s="520"/>
      <c r="AY24" s="640" t="s">
        <v>168</v>
      </c>
      <c r="AZ24" s="641"/>
      <c r="BA24" s="641"/>
      <c r="BB24" s="641"/>
      <c r="BC24" s="641"/>
      <c r="BD24" s="641"/>
      <c r="BE24" s="641"/>
      <c r="BF24" s="641"/>
      <c r="BG24" s="641"/>
      <c r="BH24" s="641"/>
      <c r="BI24" s="641"/>
      <c r="BJ24" s="641"/>
      <c r="BK24" s="641"/>
      <c r="BL24" s="641"/>
      <c r="BM24" s="642"/>
      <c r="BN24" s="467">
        <v>7482323</v>
      </c>
      <c r="BO24" s="468"/>
      <c r="BP24" s="468"/>
      <c r="BQ24" s="468"/>
      <c r="BR24" s="468"/>
      <c r="BS24" s="468"/>
      <c r="BT24" s="468"/>
      <c r="BU24" s="469"/>
      <c r="BV24" s="467">
        <v>7575057</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169</v>
      </c>
      <c r="F25" s="497"/>
      <c r="G25" s="497"/>
      <c r="H25" s="497"/>
      <c r="I25" s="497"/>
      <c r="J25" s="497"/>
      <c r="K25" s="498"/>
      <c r="L25" s="518">
        <v>1</v>
      </c>
      <c r="M25" s="519"/>
      <c r="N25" s="519"/>
      <c r="O25" s="519"/>
      <c r="P25" s="561"/>
      <c r="Q25" s="518">
        <v>6320</v>
      </c>
      <c r="R25" s="519"/>
      <c r="S25" s="519"/>
      <c r="T25" s="519"/>
      <c r="U25" s="519"/>
      <c r="V25" s="561"/>
      <c r="W25" s="620"/>
      <c r="X25" s="608"/>
      <c r="Y25" s="609"/>
      <c r="Z25" s="517" t="s">
        <v>170</v>
      </c>
      <c r="AA25" s="497"/>
      <c r="AB25" s="497"/>
      <c r="AC25" s="497"/>
      <c r="AD25" s="497"/>
      <c r="AE25" s="497"/>
      <c r="AF25" s="497"/>
      <c r="AG25" s="498"/>
      <c r="AH25" s="518">
        <v>45</v>
      </c>
      <c r="AI25" s="519"/>
      <c r="AJ25" s="519"/>
      <c r="AK25" s="519"/>
      <c r="AL25" s="561"/>
      <c r="AM25" s="518">
        <v>122895</v>
      </c>
      <c r="AN25" s="519"/>
      <c r="AO25" s="519"/>
      <c r="AP25" s="519"/>
      <c r="AQ25" s="519"/>
      <c r="AR25" s="561"/>
      <c r="AS25" s="518">
        <v>2731</v>
      </c>
      <c r="AT25" s="519"/>
      <c r="AU25" s="519"/>
      <c r="AV25" s="519"/>
      <c r="AW25" s="519"/>
      <c r="AX25" s="520"/>
      <c r="AY25" s="427" t="s">
        <v>171</v>
      </c>
      <c r="AZ25" s="428"/>
      <c r="BA25" s="428"/>
      <c r="BB25" s="428"/>
      <c r="BC25" s="428"/>
      <c r="BD25" s="428"/>
      <c r="BE25" s="428"/>
      <c r="BF25" s="428"/>
      <c r="BG25" s="428"/>
      <c r="BH25" s="428"/>
      <c r="BI25" s="428"/>
      <c r="BJ25" s="428"/>
      <c r="BK25" s="428"/>
      <c r="BL25" s="428"/>
      <c r="BM25" s="429"/>
      <c r="BN25" s="430">
        <v>114988</v>
      </c>
      <c r="BO25" s="431"/>
      <c r="BP25" s="431"/>
      <c r="BQ25" s="431"/>
      <c r="BR25" s="431"/>
      <c r="BS25" s="431"/>
      <c r="BT25" s="431"/>
      <c r="BU25" s="432"/>
      <c r="BV25" s="430">
        <v>32709</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172</v>
      </c>
      <c r="F26" s="497"/>
      <c r="G26" s="497"/>
      <c r="H26" s="497"/>
      <c r="I26" s="497"/>
      <c r="J26" s="497"/>
      <c r="K26" s="498"/>
      <c r="L26" s="518">
        <v>1</v>
      </c>
      <c r="M26" s="519"/>
      <c r="N26" s="519"/>
      <c r="O26" s="519"/>
      <c r="P26" s="561"/>
      <c r="Q26" s="518">
        <v>5580</v>
      </c>
      <c r="R26" s="519"/>
      <c r="S26" s="519"/>
      <c r="T26" s="519"/>
      <c r="U26" s="519"/>
      <c r="V26" s="561"/>
      <c r="W26" s="620"/>
      <c r="X26" s="608"/>
      <c r="Y26" s="609"/>
      <c r="Z26" s="517" t="s">
        <v>173</v>
      </c>
      <c r="AA26" s="630"/>
      <c r="AB26" s="630"/>
      <c r="AC26" s="630"/>
      <c r="AD26" s="630"/>
      <c r="AE26" s="630"/>
      <c r="AF26" s="630"/>
      <c r="AG26" s="631"/>
      <c r="AH26" s="518">
        <v>2</v>
      </c>
      <c r="AI26" s="519"/>
      <c r="AJ26" s="519"/>
      <c r="AK26" s="519"/>
      <c r="AL26" s="561"/>
      <c r="AM26" s="518" t="s">
        <v>174</v>
      </c>
      <c r="AN26" s="519"/>
      <c r="AO26" s="519"/>
      <c r="AP26" s="519"/>
      <c r="AQ26" s="519"/>
      <c r="AR26" s="561"/>
      <c r="AS26" s="518" t="s">
        <v>174</v>
      </c>
      <c r="AT26" s="519"/>
      <c r="AU26" s="519"/>
      <c r="AV26" s="519"/>
      <c r="AW26" s="519"/>
      <c r="AX26" s="520"/>
      <c r="AY26" s="470" t="s">
        <v>175</v>
      </c>
      <c r="AZ26" s="471"/>
      <c r="BA26" s="471"/>
      <c r="BB26" s="471"/>
      <c r="BC26" s="471"/>
      <c r="BD26" s="471"/>
      <c r="BE26" s="471"/>
      <c r="BF26" s="471"/>
      <c r="BG26" s="471"/>
      <c r="BH26" s="471"/>
      <c r="BI26" s="471"/>
      <c r="BJ26" s="471"/>
      <c r="BK26" s="471"/>
      <c r="BL26" s="471"/>
      <c r="BM26" s="472"/>
      <c r="BN26" s="467" t="s">
        <v>126</v>
      </c>
      <c r="BO26" s="468"/>
      <c r="BP26" s="468"/>
      <c r="BQ26" s="468"/>
      <c r="BR26" s="468"/>
      <c r="BS26" s="468"/>
      <c r="BT26" s="468"/>
      <c r="BU26" s="469"/>
      <c r="BV26" s="467" t="s">
        <v>176</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177</v>
      </c>
      <c r="F27" s="497"/>
      <c r="G27" s="497"/>
      <c r="H27" s="497"/>
      <c r="I27" s="497"/>
      <c r="J27" s="497"/>
      <c r="K27" s="498"/>
      <c r="L27" s="518">
        <v>1</v>
      </c>
      <c r="M27" s="519"/>
      <c r="N27" s="519"/>
      <c r="O27" s="519"/>
      <c r="P27" s="561"/>
      <c r="Q27" s="518">
        <v>3430</v>
      </c>
      <c r="R27" s="519"/>
      <c r="S27" s="519"/>
      <c r="T27" s="519"/>
      <c r="U27" s="519"/>
      <c r="V27" s="561"/>
      <c r="W27" s="620"/>
      <c r="X27" s="608"/>
      <c r="Y27" s="609"/>
      <c r="Z27" s="517" t="s">
        <v>178</v>
      </c>
      <c r="AA27" s="497"/>
      <c r="AB27" s="497"/>
      <c r="AC27" s="497"/>
      <c r="AD27" s="497"/>
      <c r="AE27" s="497"/>
      <c r="AF27" s="497"/>
      <c r="AG27" s="498"/>
      <c r="AH27" s="518">
        <v>2</v>
      </c>
      <c r="AI27" s="519"/>
      <c r="AJ27" s="519"/>
      <c r="AK27" s="519"/>
      <c r="AL27" s="561"/>
      <c r="AM27" s="518" t="s">
        <v>179</v>
      </c>
      <c r="AN27" s="519"/>
      <c r="AO27" s="519"/>
      <c r="AP27" s="519"/>
      <c r="AQ27" s="519"/>
      <c r="AR27" s="561"/>
      <c r="AS27" s="518" t="s">
        <v>174</v>
      </c>
      <c r="AT27" s="519"/>
      <c r="AU27" s="519"/>
      <c r="AV27" s="519"/>
      <c r="AW27" s="519"/>
      <c r="AX27" s="520"/>
      <c r="AY27" s="562" t="s">
        <v>180</v>
      </c>
      <c r="AZ27" s="563"/>
      <c r="BA27" s="563"/>
      <c r="BB27" s="563"/>
      <c r="BC27" s="563"/>
      <c r="BD27" s="563"/>
      <c r="BE27" s="563"/>
      <c r="BF27" s="563"/>
      <c r="BG27" s="563"/>
      <c r="BH27" s="563"/>
      <c r="BI27" s="563"/>
      <c r="BJ27" s="563"/>
      <c r="BK27" s="563"/>
      <c r="BL27" s="563"/>
      <c r="BM27" s="564"/>
      <c r="BN27" s="643">
        <v>192102</v>
      </c>
      <c r="BO27" s="644"/>
      <c r="BP27" s="644"/>
      <c r="BQ27" s="644"/>
      <c r="BR27" s="644"/>
      <c r="BS27" s="644"/>
      <c r="BT27" s="644"/>
      <c r="BU27" s="645"/>
      <c r="BV27" s="643">
        <v>192102</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181</v>
      </c>
      <c r="F28" s="497"/>
      <c r="G28" s="497"/>
      <c r="H28" s="497"/>
      <c r="I28" s="497"/>
      <c r="J28" s="497"/>
      <c r="K28" s="498"/>
      <c r="L28" s="518">
        <v>1</v>
      </c>
      <c r="M28" s="519"/>
      <c r="N28" s="519"/>
      <c r="O28" s="519"/>
      <c r="P28" s="561"/>
      <c r="Q28" s="518">
        <v>3000</v>
      </c>
      <c r="R28" s="519"/>
      <c r="S28" s="519"/>
      <c r="T28" s="519"/>
      <c r="U28" s="519"/>
      <c r="V28" s="561"/>
      <c r="W28" s="620"/>
      <c r="X28" s="608"/>
      <c r="Y28" s="609"/>
      <c r="Z28" s="517" t="s">
        <v>182</v>
      </c>
      <c r="AA28" s="497"/>
      <c r="AB28" s="497"/>
      <c r="AC28" s="497"/>
      <c r="AD28" s="497"/>
      <c r="AE28" s="497"/>
      <c r="AF28" s="497"/>
      <c r="AG28" s="498"/>
      <c r="AH28" s="518" t="s">
        <v>176</v>
      </c>
      <c r="AI28" s="519"/>
      <c r="AJ28" s="519"/>
      <c r="AK28" s="519"/>
      <c r="AL28" s="561"/>
      <c r="AM28" s="518" t="s">
        <v>126</v>
      </c>
      <c r="AN28" s="519"/>
      <c r="AO28" s="519"/>
      <c r="AP28" s="519"/>
      <c r="AQ28" s="519"/>
      <c r="AR28" s="561"/>
      <c r="AS28" s="518" t="s">
        <v>176</v>
      </c>
      <c r="AT28" s="519"/>
      <c r="AU28" s="519"/>
      <c r="AV28" s="519"/>
      <c r="AW28" s="519"/>
      <c r="AX28" s="520"/>
      <c r="AY28" s="646" t="s">
        <v>183</v>
      </c>
      <c r="AZ28" s="647"/>
      <c r="BA28" s="647"/>
      <c r="BB28" s="648"/>
      <c r="BC28" s="427" t="s">
        <v>48</v>
      </c>
      <c r="BD28" s="428"/>
      <c r="BE28" s="428"/>
      <c r="BF28" s="428"/>
      <c r="BG28" s="428"/>
      <c r="BH28" s="428"/>
      <c r="BI28" s="428"/>
      <c r="BJ28" s="428"/>
      <c r="BK28" s="428"/>
      <c r="BL28" s="428"/>
      <c r="BM28" s="429"/>
      <c r="BN28" s="430">
        <v>469494</v>
      </c>
      <c r="BO28" s="431"/>
      <c r="BP28" s="431"/>
      <c r="BQ28" s="431"/>
      <c r="BR28" s="431"/>
      <c r="BS28" s="431"/>
      <c r="BT28" s="431"/>
      <c r="BU28" s="432"/>
      <c r="BV28" s="430">
        <v>469491</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184</v>
      </c>
      <c r="F29" s="497"/>
      <c r="G29" s="497"/>
      <c r="H29" s="497"/>
      <c r="I29" s="497"/>
      <c r="J29" s="497"/>
      <c r="K29" s="498"/>
      <c r="L29" s="518">
        <v>10</v>
      </c>
      <c r="M29" s="519"/>
      <c r="N29" s="519"/>
      <c r="O29" s="519"/>
      <c r="P29" s="561"/>
      <c r="Q29" s="518">
        <v>2750</v>
      </c>
      <c r="R29" s="519"/>
      <c r="S29" s="519"/>
      <c r="T29" s="519"/>
      <c r="U29" s="519"/>
      <c r="V29" s="561"/>
      <c r="W29" s="621"/>
      <c r="X29" s="622"/>
      <c r="Y29" s="623"/>
      <c r="Z29" s="517" t="s">
        <v>185</v>
      </c>
      <c r="AA29" s="497"/>
      <c r="AB29" s="497"/>
      <c r="AC29" s="497"/>
      <c r="AD29" s="497"/>
      <c r="AE29" s="497"/>
      <c r="AF29" s="497"/>
      <c r="AG29" s="498"/>
      <c r="AH29" s="518">
        <v>196</v>
      </c>
      <c r="AI29" s="519"/>
      <c r="AJ29" s="519"/>
      <c r="AK29" s="519"/>
      <c r="AL29" s="561"/>
      <c r="AM29" s="518">
        <v>569590</v>
      </c>
      <c r="AN29" s="519"/>
      <c r="AO29" s="519"/>
      <c r="AP29" s="519"/>
      <c r="AQ29" s="519"/>
      <c r="AR29" s="561"/>
      <c r="AS29" s="518">
        <v>2906</v>
      </c>
      <c r="AT29" s="519"/>
      <c r="AU29" s="519"/>
      <c r="AV29" s="519"/>
      <c r="AW29" s="519"/>
      <c r="AX29" s="520"/>
      <c r="AY29" s="649"/>
      <c r="AZ29" s="650"/>
      <c r="BA29" s="650"/>
      <c r="BB29" s="651"/>
      <c r="BC29" s="501" t="s">
        <v>186</v>
      </c>
      <c r="BD29" s="502"/>
      <c r="BE29" s="502"/>
      <c r="BF29" s="502"/>
      <c r="BG29" s="502"/>
      <c r="BH29" s="502"/>
      <c r="BI29" s="502"/>
      <c r="BJ29" s="502"/>
      <c r="BK29" s="502"/>
      <c r="BL29" s="502"/>
      <c r="BM29" s="503"/>
      <c r="BN29" s="467">
        <v>113925</v>
      </c>
      <c r="BO29" s="468"/>
      <c r="BP29" s="468"/>
      <c r="BQ29" s="468"/>
      <c r="BR29" s="468"/>
      <c r="BS29" s="468"/>
      <c r="BT29" s="468"/>
      <c r="BU29" s="469"/>
      <c r="BV29" s="467">
        <v>113924</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187</v>
      </c>
      <c r="X30" s="628"/>
      <c r="Y30" s="628"/>
      <c r="Z30" s="628"/>
      <c r="AA30" s="628"/>
      <c r="AB30" s="628"/>
      <c r="AC30" s="628"/>
      <c r="AD30" s="628"/>
      <c r="AE30" s="628"/>
      <c r="AF30" s="628"/>
      <c r="AG30" s="629"/>
      <c r="AH30" s="586">
        <v>96.9</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590649</v>
      </c>
      <c r="BO30" s="644"/>
      <c r="BP30" s="644"/>
      <c r="BQ30" s="644"/>
      <c r="BR30" s="644"/>
      <c r="BS30" s="644"/>
      <c r="BT30" s="644"/>
      <c r="BU30" s="645"/>
      <c r="BV30" s="643">
        <v>732011</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194</v>
      </c>
      <c r="D33" s="491"/>
      <c r="E33" s="456" t="s">
        <v>195</v>
      </c>
      <c r="F33" s="456"/>
      <c r="G33" s="456"/>
      <c r="H33" s="456"/>
      <c r="I33" s="456"/>
      <c r="J33" s="456"/>
      <c r="K33" s="456"/>
      <c r="L33" s="456"/>
      <c r="M33" s="456"/>
      <c r="N33" s="456"/>
      <c r="O33" s="456"/>
      <c r="P33" s="456"/>
      <c r="Q33" s="456"/>
      <c r="R33" s="456"/>
      <c r="S33" s="456"/>
      <c r="T33" s="216"/>
      <c r="U33" s="491" t="s">
        <v>194</v>
      </c>
      <c r="V33" s="491"/>
      <c r="W33" s="456" t="s">
        <v>196</v>
      </c>
      <c r="X33" s="456"/>
      <c r="Y33" s="456"/>
      <c r="Z33" s="456"/>
      <c r="AA33" s="456"/>
      <c r="AB33" s="456"/>
      <c r="AC33" s="456"/>
      <c r="AD33" s="456"/>
      <c r="AE33" s="456"/>
      <c r="AF33" s="456"/>
      <c r="AG33" s="456"/>
      <c r="AH33" s="456"/>
      <c r="AI33" s="456"/>
      <c r="AJ33" s="456"/>
      <c r="AK33" s="456"/>
      <c r="AL33" s="216"/>
      <c r="AM33" s="491" t="s">
        <v>197</v>
      </c>
      <c r="AN33" s="491"/>
      <c r="AO33" s="456" t="s">
        <v>195</v>
      </c>
      <c r="AP33" s="456"/>
      <c r="AQ33" s="456"/>
      <c r="AR33" s="456"/>
      <c r="AS33" s="456"/>
      <c r="AT33" s="456"/>
      <c r="AU33" s="456"/>
      <c r="AV33" s="456"/>
      <c r="AW33" s="456"/>
      <c r="AX33" s="456"/>
      <c r="AY33" s="456"/>
      <c r="AZ33" s="456"/>
      <c r="BA33" s="456"/>
      <c r="BB33" s="456"/>
      <c r="BC33" s="456"/>
      <c r="BD33" s="217"/>
      <c r="BE33" s="456" t="s">
        <v>198</v>
      </c>
      <c r="BF33" s="456"/>
      <c r="BG33" s="456" t="s">
        <v>199</v>
      </c>
      <c r="BH33" s="456"/>
      <c r="BI33" s="456"/>
      <c r="BJ33" s="456"/>
      <c r="BK33" s="456"/>
      <c r="BL33" s="456"/>
      <c r="BM33" s="456"/>
      <c r="BN33" s="456"/>
      <c r="BO33" s="456"/>
      <c r="BP33" s="456"/>
      <c r="BQ33" s="456"/>
      <c r="BR33" s="456"/>
      <c r="BS33" s="456"/>
      <c r="BT33" s="456"/>
      <c r="BU33" s="456"/>
      <c r="BV33" s="217"/>
      <c r="BW33" s="491" t="s">
        <v>198</v>
      </c>
      <c r="BX33" s="491"/>
      <c r="BY33" s="456" t="s">
        <v>200</v>
      </c>
      <c r="BZ33" s="456"/>
      <c r="CA33" s="456"/>
      <c r="CB33" s="456"/>
      <c r="CC33" s="456"/>
      <c r="CD33" s="456"/>
      <c r="CE33" s="456"/>
      <c r="CF33" s="456"/>
      <c r="CG33" s="456"/>
      <c r="CH33" s="456"/>
      <c r="CI33" s="456"/>
      <c r="CJ33" s="456"/>
      <c r="CK33" s="456"/>
      <c r="CL33" s="456"/>
      <c r="CM33" s="456"/>
      <c r="CN33" s="216"/>
      <c r="CO33" s="491" t="s">
        <v>194</v>
      </c>
      <c r="CP33" s="491"/>
      <c r="CQ33" s="456" t="s">
        <v>201</v>
      </c>
      <c r="CR33" s="456"/>
      <c r="CS33" s="456"/>
      <c r="CT33" s="456"/>
      <c r="CU33" s="456"/>
      <c r="CV33" s="456"/>
      <c r="CW33" s="456"/>
      <c r="CX33" s="456"/>
      <c r="CY33" s="456"/>
      <c r="CZ33" s="456"/>
      <c r="DA33" s="456"/>
      <c r="DB33" s="456"/>
      <c r="DC33" s="456"/>
      <c r="DD33" s="456"/>
      <c r="DE33" s="456"/>
      <c r="DF33" s="216"/>
      <c r="DG33" s="655" t="s">
        <v>202</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4</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7</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8</v>
      </c>
      <c r="BF34" s="656"/>
      <c r="BG34" s="657" t="str">
        <f>IF('各会計、関係団体の財政状況及び健全化判断比率'!B32="","",'各会計、関係団体の財政状況及び健全化判断比率'!B32)</f>
        <v>地方卸売市場事業特別会計</v>
      </c>
      <c r="BH34" s="657"/>
      <c r="BI34" s="657"/>
      <c r="BJ34" s="657"/>
      <c r="BK34" s="657"/>
      <c r="BL34" s="657"/>
      <c r="BM34" s="657"/>
      <c r="BN34" s="657"/>
      <c r="BO34" s="657"/>
      <c r="BP34" s="657"/>
      <c r="BQ34" s="657"/>
      <c r="BR34" s="657"/>
      <c r="BS34" s="657"/>
      <c r="BT34" s="657"/>
      <c r="BU34" s="657"/>
      <c r="BV34" s="214"/>
      <c r="BW34" s="656">
        <f>IF(BY34="","",MAX(C34:D43,U34:V43,AM34:AN43,BE34:BF43)+1)</f>
        <v>10</v>
      </c>
      <c r="BX34" s="656"/>
      <c r="BY34" s="657" t="str">
        <f>IF('各会計、関係団体の財政状況及び健全化判断比率'!B68="","",'各会計、関係団体の財政状況及び健全化判断比率'!B68)</f>
        <v>茨城県市町村総合事務組合（一般会計）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17</v>
      </c>
      <c r="CP34" s="656"/>
      <c r="CQ34" s="657" t="str">
        <f>IF('各会計、関係団体の財政状況及び健全化判断比率'!BS7="","",'各会計、関係団体の財政状況及び健全化判断比率'!BS7)</f>
        <v>大洗ターミナル</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町営公園墓地事業特別会計</v>
      </c>
      <c r="F35" s="657"/>
      <c r="G35" s="657"/>
      <c r="H35" s="657"/>
      <c r="I35" s="657"/>
      <c r="J35" s="657"/>
      <c r="K35" s="657"/>
      <c r="L35" s="657"/>
      <c r="M35" s="657"/>
      <c r="N35" s="657"/>
      <c r="O35" s="657"/>
      <c r="P35" s="657"/>
      <c r="Q35" s="657"/>
      <c r="R35" s="657"/>
      <c r="S35" s="657"/>
      <c r="T35" s="214"/>
      <c r="U35" s="656">
        <f>IF(W35="","",U34+1)</f>
        <v>5</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9</v>
      </c>
      <c r="BF35" s="656"/>
      <c r="BG35" s="657" t="str">
        <f>IF('各会計、関係団体の財政状況及び健全化判断比率'!B33="","",'各会計、関係団体の財政状況及び健全化判断比率'!B33)</f>
        <v>公共下水道事業特別会計</v>
      </c>
      <c r="BH35" s="657"/>
      <c r="BI35" s="657"/>
      <c r="BJ35" s="657"/>
      <c r="BK35" s="657"/>
      <c r="BL35" s="657"/>
      <c r="BM35" s="657"/>
      <c r="BN35" s="657"/>
      <c r="BO35" s="657"/>
      <c r="BP35" s="657"/>
      <c r="BQ35" s="657"/>
      <c r="BR35" s="657"/>
      <c r="BS35" s="657"/>
      <c r="BT35" s="657"/>
      <c r="BU35" s="657"/>
      <c r="BV35" s="214"/>
      <c r="BW35" s="656">
        <f t="shared" ref="BW35:BW43" si="2">IF(BY35="","",BW34+1)</f>
        <v>11</v>
      </c>
      <c r="BX35" s="656"/>
      <c r="BY35" s="657" t="str">
        <f>IF('各会計、関係団体の財政状況及び健全化判断比率'!B69="","",'各会計、関係団体の財政状況及び健全化判断比率'!B69)</f>
        <v>茨城県市町村総合事務組合（県民交通災害共済事業特別会計）</v>
      </c>
      <c r="BZ35" s="657"/>
      <c r="CA35" s="657"/>
      <c r="CB35" s="657"/>
      <c r="CC35" s="657"/>
      <c r="CD35" s="657"/>
      <c r="CE35" s="657"/>
      <c r="CF35" s="657"/>
      <c r="CG35" s="657"/>
      <c r="CH35" s="657"/>
      <c r="CI35" s="657"/>
      <c r="CJ35" s="657"/>
      <c r="CK35" s="657"/>
      <c r="CL35" s="657"/>
      <c r="CM35" s="657"/>
      <c r="CN35" s="214"/>
      <c r="CO35" s="656">
        <f t="shared" ref="CO35:CO43" si="3">IF(CQ35="","",CO34+1)</f>
        <v>18</v>
      </c>
      <c r="CP35" s="656"/>
      <c r="CQ35" s="657" t="str">
        <f>IF('各会計、関係団体の財政状況及び健全化判断比率'!BS8="","",'各会計、関係団体の財政状況及び健全化判断比率'!BS8)</f>
        <v>大洗町土地開発公社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f>IF(E36="","",C35+1)</f>
        <v>3</v>
      </c>
      <c r="D36" s="656"/>
      <c r="E36" s="657" t="str">
        <f>IF('各会計、関係団体の財政状況及び健全化判断比率'!B9="","",'各会計、関係団体の財政状況及び健全化判断比率'!B9)</f>
        <v>東茨城郡内町村及び一部事務組合公平委員会特別会計</v>
      </c>
      <c r="F36" s="657"/>
      <c r="G36" s="657"/>
      <c r="H36" s="657"/>
      <c r="I36" s="657"/>
      <c r="J36" s="657"/>
      <c r="K36" s="657"/>
      <c r="L36" s="657"/>
      <c r="M36" s="657"/>
      <c r="N36" s="657"/>
      <c r="O36" s="657"/>
      <c r="P36" s="657"/>
      <c r="Q36" s="657"/>
      <c r="R36" s="657"/>
      <c r="S36" s="657"/>
      <c r="T36" s="214"/>
      <c r="U36" s="656">
        <f t="shared" ref="U36:U43" si="4">IF(W36="","",U35+1)</f>
        <v>6</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12</v>
      </c>
      <c r="BX36" s="656"/>
      <c r="BY36" s="657" t="str">
        <f>IF('各会計、関係団体の財政状況及び健全化判断比率'!B70="","",'各会計、関係団体の財政状況及び健全化判断比率'!B70)</f>
        <v>茨城県租税管理機構</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13</v>
      </c>
      <c r="BX37" s="656"/>
      <c r="BY37" s="657" t="str">
        <f>IF('各会計、関係団体の財政状況及び健全化判断比率'!B71="","",'各会計、関係団体の財政状況及び健全化判断比率'!B71)</f>
        <v>茨城県後期高齢者医療広域連合（一般会計）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14</v>
      </c>
      <c r="BX38" s="656"/>
      <c r="BY38" s="657" t="str">
        <f>IF('各会計、関係団体の財政状況及び健全化判断比率'!B72="","",'各会計、関係団体の財政状況及び健全化判断比率'!B72)</f>
        <v>茨城県後期高齢者医療広域連合（後期高齢医療特別会計）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15</v>
      </c>
      <c r="BX39" s="656"/>
      <c r="BY39" s="657" t="str">
        <f>IF('各会計、関係団体の財政状況及び健全化判断比率'!B73="","",'各会計、関係団体の財政状況及び健全化判断比率'!B73)</f>
        <v>大洗，鉾田，水戸環境組合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16</v>
      </c>
      <c r="BX40" s="656"/>
      <c r="BY40" s="657" t="str">
        <f>IF('各会計、関係団体の財政状況及び健全化判断比率'!B74="","",'各会計、関係団体の財政状況及び健全化判断比率'!B74)</f>
        <v>水戸地方農業共済事務組合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fgoQYM0L5nNWtMjRHLAk2rZVj0ckp2agu78bupt+kxl5+EXTQqP2tJDOTNzFT3e1HLyKbsAFniMeWHBP9AQh0w==" saltValue="H0uVT4VuYoHSne6T79qjm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48" t="s">
        <v>562</v>
      </c>
      <c r="D34" s="1248"/>
      <c r="E34" s="1249"/>
      <c r="F34" s="32">
        <v>8.5299999999999994</v>
      </c>
      <c r="G34" s="33">
        <v>8.2899999999999991</v>
      </c>
      <c r="H34" s="33">
        <v>9.14</v>
      </c>
      <c r="I34" s="33">
        <v>8.3800000000000008</v>
      </c>
      <c r="J34" s="34">
        <v>7.65</v>
      </c>
      <c r="K34" s="22"/>
      <c r="L34" s="22"/>
      <c r="M34" s="22"/>
      <c r="N34" s="22"/>
      <c r="O34" s="22"/>
      <c r="P34" s="22"/>
    </row>
    <row r="35" spans="1:16" ht="39" customHeight="1" x14ac:dyDescent="0.15">
      <c r="A35" s="22"/>
      <c r="B35" s="35"/>
      <c r="C35" s="1242" t="s">
        <v>563</v>
      </c>
      <c r="D35" s="1243"/>
      <c r="E35" s="1244"/>
      <c r="F35" s="36">
        <v>10.06</v>
      </c>
      <c r="G35" s="37">
        <v>12.01</v>
      </c>
      <c r="H35" s="37">
        <v>13.54</v>
      </c>
      <c r="I35" s="37">
        <v>10.61</v>
      </c>
      <c r="J35" s="38">
        <v>5.56</v>
      </c>
      <c r="K35" s="22"/>
      <c r="L35" s="22"/>
      <c r="M35" s="22"/>
      <c r="N35" s="22"/>
      <c r="O35" s="22"/>
      <c r="P35" s="22"/>
    </row>
    <row r="36" spans="1:16" ht="39" customHeight="1" x14ac:dyDescent="0.15">
      <c r="A36" s="22"/>
      <c r="B36" s="35"/>
      <c r="C36" s="1242" t="s">
        <v>564</v>
      </c>
      <c r="D36" s="1243"/>
      <c r="E36" s="1244"/>
      <c r="F36" s="36">
        <v>1.86</v>
      </c>
      <c r="G36" s="37">
        <v>2.09</v>
      </c>
      <c r="H36" s="37">
        <v>1.21</v>
      </c>
      <c r="I36" s="37">
        <v>0.79</v>
      </c>
      <c r="J36" s="38">
        <v>0.78</v>
      </c>
      <c r="K36" s="22"/>
      <c r="L36" s="22"/>
      <c r="M36" s="22"/>
      <c r="N36" s="22"/>
      <c r="O36" s="22"/>
      <c r="P36" s="22"/>
    </row>
    <row r="37" spans="1:16" ht="39" customHeight="1" x14ac:dyDescent="0.15">
      <c r="A37" s="22"/>
      <c r="B37" s="35"/>
      <c r="C37" s="1242" t="s">
        <v>565</v>
      </c>
      <c r="D37" s="1243"/>
      <c r="E37" s="1244"/>
      <c r="F37" s="36">
        <v>0.42</v>
      </c>
      <c r="G37" s="37">
        <v>0.76</v>
      </c>
      <c r="H37" s="37">
        <v>0.43</v>
      </c>
      <c r="I37" s="37">
        <v>0.44</v>
      </c>
      <c r="J37" s="38">
        <v>0.38</v>
      </c>
      <c r="K37" s="22"/>
      <c r="L37" s="22"/>
      <c r="M37" s="22"/>
      <c r="N37" s="22"/>
      <c r="O37" s="22"/>
      <c r="P37" s="22"/>
    </row>
    <row r="38" spans="1:16" ht="39" customHeight="1" x14ac:dyDescent="0.15">
      <c r="A38" s="22"/>
      <c r="B38" s="35"/>
      <c r="C38" s="1242" t="s">
        <v>566</v>
      </c>
      <c r="D38" s="1243"/>
      <c r="E38" s="1244"/>
      <c r="F38" s="36">
        <v>0.06</v>
      </c>
      <c r="G38" s="37">
        <v>0.06</v>
      </c>
      <c r="H38" s="37">
        <v>7.0000000000000007E-2</v>
      </c>
      <c r="I38" s="37">
        <v>0.13</v>
      </c>
      <c r="J38" s="38">
        <v>0.11</v>
      </c>
      <c r="K38" s="22"/>
      <c r="L38" s="22"/>
      <c r="M38" s="22"/>
      <c r="N38" s="22"/>
      <c r="O38" s="22"/>
      <c r="P38" s="22"/>
    </row>
    <row r="39" spans="1:16" ht="39" customHeight="1" x14ac:dyDescent="0.15">
      <c r="A39" s="22"/>
      <c r="B39" s="35"/>
      <c r="C39" s="1242" t="s">
        <v>567</v>
      </c>
      <c r="D39" s="1243"/>
      <c r="E39" s="1244"/>
      <c r="F39" s="36">
        <v>0</v>
      </c>
      <c r="G39" s="37">
        <v>0.52</v>
      </c>
      <c r="H39" s="37">
        <v>0.15</v>
      </c>
      <c r="I39" s="37">
        <v>0.05</v>
      </c>
      <c r="J39" s="38">
        <v>0.06</v>
      </c>
      <c r="K39" s="22"/>
      <c r="L39" s="22"/>
      <c r="M39" s="22"/>
      <c r="N39" s="22"/>
      <c r="O39" s="22"/>
      <c r="P39" s="22"/>
    </row>
    <row r="40" spans="1:16" ht="39" customHeight="1" x14ac:dyDescent="0.15">
      <c r="A40" s="22"/>
      <c r="B40" s="35"/>
      <c r="C40" s="1242" t="s">
        <v>568</v>
      </c>
      <c r="D40" s="1243"/>
      <c r="E40" s="1244"/>
      <c r="F40" s="36">
        <v>7.0000000000000007E-2</v>
      </c>
      <c r="G40" s="37">
        <v>0.05</v>
      </c>
      <c r="H40" s="37">
        <v>0.03</v>
      </c>
      <c r="I40" s="37">
        <v>0.02</v>
      </c>
      <c r="J40" s="38">
        <v>0.04</v>
      </c>
      <c r="K40" s="22"/>
      <c r="L40" s="22"/>
      <c r="M40" s="22"/>
      <c r="N40" s="22"/>
      <c r="O40" s="22"/>
      <c r="P40" s="22"/>
    </row>
    <row r="41" spans="1:16" ht="39" customHeight="1" x14ac:dyDescent="0.15">
      <c r="A41" s="22"/>
      <c r="B41" s="35"/>
      <c r="C41" s="1242" t="s">
        <v>569</v>
      </c>
      <c r="D41" s="1243"/>
      <c r="E41" s="1244"/>
      <c r="F41" s="36">
        <v>0.92</v>
      </c>
      <c r="G41" s="37">
        <v>0.82</v>
      </c>
      <c r="H41" s="37">
        <v>0.84</v>
      </c>
      <c r="I41" s="37">
        <v>0.02</v>
      </c>
      <c r="J41" s="38">
        <v>0.04</v>
      </c>
      <c r="K41" s="22"/>
      <c r="L41" s="22"/>
      <c r="M41" s="22"/>
      <c r="N41" s="22"/>
      <c r="O41" s="22"/>
      <c r="P41" s="22"/>
    </row>
    <row r="42" spans="1:16" ht="39" customHeight="1" x14ac:dyDescent="0.15">
      <c r="A42" s="22"/>
      <c r="B42" s="39"/>
      <c r="C42" s="1242" t="s">
        <v>570</v>
      </c>
      <c r="D42" s="1243"/>
      <c r="E42" s="1244"/>
      <c r="F42" s="36" t="s">
        <v>512</v>
      </c>
      <c r="G42" s="37" t="s">
        <v>512</v>
      </c>
      <c r="H42" s="37" t="s">
        <v>512</v>
      </c>
      <c r="I42" s="37" t="s">
        <v>512</v>
      </c>
      <c r="J42" s="38" t="s">
        <v>512</v>
      </c>
      <c r="K42" s="22"/>
      <c r="L42" s="22"/>
      <c r="M42" s="22"/>
      <c r="N42" s="22"/>
      <c r="O42" s="22"/>
      <c r="P42" s="22"/>
    </row>
    <row r="43" spans="1:16" ht="39" customHeight="1" thickBot="1" x14ac:dyDescent="0.2">
      <c r="A43" s="22"/>
      <c r="B43" s="40"/>
      <c r="C43" s="1245" t="s">
        <v>571</v>
      </c>
      <c r="D43" s="1246"/>
      <c r="E43" s="1247"/>
      <c r="F43" s="41">
        <v>0.02</v>
      </c>
      <c r="G43" s="42">
        <v>0.03</v>
      </c>
      <c r="H43" s="42">
        <v>0.02</v>
      </c>
      <c r="I43" s="42">
        <v>0.03</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oCcZQexGEyW186UvJTvyntzQaOFg1WKrzLbbGZT8/m3kLbmZsECNz6d8LjJZPzi369ZKItFvDG6zAY5j/j34Q==" saltValue="vOFKhHeUr8Yb/7DIC6Qc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553</v>
      </c>
      <c r="L45" s="60">
        <v>593</v>
      </c>
      <c r="M45" s="60">
        <v>647</v>
      </c>
      <c r="N45" s="60">
        <v>722</v>
      </c>
      <c r="O45" s="61">
        <v>775</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512</v>
      </c>
      <c r="L46" s="64" t="s">
        <v>512</v>
      </c>
      <c r="M46" s="64" t="s">
        <v>512</v>
      </c>
      <c r="N46" s="64" t="s">
        <v>512</v>
      </c>
      <c r="O46" s="65" t="s">
        <v>512</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512</v>
      </c>
      <c r="L47" s="64" t="s">
        <v>512</v>
      </c>
      <c r="M47" s="64" t="s">
        <v>512</v>
      </c>
      <c r="N47" s="64" t="s">
        <v>512</v>
      </c>
      <c r="O47" s="65" t="s">
        <v>512</v>
      </c>
      <c r="P47" s="48"/>
      <c r="Q47" s="48"/>
      <c r="R47" s="48"/>
      <c r="S47" s="48"/>
      <c r="T47" s="48"/>
      <c r="U47" s="48"/>
    </row>
    <row r="48" spans="1:21" ht="30.75" customHeight="1" x14ac:dyDescent="0.15">
      <c r="A48" s="48"/>
      <c r="B48" s="1252"/>
      <c r="C48" s="1253"/>
      <c r="D48" s="62"/>
      <c r="E48" s="1258" t="s">
        <v>15</v>
      </c>
      <c r="F48" s="1258"/>
      <c r="G48" s="1258"/>
      <c r="H48" s="1258"/>
      <c r="I48" s="1258"/>
      <c r="J48" s="1259"/>
      <c r="K48" s="63">
        <v>226</v>
      </c>
      <c r="L48" s="64">
        <v>237</v>
      </c>
      <c r="M48" s="64">
        <v>253</v>
      </c>
      <c r="N48" s="64">
        <v>252</v>
      </c>
      <c r="O48" s="65">
        <v>223</v>
      </c>
      <c r="P48" s="48"/>
      <c r="Q48" s="48"/>
      <c r="R48" s="48"/>
      <c r="S48" s="48"/>
      <c r="T48" s="48"/>
      <c r="U48" s="48"/>
    </row>
    <row r="49" spans="1:21" ht="30.75" customHeight="1" x14ac:dyDescent="0.15">
      <c r="A49" s="48"/>
      <c r="B49" s="1252"/>
      <c r="C49" s="1253"/>
      <c r="D49" s="62"/>
      <c r="E49" s="1258" t="s">
        <v>16</v>
      </c>
      <c r="F49" s="1258"/>
      <c r="G49" s="1258"/>
      <c r="H49" s="1258"/>
      <c r="I49" s="1258"/>
      <c r="J49" s="1259"/>
      <c r="K49" s="63">
        <v>15</v>
      </c>
      <c r="L49" s="64">
        <v>17</v>
      </c>
      <c r="M49" s="64">
        <v>16</v>
      </c>
      <c r="N49" s="64">
        <v>16</v>
      </c>
      <c r="O49" s="65">
        <v>13</v>
      </c>
      <c r="P49" s="48"/>
      <c r="Q49" s="48"/>
      <c r="R49" s="48"/>
      <c r="S49" s="48"/>
      <c r="T49" s="48"/>
      <c r="U49" s="48"/>
    </row>
    <row r="50" spans="1:21" ht="30.75" customHeight="1" x14ac:dyDescent="0.15">
      <c r="A50" s="48"/>
      <c r="B50" s="1252"/>
      <c r="C50" s="1253"/>
      <c r="D50" s="62"/>
      <c r="E50" s="1258" t="s">
        <v>17</v>
      </c>
      <c r="F50" s="1258"/>
      <c r="G50" s="1258"/>
      <c r="H50" s="1258"/>
      <c r="I50" s="1258"/>
      <c r="J50" s="1259"/>
      <c r="K50" s="63" t="s">
        <v>512</v>
      </c>
      <c r="L50" s="64" t="s">
        <v>512</v>
      </c>
      <c r="M50" s="64" t="s">
        <v>512</v>
      </c>
      <c r="N50" s="64" t="s">
        <v>512</v>
      </c>
      <c r="O50" s="65" t="s">
        <v>512</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512</v>
      </c>
      <c r="L51" s="64" t="s">
        <v>512</v>
      </c>
      <c r="M51" s="64" t="s">
        <v>512</v>
      </c>
      <c r="N51" s="64" t="s">
        <v>512</v>
      </c>
      <c r="O51" s="65" t="s">
        <v>512</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657</v>
      </c>
      <c r="L52" s="64">
        <v>715</v>
      </c>
      <c r="M52" s="64">
        <v>758</v>
      </c>
      <c r="N52" s="64">
        <v>768</v>
      </c>
      <c r="O52" s="65">
        <v>769</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137</v>
      </c>
      <c r="L53" s="69">
        <v>132</v>
      </c>
      <c r="M53" s="69">
        <v>158</v>
      </c>
      <c r="N53" s="69">
        <v>222</v>
      </c>
      <c r="O53" s="70">
        <v>242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587</v>
      </c>
      <c r="L57" s="84" t="s">
        <v>587</v>
      </c>
      <c r="M57" s="84" t="s">
        <v>587</v>
      </c>
      <c r="N57" s="84" t="s">
        <v>587</v>
      </c>
      <c r="O57" s="85" t="s">
        <v>587</v>
      </c>
    </row>
    <row r="58" spans="1:21" ht="31.5" customHeight="1" thickBot="1" x14ac:dyDescent="0.2">
      <c r="B58" s="1268"/>
      <c r="C58" s="1269"/>
      <c r="D58" s="1273" t="s">
        <v>27</v>
      </c>
      <c r="E58" s="1274"/>
      <c r="F58" s="1274"/>
      <c r="G58" s="1274"/>
      <c r="H58" s="1274"/>
      <c r="I58" s="1274"/>
      <c r="J58" s="1275"/>
      <c r="K58" s="86" t="s">
        <v>587</v>
      </c>
      <c r="L58" s="87" t="s">
        <v>587</v>
      </c>
      <c r="M58" s="87" t="s">
        <v>587</v>
      </c>
      <c r="N58" s="87" t="s">
        <v>587</v>
      </c>
      <c r="O58" s="88" t="s">
        <v>587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GZJue/mQey9LAK/FR7z4St6kDS4FkABWqsaOry+C4lanzXIVdow49VEgAbD5fFNPL9zkYh+zgyyq76bWILvQw==" saltValue="Q6nMUAuglPPJ6A2dYwUxc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76" t="s">
        <v>30</v>
      </c>
      <c r="C41" s="1277"/>
      <c r="D41" s="102"/>
      <c r="E41" s="1282" t="s">
        <v>31</v>
      </c>
      <c r="F41" s="1282"/>
      <c r="G41" s="1282"/>
      <c r="H41" s="1283"/>
      <c r="I41" s="103">
        <v>9218</v>
      </c>
      <c r="J41" s="104">
        <v>9278</v>
      </c>
      <c r="K41" s="104">
        <v>9348</v>
      </c>
      <c r="L41" s="104">
        <v>9487</v>
      </c>
      <c r="M41" s="105">
        <v>9401</v>
      </c>
    </row>
    <row r="42" spans="2:13" ht="27.75" customHeight="1" x14ac:dyDescent="0.15">
      <c r="B42" s="1278"/>
      <c r="C42" s="1279"/>
      <c r="D42" s="106"/>
      <c r="E42" s="1284" t="s">
        <v>32</v>
      </c>
      <c r="F42" s="1284"/>
      <c r="G42" s="1284"/>
      <c r="H42" s="1285"/>
      <c r="I42" s="107">
        <v>21</v>
      </c>
      <c r="J42" s="108">
        <v>21</v>
      </c>
      <c r="K42" s="108">
        <v>21</v>
      </c>
      <c r="L42" s="108">
        <v>21</v>
      </c>
      <c r="M42" s="109">
        <v>13</v>
      </c>
    </row>
    <row r="43" spans="2:13" ht="27.75" customHeight="1" x14ac:dyDescent="0.15">
      <c r="B43" s="1278"/>
      <c r="C43" s="1279"/>
      <c r="D43" s="106"/>
      <c r="E43" s="1284" t="s">
        <v>33</v>
      </c>
      <c r="F43" s="1284"/>
      <c r="G43" s="1284"/>
      <c r="H43" s="1285"/>
      <c r="I43" s="107">
        <v>2743</v>
      </c>
      <c r="J43" s="108">
        <v>2735</v>
      </c>
      <c r="K43" s="108">
        <v>2652</v>
      </c>
      <c r="L43" s="108">
        <v>2637</v>
      </c>
      <c r="M43" s="109">
        <v>2585</v>
      </c>
    </row>
    <row r="44" spans="2:13" ht="27.75" customHeight="1" x14ac:dyDescent="0.15">
      <c r="B44" s="1278"/>
      <c r="C44" s="1279"/>
      <c r="D44" s="106"/>
      <c r="E44" s="1284" t="s">
        <v>34</v>
      </c>
      <c r="F44" s="1284"/>
      <c r="G44" s="1284"/>
      <c r="H44" s="1285"/>
      <c r="I44" s="107">
        <v>63</v>
      </c>
      <c r="J44" s="108">
        <v>49</v>
      </c>
      <c r="K44" s="108">
        <v>32</v>
      </c>
      <c r="L44" s="108">
        <v>17</v>
      </c>
      <c r="M44" s="109">
        <v>3</v>
      </c>
    </row>
    <row r="45" spans="2:13" ht="27.75" customHeight="1" x14ac:dyDescent="0.15">
      <c r="B45" s="1278"/>
      <c r="C45" s="1279"/>
      <c r="D45" s="106"/>
      <c r="E45" s="1284" t="s">
        <v>35</v>
      </c>
      <c r="F45" s="1284"/>
      <c r="G45" s="1284"/>
      <c r="H45" s="1285"/>
      <c r="I45" s="107">
        <v>1888</v>
      </c>
      <c r="J45" s="108">
        <v>1846</v>
      </c>
      <c r="K45" s="108">
        <v>1848</v>
      </c>
      <c r="L45" s="108">
        <v>1811</v>
      </c>
      <c r="M45" s="109">
        <v>1783</v>
      </c>
    </row>
    <row r="46" spans="2:13" ht="27.75" customHeight="1" x14ac:dyDescent="0.15">
      <c r="B46" s="1278"/>
      <c r="C46" s="1279"/>
      <c r="D46" s="110"/>
      <c r="E46" s="1284" t="s">
        <v>36</v>
      </c>
      <c r="F46" s="1284"/>
      <c r="G46" s="1284"/>
      <c r="H46" s="1285"/>
      <c r="I46" s="107">
        <v>1</v>
      </c>
      <c r="J46" s="108">
        <v>2</v>
      </c>
      <c r="K46" s="108" t="s">
        <v>512</v>
      </c>
      <c r="L46" s="108" t="s">
        <v>512</v>
      </c>
      <c r="M46" s="109" t="s">
        <v>512</v>
      </c>
    </row>
    <row r="47" spans="2:13" ht="27.75" customHeight="1" x14ac:dyDescent="0.15">
      <c r="B47" s="1278"/>
      <c r="C47" s="1279"/>
      <c r="D47" s="111"/>
      <c r="E47" s="1286" t="s">
        <v>37</v>
      </c>
      <c r="F47" s="1287"/>
      <c r="G47" s="1287"/>
      <c r="H47" s="1288"/>
      <c r="I47" s="107" t="s">
        <v>512</v>
      </c>
      <c r="J47" s="108" t="s">
        <v>512</v>
      </c>
      <c r="K47" s="108" t="s">
        <v>512</v>
      </c>
      <c r="L47" s="108" t="s">
        <v>512</v>
      </c>
      <c r="M47" s="109" t="s">
        <v>512</v>
      </c>
    </row>
    <row r="48" spans="2:13" ht="27.75" customHeight="1" x14ac:dyDescent="0.15">
      <c r="B48" s="1278"/>
      <c r="C48" s="1279"/>
      <c r="D48" s="106"/>
      <c r="E48" s="1284" t="s">
        <v>38</v>
      </c>
      <c r="F48" s="1284"/>
      <c r="G48" s="1284"/>
      <c r="H48" s="1285"/>
      <c r="I48" s="107" t="s">
        <v>512</v>
      </c>
      <c r="J48" s="108" t="s">
        <v>512</v>
      </c>
      <c r="K48" s="108" t="s">
        <v>512</v>
      </c>
      <c r="L48" s="108" t="s">
        <v>512</v>
      </c>
      <c r="M48" s="109" t="s">
        <v>512</v>
      </c>
    </row>
    <row r="49" spans="2:13" ht="27.75" customHeight="1" x14ac:dyDescent="0.15">
      <c r="B49" s="1280"/>
      <c r="C49" s="1281"/>
      <c r="D49" s="106"/>
      <c r="E49" s="1284" t="s">
        <v>39</v>
      </c>
      <c r="F49" s="1284"/>
      <c r="G49" s="1284"/>
      <c r="H49" s="1285"/>
      <c r="I49" s="107" t="s">
        <v>512</v>
      </c>
      <c r="J49" s="108" t="s">
        <v>512</v>
      </c>
      <c r="K49" s="108" t="s">
        <v>512</v>
      </c>
      <c r="L49" s="108" t="s">
        <v>512</v>
      </c>
      <c r="M49" s="109" t="s">
        <v>512</v>
      </c>
    </row>
    <row r="50" spans="2:13" ht="27.75" customHeight="1" x14ac:dyDescent="0.15">
      <c r="B50" s="1289" t="s">
        <v>40</v>
      </c>
      <c r="C50" s="1290"/>
      <c r="D50" s="112"/>
      <c r="E50" s="1284" t="s">
        <v>41</v>
      </c>
      <c r="F50" s="1284"/>
      <c r="G50" s="1284"/>
      <c r="H50" s="1285"/>
      <c r="I50" s="107">
        <v>1202</v>
      </c>
      <c r="J50" s="108">
        <v>1347</v>
      </c>
      <c r="K50" s="108">
        <v>1478</v>
      </c>
      <c r="L50" s="108">
        <v>1401</v>
      </c>
      <c r="M50" s="109">
        <v>1288</v>
      </c>
    </row>
    <row r="51" spans="2:13" ht="27.75" customHeight="1" x14ac:dyDescent="0.15">
      <c r="B51" s="1278"/>
      <c r="C51" s="1279"/>
      <c r="D51" s="106"/>
      <c r="E51" s="1284" t="s">
        <v>42</v>
      </c>
      <c r="F51" s="1284"/>
      <c r="G51" s="1284"/>
      <c r="H51" s="1285"/>
      <c r="I51" s="107">
        <v>2495</v>
      </c>
      <c r="J51" s="108">
        <v>2175</v>
      </c>
      <c r="K51" s="108">
        <v>2046</v>
      </c>
      <c r="L51" s="108">
        <v>2076</v>
      </c>
      <c r="M51" s="109">
        <v>2071</v>
      </c>
    </row>
    <row r="52" spans="2:13" ht="27.75" customHeight="1" x14ac:dyDescent="0.15">
      <c r="B52" s="1280"/>
      <c r="C52" s="1281"/>
      <c r="D52" s="106"/>
      <c r="E52" s="1284" t="s">
        <v>43</v>
      </c>
      <c r="F52" s="1284"/>
      <c r="G52" s="1284"/>
      <c r="H52" s="1285"/>
      <c r="I52" s="107">
        <v>7149</v>
      </c>
      <c r="J52" s="108">
        <v>7100</v>
      </c>
      <c r="K52" s="108">
        <v>7046</v>
      </c>
      <c r="L52" s="108">
        <v>7004</v>
      </c>
      <c r="M52" s="109">
        <v>6901</v>
      </c>
    </row>
    <row r="53" spans="2:13" ht="27.75" customHeight="1" thickBot="1" x14ac:dyDescent="0.2">
      <c r="B53" s="1291" t="s">
        <v>44</v>
      </c>
      <c r="C53" s="1292"/>
      <c r="D53" s="113"/>
      <c r="E53" s="1293" t="s">
        <v>45</v>
      </c>
      <c r="F53" s="1293"/>
      <c r="G53" s="1293"/>
      <c r="H53" s="1294"/>
      <c r="I53" s="114">
        <v>3089</v>
      </c>
      <c r="J53" s="115">
        <v>3308</v>
      </c>
      <c r="K53" s="115">
        <v>3331</v>
      </c>
      <c r="L53" s="115">
        <v>3490</v>
      </c>
      <c r="M53" s="116">
        <v>3525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hsyhGzVWJsXoQS8CvdNFVA4bhPeSfLR3OAvBfN7fo7XqCkdkISU9CFclK2jCRx9fOIDa1haGC4pvDVXrRQCWA==" saltValue="qykh5i61Guf2MS2dyDshh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303" t="s">
        <v>48</v>
      </c>
      <c r="D55" s="1303"/>
      <c r="E55" s="1304"/>
      <c r="F55" s="128">
        <v>444</v>
      </c>
      <c r="G55" s="128">
        <v>469</v>
      </c>
      <c r="H55" s="129">
        <v>469</v>
      </c>
    </row>
    <row r="56" spans="2:8" ht="52.5" customHeight="1" x14ac:dyDescent="0.15">
      <c r="B56" s="130"/>
      <c r="C56" s="1305" t="s">
        <v>49</v>
      </c>
      <c r="D56" s="1305"/>
      <c r="E56" s="1306"/>
      <c r="F56" s="131">
        <v>114</v>
      </c>
      <c r="G56" s="131">
        <v>114</v>
      </c>
      <c r="H56" s="132">
        <v>114</v>
      </c>
    </row>
    <row r="57" spans="2:8" ht="53.25" customHeight="1" x14ac:dyDescent="0.15">
      <c r="B57" s="130"/>
      <c r="C57" s="1307" t="s">
        <v>50</v>
      </c>
      <c r="D57" s="1307"/>
      <c r="E57" s="1308"/>
      <c r="F57" s="133">
        <v>922</v>
      </c>
      <c r="G57" s="133">
        <v>732</v>
      </c>
      <c r="H57" s="134">
        <v>591</v>
      </c>
    </row>
    <row r="58" spans="2:8" ht="45.75" customHeight="1" x14ac:dyDescent="0.15">
      <c r="B58" s="135"/>
      <c r="C58" s="1295" t="s">
        <v>588</v>
      </c>
      <c r="D58" s="1296"/>
      <c r="E58" s="1297"/>
      <c r="F58" s="136">
        <v>239</v>
      </c>
      <c r="G58" s="136">
        <v>239</v>
      </c>
      <c r="H58" s="137">
        <v>184</v>
      </c>
    </row>
    <row r="59" spans="2:8" ht="45.75" customHeight="1" x14ac:dyDescent="0.15">
      <c r="B59" s="135"/>
      <c r="C59" s="1295" t="s">
        <v>589</v>
      </c>
      <c r="D59" s="1296"/>
      <c r="E59" s="1297"/>
      <c r="F59" s="136">
        <v>174</v>
      </c>
      <c r="G59" s="136">
        <v>174</v>
      </c>
      <c r="H59" s="137">
        <v>133</v>
      </c>
    </row>
    <row r="60" spans="2:8" ht="45.75" customHeight="1" x14ac:dyDescent="0.15">
      <c r="B60" s="135"/>
      <c r="C60" s="1295" t="s">
        <v>590</v>
      </c>
      <c r="D60" s="1296"/>
      <c r="E60" s="1297"/>
      <c r="F60" s="136">
        <v>138</v>
      </c>
      <c r="G60" s="136">
        <v>81</v>
      </c>
      <c r="H60" s="137">
        <v>79</v>
      </c>
    </row>
    <row r="61" spans="2:8" ht="45.75" customHeight="1" x14ac:dyDescent="0.15">
      <c r="B61" s="135"/>
      <c r="C61" s="1295" t="s">
        <v>591</v>
      </c>
      <c r="D61" s="1296"/>
      <c r="E61" s="1297"/>
      <c r="F61" s="136">
        <v>50</v>
      </c>
      <c r="G61" s="136">
        <v>58</v>
      </c>
      <c r="H61" s="137">
        <v>60</v>
      </c>
    </row>
    <row r="62" spans="2:8" ht="45.75" customHeight="1" thickBot="1" x14ac:dyDescent="0.2">
      <c r="B62" s="138"/>
      <c r="C62" s="1298" t="s">
        <v>592</v>
      </c>
      <c r="D62" s="1299"/>
      <c r="E62" s="1300"/>
      <c r="F62" s="139">
        <v>179</v>
      </c>
      <c r="G62" s="139">
        <v>81</v>
      </c>
      <c r="H62" s="140">
        <v>47</v>
      </c>
    </row>
    <row r="63" spans="2:8" ht="52.5" customHeight="1" thickBot="1" x14ac:dyDescent="0.2">
      <c r="B63" s="141"/>
      <c r="C63" s="1301" t="s">
        <v>51</v>
      </c>
      <c r="D63" s="1301"/>
      <c r="E63" s="1302"/>
      <c r="F63" s="142">
        <v>1481</v>
      </c>
      <c r="G63" s="142">
        <v>1315</v>
      </c>
      <c r="H63" s="143">
        <v>1174</v>
      </c>
    </row>
    <row r="64" spans="2:8" ht="15" customHeight="1" x14ac:dyDescent="0.15"/>
  </sheetData>
  <sheetProtection algorithmName="SHA-512" hashValue="vzAqiRdLoFcgPNXHp4Et6Q+HJJEwTxCDhg+9+hnhkmLQ6m1meajpehnsxS4E09nxrQfIMv+XcA8CYczsoYQwhg==" saltValue="9tVmfUC6+hb3gX++zYrv0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5" zoomScaleNormal="75"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600</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600</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601</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602</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615</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603</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554</v>
      </c>
      <c r="BQ50" s="1315"/>
      <c r="BR50" s="1315"/>
      <c r="BS50" s="1315"/>
      <c r="BT50" s="1315"/>
      <c r="BU50" s="1315"/>
      <c r="BV50" s="1315"/>
      <c r="BW50" s="1315"/>
      <c r="BX50" s="1315" t="s">
        <v>555</v>
      </c>
      <c r="BY50" s="1315"/>
      <c r="BZ50" s="1315"/>
      <c r="CA50" s="1315"/>
      <c r="CB50" s="1315"/>
      <c r="CC50" s="1315"/>
      <c r="CD50" s="1315"/>
      <c r="CE50" s="1315"/>
      <c r="CF50" s="1315" t="s">
        <v>556</v>
      </c>
      <c r="CG50" s="1315"/>
      <c r="CH50" s="1315"/>
      <c r="CI50" s="1315"/>
      <c r="CJ50" s="1315"/>
      <c r="CK50" s="1315"/>
      <c r="CL50" s="1315"/>
      <c r="CM50" s="1315"/>
      <c r="CN50" s="1315" t="s">
        <v>557</v>
      </c>
      <c r="CO50" s="1315"/>
      <c r="CP50" s="1315"/>
      <c r="CQ50" s="1315"/>
      <c r="CR50" s="1315"/>
      <c r="CS50" s="1315"/>
      <c r="CT50" s="1315"/>
      <c r="CU50" s="1315"/>
      <c r="CV50" s="1315" t="s">
        <v>558</v>
      </c>
      <c r="CW50" s="1315"/>
      <c r="CX50" s="1315"/>
      <c r="CY50" s="1315"/>
      <c r="CZ50" s="1315"/>
      <c r="DA50" s="1315"/>
      <c r="DB50" s="1315"/>
      <c r="DC50" s="1315"/>
    </row>
    <row r="51" spans="1:109" ht="13.5" customHeight="1" x14ac:dyDescent="0.15">
      <c r="B51" s="395"/>
      <c r="G51" s="1326"/>
      <c r="H51" s="1326"/>
      <c r="I51" s="1330"/>
      <c r="J51" s="1330"/>
      <c r="K51" s="1316"/>
      <c r="L51" s="1316"/>
      <c r="M51" s="1316"/>
      <c r="N51" s="1316"/>
      <c r="AM51" s="404"/>
      <c r="AN51" s="1314" t="s">
        <v>604</v>
      </c>
      <c r="AO51" s="1314"/>
      <c r="AP51" s="1314"/>
      <c r="AQ51" s="1314"/>
      <c r="AR51" s="1314"/>
      <c r="AS51" s="1314"/>
      <c r="AT51" s="1314"/>
      <c r="AU51" s="1314"/>
      <c r="AV51" s="1314"/>
      <c r="AW51" s="1314"/>
      <c r="AX51" s="1314"/>
      <c r="AY51" s="1314"/>
      <c r="AZ51" s="1314"/>
      <c r="BA51" s="1314"/>
      <c r="BB51" s="1314" t="s">
        <v>605</v>
      </c>
      <c r="BC51" s="1314"/>
      <c r="BD51" s="1314"/>
      <c r="BE51" s="1314"/>
      <c r="BF51" s="1314"/>
      <c r="BG51" s="1314"/>
      <c r="BH51" s="1314"/>
      <c r="BI51" s="1314"/>
      <c r="BJ51" s="1314"/>
      <c r="BK51" s="1314"/>
      <c r="BL51" s="1314"/>
      <c r="BM51" s="1314"/>
      <c r="BN51" s="1314"/>
      <c r="BO51" s="1314"/>
      <c r="BP51" s="1311">
        <v>81.599999999999994</v>
      </c>
      <c r="BQ51" s="1311"/>
      <c r="BR51" s="1311"/>
      <c r="BS51" s="1311"/>
      <c r="BT51" s="1311"/>
      <c r="BU51" s="1311"/>
      <c r="BV51" s="1311"/>
      <c r="BW51" s="1311"/>
      <c r="BX51" s="1311">
        <v>89.5</v>
      </c>
      <c r="BY51" s="1311"/>
      <c r="BZ51" s="1311"/>
      <c r="CA51" s="1311"/>
      <c r="CB51" s="1311"/>
      <c r="CC51" s="1311"/>
      <c r="CD51" s="1311"/>
      <c r="CE51" s="1311"/>
      <c r="CF51" s="1311">
        <v>91.4</v>
      </c>
      <c r="CG51" s="1311"/>
      <c r="CH51" s="1311"/>
      <c r="CI51" s="1311"/>
      <c r="CJ51" s="1311"/>
      <c r="CK51" s="1311"/>
      <c r="CL51" s="1311"/>
      <c r="CM51" s="1311"/>
      <c r="CN51" s="1311">
        <v>95.6</v>
      </c>
      <c r="CO51" s="1311"/>
      <c r="CP51" s="1311"/>
      <c r="CQ51" s="1311"/>
      <c r="CR51" s="1311"/>
      <c r="CS51" s="1311"/>
      <c r="CT51" s="1311"/>
      <c r="CU51" s="1311"/>
      <c r="CV51" s="1311">
        <v>97.5</v>
      </c>
      <c r="CW51" s="1311"/>
      <c r="CX51" s="1311"/>
      <c r="CY51" s="1311"/>
      <c r="CZ51" s="1311"/>
      <c r="DA51" s="1311"/>
      <c r="DB51" s="1311"/>
      <c r="DC51" s="1311"/>
    </row>
    <row r="52" spans="1:109" x14ac:dyDescent="0.15">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606</v>
      </c>
      <c r="BC53" s="1314"/>
      <c r="BD53" s="1314"/>
      <c r="BE53" s="1314"/>
      <c r="BF53" s="1314"/>
      <c r="BG53" s="1314"/>
      <c r="BH53" s="1314"/>
      <c r="BI53" s="1314"/>
      <c r="BJ53" s="1314"/>
      <c r="BK53" s="1314"/>
      <c r="BL53" s="1314"/>
      <c r="BM53" s="1314"/>
      <c r="BN53" s="1314"/>
      <c r="BO53" s="1314"/>
      <c r="BP53" s="1311">
        <v>31.8</v>
      </c>
      <c r="BQ53" s="1311"/>
      <c r="BR53" s="1311"/>
      <c r="BS53" s="1311"/>
      <c r="BT53" s="1311"/>
      <c r="BU53" s="1311"/>
      <c r="BV53" s="1311"/>
      <c r="BW53" s="1311"/>
      <c r="BX53" s="1311">
        <v>49.2</v>
      </c>
      <c r="BY53" s="1311"/>
      <c r="BZ53" s="1311"/>
      <c r="CA53" s="1311"/>
      <c r="CB53" s="1311"/>
      <c r="CC53" s="1311"/>
      <c r="CD53" s="1311"/>
      <c r="CE53" s="1311"/>
      <c r="CF53" s="1311">
        <v>49.4</v>
      </c>
      <c r="CG53" s="1311"/>
      <c r="CH53" s="1311"/>
      <c r="CI53" s="1311"/>
      <c r="CJ53" s="1311"/>
      <c r="CK53" s="1311"/>
      <c r="CL53" s="1311"/>
      <c r="CM53" s="1311"/>
      <c r="CN53" s="1311">
        <v>49.4</v>
      </c>
      <c r="CO53" s="1311"/>
      <c r="CP53" s="1311"/>
      <c r="CQ53" s="1311"/>
      <c r="CR53" s="1311"/>
      <c r="CS53" s="1311"/>
      <c r="CT53" s="1311"/>
      <c r="CU53" s="1311"/>
      <c r="CV53" s="1311">
        <v>47.7</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607</v>
      </c>
      <c r="AO55" s="1315"/>
      <c r="AP55" s="1315"/>
      <c r="AQ55" s="1315"/>
      <c r="AR55" s="1315"/>
      <c r="AS55" s="1315"/>
      <c r="AT55" s="1315"/>
      <c r="AU55" s="1315"/>
      <c r="AV55" s="1315"/>
      <c r="AW55" s="1315"/>
      <c r="AX55" s="1315"/>
      <c r="AY55" s="1315"/>
      <c r="AZ55" s="1315"/>
      <c r="BA55" s="1315"/>
      <c r="BB55" s="1314" t="s">
        <v>605</v>
      </c>
      <c r="BC55" s="1314"/>
      <c r="BD55" s="1314"/>
      <c r="BE55" s="1314"/>
      <c r="BF55" s="1314"/>
      <c r="BG55" s="1314"/>
      <c r="BH55" s="1314"/>
      <c r="BI55" s="1314"/>
      <c r="BJ55" s="1314"/>
      <c r="BK55" s="1314"/>
      <c r="BL55" s="1314"/>
      <c r="BM55" s="1314"/>
      <c r="BN55" s="1314"/>
      <c r="BO55" s="1314"/>
      <c r="BP55" s="1311">
        <v>36.5</v>
      </c>
      <c r="BQ55" s="1311"/>
      <c r="BR55" s="1311"/>
      <c r="BS55" s="1311"/>
      <c r="BT55" s="1311"/>
      <c r="BU55" s="1311"/>
      <c r="BV55" s="1311"/>
      <c r="BW55" s="1311"/>
      <c r="BX55" s="1311">
        <v>32.9</v>
      </c>
      <c r="BY55" s="1311"/>
      <c r="BZ55" s="1311"/>
      <c r="CA55" s="1311"/>
      <c r="CB55" s="1311"/>
      <c r="CC55" s="1311"/>
      <c r="CD55" s="1311"/>
      <c r="CE55" s="1311"/>
      <c r="CF55" s="1311">
        <v>28.5</v>
      </c>
      <c r="CG55" s="1311"/>
      <c r="CH55" s="1311"/>
      <c r="CI55" s="1311"/>
      <c r="CJ55" s="1311"/>
      <c r="CK55" s="1311"/>
      <c r="CL55" s="1311"/>
      <c r="CM55" s="1311"/>
      <c r="CN55" s="1311">
        <v>20.5</v>
      </c>
      <c r="CO55" s="1311"/>
      <c r="CP55" s="1311"/>
      <c r="CQ55" s="1311"/>
      <c r="CR55" s="1311"/>
      <c r="CS55" s="1311"/>
      <c r="CT55" s="1311"/>
      <c r="CU55" s="1311"/>
      <c r="CV55" s="1311">
        <v>21.4</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608</v>
      </c>
      <c r="BC57" s="1314"/>
      <c r="BD57" s="1314"/>
      <c r="BE57" s="1314"/>
      <c r="BF57" s="1314"/>
      <c r="BG57" s="1314"/>
      <c r="BH57" s="1314"/>
      <c r="BI57" s="1314"/>
      <c r="BJ57" s="1314"/>
      <c r="BK57" s="1314"/>
      <c r="BL57" s="1314"/>
      <c r="BM57" s="1314"/>
      <c r="BN57" s="1314"/>
      <c r="BO57" s="1314"/>
      <c r="BP57" s="1311">
        <v>54.1</v>
      </c>
      <c r="BQ57" s="1311"/>
      <c r="BR57" s="1311"/>
      <c r="BS57" s="1311"/>
      <c r="BT57" s="1311"/>
      <c r="BU57" s="1311"/>
      <c r="BV57" s="1311"/>
      <c r="BW57" s="1311"/>
      <c r="BX57" s="1311">
        <v>57</v>
      </c>
      <c r="BY57" s="1311"/>
      <c r="BZ57" s="1311"/>
      <c r="CA57" s="1311"/>
      <c r="CB57" s="1311"/>
      <c r="CC57" s="1311"/>
      <c r="CD57" s="1311"/>
      <c r="CE57" s="1311"/>
      <c r="CF57" s="1311">
        <v>59.7</v>
      </c>
      <c r="CG57" s="1311"/>
      <c r="CH57" s="1311"/>
      <c r="CI57" s="1311"/>
      <c r="CJ57" s="1311"/>
      <c r="CK57" s="1311"/>
      <c r="CL57" s="1311"/>
      <c r="CM57" s="1311"/>
      <c r="CN57" s="1311">
        <v>60</v>
      </c>
      <c r="CO57" s="1311"/>
      <c r="CP57" s="1311"/>
      <c r="CQ57" s="1311"/>
      <c r="CR57" s="1311"/>
      <c r="CS57" s="1311"/>
      <c r="CT57" s="1311"/>
      <c r="CU57" s="1311"/>
      <c r="CV57" s="1311">
        <v>60.2</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609</v>
      </c>
    </row>
    <row r="64" spans="1:109" x14ac:dyDescent="0.15">
      <c r="B64" s="395"/>
      <c r="G64" s="402"/>
      <c r="I64" s="415"/>
      <c r="J64" s="415"/>
      <c r="K64" s="415"/>
      <c r="L64" s="415"/>
      <c r="M64" s="415"/>
      <c r="N64" s="416"/>
      <c r="AM64" s="402"/>
      <c r="AN64" s="402" t="s">
        <v>602</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616</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603</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554</v>
      </c>
      <c r="BQ72" s="1315"/>
      <c r="BR72" s="1315"/>
      <c r="BS72" s="1315"/>
      <c r="BT72" s="1315"/>
      <c r="BU72" s="1315"/>
      <c r="BV72" s="1315"/>
      <c r="BW72" s="1315"/>
      <c r="BX72" s="1315" t="s">
        <v>555</v>
      </c>
      <c r="BY72" s="1315"/>
      <c r="BZ72" s="1315"/>
      <c r="CA72" s="1315"/>
      <c r="CB72" s="1315"/>
      <c r="CC72" s="1315"/>
      <c r="CD72" s="1315"/>
      <c r="CE72" s="1315"/>
      <c r="CF72" s="1315" t="s">
        <v>556</v>
      </c>
      <c r="CG72" s="1315"/>
      <c r="CH72" s="1315"/>
      <c r="CI72" s="1315"/>
      <c r="CJ72" s="1315"/>
      <c r="CK72" s="1315"/>
      <c r="CL72" s="1315"/>
      <c r="CM72" s="1315"/>
      <c r="CN72" s="1315" t="s">
        <v>557</v>
      </c>
      <c r="CO72" s="1315"/>
      <c r="CP72" s="1315"/>
      <c r="CQ72" s="1315"/>
      <c r="CR72" s="1315"/>
      <c r="CS72" s="1315"/>
      <c r="CT72" s="1315"/>
      <c r="CU72" s="1315"/>
      <c r="CV72" s="1315" t="s">
        <v>558</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604</v>
      </c>
      <c r="AO73" s="1314"/>
      <c r="AP73" s="1314"/>
      <c r="AQ73" s="1314"/>
      <c r="AR73" s="1314"/>
      <c r="AS73" s="1314"/>
      <c r="AT73" s="1314"/>
      <c r="AU73" s="1314"/>
      <c r="AV73" s="1314"/>
      <c r="AW73" s="1314"/>
      <c r="AX73" s="1314"/>
      <c r="AY73" s="1314"/>
      <c r="AZ73" s="1314"/>
      <c r="BA73" s="1314"/>
      <c r="BB73" s="1314" t="s">
        <v>605</v>
      </c>
      <c r="BC73" s="1314"/>
      <c r="BD73" s="1314"/>
      <c r="BE73" s="1314"/>
      <c r="BF73" s="1314"/>
      <c r="BG73" s="1314"/>
      <c r="BH73" s="1314"/>
      <c r="BI73" s="1314"/>
      <c r="BJ73" s="1314"/>
      <c r="BK73" s="1314"/>
      <c r="BL73" s="1314"/>
      <c r="BM73" s="1314"/>
      <c r="BN73" s="1314"/>
      <c r="BO73" s="1314"/>
      <c r="BP73" s="1311">
        <v>81.599999999999994</v>
      </c>
      <c r="BQ73" s="1311"/>
      <c r="BR73" s="1311"/>
      <c r="BS73" s="1311"/>
      <c r="BT73" s="1311"/>
      <c r="BU73" s="1311"/>
      <c r="BV73" s="1311"/>
      <c r="BW73" s="1311"/>
      <c r="BX73" s="1311">
        <v>89.5</v>
      </c>
      <c r="BY73" s="1311"/>
      <c r="BZ73" s="1311"/>
      <c r="CA73" s="1311"/>
      <c r="CB73" s="1311"/>
      <c r="CC73" s="1311"/>
      <c r="CD73" s="1311"/>
      <c r="CE73" s="1311"/>
      <c r="CF73" s="1311">
        <v>91.4</v>
      </c>
      <c r="CG73" s="1311"/>
      <c r="CH73" s="1311"/>
      <c r="CI73" s="1311"/>
      <c r="CJ73" s="1311"/>
      <c r="CK73" s="1311"/>
      <c r="CL73" s="1311"/>
      <c r="CM73" s="1311"/>
      <c r="CN73" s="1311">
        <v>95.6</v>
      </c>
      <c r="CO73" s="1311"/>
      <c r="CP73" s="1311"/>
      <c r="CQ73" s="1311"/>
      <c r="CR73" s="1311"/>
      <c r="CS73" s="1311"/>
      <c r="CT73" s="1311"/>
      <c r="CU73" s="1311"/>
      <c r="CV73" s="1311">
        <v>97.5</v>
      </c>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610</v>
      </c>
      <c r="BC75" s="1314"/>
      <c r="BD75" s="1314"/>
      <c r="BE75" s="1314"/>
      <c r="BF75" s="1314"/>
      <c r="BG75" s="1314"/>
      <c r="BH75" s="1314"/>
      <c r="BI75" s="1314"/>
      <c r="BJ75" s="1314"/>
      <c r="BK75" s="1314"/>
      <c r="BL75" s="1314"/>
      <c r="BM75" s="1314"/>
      <c r="BN75" s="1314"/>
      <c r="BO75" s="1314"/>
      <c r="BP75" s="1311">
        <v>4.0999999999999996</v>
      </c>
      <c r="BQ75" s="1311"/>
      <c r="BR75" s="1311"/>
      <c r="BS75" s="1311"/>
      <c r="BT75" s="1311"/>
      <c r="BU75" s="1311"/>
      <c r="BV75" s="1311"/>
      <c r="BW75" s="1311"/>
      <c r="BX75" s="1311">
        <v>3.5</v>
      </c>
      <c r="BY75" s="1311"/>
      <c r="BZ75" s="1311"/>
      <c r="CA75" s="1311"/>
      <c r="CB75" s="1311"/>
      <c r="CC75" s="1311"/>
      <c r="CD75" s="1311"/>
      <c r="CE75" s="1311"/>
      <c r="CF75" s="1311">
        <v>3.8</v>
      </c>
      <c r="CG75" s="1311"/>
      <c r="CH75" s="1311"/>
      <c r="CI75" s="1311"/>
      <c r="CJ75" s="1311"/>
      <c r="CK75" s="1311"/>
      <c r="CL75" s="1311"/>
      <c r="CM75" s="1311"/>
      <c r="CN75" s="1311">
        <v>4.5999999999999996</v>
      </c>
      <c r="CO75" s="1311"/>
      <c r="CP75" s="1311"/>
      <c r="CQ75" s="1311"/>
      <c r="CR75" s="1311"/>
      <c r="CS75" s="1311"/>
      <c r="CT75" s="1311"/>
      <c r="CU75" s="1311"/>
      <c r="CV75" s="1311">
        <v>5.7</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611</v>
      </c>
      <c r="AO77" s="1315"/>
      <c r="AP77" s="1315"/>
      <c r="AQ77" s="1315"/>
      <c r="AR77" s="1315"/>
      <c r="AS77" s="1315"/>
      <c r="AT77" s="1315"/>
      <c r="AU77" s="1315"/>
      <c r="AV77" s="1315"/>
      <c r="AW77" s="1315"/>
      <c r="AX77" s="1315"/>
      <c r="AY77" s="1315"/>
      <c r="AZ77" s="1315"/>
      <c r="BA77" s="1315"/>
      <c r="BB77" s="1314" t="s">
        <v>612</v>
      </c>
      <c r="BC77" s="1314"/>
      <c r="BD77" s="1314"/>
      <c r="BE77" s="1314"/>
      <c r="BF77" s="1314"/>
      <c r="BG77" s="1314"/>
      <c r="BH77" s="1314"/>
      <c r="BI77" s="1314"/>
      <c r="BJ77" s="1314"/>
      <c r="BK77" s="1314"/>
      <c r="BL77" s="1314"/>
      <c r="BM77" s="1314"/>
      <c r="BN77" s="1314"/>
      <c r="BO77" s="1314"/>
      <c r="BP77" s="1311">
        <v>36.5</v>
      </c>
      <c r="BQ77" s="1311"/>
      <c r="BR77" s="1311"/>
      <c r="BS77" s="1311"/>
      <c r="BT77" s="1311"/>
      <c r="BU77" s="1311"/>
      <c r="BV77" s="1311"/>
      <c r="BW77" s="1311"/>
      <c r="BX77" s="1311">
        <v>32.9</v>
      </c>
      <c r="BY77" s="1311"/>
      <c r="BZ77" s="1311"/>
      <c r="CA77" s="1311"/>
      <c r="CB77" s="1311"/>
      <c r="CC77" s="1311"/>
      <c r="CD77" s="1311"/>
      <c r="CE77" s="1311"/>
      <c r="CF77" s="1311">
        <v>28.5</v>
      </c>
      <c r="CG77" s="1311"/>
      <c r="CH77" s="1311"/>
      <c r="CI77" s="1311"/>
      <c r="CJ77" s="1311"/>
      <c r="CK77" s="1311"/>
      <c r="CL77" s="1311"/>
      <c r="CM77" s="1311"/>
      <c r="CN77" s="1311">
        <v>20.5</v>
      </c>
      <c r="CO77" s="1311"/>
      <c r="CP77" s="1311"/>
      <c r="CQ77" s="1311"/>
      <c r="CR77" s="1311"/>
      <c r="CS77" s="1311"/>
      <c r="CT77" s="1311"/>
      <c r="CU77" s="1311"/>
      <c r="CV77" s="1311">
        <v>21.4</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610</v>
      </c>
      <c r="BC79" s="1314"/>
      <c r="BD79" s="1314"/>
      <c r="BE79" s="1314"/>
      <c r="BF79" s="1314"/>
      <c r="BG79" s="1314"/>
      <c r="BH79" s="1314"/>
      <c r="BI79" s="1314"/>
      <c r="BJ79" s="1314"/>
      <c r="BK79" s="1314"/>
      <c r="BL79" s="1314"/>
      <c r="BM79" s="1314"/>
      <c r="BN79" s="1314"/>
      <c r="BO79" s="1314"/>
      <c r="BP79" s="1311">
        <v>9</v>
      </c>
      <c r="BQ79" s="1311"/>
      <c r="BR79" s="1311"/>
      <c r="BS79" s="1311"/>
      <c r="BT79" s="1311"/>
      <c r="BU79" s="1311"/>
      <c r="BV79" s="1311"/>
      <c r="BW79" s="1311"/>
      <c r="BX79" s="1311">
        <v>8.1999999999999993</v>
      </c>
      <c r="BY79" s="1311"/>
      <c r="BZ79" s="1311"/>
      <c r="CA79" s="1311"/>
      <c r="CB79" s="1311"/>
      <c r="CC79" s="1311"/>
      <c r="CD79" s="1311"/>
      <c r="CE79" s="1311"/>
      <c r="CF79" s="1311">
        <v>8</v>
      </c>
      <c r="CG79" s="1311"/>
      <c r="CH79" s="1311"/>
      <c r="CI79" s="1311"/>
      <c r="CJ79" s="1311"/>
      <c r="CK79" s="1311"/>
      <c r="CL79" s="1311"/>
      <c r="CM79" s="1311"/>
      <c r="CN79" s="1311">
        <v>7.9</v>
      </c>
      <c r="CO79" s="1311"/>
      <c r="CP79" s="1311"/>
      <c r="CQ79" s="1311"/>
      <c r="CR79" s="1311"/>
      <c r="CS79" s="1311"/>
      <c r="CT79" s="1311"/>
      <c r="CU79" s="1311"/>
      <c r="CV79" s="1311">
        <v>7.7</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DMzKknLQjlLXCVb2klAOq5CoRNVJV64VS7ODyR8y9lrbLUAMoHnbYFX6DRItVr8uyyFRLGdpxcXO5lHmnFoljA==" saltValue="YDk/f8w8gByp5A9fKTajE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613</v>
      </c>
    </row>
  </sheetData>
  <sheetProtection algorithmName="SHA-512" hashValue="XRMY/7RvYysF68BbGWSw/WTQ0fX23afL0Wh/xb/dF+yKZrOdIDEf6pWDi8Z3t+rvH/U4VKAbF01KuDTA9yrcoQ==" saltValue="zNdIjaIZcjwssHKewCaUt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614</v>
      </c>
    </row>
  </sheetData>
  <sheetProtection algorithmName="SHA-512" hashValue="nYSkcNfiH0PQbGb0fmXVTuzb1sfLuyhgOHRNi+Z6q2CwV/DlKQqMIbmn87CqHM2gB82LBIQzRgPmRqIhO2cm6w==" saltValue="UIQ7MHb5rBWBvTA0D7eDz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551</v>
      </c>
      <c r="G2" s="157"/>
      <c r="H2" s="158"/>
    </row>
    <row r="3" spans="1:8" x14ac:dyDescent="0.15">
      <c r="A3" s="154" t="s">
        <v>544</v>
      </c>
      <c r="B3" s="159"/>
      <c r="C3" s="160"/>
      <c r="D3" s="161">
        <v>214242</v>
      </c>
      <c r="E3" s="162"/>
      <c r="F3" s="163">
        <v>69469</v>
      </c>
      <c r="G3" s="164"/>
      <c r="H3" s="165"/>
    </row>
    <row r="4" spans="1:8" x14ac:dyDescent="0.15">
      <c r="A4" s="166"/>
      <c r="B4" s="167"/>
      <c r="C4" s="168"/>
      <c r="D4" s="169">
        <v>80698</v>
      </c>
      <c r="E4" s="170"/>
      <c r="F4" s="171">
        <v>38215</v>
      </c>
      <c r="G4" s="172"/>
      <c r="H4" s="173"/>
    </row>
    <row r="5" spans="1:8" x14ac:dyDescent="0.15">
      <c r="A5" s="154" t="s">
        <v>546</v>
      </c>
      <c r="B5" s="159"/>
      <c r="C5" s="160"/>
      <c r="D5" s="161">
        <v>126768</v>
      </c>
      <c r="E5" s="162"/>
      <c r="F5" s="163">
        <v>67293</v>
      </c>
      <c r="G5" s="164"/>
      <c r="H5" s="165"/>
    </row>
    <row r="6" spans="1:8" x14ac:dyDescent="0.15">
      <c r="A6" s="166"/>
      <c r="B6" s="167"/>
      <c r="C6" s="168"/>
      <c r="D6" s="169">
        <v>25179</v>
      </c>
      <c r="E6" s="170"/>
      <c r="F6" s="171">
        <v>35076</v>
      </c>
      <c r="G6" s="172"/>
      <c r="H6" s="173"/>
    </row>
    <row r="7" spans="1:8" x14ac:dyDescent="0.15">
      <c r="A7" s="154" t="s">
        <v>547</v>
      </c>
      <c r="B7" s="159"/>
      <c r="C7" s="160"/>
      <c r="D7" s="161">
        <v>106803</v>
      </c>
      <c r="E7" s="162"/>
      <c r="F7" s="163">
        <v>67343</v>
      </c>
      <c r="G7" s="164"/>
      <c r="H7" s="165"/>
    </row>
    <row r="8" spans="1:8" x14ac:dyDescent="0.15">
      <c r="A8" s="166"/>
      <c r="B8" s="167"/>
      <c r="C8" s="168"/>
      <c r="D8" s="169">
        <v>18813</v>
      </c>
      <c r="E8" s="170"/>
      <c r="F8" s="171">
        <v>32865</v>
      </c>
      <c r="G8" s="172"/>
      <c r="H8" s="173"/>
    </row>
    <row r="9" spans="1:8" x14ac:dyDescent="0.15">
      <c r="A9" s="154" t="s">
        <v>548</v>
      </c>
      <c r="B9" s="159"/>
      <c r="C9" s="160"/>
      <c r="D9" s="161">
        <v>61300</v>
      </c>
      <c r="E9" s="162"/>
      <c r="F9" s="163">
        <v>73475</v>
      </c>
      <c r="G9" s="164"/>
      <c r="H9" s="165"/>
    </row>
    <row r="10" spans="1:8" x14ac:dyDescent="0.15">
      <c r="A10" s="166"/>
      <c r="B10" s="167"/>
      <c r="C10" s="168"/>
      <c r="D10" s="169">
        <v>22579</v>
      </c>
      <c r="E10" s="170"/>
      <c r="F10" s="171">
        <v>43072</v>
      </c>
      <c r="G10" s="172"/>
      <c r="H10" s="173"/>
    </row>
    <row r="11" spans="1:8" x14ac:dyDescent="0.15">
      <c r="A11" s="154" t="s">
        <v>549</v>
      </c>
      <c r="B11" s="159"/>
      <c r="C11" s="160"/>
      <c r="D11" s="161">
        <v>59819</v>
      </c>
      <c r="E11" s="162"/>
      <c r="F11" s="163">
        <v>87464</v>
      </c>
      <c r="G11" s="164"/>
      <c r="H11" s="165"/>
    </row>
    <row r="12" spans="1:8" x14ac:dyDescent="0.15">
      <c r="A12" s="166"/>
      <c r="B12" s="167"/>
      <c r="C12" s="174"/>
      <c r="D12" s="169">
        <v>16720</v>
      </c>
      <c r="E12" s="170"/>
      <c r="F12" s="171">
        <v>47479</v>
      </c>
      <c r="G12" s="172"/>
      <c r="H12" s="173"/>
    </row>
    <row r="13" spans="1:8" x14ac:dyDescent="0.15">
      <c r="A13" s="154"/>
      <c r="B13" s="159"/>
      <c r="C13" s="175"/>
      <c r="D13" s="176">
        <v>113786</v>
      </c>
      <c r="E13" s="177"/>
      <c r="F13" s="178">
        <v>73009</v>
      </c>
      <c r="G13" s="179"/>
      <c r="H13" s="165"/>
    </row>
    <row r="14" spans="1:8" x14ac:dyDescent="0.15">
      <c r="A14" s="166"/>
      <c r="B14" s="167"/>
      <c r="C14" s="168"/>
      <c r="D14" s="169">
        <v>32798</v>
      </c>
      <c r="E14" s="170"/>
      <c r="F14" s="171">
        <v>39341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10.14</v>
      </c>
      <c r="C19" s="180">
        <f>ROUND(VALUE(SUBSTITUTE(実質収支比率等に係る経年分析!G$48,"▲","-")),2)</f>
        <v>12.6</v>
      </c>
      <c r="D19" s="180">
        <f>ROUND(VALUE(SUBSTITUTE(実質収支比率等に係る経年分析!H$48,"▲","-")),2)</f>
        <v>13.73</v>
      </c>
      <c r="E19" s="180">
        <f>ROUND(VALUE(SUBSTITUTE(実質収支比率等に係る経年分析!I$48,"▲","-")),2)</f>
        <v>10.7</v>
      </c>
      <c r="F19" s="180">
        <f>ROUND(VALUE(SUBSTITUTE(実質収支比率等に係る経年分析!J$48,"▲","-")),2)</f>
        <v>5.67</v>
      </c>
    </row>
    <row r="20" spans="1:11" x14ac:dyDescent="0.15">
      <c r="A20" s="180" t="s">
        <v>55</v>
      </c>
      <c r="B20" s="180">
        <f>ROUND(VALUE(SUBSTITUTE(実質収支比率等に係る経年分析!F$47,"▲","-")),2)</f>
        <v>9.18</v>
      </c>
      <c r="C20" s="180">
        <f>ROUND(VALUE(SUBSTITUTE(実質収支比率等に係る経年分析!G$47,"▲","-")),2)</f>
        <v>9.32</v>
      </c>
      <c r="D20" s="180">
        <f>ROUND(VALUE(SUBSTITUTE(実質収支比率等に係る経年分析!H$47,"▲","-")),2)</f>
        <v>10.57</v>
      </c>
      <c r="E20" s="180">
        <f>ROUND(VALUE(SUBSTITUTE(実質収支比率等に係る経年分析!I$47,"▲","-")),2)</f>
        <v>11.13</v>
      </c>
      <c r="F20" s="180">
        <f>ROUND(VALUE(SUBSTITUTE(実質収支比率等に係る経年分析!J$47,"▲","-")),2)</f>
        <v>11.19</v>
      </c>
    </row>
    <row r="21" spans="1:11" x14ac:dyDescent="0.15">
      <c r="A21" s="180" t="s">
        <v>56</v>
      </c>
      <c r="B21" s="180">
        <f>IF(ISNUMBER(VALUE(SUBSTITUTE(実質収支比率等に係る経年分析!F$49,"▲","-"))),ROUND(VALUE(SUBSTITUTE(実質収支比率等に係る経年分析!F$49,"▲","-")),2),NA())</f>
        <v>-1.59</v>
      </c>
      <c r="C21" s="180">
        <f>IF(ISNUMBER(VALUE(SUBSTITUTE(実質収支比率等に係る経年分析!G$49,"▲","-"))),ROUND(VALUE(SUBSTITUTE(実質収支比率等に係る経年分析!G$49,"▲","-")),2),NA())</f>
        <v>2.3199999999999998</v>
      </c>
      <c r="D21" s="180">
        <f>IF(ISNUMBER(VALUE(SUBSTITUTE(実質収支比率等に係る経年分析!H$49,"▲","-"))),ROUND(VALUE(SUBSTITUTE(実質収支比率等に係る経年分析!H$49,"▲","-")),2),NA())</f>
        <v>2.23</v>
      </c>
      <c r="E21" s="180">
        <f>IF(ISNUMBER(VALUE(SUBSTITUTE(実質収支比率等に係る経年分析!I$49,"▲","-"))),ROUND(VALUE(SUBSTITUTE(実質収支比率等に係る経年分析!I$49,"▲","-")),2),NA())</f>
        <v>-2.39</v>
      </c>
      <c r="F21" s="180">
        <f>IF(ISNUMBER(VALUE(SUBSTITUTE(実質収支比率等に係る経年分析!J$49,"▲","-"))),ROUND(VALUE(SUBSTITUTE(実質収支比率等に係る経年分析!J$49,"▲","-")),2),NA())</f>
        <v>-5.08</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国民健康保険特別会計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0.92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0.82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0.84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0.04</v>
      </c>
    </row>
    <row r="30" spans="1:11" x14ac:dyDescent="0.15">
      <c r="A30" s="181" t="str">
        <f>IF(連結実質赤字比率に係る赤字・黒字の構成分析!C$40="",NA(),連結実質赤字比率に係る赤字・黒字の構成分析!C$40)</f>
        <v>東茨城郡内町村及び一部事務組合公平委員会特別会計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7.0000000000000007E-2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15">
      <c r="A31" s="181" t="str">
        <f>IF(連結実質赤字比率に係る赤字・黒字の構成分析!C$39="",NA(),連結実質赤字比率に係る赤字・黒字の構成分析!C$39)</f>
        <v>町営公園墓地事業特別会計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0.52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0.06</v>
      </c>
    </row>
    <row r="32" spans="1:11" x14ac:dyDescent="0.15">
      <c r="A32" s="181" t="str">
        <f>IF(連結実質赤字比率に係る赤字・黒字の構成分析!C$38="",NA(),連結実質赤字比率に係る赤字・黒字の構成分析!C$38)</f>
        <v>地方卸売市場事業特別会計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7.0000000000000007E-2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0.11</v>
      </c>
    </row>
    <row r="33" spans="1:16" x14ac:dyDescent="0.15">
      <c r="A33" s="181" t="str">
        <f>IF(連結実質赤字比率に係る赤字・黒字の構成分析!C$37="",NA(),連結実質赤字比率に係る赤字・黒字の構成分析!C$37)</f>
        <v>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0.38</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1.86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2.09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1.21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0.78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10.06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12.01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13.54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10.61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5.56</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8.5299999999999994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8.2899999999999991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9.14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8.3800000000000008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7.65</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657</v>
      </c>
      <c r="E42" s="182"/>
      <c r="F42" s="182"/>
      <c r="G42" s="182">
        <f>'実質公債費比率（分子）の構造'!L$52</f>
        <v>715</v>
      </c>
      <c r="H42" s="182"/>
      <c r="I42" s="182"/>
      <c r="J42" s="182">
        <f>'実質公債費比率（分子）の構造'!M$52</f>
        <v>758</v>
      </c>
      <c r="K42" s="182"/>
      <c r="L42" s="182"/>
      <c r="M42" s="182">
        <f>'実質公債費比率（分子）の構造'!N$52</f>
        <v>768</v>
      </c>
      <c r="N42" s="182"/>
      <c r="O42" s="182"/>
      <c r="P42" s="182">
        <f>'実質公債費比率（分子）の構造'!O$52</f>
        <v>769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15</v>
      </c>
      <c r="C45" s="182"/>
      <c r="D45" s="182"/>
      <c r="E45" s="182">
        <f>'実質公債費比率（分子）の構造'!L$49</f>
        <v>17</v>
      </c>
      <c r="F45" s="182"/>
      <c r="G45" s="182"/>
      <c r="H45" s="182">
        <f>'実質公債費比率（分子）の構造'!M$49</f>
        <v>16</v>
      </c>
      <c r="I45" s="182"/>
      <c r="J45" s="182"/>
      <c r="K45" s="182">
        <f>'実質公債費比率（分子）の構造'!N$49</f>
        <v>16</v>
      </c>
      <c r="L45" s="182"/>
      <c r="M45" s="182"/>
      <c r="N45" s="182">
        <f>'実質公債費比率（分子）の構造'!O$49</f>
        <v>13</v>
      </c>
      <c r="O45" s="182"/>
      <c r="P45" s="182"/>
    </row>
    <row r="46" spans="1:16" x14ac:dyDescent="0.15">
      <c r="A46" s="182" t="s">
        <v>67</v>
      </c>
      <c r="B46" s="182">
        <f>'実質公債費比率（分子）の構造'!K$48</f>
        <v>226</v>
      </c>
      <c r="C46" s="182"/>
      <c r="D46" s="182"/>
      <c r="E46" s="182">
        <f>'実質公債費比率（分子）の構造'!L$48</f>
        <v>237</v>
      </c>
      <c r="F46" s="182"/>
      <c r="G46" s="182"/>
      <c r="H46" s="182">
        <f>'実質公債費比率（分子）の構造'!M$48</f>
        <v>253</v>
      </c>
      <c r="I46" s="182"/>
      <c r="J46" s="182"/>
      <c r="K46" s="182">
        <f>'実質公債費比率（分子）の構造'!N$48</f>
        <v>252</v>
      </c>
      <c r="L46" s="182"/>
      <c r="M46" s="182"/>
      <c r="N46" s="182">
        <f>'実質公債費比率（分子）の構造'!O$48</f>
        <v>223</v>
      </c>
      <c r="O46" s="182"/>
      <c r="P46" s="182"/>
    </row>
    <row r="47" spans="1:16" x14ac:dyDescent="0.15">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553</v>
      </c>
      <c r="C49" s="182"/>
      <c r="D49" s="182"/>
      <c r="E49" s="182">
        <f>'実質公債費比率（分子）の構造'!L$45</f>
        <v>593</v>
      </c>
      <c r="F49" s="182"/>
      <c r="G49" s="182"/>
      <c r="H49" s="182">
        <f>'実質公債費比率（分子）の構造'!M$45</f>
        <v>647</v>
      </c>
      <c r="I49" s="182"/>
      <c r="J49" s="182"/>
      <c r="K49" s="182">
        <f>'実質公債費比率（分子）の構造'!N$45</f>
        <v>722</v>
      </c>
      <c r="L49" s="182"/>
      <c r="M49" s="182"/>
      <c r="N49" s="182">
        <f>'実質公債費比率（分子）の構造'!O$45</f>
        <v>775</v>
      </c>
      <c r="O49" s="182"/>
      <c r="P49" s="182"/>
    </row>
    <row r="50" spans="1:16" x14ac:dyDescent="0.15">
      <c r="A50" s="182" t="s">
        <v>70</v>
      </c>
      <c r="B50" s="182" t="e">
        <f>NA()</f>
        <v>#N/A</v>
      </c>
      <c r="C50" s="182">
        <f>IF(ISNUMBER('実質公債費比率（分子）の構造'!K$53),'実質公債費比率（分子）の構造'!K$53,NA())</f>
        <v>137</v>
      </c>
      <c r="D50" s="182" t="e">
        <f>NA()</f>
        <v>#N/A</v>
      </c>
      <c r="E50" s="182" t="e">
        <f>NA()</f>
        <v>#N/A</v>
      </c>
      <c r="F50" s="182">
        <f>IF(ISNUMBER('実質公債費比率（分子）の構造'!L$53),'実質公債費比率（分子）の構造'!L$53,NA())</f>
        <v>132</v>
      </c>
      <c r="G50" s="182" t="e">
        <f>NA()</f>
        <v>#N/A</v>
      </c>
      <c r="H50" s="182" t="e">
        <f>NA()</f>
        <v>#N/A</v>
      </c>
      <c r="I50" s="182">
        <f>IF(ISNUMBER('実質公債費比率（分子）の構造'!M$53),'実質公債費比率（分子）の構造'!M$53,NA())</f>
        <v>158</v>
      </c>
      <c r="J50" s="182" t="e">
        <f>NA()</f>
        <v>#N/A</v>
      </c>
      <c r="K50" s="182" t="e">
        <f>NA()</f>
        <v>#N/A</v>
      </c>
      <c r="L50" s="182">
        <f>IF(ISNUMBER('実質公債費比率（分子）の構造'!N$53),'実質公債費比率（分子）の構造'!N$53,NA())</f>
        <v>222</v>
      </c>
      <c r="M50" s="182" t="e">
        <f>NA()</f>
        <v>#N/A</v>
      </c>
      <c r="N50" s="182" t="e">
        <f>NA()</f>
        <v>#N/A</v>
      </c>
      <c r="O50" s="182">
        <f>IF(ISNUMBER('実質公債費比率（分子）の構造'!O$53),'実質公債費比率（分子）の構造'!O$53,NA())</f>
        <v>242</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7149</v>
      </c>
      <c r="E56" s="181"/>
      <c r="F56" s="181"/>
      <c r="G56" s="181">
        <f>'将来負担比率（分子）の構造'!J$52</f>
        <v>7100</v>
      </c>
      <c r="H56" s="181"/>
      <c r="I56" s="181"/>
      <c r="J56" s="181">
        <f>'将来負担比率（分子）の構造'!K$52</f>
        <v>7046</v>
      </c>
      <c r="K56" s="181"/>
      <c r="L56" s="181"/>
      <c r="M56" s="181">
        <f>'将来負担比率（分子）の構造'!L$52</f>
        <v>7004</v>
      </c>
      <c r="N56" s="181"/>
      <c r="O56" s="181"/>
      <c r="P56" s="181">
        <f>'将来負担比率（分子）の構造'!M$52</f>
        <v>6901</v>
      </c>
    </row>
    <row r="57" spans="1:16" x14ac:dyDescent="0.15">
      <c r="A57" s="181" t="s">
        <v>42</v>
      </c>
      <c r="B57" s="181"/>
      <c r="C57" s="181"/>
      <c r="D57" s="181">
        <f>'将来負担比率（分子）の構造'!I$51</f>
        <v>2495</v>
      </c>
      <c r="E57" s="181"/>
      <c r="F57" s="181"/>
      <c r="G57" s="181">
        <f>'将来負担比率（分子）の構造'!J$51</f>
        <v>2175</v>
      </c>
      <c r="H57" s="181"/>
      <c r="I57" s="181"/>
      <c r="J57" s="181">
        <f>'将来負担比率（分子）の構造'!K$51</f>
        <v>2046</v>
      </c>
      <c r="K57" s="181"/>
      <c r="L57" s="181"/>
      <c r="M57" s="181">
        <f>'将来負担比率（分子）の構造'!L$51</f>
        <v>2076</v>
      </c>
      <c r="N57" s="181"/>
      <c r="O57" s="181"/>
      <c r="P57" s="181">
        <f>'将来負担比率（分子）の構造'!M$51</f>
        <v>2071</v>
      </c>
    </row>
    <row r="58" spans="1:16" x14ac:dyDescent="0.15">
      <c r="A58" s="181" t="s">
        <v>41</v>
      </c>
      <c r="B58" s="181"/>
      <c r="C58" s="181"/>
      <c r="D58" s="181">
        <f>'将来負担比率（分子）の構造'!I$50</f>
        <v>1202</v>
      </c>
      <c r="E58" s="181"/>
      <c r="F58" s="181"/>
      <c r="G58" s="181">
        <f>'将来負担比率（分子）の構造'!J$50</f>
        <v>1347</v>
      </c>
      <c r="H58" s="181"/>
      <c r="I58" s="181"/>
      <c r="J58" s="181">
        <f>'将来負担比率（分子）の構造'!K$50</f>
        <v>1478</v>
      </c>
      <c r="K58" s="181"/>
      <c r="L58" s="181"/>
      <c r="M58" s="181">
        <f>'将来負担比率（分子）の構造'!L$50</f>
        <v>1401</v>
      </c>
      <c r="N58" s="181"/>
      <c r="O58" s="181"/>
      <c r="P58" s="181">
        <f>'将来負担比率（分子）の構造'!M$50</f>
        <v>1288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v>
      </c>
      <c r="C61" s="181"/>
      <c r="D61" s="181"/>
      <c r="E61" s="181">
        <f>'将来負担比率（分子）の構造'!J$46</f>
        <v>2</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1888</v>
      </c>
      <c r="C62" s="181"/>
      <c r="D62" s="181"/>
      <c r="E62" s="181">
        <f>'将来負担比率（分子）の構造'!J$45</f>
        <v>1846</v>
      </c>
      <c r="F62" s="181"/>
      <c r="G62" s="181"/>
      <c r="H62" s="181">
        <f>'将来負担比率（分子）の構造'!K$45</f>
        <v>1848</v>
      </c>
      <c r="I62" s="181"/>
      <c r="J62" s="181"/>
      <c r="K62" s="181">
        <f>'将来負担比率（分子）の構造'!L$45</f>
        <v>1811</v>
      </c>
      <c r="L62" s="181"/>
      <c r="M62" s="181"/>
      <c r="N62" s="181">
        <f>'将来負担比率（分子）の構造'!M$45</f>
        <v>1783</v>
      </c>
      <c r="O62" s="181"/>
      <c r="P62" s="181"/>
    </row>
    <row r="63" spans="1:16" x14ac:dyDescent="0.15">
      <c r="A63" s="181" t="s">
        <v>34</v>
      </c>
      <c r="B63" s="181">
        <f>'将来負担比率（分子）の構造'!I$44</f>
        <v>63</v>
      </c>
      <c r="C63" s="181"/>
      <c r="D63" s="181"/>
      <c r="E63" s="181">
        <f>'将来負担比率（分子）の構造'!J$44</f>
        <v>49</v>
      </c>
      <c r="F63" s="181"/>
      <c r="G63" s="181"/>
      <c r="H63" s="181">
        <f>'将来負担比率（分子）の構造'!K$44</f>
        <v>32</v>
      </c>
      <c r="I63" s="181"/>
      <c r="J63" s="181"/>
      <c r="K63" s="181">
        <f>'将来負担比率（分子）の構造'!L$44</f>
        <v>17</v>
      </c>
      <c r="L63" s="181"/>
      <c r="M63" s="181"/>
      <c r="N63" s="181">
        <f>'将来負担比率（分子）の構造'!M$44</f>
        <v>3</v>
      </c>
      <c r="O63" s="181"/>
      <c r="P63" s="181"/>
    </row>
    <row r="64" spans="1:16" x14ac:dyDescent="0.15">
      <c r="A64" s="181" t="s">
        <v>33</v>
      </c>
      <c r="B64" s="181">
        <f>'将来負担比率（分子）の構造'!I$43</f>
        <v>2743</v>
      </c>
      <c r="C64" s="181"/>
      <c r="D64" s="181"/>
      <c r="E64" s="181">
        <f>'将来負担比率（分子）の構造'!J$43</f>
        <v>2735</v>
      </c>
      <c r="F64" s="181"/>
      <c r="G64" s="181"/>
      <c r="H64" s="181">
        <f>'将来負担比率（分子）の構造'!K$43</f>
        <v>2652</v>
      </c>
      <c r="I64" s="181"/>
      <c r="J64" s="181"/>
      <c r="K64" s="181">
        <f>'将来負担比率（分子）の構造'!L$43</f>
        <v>2637</v>
      </c>
      <c r="L64" s="181"/>
      <c r="M64" s="181"/>
      <c r="N64" s="181">
        <f>'将来負担比率（分子）の構造'!M$43</f>
        <v>2585</v>
      </c>
      <c r="O64" s="181"/>
      <c r="P64" s="181"/>
    </row>
    <row r="65" spans="1:16" x14ac:dyDescent="0.15">
      <c r="A65" s="181" t="s">
        <v>32</v>
      </c>
      <c r="B65" s="181">
        <f>'将来負担比率（分子）の構造'!I$42</f>
        <v>21</v>
      </c>
      <c r="C65" s="181"/>
      <c r="D65" s="181"/>
      <c r="E65" s="181">
        <f>'将来負担比率（分子）の構造'!J$42</f>
        <v>21</v>
      </c>
      <c r="F65" s="181"/>
      <c r="G65" s="181"/>
      <c r="H65" s="181">
        <f>'将来負担比率（分子）の構造'!K$42</f>
        <v>21</v>
      </c>
      <c r="I65" s="181"/>
      <c r="J65" s="181"/>
      <c r="K65" s="181">
        <f>'将来負担比率（分子）の構造'!L$42</f>
        <v>21</v>
      </c>
      <c r="L65" s="181"/>
      <c r="M65" s="181"/>
      <c r="N65" s="181">
        <f>'将来負担比率（分子）の構造'!M$42</f>
        <v>13</v>
      </c>
      <c r="O65" s="181"/>
      <c r="P65" s="181"/>
    </row>
    <row r="66" spans="1:16" x14ac:dyDescent="0.15">
      <c r="A66" s="181" t="s">
        <v>31</v>
      </c>
      <c r="B66" s="181">
        <f>'将来負担比率（分子）の構造'!I$41</f>
        <v>9218</v>
      </c>
      <c r="C66" s="181"/>
      <c r="D66" s="181"/>
      <c r="E66" s="181">
        <f>'将来負担比率（分子）の構造'!J$41</f>
        <v>9278</v>
      </c>
      <c r="F66" s="181"/>
      <c r="G66" s="181"/>
      <c r="H66" s="181">
        <f>'将来負担比率（分子）の構造'!K$41</f>
        <v>9348</v>
      </c>
      <c r="I66" s="181"/>
      <c r="J66" s="181"/>
      <c r="K66" s="181">
        <f>'将来負担比率（分子）の構造'!L$41</f>
        <v>9487</v>
      </c>
      <c r="L66" s="181"/>
      <c r="M66" s="181"/>
      <c r="N66" s="181">
        <f>'将来負担比率（分子）の構造'!M$41</f>
        <v>9401</v>
      </c>
      <c r="O66" s="181"/>
      <c r="P66" s="181"/>
    </row>
    <row r="67" spans="1:16" x14ac:dyDescent="0.15">
      <c r="A67" s="181" t="s">
        <v>74</v>
      </c>
      <c r="B67" s="181" t="e">
        <f>NA()</f>
        <v>#N/A</v>
      </c>
      <c r="C67" s="181">
        <f>IF(ISNUMBER('将来負担比率（分子）の構造'!I$53), IF('将来負担比率（分子）の構造'!I$53 &lt; 0, 0, '将来負担比率（分子）の構造'!I$53), NA())</f>
        <v>3089</v>
      </c>
      <c r="D67" s="181" t="e">
        <f>NA()</f>
        <v>#N/A</v>
      </c>
      <c r="E67" s="181" t="e">
        <f>NA()</f>
        <v>#N/A</v>
      </c>
      <c r="F67" s="181">
        <f>IF(ISNUMBER('将来負担比率（分子）の構造'!J$53), IF('将来負担比率（分子）の構造'!J$53 &lt; 0, 0, '将来負担比率（分子）の構造'!J$53), NA())</f>
        <v>3308</v>
      </c>
      <c r="G67" s="181" t="e">
        <f>NA()</f>
        <v>#N/A</v>
      </c>
      <c r="H67" s="181" t="e">
        <f>NA()</f>
        <v>#N/A</v>
      </c>
      <c r="I67" s="181">
        <f>IF(ISNUMBER('将来負担比率（分子）の構造'!K$53), IF('将来負担比率（分子）の構造'!K$53 &lt; 0, 0, '将来負担比率（分子）の構造'!K$53), NA())</f>
        <v>3331</v>
      </c>
      <c r="J67" s="181" t="e">
        <f>NA()</f>
        <v>#N/A</v>
      </c>
      <c r="K67" s="181" t="e">
        <f>NA()</f>
        <v>#N/A</v>
      </c>
      <c r="L67" s="181">
        <f>IF(ISNUMBER('将来負担比率（分子）の構造'!L$53), IF('将来負担比率（分子）の構造'!L$53 &lt; 0, 0, '将来負担比率（分子）の構造'!L$53), NA())</f>
        <v>3490</v>
      </c>
      <c r="M67" s="181" t="e">
        <f>NA()</f>
        <v>#N/A</v>
      </c>
      <c r="N67" s="181" t="e">
        <f>NA()</f>
        <v>#N/A</v>
      </c>
      <c r="O67" s="181">
        <f>IF(ISNUMBER('将来負担比率（分子）の構造'!M$53), IF('将来負担比率（分子）の構造'!M$53 &lt; 0, 0, '将来負担比率（分子）の構造'!M$53), NA())</f>
        <v>3525</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444</v>
      </c>
      <c r="C72" s="185">
        <f>基金残高に係る経年分析!G55</f>
        <v>469</v>
      </c>
      <c r="D72" s="185">
        <f>基金残高に係る経年分析!H55</f>
        <v>469</v>
      </c>
    </row>
    <row r="73" spans="1:16" x14ac:dyDescent="0.15">
      <c r="A73" s="184" t="s">
        <v>77</v>
      </c>
      <c r="B73" s="185">
        <f>基金残高に係る経年分析!F56</f>
        <v>114</v>
      </c>
      <c r="C73" s="185">
        <f>基金残高に係る経年分析!G56</f>
        <v>114</v>
      </c>
      <c r="D73" s="185">
        <f>基金残高に係る経年分析!H56</f>
        <v>114</v>
      </c>
    </row>
    <row r="74" spans="1:16" x14ac:dyDescent="0.15">
      <c r="A74" s="184" t="s">
        <v>78</v>
      </c>
      <c r="B74" s="185">
        <f>基金残高に係る経年分析!F57</f>
        <v>922</v>
      </c>
      <c r="C74" s="185">
        <f>基金残高に係る経年分析!G57</f>
        <v>732</v>
      </c>
      <c r="D74" s="185">
        <f>基金残高に係る経年分析!H57</f>
        <v>591</v>
      </c>
    </row>
  </sheetData>
  <sheetProtection algorithmName="SHA-512" hashValue="DZ0iMb6bHEwx0J/89txNL5ZINpEX5YGMkxpDHMLuzzpODG9PaRibvbpEaBW2IBbVcTV3UUVqEBxOnCNieGsZqQ==" saltValue="OopPs4mVi199mAkJXEUyu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211</v>
      </c>
      <c r="DI1" s="660"/>
      <c r="DJ1" s="660"/>
      <c r="DK1" s="660"/>
      <c r="DL1" s="660"/>
      <c r="DM1" s="660"/>
      <c r="DN1" s="661"/>
      <c r="DO1" s="226"/>
      <c r="DP1" s="659" t="s">
        <v>212</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214</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215</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216</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217</v>
      </c>
      <c r="S4" s="663"/>
      <c r="T4" s="663"/>
      <c r="U4" s="663"/>
      <c r="V4" s="663"/>
      <c r="W4" s="663"/>
      <c r="X4" s="663"/>
      <c r="Y4" s="664"/>
      <c r="Z4" s="662" t="s">
        <v>218</v>
      </c>
      <c r="AA4" s="663"/>
      <c r="AB4" s="663"/>
      <c r="AC4" s="664"/>
      <c r="AD4" s="662" t="s">
        <v>219</v>
      </c>
      <c r="AE4" s="663"/>
      <c r="AF4" s="663"/>
      <c r="AG4" s="663"/>
      <c r="AH4" s="663"/>
      <c r="AI4" s="663"/>
      <c r="AJ4" s="663"/>
      <c r="AK4" s="664"/>
      <c r="AL4" s="662" t="s">
        <v>218</v>
      </c>
      <c r="AM4" s="663"/>
      <c r="AN4" s="663"/>
      <c r="AO4" s="664"/>
      <c r="AP4" s="668" t="s">
        <v>220</v>
      </c>
      <c r="AQ4" s="668"/>
      <c r="AR4" s="668"/>
      <c r="AS4" s="668"/>
      <c r="AT4" s="668"/>
      <c r="AU4" s="668"/>
      <c r="AV4" s="668"/>
      <c r="AW4" s="668"/>
      <c r="AX4" s="668"/>
      <c r="AY4" s="668"/>
      <c r="AZ4" s="668"/>
      <c r="BA4" s="668"/>
      <c r="BB4" s="668"/>
      <c r="BC4" s="668"/>
      <c r="BD4" s="668"/>
      <c r="BE4" s="668"/>
      <c r="BF4" s="668"/>
      <c r="BG4" s="668" t="s">
        <v>221</v>
      </c>
      <c r="BH4" s="668"/>
      <c r="BI4" s="668"/>
      <c r="BJ4" s="668"/>
      <c r="BK4" s="668"/>
      <c r="BL4" s="668"/>
      <c r="BM4" s="668"/>
      <c r="BN4" s="668"/>
      <c r="BO4" s="668" t="s">
        <v>218</v>
      </c>
      <c r="BP4" s="668"/>
      <c r="BQ4" s="668"/>
      <c r="BR4" s="668"/>
      <c r="BS4" s="668" t="s">
        <v>222</v>
      </c>
      <c r="BT4" s="668"/>
      <c r="BU4" s="668"/>
      <c r="BV4" s="668"/>
      <c r="BW4" s="668"/>
      <c r="BX4" s="668"/>
      <c r="BY4" s="668"/>
      <c r="BZ4" s="668"/>
      <c r="CA4" s="668"/>
      <c r="CB4" s="668"/>
      <c r="CD4" s="665" t="s">
        <v>223</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224</v>
      </c>
      <c r="C5" s="670"/>
      <c r="D5" s="670"/>
      <c r="E5" s="670"/>
      <c r="F5" s="670"/>
      <c r="G5" s="670"/>
      <c r="H5" s="670"/>
      <c r="I5" s="670"/>
      <c r="J5" s="670"/>
      <c r="K5" s="670"/>
      <c r="L5" s="670"/>
      <c r="M5" s="670"/>
      <c r="N5" s="670"/>
      <c r="O5" s="670"/>
      <c r="P5" s="670"/>
      <c r="Q5" s="671"/>
      <c r="R5" s="672">
        <v>2803479</v>
      </c>
      <c r="S5" s="673"/>
      <c r="T5" s="673"/>
      <c r="U5" s="673"/>
      <c r="V5" s="673"/>
      <c r="W5" s="673"/>
      <c r="X5" s="673"/>
      <c r="Y5" s="674"/>
      <c r="Z5" s="675">
        <v>32.4</v>
      </c>
      <c r="AA5" s="675"/>
      <c r="AB5" s="675"/>
      <c r="AC5" s="675"/>
      <c r="AD5" s="676">
        <v>2649232</v>
      </c>
      <c r="AE5" s="676"/>
      <c r="AF5" s="676"/>
      <c r="AG5" s="676"/>
      <c r="AH5" s="676"/>
      <c r="AI5" s="676"/>
      <c r="AJ5" s="676"/>
      <c r="AK5" s="676"/>
      <c r="AL5" s="677">
        <v>64.3</v>
      </c>
      <c r="AM5" s="678"/>
      <c r="AN5" s="678"/>
      <c r="AO5" s="679"/>
      <c r="AP5" s="669" t="s">
        <v>225</v>
      </c>
      <c r="AQ5" s="670"/>
      <c r="AR5" s="670"/>
      <c r="AS5" s="670"/>
      <c r="AT5" s="670"/>
      <c r="AU5" s="670"/>
      <c r="AV5" s="670"/>
      <c r="AW5" s="670"/>
      <c r="AX5" s="670"/>
      <c r="AY5" s="670"/>
      <c r="AZ5" s="670"/>
      <c r="BA5" s="670"/>
      <c r="BB5" s="670"/>
      <c r="BC5" s="670"/>
      <c r="BD5" s="670"/>
      <c r="BE5" s="670"/>
      <c r="BF5" s="671"/>
      <c r="BG5" s="683">
        <v>2622229</v>
      </c>
      <c r="BH5" s="684"/>
      <c r="BI5" s="684"/>
      <c r="BJ5" s="684"/>
      <c r="BK5" s="684"/>
      <c r="BL5" s="684"/>
      <c r="BM5" s="684"/>
      <c r="BN5" s="685"/>
      <c r="BO5" s="686">
        <v>93.5</v>
      </c>
      <c r="BP5" s="686"/>
      <c r="BQ5" s="686"/>
      <c r="BR5" s="686"/>
      <c r="BS5" s="687">
        <v>26422</v>
      </c>
      <c r="BT5" s="687"/>
      <c r="BU5" s="687"/>
      <c r="BV5" s="687"/>
      <c r="BW5" s="687"/>
      <c r="BX5" s="687"/>
      <c r="BY5" s="687"/>
      <c r="BZ5" s="687"/>
      <c r="CA5" s="687"/>
      <c r="CB5" s="691"/>
      <c r="CD5" s="665" t="s">
        <v>220</v>
      </c>
      <c r="CE5" s="666"/>
      <c r="CF5" s="666"/>
      <c r="CG5" s="666"/>
      <c r="CH5" s="666"/>
      <c r="CI5" s="666"/>
      <c r="CJ5" s="666"/>
      <c r="CK5" s="666"/>
      <c r="CL5" s="666"/>
      <c r="CM5" s="666"/>
      <c r="CN5" s="666"/>
      <c r="CO5" s="666"/>
      <c r="CP5" s="666"/>
      <c r="CQ5" s="667"/>
      <c r="CR5" s="665" t="s">
        <v>226</v>
      </c>
      <c r="CS5" s="666"/>
      <c r="CT5" s="666"/>
      <c r="CU5" s="666"/>
      <c r="CV5" s="666"/>
      <c r="CW5" s="666"/>
      <c r="CX5" s="666"/>
      <c r="CY5" s="667"/>
      <c r="CZ5" s="665" t="s">
        <v>218</v>
      </c>
      <c r="DA5" s="666"/>
      <c r="DB5" s="666"/>
      <c r="DC5" s="667"/>
      <c r="DD5" s="665" t="s">
        <v>227</v>
      </c>
      <c r="DE5" s="666"/>
      <c r="DF5" s="666"/>
      <c r="DG5" s="666"/>
      <c r="DH5" s="666"/>
      <c r="DI5" s="666"/>
      <c r="DJ5" s="666"/>
      <c r="DK5" s="666"/>
      <c r="DL5" s="666"/>
      <c r="DM5" s="666"/>
      <c r="DN5" s="666"/>
      <c r="DO5" s="666"/>
      <c r="DP5" s="667"/>
      <c r="DQ5" s="665" t="s">
        <v>228</v>
      </c>
      <c r="DR5" s="666"/>
      <c r="DS5" s="666"/>
      <c r="DT5" s="666"/>
      <c r="DU5" s="666"/>
      <c r="DV5" s="666"/>
      <c r="DW5" s="666"/>
      <c r="DX5" s="666"/>
      <c r="DY5" s="666"/>
      <c r="DZ5" s="666"/>
      <c r="EA5" s="666"/>
      <c r="EB5" s="666"/>
      <c r="EC5" s="667"/>
    </row>
    <row r="6" spans="2:143" ht="11.25" customHeight="1" x14ac:dyDescent="0.15">
      <c r="B6" s="680" t="s">
        <v>229</v>
      </c>
      <c r="C6" s="681"/>
      <c r="D6" s="681"/>
      <c r="E6" s="681"/>
      <c r="F6" s="681"/>
      <c r="G6" s="681"/>
      <c r="H6" s="681"/>
      <c r="I6" s="681"/>
      <c r="J6" s="681"/>
      <c r="K6" s="681"/>
      <c r="L6" s="681"/>
      <c r="M6" s="681"/>
      <c r="N6" s="681"/>
      <c r="O6" s="681"/>
      <c r="P6" s="681"/>
      <c r="Q6" s="682"/>
      <c r="R6" s="683">
        <v>46233</v>
      </c>
      <c r="S6" s="684"/>
      <c r="T6" s="684"/>
      <c r="U6" s="684"/>
      <c r="V6" s="684"/>
      <c r="W6" s="684"/>
      <c r="X6" s="684"/>
      <c r="Y6" s="685"/>
      <c r="Z6" s="686">
        <v>0.5</v>
      </c>
      <c r="AA6" s="686"/>
      <c r="AB6" s="686"/>
      <c r="AC6" s="686"/>
      <c r="AD6" s="687">
        <v>46233</v>
      </c>
      <c r="AE6" s="687"/>
      <c r="AF6" s="687"/>
      <c r="AG6" s="687"/>
      <c r="AH6" s="687"/>
      <c r="AI6" s="687"/>
      <c r="AJ6" s="687"/>
      <c r="AK6" s="687"/>
      <c r="AL6" s="688">
        <v>1.1000000000000001</v>
      </c>
      <c r="AM6" s="689"/>
      <c r="AN6" s="689"/>
      <c r="AO6" s="690"/>
      <c r="AP6" s="680" t="s">
        <v>230</v>
      </c>
      <c r="AQ6" s="681"/>
      <c r="AR6" s="681"/>
      <c r="AS6" s="681"/>
      <c r="AT6" s="681"/>
      <c r="AU6" s="681"/>
      <c r="AV6" s="681"/>
      <c r="AW6" s="681"/>
      <c r="AX6" s="681"/>
      <c r="AY6" s="681"/>
      <c r="AZ6" s="681"/>
      <c r="BA6" s="681"/>
      <c r="BB6" s="681"/>
      <c r="BC6" s="681"/>
      <c r="BD6" s="681"/>
      <c r="BE6" s="681"/>
      <c r="BF6" s="682"/>
      <c r="BG6" s="683">
        <v>2622229</v>
      </c>
      <c r="BH6" s="684"/>
      <c r="BI6" s="684"/>
      <c r="BJ6" s="684"/>
      <c r="BK6" s="684"/>
      <c r="BL6" s="684"/>
      <c r="BM6" s="684"/>
      <c r="BN6" s="685"/>
      <c r="BO6" s="686">
        <v>93.5</v>
      </c>
      <c r="BP6" s="686"/>
      <c r="BQ6" s="686"/>
      <c r="BR6" s="686"/>
      <c r="BS6" s="687">
        <v>26422</v>
      </c>
      <c r="BT6" s="687"/>
      <c r="BU6" s="687"/>
      <c r="BV6" s="687"/>
      <c r="BW6" s="687"/>
      <c r="BX6" s="687"/>
      <c r="BY6" s="687"/>
      <c r="BZ6" s="687"/>
      <c r="CA6" s="687"/>
      <c r="CB6" s="691"/>
      <c r="CD6" s="694" t="s">
        <v>231</v>
      </c>
      <c r="CE6" s="695"/>
      <c r="CF6" s="695"/>
      <c r="CG6" s="695"/>
      <c r="CH6" s="695"/>
      <c r="CI6" s="695"/>
      <c r="CJ6" s="695"/>
      <c r="CK6" s="695"/>
      <c r="CL6" s="695"/>
      <c r="CM6" s="695"/>
      <c r="CN6" s="695"/>
      <c r="CO6" s="695"/>
      <c r="CP6" s="695"/>
      <c r="CQ6" s="696"/>
      <c r="CR6" s="683">
        <v>90414</v>
      </c>
      <c r="CS6" s="684"/>
      <c r="CT6" s="684"/>
      <c r="CU6" s="684"/>
      <c r="CV6" s="684"/>
      <c r="CW6" s="684"/>
      <c r="CX6" s="684"/>
      <c r="CY6" s="685"/>
      <c r="CZ6" s="677">
        <v>1.1000000000000001</v>
      </c>
      <c r="DA6" s="678"/>
      <c r="DB6" s="678"/>
      <c r="DC6" s="697"/>
      <c r="DD6" s="692" t="s">
        <v>126</v>
      </c>
      <c r="DE6" s="684"/>
      <c r="DF6" s="684"/>
      <c r="DG6" s="684"/>
      <c r="DH6" s="684"/>
      <c r="DI6" s="684"/>
      <c r="DJ6" s="684"/>
      <c r="DK6" s="684"/>
      <c r="DL6" s="684"/>
      <c r="DM6" s="684"/>
      <c r="DN6" s="684"/>
      <c r="DO6" s="684"/>
      <c r="DP6" s="685"/>
      <c r="DQ6" s="692">
        <v>90414</v>
      </c>
      <c r="DR6" s="684"/>
      <c r="DS6" s="684"/>
      <c r="DT6" s="684"/>
      <c r="DU6" s="684"/>
      <c r="DV6" s="684"/>
      <c r="DW6" s="684"/>
      <c r="DX6" s="684"/>
      <c r="DY6" s="684"/>
      <c r="DZ6" s="684"/>
      <c r="EA6" s="684"/>
      <c r="EB6" s="684"/>
      <c r="EC6" s="693"/>
    </row>
    <row r="7" spans="2:143" ht="11.25" customHeight="1" x14ac:dyDescent="0.15">
      <c r="B7" s="680" t="s">
        <v>232</v>
      </c>
      <c r="C7" s="681"/>
      <c r="D7" s="681"/>
      <c r="E7" s="681"/>
      <c r="F7" s="681"/>
      <c r="G7" s="681"/>
      <c r="H7" s="681"/>
      <c r="I7" s="681"/>
      <c r="J7" s="681"/>
      <c r="K7" s="681"/>
      <c r="L7" s="681"/>
      <c r="M7" s="681"/>
      <c r="N7" s="681"/>
      <c r="O7" s="681"/>
      <c r="P7" s="681"/>
      <c r="Q7" s="682"/>
      <c r="R7" s="683">
        <v>1393</v>
      </c>
      <c r="S7" s="684"/>
      <c r="T7" s="684"/>
      <c r="U7" s="684"/>
      <c r="V7" s="684"/>
      <c r="W7" s="684"/>
      <c r="X7" s="684"/>
      <c r="Y7" s="685"/>
      <c r="Z7" s="686">
        <v>0</v>
      </c>
      <c r="AA7" s="686"/>
      <c r="AB7" s="686"/>
      <c r="AC7" s="686"/>
      <c r="AD7" s="687">
        <v>1393</v>
      </c>
      <c r="AE7" s="687"/>
      <c r="AF7" s="687"/>
      <c r="AG7" s="687"/>
      <c r="AH7" s="687"/>
      <c r="AI7" s="687"/>
      <c r="AJ7" s="687"/>
      <c r="AK7" s="687"/>
      <c r="AL7" s="688">
        <v>0</v>
      </c>
      <c r="AM7" s="689"/>
      <c r="AN7" s="689"/>
      <c r="AO7" s="690"/>
      <c r="AP7" s="680" t="s">
        <v>233</v>
      </c>
      <c r="AQ7" s="681"/>
      <c r="AR7" s="681"/>
      <c r="AS7" s="681"/>
      <c r="AT7" s="681"/>
      <c r="AU7" s="681"/>
      <c r="AV7" s="681"/>
      <c r="AW7" s="681"/>
      <c r="AX7" s="681"/>
      <c r="AY7" s="681"/>
      <c r="AZ7" s="681"/>
      <c r="BA7" s="681"/>
      <c r="BB7" s="681"/>
      <c r="BC7" s="681"/>
      <c r="BD7" s="681"/>
      <c r="BE7" s="681"/>
      <c r="BF7" s="682"/>
      <c r="BG7" s="683">
        <v>888772</v>
      </c>
      <c r="BH7" s="684"/>
      <c r="BI7" s="684"/>
      <c r="BJ7" s="684"/>
      <c r="BK7" s="684"/>
      <c r="BL7" s="684"/>
      <c r="BM7" s="684"/>
      <c r="BN7" s="685"/>
      <c r="BO7" s="686">
        <v>31.7</v>
      </c>
      <c r="BP7" s="686"/>
      <c r="BQ7" s="686"/>
      <c r="BR7" s="686"/>
      <c r="BS7" s="687">
        <v>26422</v>
      </c>
      <c r="BT7" s="687"/>
      <c r="BU7" s="687"/>
      <c r="BV7" s="687"/>
      <c r="BW7" s="687"/>
      <c r="BX7" s="687"/>
      <c r="BY7" s="687"/>
      <c r="BZ7" s="687"/>
      <c r="CA7" s="687"/>
      <c r="CB7" s="691"/>
      <c r="CD7" s="698" t="s">
        <v>234</v>
      </c>
      <c r="CE7" s="699"/>
      <c r="CF7" s="699"/>
      <c r="CG7" s="699"/>
      <c r="CH7" s="699"/>
      <c r="CI7" s="699"/>
      <c r="CJ7" s="699"/>
      <c r="CK7" s="699"/>
      <c r="CL7" s="699"/>
      <c r="CM7" s="699"/>
      <c r="CN7" s="699"/>
      <c r="CO7" s="699"/>
      <c r="CP7" s="699"/>
      <c r="CQ7" s="700"/>
      <c r="CR7" s="683">
        <v>1138106</v>
      </c>
      <c r="CS7" s="684"/>
      <c r="CT7" s="684"/>
      <c r="CU7" s="684"/>
      <c r="CV7" s="684"/>
      <c r="CW7" s="684"/>
      <c r="CX7" s="684"/>
      <c r="CY7" s="685"/>
      <c r="CZ7" s="686">
        <v>13.9</v>
      </c>
      <c r="DA7" s="686"/>
      <c r="DB7" s="686"/>
      <c r="DC7" s="686"/>
      <c r="DD7" s="692">
        <v>55302</v>
      </c>
      <c r="DE7" s="684"/>
      <c r="DF7" s="684"/>
      <c r="DG7" s="684"/>
      <c r="DH7" s="684"/>
      <c r="DI7" s="684"/>
      <c r="DJ7" s="684"/>
      <c r="DK7" s="684"/>
      <c r="DL7" s="684"/>
      <c r="DM7" s="684"/>
      <c r="DN7" s="684"/>
      <c r="DO7" s="684"/>
      <c r="DP7" s="685"/>
      <c r="DQ7" s="692">
        <v>877600</v>
      </c>
      <c r="DR7" s="684"/>
      <c r="DS7" s="684"/>
      <c r="DT7" s="684"/>
      <c r="DU7" s="684"/>
      <c r="DV7" s="684"/>
      <c r="DW7" s="684"/>
      <c r="DX7" s="684"/>
      <c r="DY7" s="684"/>
      <c r="DZ7" s="684"/>
      <c r="EA7" s="684"/>
      <c r="EB7" s="684"/>
      <c r="EC7" s="693"/>
    </row>
    <row r="8" spans="2:143" ht="11.25" customHeight="1" x14ac:dyDescent="0.15">
      <c r="B8" s="680" t="s">
        <v>235</v>
      </c>
      <c r="C8" s="681"/>
      <c r="D8" s="681"/>
      <c r="E8" s="681"/>
      <c r="F8" s="681"/>
      <c r="G8" s="681"/>
      <c r="H8" s="681"/>
      <c r="I8" s="681"/>
      <c r="J8" s="681"/>
      <c r="K8" s="681"/>
      <c r="L8" s="681"/>
      <c r="M8" s="681"/>
      <c r="N8" s="681"/>
      <c r="O8" s="681"/>
      <c r="P8" s="681"/>
      <c r="Q8" s="682"/>
      <c r="R8" s="683">
        <v>7745</v>
      </c>
      <c r="S8" s="684"/>
      <c r="T8" s="684"/>
      <c r="U8" s="684"/>
      <c r="V8" s="684"/>
      <c r="W8" s="684"/>
      <c r="X8" s="684"/>
      <c r="Y8" s="685"/>
      <c r="Z8" s="686">
        <v>0.1</v>
      </c>
      <c r="AA8" s="686"/>
      <c r="AB8" s="686"/>
      <c r="AC8" s="686"/>
      <c r="AD8" s="687">
        <v>7745</v>
      </c>
      <c r="AE8" s="687"/>
      <c r="AF8" s="687"/>
      <c r="AG8" s="687"/>
      <c r="AH8" s="687"/>
      <c r="AI8" s="687"/>
      <c r="AJ8" s="687"/>
      <c r="AK8" s="687"/>
      <c r="AL8" s="688">
        <v>0.2</v>
      </c>
      <c r="AM8" s="689"/>
      <c r="AN8" s="689"/>
      <c r="AO8" s="690"/>
      <c r="AP8" s="680" t="s">
        <v>236</v>
      </c>
      <c r="AQ8" s="681"/>
      <c r="AR8" s="681"/>
      <c r="AS8" s="681"/>
      <c r="AT8" s="681"/>
      <c r="AU8" s="681"/>
      <c r="AV8" s="681"/>
      <c r="AW8" s="681"/>
      <c r="AX8" s="681"/>
      <c r="AY8" s="681"/>
      <c r="AZ8" s="681"/>
      <c r="BA8" s="681"/>
      <c r="BB8" s="681"/>
      <c r="BC8" s="681"/>
      <c r="BD8" s="681"/>
      <c r="BE8" s="681"/>
      <c r="BF8" s="682"/>
      <c r="BG8" s="683">
        <v>28808</v>
      </c>
      <c r="BH8" s="684"/>
      <c r="BI8" s="684"/>
      <c r="BJ8" s="684"/>
      <c r="BK8" s="684"/>
      <c r="BL8" s="684"/>
      <c r="BM8" s="684"/>
      <c r="BN8" s="685"/>
      <c r="BO8" s="686">
        <v>1</v>
      </c>
      <c r="BP8" s="686"/>
      <c r="BQ8" s="686"/>
      <c r="BR8" s="686"/>
      <c r="BS8" s="692" t="s">
        <v>126</v>
      </c>
      <c r="BT8" s="684"/>
      <c r="BU8" s="684"/>
      <c r="BV8" s="684"/>
      <c r="BW8" s="684"/>
      <c r="BX8" s="684"/>
      <c r="BY8" s="684"/>
      <c r="BZ8" s="684"/>
      <c r="CA8" s="684"/>
      <c r="CB8" s="693"/>
      <c r="CD8" s="698" t="s">
        <v>237</v>
      </c>
      <c r="CE8" s="699"/>
      <c r="CF8" s="699"/>
      <c r="CG8" s="699"/>
      <c r="CH8" s="699"/>
      <c r="CI8" s="699"/>
      <c r="CJ8" s="699"/>
      <c r="CK8" s="699"/>
      <c r="CL8" s="699"/>
      <c r="CM8" s="699"/>
      <c r="CN8" s="699"/>
      <c r="CO8" s="699"/>
      <c r="CP8" s="699"/>
      <c r="CQ8" s="700"/>
      <c r="CR8" s="683">
        <v>2490372</v>
      </c>
      <c r="CS8" s="684"/>
      <c r="CT8" s="684"/>
      <c r="CU8" s="684"/>
      <c r="CV8" s="684"/>
      <c r="CW8" s="684"/>
      <c r="CX8" s="684"/>
      <c r="CY8" s="685"/>
      <c r="CZ8" s="686">
        <v>30.4</v>
      </c>
      <c r="DA8" s="686"/>
      <c r="DB8" s="686"/>
      <c r="DC8" s="686"/>
      <c r="DD8" s="692">
        <v>19301</v>
      </c>
      <c r="DE8" s="684"/>
      <c r="DF8" s="684"/>
      <c r="DG8" s="684"/>
      <c r="DH8" s="684"/>
      <c r="DI8" s="684"/>
      <c r="DJ8" s="684"/>
      <c r="DK8" s="684"/>
      <c r="DL8" s="684"/>
      <c r="DM8" s="684"/>
      <c r="DN8" s="684"/>
      <c r="DO8" s="684"/>
      <c r="DP8" s="685"/>
      <c r="DQ8" s="692">
        <v>1423650</v>
      </c>
      <c r="DR8" s="684"/>
      <c r="DS8" s="684"/>
      <c r="DT8" s="684"/>
      <c r="DU8" s="684"/>
      <c r="DV8" s="684"/>
      <c r="DW8" s="684"/>
      <c r="DX8" s="684"/>
      <c r="DY8" s="684"/>
      <c r="DZ8" s="684"/>
      <c r="EA8" s="684"/>
      <c r="EB8" s="684"/>
      <c r="EC8" s="693"/>
    </row>
    <row r="9" spans="2:143" ht="11.25" customHeight="1" x14ac:dyDescent="0.15">
      <c r="B9" s="680" t="s">
        <v>238</v>
      </c>
      <c r="C9" s="681"/>
      <c r="D9" s="681"/>
      <c r="E9" s="681"/>
      <c r="F9" s="681"/>
      <c r="G9" s="681"/>
      <c r="H9" s="681"/>
      <c r="I9" s="681"/>
      <c r="J9" s="681"/>
      <c r="K9" s="681"/>
      <c r="L9" s="681"/>
      <c r="M9" s="681"/>
      <c r="N9" s="681"/>
      <c r="O9" s="681"/>
      <c r="P9" s="681"/>
      <c r="Q9" s="682"/>
      <c r="R9" s="683">
        <v>4697</v>
      </c>
      <c r="S9" s="684"/>
      <c r="T9" s="684"/>
      <c r="U9" s="684"/>
      <c r="V9" s="684"/>
      <c r="W9" s="684"/>
      <c r="X9" s="684"/>
      <c r="Y9" s="685"/>
      <c r="Z9" s="686">
        <v>0.1</v>
      </c>
      <c r="AA9" s="686"/>
      <c r="AB9" s="686"/>
      <c r="AC9" s="686"/>
      <c r="AD9" s="687">
        <v>4697</v>
      </c>
      <c r="AE9" s="687"/>
      <c r="AF9" s="687"/>
      <c r="AG9" s="687"/>
      <c r="AH9" s="687"/>
      <c r="AI9" s="687"/>
      <c r="AJ9" s="687"/>
      <c r="AK9" s="687"/>
      <c r="AL9" s="688">
        <v>0.1</v>
      </c>
      <c r="AM9" s="689"/>
      <c r="AN9" s="689"/>
      <c r="AO9" s="690"/>
      <c r="AP9" s="680" t="s">
        <v>239</v>
      </c>
      <c r="AQ9" s="681"/>
      <c r="AR9" s="681"/>
      <c r="AS9" s="681"/>
      <c r="AT9" s="681"/>
      <c r="AU9" s="681"/>
      <c r="AV9" s="681"/>
      <c r="AW9" s="681"/>
      <c r="AX9" s="681"/>
      <c r="AY9" s="681"/>
      <c r="AZ9" s="681"/>
      <c r="BA9" s="681"/>
      <c r="BB9" s="681"/>
      <c r="BC9" s="681"/>
      <c r="BD9" s="681"/>
      <c r="BE9" s="681"/>
      <c r="BF9" s="682"/>
      <c r="BG9" s="683">
        <v>715592</v>
      </c>
      <c r="BH9" s="684"/>
      <c r="BI9" s="684"/>
      <c r="BJ9" s="684"/>
      <c r="BK9" s="684"/>
      <c r="BL9" s="684"/>
      <c r="BM9" s="684"/>
      <c r="BN9" s="685"/>
      <c r="BO9" s="686">
        <v>25.5</v>
      </c>
      <c r="BP9" s="686"/>
      <c r="BQ9" s="686"/>
      <c r="BR9" s="686"/>
      <c r="BS9" s="692" t="s">
        <v>126</v>
      </c>
      <c r="BT9" s="684"/>
      <c r="BU9" s="684"/>
      <c r="BV9" s="684"/>
      <c r="BW9" s="684"/>
      <c r="BX9" s="684"/>
      <c r="BY9" s="684"/>
      <c r="BZ9" s="684"/>
      <c r="CA9" s="684"/>
      <c r="CB9" s="693"/>
      <c r="CD9" s="698" t="s">
        <v>240</v>
      </c>
      <c r="CE9" s="699"/>
      <c r="CF9" s="699"/>
      <c r="CG9" s="699"/>
      <c r="CH9" s="699"/>
      <c r="CI9" s="699"/>
      <c r="CJ9" s="699"/>
      <c r="CK9" s="699"/>
      <c r="CL9" s="699"/>
      <c r="CM9" s="699"/>
      <c r="CN9" s="699"/>
      <c r="CO9" s="699"/>
      <c r="CP9" s="699"/>
      <c r="CQ9" s="700"/>
      <c r="CR9" s="683">
        <v>585999</v>
      </c>
      <c r="CS9" s="684"/>
      <c r="CT9" s="684"/>
      <c r="CU9" s="684"/>
      <c r="CV9" s="684"/>
      <c r="CW9" s="684"/>
      <c r="CX9" s="684"/>
      <c r="CY9" s="685"/>
      <c r="CZ9" s="686">
        <v>7.1</v>
      </c>
      <c r="DA9" s="686"/>
      <c r="DB9" s="686"/>
      <c r="DC9" s="686"/>
      <c r="DD9" s="692">
        <v>12990</v>
      </c>
      <c r="DE9" s="684"/>
      <c r="DF9" s="684"/>
      <c r="DG9" s="684"/>
      <c r="DH9" s="684"/>
      <c r="DI9" s="684"/>
      <c r="DJ9" s="684"/>
      <c r="DK9" s="684"/>
      <c r="DL9" s="684"/>
      <c r="DM9" s="684"/>
      <c r="DN9" s="684"/>
      <c r="DO9" s="684"/>
      <c r="DP9" s="685"/>
      <c r="DQ9" s="692">
        <v>528672</v>
      </c>
      <c r="DR9" s="684"/>
      <c r="DS9" s="684"/>
      <c r="DT9" s="684"/>
      <c r="DU9" s="684"/>
      <c r="DV9" s="684"/>
      <c r="DW9" s="684"/>
      <c r="DX9" s="684"/>
      <c r="DY9" s="684"/>
      <c r="DZ9" s="684"/>
      <c r="EA9" s="684"/>
      <c r="EB9" s="684"/>
      <c r="EC9" s="693"/>
    </row>
    <row r="10" spans="2:143" ht="11.25" customHeight="1" x14ac:dyDescent="0.15">
      <c r="B10" s="680" t="s">
        <v>241</v>
      </c>
      <c r="C10" s="681"/>
      <c r="D10" s="681"/>
      <c r="E10" s="681"/>
      <c r="F10" s="681"/>
      <c r="G10" s="681"/>
      <c r="H10" s="681"/>
      <c r="I10" s="681"/>
      <c r="J10" s="681"/>
      <c r="K10" s="681"/>
      <c r="L10" s="681"/>
      <c r="M10" s="681"/>
      <c r="N10" s="681"/>
      <c r="O10" s="681"/>
      <c r="P10" s="681"/>
      <c r="Q10" s="682"/>
      <c r="R10" s="683" t="s">
        <v>126</v>
      </c>
      <c r="S10" s="684"/>
      <c r="T10" s="684"/>
      <c r="U10" s="684"/>
      <c r="V10" s="684"/>
      <c r="W10" s="684"/>
      <c r="X10" s="684"/>
      <c r="Y10" s="685"/>
      <c r="Z10" s="686" t="s">
        <v>126</v>
      </c>
      <c r="AA10" s="686"/>
      <c r="AB10" s="686"/>
      <c r="AC10" s="686"/>
      <c r="AD10" s="687" t="s">
        <v>126</v>
      </c>
      <c r="AE10" s="687"/>
      <c r="AF10" s="687"/>
      <c r="AG10" s="687"/>
      <c r="AH10" s="687"/>
      <c r="AI10" s="687"/>
      <c r="AJ10" s="687"/>
      <c r="AK10" s="687"/>
      <c r="AL10" s="688" t="s">
        <v>126</v>
      </c>
      <c r="AM10" s="689"/>
      <c r="AN10" s="689"/>
      <c r="AO10" s="690"/>
      <c r="AP10" s="680" t="s">
        <v>242</v>
      </c>
      <c r="AQ10" s="681"/>
      <c r="AR10" s="681"/>
      <c r="AS10" s="681"/>
      <c r="AT10" s="681"/>
      <c r="AU10" s="681"/>
      <c r="AV10" s="681"/>
      <c r="AW10" s="681"/>
      <c r="AX10" s="681"/>
      <c r="AY10" s="681"/>
      <c r="AZ10" s="681"/>
      <c r="BA10" s="681"/>
      <c r="BB10" s="681"/>
      <c r="BC10" s="681"/>
      <c r="BD10" s="681"/>
      <c r="BE10" s="681"/>
      <c r="BF10" s="682"/>
      <c r="BG10" s="683">
        <v>68639</v>
      </c>
      <c r="BH10" s="684"/>
      <c r="BI10" s="684"/>
      <c r="BJ10" s="684"/>
      <c r="BK10" s="684"/>
      <c r="BL10" s="684"/>
      <c r="BM10" s="684"/>
      <c r="BN10" s="685"/>
      <c r="BO10" s="686">
        <v>2.4</v>
      </c>
      <c r="BP10" s="686"/>
      <c r="BQ10" s="686"/>
      <c r="BR10" s="686"/>
      <c r="BS10" s="692">
        <v>11414</v>
      </c>
      <c r="BT10" s="684"/>
      <c r="BU10" s="684"/>
      <c r="BV10" s="684"/>
      <c r="BW10" s="684"/>
      <c r="BX10" s="684"/>
      <c r="BY10" s="684"/>
      <c r="BZ10" s="684"/>
      <c r="CA10" s="684"/>
      <c r="CB10" s="693"/>
      <c r="CD10" s="698" t="s">
        <v>243</v>
      </c>
      <c r="CE10" s="699"/>
      <c r="CF10" s="699"/>
      <c r="CG10" s="699"/>
      <c r="CH10" s="699"/>
      <c r="CI10" s="699"/>
      <c r="CJ10" s="699"/>
      <c r="CK10" s="699"/>
      <c r="CL10" s="699"/>
      <c r="CM10" s="699"/>
      <c r="CN10" s="699"/>
      <c r="CO10" s="699"/>
      <c r="CP10" s="699"/>
      <c r="CQ10" s="700"/>
      <c r="CR10" s="683">
        <v>30</v>
      </c>
      <c r="CS10" s="684"/>
      <c r="CT10" s="684"/>
      <c r="CU10" s="684"/>
      <c r="CV10" s="684"/>
      <c r="CW10" s="684"/>
      <c r="CX10" s="684"/>
      <c r="CY10" s="685"/>
      <c r="CZ10" s="686">
        <v>0</v>
      </c>
      <c r="DA10" s="686"/>
      <c r="DB10" s="686"/>
      <c r="DC10" s="686"/>
      <c r="DD10" s="692" t="s">
        <v>126</v>
      </c>
      <c r="DE10" s="684"/>
      <c r="DF10" s="684"/>
      <c r="DG10" s="684"/>
      <c r="DH10" s="684"/>
      <c r="DI10" s="684"/>
      <c r="DJ10" s="684"/>
      <c r="DK10" s="684"/>
      <c r="DL10" s="684"/>
      <c r="DM10" s="684"/>
      <c r="DN10" s="684"/>
      <c r="DO10" s="684"/>
      <c r="DP10" s="685"/>
      <c r="DQ10" s="692">
        <v>30</v>
      </c>
      <c r="DR10" s="684"/>
      <c r="DS10" s="684"/>
      <c r="DT10" s="684"/>
      <c r="DU10" s="684"/>
      <c r="DV10" s="684"/>
      <c r="DW10" s="684"/>
      <c r="DX10" s="684"/>
      <c r="DY10" s="684"/>
      <c r="DZ10" s="684"/>
      <c r="EA10" s="684"/>
      <c r="EB10" s="684"/>
      <c r="EC10" s="693"/>
    </row>
    <row r="11" spans="2:143" ht="11.25" customHeight="1" x14ac:dyDescent="0.15">
      <c r="B11" s="680" t="s">
        <v>244</v>
      </c>
      <c r="C11" s="681"/>
      <c r="D11" s="681"/>
      <c r="E11" s="681"/>
      <c r="F11" s="681"/>
      <c r="G11" s="681"/>
      <c r="H11" s="681"/>
      <c r="I11" s="681"/>
      <c r="J11" s="681"/>
      <c r="K11" s="681"/>
      <c r="L11" s="681"/>
      <c r="M11" s="681"/>
      <c r="N11" s="681"/>
      <c r="O11" s="681"/>
      <c r="P11" s="681"/>
      <c r="Q11" s="682"/>
      <c r="R11" s="683">
        <v>311830</v>
      </c>
      <c r="S11" s="684"/>
      <c r="T11" s="684"/>
      <c r="U11" s="684"/>
      <c r="V11" s="684"/>
      <c r="W11" s="684"/>
      <c r="X11" s="684"/>
      <c r="Y11" s="685"/>
      <c r="Z11" s="688">
        <v>3.6</v>
      </c>
      <c r="AA11" s="689"/>
      <c r="AB11" s="689"/>
      <c r="AC11" s="701"/>
      <c r="AD11" s="692">
        <v>311830</v>
      </c>
      <c r="AE11" s="684"/>
      <c r="AF11" s="684"/>
      <c r="AG11" s="684"/>
      <c r="AH11" s="684"/>
      <c r="AI11" s="684"/>
      <c r="AJ11" s="684"/>
      <c r="AK11" s="685"/>
      <c r="AL11" s="688">
        <v>7.6</v>
      </c>
      <c r="AM11" s="689"/>
      <c r="AN11" s="689"/>
      <c r="AO11" s="690"/>
      <c r="AP11" s="680" t="s">
        <v>245</v>
      </c>
      <c r="AQ11" s="681"/>
      <c r="AR11" s="681"/>
      <c r="AS11" s="681"/>
      <c r="AT11" s="681"/>
      <c r="AU11" s="681"/>
      <c r="AV11" s="681"/>
      <c r="AW11" s="681"/>
      <c r="AX11" s="681"/>
      <c r="AY11" s="681"/>
      <c r="AZ11" s="681"/>
      <c r="BA11" s="681"/>
      <c r="BB11" s="681"/>
      <c r="BC11" s="681"/>
      <c r="BD11" s="681"/>
      <c r="BE11" s="681"/>
      <c r="BF11" s="682"/>
      <c r="BG11" s="683">
        <v>75733</v>
      </c>
      <c r="BH11" s="684"/>
      <c r="BI11" s="684"/>
      <c r="BJ11" s="684"/>
      <c r="BK11" s="684"/>
      <c r="BL11" s="684"/>
      <c r="BM11" s="684"/>
      <c r="BN11" s="685"/>
      <c r="BO11" s="686">
        <v>2.7</v>
      </c>
      <c r="BP11" s="686"/>
      <c r="BQ11" s="686"/>
      <c r="BR11" s="686"/>
      <c r="BS11" s="692">
        <v>15008</v>
      </c>
      <c r="BT11" s="684"/>
      <c r="BU11" s="684"/>
      <c r="BV11" s="684"/>
      <c r="BW11" s="684"/>
      <c r="BX11" s="684"/>
      <c r="BY11" s="684"/>
      <c r="BZ11" s="684"/>
      <c r="CA11" s="684"/>
      <c r="CB11" s="693"/>
      <c r="CD11" s="698" t="s">
        <v>246</v>
      </c>
      <c r="CE11" s="699"/>
      <c r="CF11" s="699"/>
      <c r="CG11" s="699"/>
      <c r="CH11" s="699"/>
      <c r="CI11" s="699"/>
      <c r="CJ11" s="699"/>
      <c r="CK11" s="699"/>
      <c r="CL11" s="699"/>
      <c r="CM11" s="699"/>
      <c r="CN11" s="699"/>
      <c r="CO11" s="699"/>
      <c r="CP11" s="699"/>
      <c r="CQ11" s="700"/>
      <c r="CR11" s="683">
        <v>268288</v>
      </c>
      <c r="CS11" s="684"/>
      <c r="CT11" s="684"/>
      <c r="CU11" s="684"/>
      <c r="CV11" s="684"/>
      <c r="CW11" s="684"/>
      <c r="CX11" s="684"/>
      <c r="CY11" s="685"/>
      <c r="CZ11" s="686">
        <v>3.3</v>
      </c>
      <c r="DA11" s="686"/>
      <c r="DB11" s="686"/>
      <c r="DC11" s="686"/>
      <c r="DD11" s="692">
        <v>112627</v>
      </c>
      <c r="DE11" s="684"/>
      <c r="DF11" s="684"/>
      <c r="DG11" s="684"/>
      <c r="DH11" s="684"/>
      <c r="DI11" s="684"/>
      <c r="DJ11" s="684"/>
      <c r="DK11" s="684"/>
      <c r="DL11" s="684"/>
      <c r="DM11" s="684"/>
      <c r="DN11" s="684"/>
      <c r="DO11" s="684"/>
      <c r="DP11" s="685"/>
      <c r="DQ11" s="692">
        <v>132367</v>
      </c>
      <c r="DR11" s="684"/>
      <c r="DS11" s="684"/>
      <c r="DT11" s="684"/>
      <c r="DU11" s="684"/>
      <c r="DV11" s="684"/>
      <c r="DW11" s="684"/>
      <c r="DX11" s="684"/>
      <c r="DY11" s="684"/>
      <c r="DZ11" s="684"/>
      <c r="EA11" s="684"/>
      <c r="EB11" s="684"/>
      <c r="EC11" s="693"/>
    </row>
    <row r="12" spans="2:143" ht="11.25" customHeight="1" x14ac:dyDescent="0.15">
      <c r="B12" s="680" t="s">
        <v>247</v>
      </c>
      <c r="C12" s="681"/>
      <c r="D12" s="681"/>
      <c r="E12" s="681"/>
      <c r="F12" s="681"/>
      <c r="G12" s="681"/>
      <c r="H12" s="681"/>
      <c r="I12" s="681"/>
      <c r="J12" s="681"/>
      <c r="K12" s="681"/>
      <c r="L12" s="681"/>
      <c r="M12" s="681"/>
      <c r="N12" s="681"/>
      <c r="O12" s="681"/>
      <c r="P12" s="681"/>
      <c r="Q12" s="682"/>
      <c r="R12" s="683">
        <v>33218</v>
      </c>
      <c r="S12" s="684"/>
      <c r="T12" s="684"/>
      <c r="U12" s="684"/>
      <c r="V12" s="684"/>
      <c r="W12" s="684"/>
      <c r="X12" s="684"/>
      <c r="Y12" s="685"/>
      <c r="Z12" s="686">
        <v>0.4</v>
      </c>
      <c r="AA12" s="686"/>
      <c r="AB12" s="686"/>
      <c r="AC12" s="686"/>
      <c r="AD12" s="687">
        <v>30398</v>
      </c>
      <c r="AE12" s="687"/>
      <c r="AF12" s="687"/>
      <c r="AG12" s="687"/>
      <c r="AH12" s="687"/>
      <c r="AI12" s="687"/>
      <c r="AJ12" s="687"/>
      <c r="AK12" s="687"/>
      <c r="AL12" s="688">
        <v>0.7</v>
      </c>
      <c r="AM12" s="689"/>
      <c r="AN12" s="689"/>
      <c r="AO12" s="690"/>
      <c r="AP12" s="680" t="s">
        <v>248</v>
      </c>
      <c r="AQ12" s="681"/>
      <c r="AR12" s="681"/>
      <c r="AS12" s="681"/>
      <c r="AT12" s="681"/>
      <c r="AU12" s="681"/>
      <c r="AV12" s="681"/>
      <c r="AW12" s="681"/>
      <c r="AX12" s="681"/>
      <c r="AY12" s="681"/>
      <c r="AZ12" s="681"/>
      <c r="BA12" s="681"/>
      <c r="BB12" s="681"/>
      <c r="BC12" s="681"/>
      <c r="BD12" s="681"/>
      <c r="BE12" s="681"/>
      <c r="BF12" s="682"/>
      <c r="BG12" s="683">
        <v>1562010</v>
      </c>
      <c r="BH12" s="684"/>
      <c r="BI12" s="684"/>
      <c r="BJ12" s="684"/>
      <c r="BK12" s="684"/>
      <c r="BL12" s="684"/>
      <c r="BM12" s="684"/>
      <c r="BN12" s="685"/>
      <c r="BO12" s="686">
        <v>55.7</v>
      </c>
      <c r="BP12" s="686"/>
      <c r="BQ12" s="686"/>
      <c r="BR12" s="686"/>
      <c r="BS12" s="692" t="s">
        <v>126</v>
      </c>
      <c r="BT12" s="684"/>
      <c r="BU12" s="684"/>
      <c r="BV12" s="684"/>
      <c r="BW12" s="684"/>
      <c r="BX12" s="684"/>
      <c r="BY12" s="684"/>
      <c r="BZ12" s="684"/>
      <c r="CA12" s="684"/>
      <c r="CB12" s="693"/>
      <c r="CD12" s="698" t="s">
        <v>249</v>
      </c>
      <c r="CE12" s="699"/>
      <c r="CF12" s="699"/>
      <c r="CG12" s="699"/>
      <c r="CH12" s="699"/>
      <c r="CI12" s="699"/>
      <c r="CJ12" s="699"/>
      <c r="CK12" s="699"/>
      <c r="CL12" s="699"/>
      <c r="CM12" s="699"/>
      <c r="CN12" s="699"/>
      <c r="CO12" s="699"/>
      <c r="CP12" s="699"/>
      <c r="CQ12" s="700"/>
      <c r="CR12" s="683">
        <v>353312</v>
      </c>
      <c r="CS12" s="684"/>
      <c r="CT12" s="684"/>
      <c r="CU12" s="684"/>
      <c r="CV12" s="684"/>
      <c r="CW12" s="684"/>
      <c r="CX12" s="684"/>
      <c r="CY12" s="685"/>
      <c r="CZ12" s="686">
        <v>4.3</v>
      </c>
      <c r="DA12" s="686"/>
      <c r="DB12" s="686"/>
      <c r="DC12" s="686"/>
      <c r="DD12" s="692">
        <v>38467</v>
      </c>
      <c r="DE12" s="684"/>
      <c r="DF12" s="684"/>
      <c r="DG12" s="684"/>
      <c r="DH12" s="684"/>
      <c r="DI12" s="684"/>
      <c r="DJ12" s="684"/>
      <c r="DK12" s="684"/>
      <c r="DL12" s="684"/>
      <c r="DM12" s="684"/>
      <c r="DN12" s="684"/>
      <c r="DO12" s="684"/>
      <c r="DP12" s="685"/>
      <c r="DQ12" s="692">
        <v>181101</v>
      </c>
      <c r="DR12" s="684"/>
      <c r="DS12" s="684"/>
      <c r="DT12" s="684"/>
      <c r="DU12" s="684"/>
      <c r="DV12" s="684"/>
      <c r="DW12" s="684"/>
      <c r="DX12" s="684"/>
      <c r="DY12" s="684"/>
      <c r="DZ12" s="684"/>
      <c r="EA12" s="684"/>
      <c r="EB12" s="684"/>
      <c r="EC12" s="693"/>
    </row>
    <row r="13" spans="2:143" ht="11.25" customHeight="1" x14ac:dyDescent="0.15">
      <c r="B13" s="680" t="s">
        <v>250</v>
      </c>
      <c r="C13" s="681"/>
      <c r="D13" s="681"/>
      <c r="E13" s="681"/>
      <c r="F13" s="681"/>
      <c r="G13" s="681"/>
      <c r="H13" s="681"/>
      <c r="I13" s="681"/>
      <c r="J13" s="681"/>
      <c r="K13" s="681"/>
      <c r="L13" s="681"/>
      <c r="M13" s="681"/>
      <c r="N13" s="681"/>
      <c r="O13" s="681"/>
      <c r="P13" s="681"/>
      <c r="Q13" s="682"/>
      <c r="R13" s="683" t="s">
        <v>126</v>
      </c>
      <c r="S13" s="684"/>
      <c r="T13" s="684"/>
      <c r="U13" s="684"/>
      <c r="V13" s="684"/>
      <c r="W13" s="684"/>
      <c r="X13" s="684"/>
      <c r="Y13" s="685"/>
      <c r="Z13" s="686" t="s">
        <v>126</v>
      </c>
      <c r="AA13" s="686"/>
      <c r="AB13" s="686"/>
      <c r="AC13" s="686"/>
      <c r="AD13" s="687" t="s">
        <v>126</v>
      </c>
      <c r="AE13" s="687"/>
      <c r="AF13" s="687"/>
      <c r="AG13" s="687"/>
      <c r="AH13" s="687"/>
      <c r="AI13" s="687"/>
      <c r="AJ13" s="687"/>
      <c r="AK13" s="687"/>
      <c r="AL13" s="688" t="s">
        <v>126</v>
      </c>
      <c r="AM13" s="689"/>
      <c r="AN13" s="689"/>
      <c r="AO13" s="690"/>
      <c r="AP13" s="680" t="s">
        <v>251</v>
      </c>
      <c r="AQ13" s="681"/>
      <c r="AR13" s="681"/>
      <c r="AS13" s="681"/>
      <c r="AT13" s="681"/>
      <c r="AU13" s="681"/>
      <c r="AV13" s="681"/>
      <c r="AW13" s="681"/>
      <c r="AX13" s="681"/>
      <c r="AY13" s="681"/>
      <c r="AZ13" s="681"/>
      <c r="BA13" s="681"/>
      <c r="BB13" s="681"/>
      <c r="BC13" s="681"/>
      <c r="BD13" s="681"/>
      <c r="BE13" s="681"/>
      <c r="BF13" s="682"/>
      <c r="BG13" s="683">
        <v>1549133</v>
      </c>
      <c r="BH13" s="684"/>
      <c r="BI13" s="684"/>
      <c r="BJ13" s="684"/>
      <c r="BK13" s="684"/>
      <c r="BL13" s="684"/>
      <c r="BM13" s="684"/>
      <c r="BN13" s="685"/>
      <c r="BO13" s="686">
        <v>55.3</v>
      </c>
      <c r="BP13" s="686"/>
      <c r="BQ13" s="686"/>
      <c r="BR13" s="686"/>
      <c r="BS13" s="692" t="s">
        <v>126</v>
      </c>
      <c r="BT13" s="684"/>
      <c r="BU13" s="684"/>
      <c r="BV13" s="684"/>
      <c r="BW13" s="684"/>
      <c r="BX13" s="684"/>
      <c r="BY13" s="684"/>
      <c r="BZ13" s="684"/>
      <c r="CA13" s="684"/>
      <c r="CB13" s="693"/>
      <c r="CD13" s="698" t="s">
        <v>252</v>
      </c>
      <c r="CE13" s="699"/>
      <c r="CF13" s="699"/>
      <c r="CG13" s="699"/>
      <c r="CH13" s="699"/>
      <c r="CI13" s="699"/>
      <c r="CJ13" s="699"/>
      <c r="CK13" s="699"/>
      <c r="CL13" s="699"/>
      <c r="CM13" s="699"/>
      <c r="CN13" s="699"/>
      <c r="CO13" s="699"/>
      <c r="CP13" s="699"/>
      <c r="CQ13" s="700"/>
      <c r="CR13" s="683">
        <v>1110862</v>
      </c>
      <c r="CS13" s="684"/>
      <c r="CT13" s="684"/>
      <c r="CU13" s="684"/>
      <c r="CV13" s="684"/>
      <c r="CW13" s="684"/>
      <c r="CX13" s="684"/>
      <c r="CY13" s="685"/>
      <c r="CZ13" s="686">
        <v>13.5</v>
      </c>
      <c r="DA13" s="686"/>
      <c r="DB13" s="686"/>
      <c r="DC13" s="686"/>
      <c r="DD13" s="692">
        <v>637971</v>
      </c>
      <c r="DE13" s="684"/>
      <c r="DF13" s="684"/>
      <c r="DG13" s="684"/>
      <c r="DH13" s="684"/>
      <c r="DI13" s="684"/>
      <c r="DJ13" s="684"/>
      <c r="DK13" s="684"/>
      <c r="DL13" s="684"/>
      <c r="DM13" s="684"/>
      <c r="DN13" s="684"/>
      <c r="DO13" s="684"/>
      <c r="DP13" s="685"/>
      <c r="DQ13" s="692">
        <v>529441</v>
      </c>
      <c r="DR13" s="684"/>
      <c r="DS13" s="684"/>
      <c r="DT13" s="684"/>
      <c r="DU13" s="684"/>
      <c r="DV13" s="684"/>
      <c r="DW13" s="684"/>
      <c r="DX13" s="684"/>
      <c r="DY13" s="684"/>
      <c r="DZ13" s="684"/>
      <c r="EA13" s="684"/>
      <c r="EB13" s="684"/>
      <c r="EC13" s="693"/>
    </row>
    <row r="14" spans="2:143" ht="11.25" customHeight="1" x14ac:dyDescent="0.15">
      <c r="B14" s="680" t="s">
        <v>253</v>
      </c>
      <c r="C14" s="681"/>
      <c r="D14" s="681"/>
      <c r="E14" s="681"/>
      <c r="F14" s="681"/>
      <c r="G14" s="681"/>
      <c r="H14" s="681"/>
      <c r="I14" s="681"/>
      <c r="J14" s="681"/>
      <c r="K14" s="681"/>
      <c r="L14" s="681"/>
      <c r="M14" s="681"/>
      <c r="N14" s="681"/>
      <c r="O14" s="681"/>
      <c r="P14" s="681"/>
      <c r="Q14" s="682"/>
      <c r="R14" s="683">
        <v>6600</v>
      </c>
      <c r="S14" s="684"/>
      <c r="T14" s="684"/>
      <c r="U14" s="684"/>
      <c r="V14" s="684"/>
      <c r="W14" s="684"/>
      <c r="X14" s="684"/>
      <c r="Y14" s="685"/>
      <c r="Z14" s="686">
        <v>0.1</v>
      </c>
      <c r="AA14" s="686"/>
      <c r="AB14" s="686"/>
      <c r="AC14" s="686"/>
      <c r="AD14" s="687">
        <v>6600</v>
      </c>
      <c r="AE14" s="687"/>
      <c r="AF14" s="687"/>
      <c r="AG14" s="687"/>
      <c r="AH14" s="687"/>
      <c r="AI14" s="687"/>
      <c r="AJ14" s="687"/>
      <c r="AK14" s="687"/>
      <c r="AL14" s="688">
        <v>0.2</v>
      </c>
      <c r="AM14" s="689"/>
      <c r="AN14" s="689"/>
      <c r="AO14" s="690"/>
      <c r="AP14" s="680" t="s">
        <v>254</v>
      </c>
      <c r="AQ14" s="681"/>
      <c r="AR14" s="681"/>
      <c r="AS14" s="681"/>
      <c r="AT14" s="681"/>
      <c r="AU14" s="681"/>
      <c r="AV14" s="681"/>
      <c r="AW14" s="681"/>
      <c r="AX14" s="681"/>
      <c r="AY14" s="681"/>
      <c r="AZ14" s="681"/>
      <c r="BA14" s="681"/>
      <c r="BB14" s="681"/>
      <c r="BC14" s="681"/>
      <c r="BD14" s="681"/>
      <c r="BE14" s="681"/>
      <c r="BF14" s="682"/>
      <c r="BG14" s="683">
        <v>48648</v>
      </c>
      <c r="BH14" s="684"/>
      <c r="BI14" s="684"/>
      <c r="BJ14" s="684"/>
      <c r="BK14" s="684"/>
      <c r="BL14" s="684"/>
      <c r="BM14" s="684"/>
      <c r="BN14" s="685"/>
      <c r="BO14" s="686">
        <v>1.7</v>
      </c>
      <c r="BP14" s="686"/>
      <c r="BQ14" s="686"/>
      <c r="BR14" s="686"/>
      <c r="BS14" s="692" t="s">
        <v>126</v>
      </c>
      <c r="BT14" s="684"/>
      <c r="BU14" s="684"/>
      <c r="BV14" s="684"/>
      <c r="BW14" s="684"/>
      <c r="BX14" s="684"/>
      <c r="BY14" s="684"/>
      <c r="BZ14" s="684"/>
      <c r="CA14" s="684"/>
      <c r="CB14" s="693"/>
      <c r="CD14" s="698" t="s">
        <v>255</v>
      </c>
      <c r="CE14" s="699"/>
      <c r="CF14" s="699"/>
      <c r="CG14" s="699"/>
      <c r="CH14" s="699"/>
      <c r="CI14" s="699"/>
      <c r="CJ14" s="699"/>
      <c r="CK14" s="699"/>
      <c r="CL14" s="699"/>
      <c r="CM14" s="699"/>
      <c r="CN14" s="699"/>
      <c r="CO14" s="699"/>
      <c r="CP14" s="699"/>
      <c r="CQ14" s="700"/>
      <c r="CR14" s="683">
        <v>436745</v>
      </c>
      <c r="CS14" s="684"/>
      <c r="CT14" s="684"/>
      <c r="CU14" s="684"/>
      <c r="CV14" s="684"/>
      <c r="CW14" s="684"/>
      <c r="CX14" s="684"/>
      <c r="CY14" s="685"/>
      <c r="CZ14" s="686">
        <v>5.3</v>
      </c>
      <c r="DA14" s="686"/>
      <c r="DB14" s="686"/>
      <c r="DC14" s="686"/>
      <c r="DD14" s="692">
        <v>76436</v>
      </c>
      <c r="DE14" s="684"/>
      <c r="DF14" s="684"/>
      <c r="DG14" s="684"/>
      <c r="DH14" s="684"/>
      <c r="DI14" s="684"/>
      <c r="DJ14" s="684"/>
      <c r="DK14" s="684"/>
      <c r="DL14" s="684"/>
      <c r="DM14" s="684"/>
      <c r="DN14" s="684"/>
      <c r="DO14" s="684"/>
      <c r="DP14" s="685"/>
      <c r="DQ14" s="692">
        <v>357391</v>
      </c>
      <c r="DR14" s="684"/>
      <c r="DS14" s="684"/>
      <c r="DT14" s="684"/>
      <c r="DU14" s="684"/>
      <c r="DV14" s="684"/>
      <c r="DW14" s="684"/>
      <c r="DX14" s="684"/>
      <c r="DY14" s="684"/>
      <c r="DZ14" s="684"/>
      <c r="EA14" s="684"/>
      <c r="EB14" s="684"/>
      <c r="EC14" s="693"/>
    </row>
    <row r="15" spans="2:143" ht="11.25" customHeight="1" x14ac:dyDescent="0.15">
      <c r="B15" s="680" t="s">
        <v>256</v>
      </c>
      <c r="C15" s="681"/>
      <c r="D15" s="681"/>
      <c r="E15" s="681"/>
      <c r="F15" s="681"/>
      <c r="G15" s="681"/>
      <c r="H15" s="681"/>
      <c r="I15" s="681"/>
      <c r="J15" s="681"/>
      <c r="K15" s="681"/>
      <c r="L15" s="681"/>
      <c r="M15" s="681"/>
      <c r="N15" s="681"/>
      <c r="O15" s="681"/>
      <c r="P15" s="681"/>
      <c r="Q15" s="682"/>
      <c r="R15" s="683" t="s">
        <v>126</v>
      </c>
      <c r="S15" s="684"/>
      <c r="T15" s="684"/>
      <c r="U15" s="684"/>
      <c r="V15" s="684"/>
      <c r="W15" s="684"/>
      <c r="X15" s="684"/>
      <c r="Y15" s="685"/>
      <c r="Z15" s="686" t="s">
        <v>126</v>
      </c>
      <c r="AA15" s="686"/>
      <c r="AB15" s="686"/>
      <c r="AC15" s="686"/>
      <c r="AD15" s="687" t="s">
        <v>126</v>
      </c>
      <c r="AE15" s="687"/>
      <c r="AF15" s="687"/>
      <c r="AG15" s="687"/>
      <c r="AH15" s="687"/>
      <c r="AI15" s="687"/>
      <c r="AJ15" s="687"/>
      <c r="AK15" s="687"/>
      <c r="AL15" s="688" t="s">
        <v>126</v>
      </c>
      <c r="AM15" s="689"/>
      <c r="AN15" s="689"/>
      <c r="AO15" s="690"/>
      <c r="AP15" s="680" t="s">
        <v>257</v>
      </c>
      <c r="AQ15" s="681"/>
      <c r="AR15" s="681"/>
      <c r="AS15" s="681"/>
      <c r="AT15" s="681"/>
      <c r="AU15" s="681"/>
      <c r="AV15" s="681"/>
      <c r="AW15" s="681"/>
      <c r="AX15" s="681"/>
      <c r="AY15" s="681"/>
      <c r="AZ15" s="681"/>
      <c r="BA15" s="681"/>
      <c r="BB15" s="681"/>
      <c r="BC15" s="681"/>
      <c r="BD15" s="681"/>
      <c r="BE15" s="681"/>
      <c r="BF15" s="682"/>
      <c r="BG15" s="683">
        <v>122799</v>
      </c>
      <c r="BH15" s="684"/>
      <c r="BI15" s="684"/>
      <c r="BJ15" s="684"/>
      <c r="BK15" s="684"/>
      <c r="BL15" s="684"/>
      <c r="BM15" s="684"/>
      <c r="BN15" s="685"/>
      <c r="BO15" s="686">
        <v>4.4000000000000004</v>
      </c>
      <c r="BP15" s="686"/>
      <c r="BQ15" s="686"/>
      <c r="BR15" s="686"/>
      <c r="BS15" s="692" t="s">
        <v>126</v>
      </c>
      <c r="BT15" s="684"/>
      <c r="BU15" s="684"/>
      <c r="BV15" s="684"/>
      <c r="BW15" s="684"/>
      <c r="BX15" s="684"/>
      <c r="BY15" s="684"/>
      <c r="BZ15" s="684"/>
      <c r="CA15" s="684"/>
      <c r="CB15" s="693"/>
      <c r="CD15" s="698" t="s">
        <v>258</v>
      </c>
      <c r="CE15" s="699"/>
      <c r="CF15" s="699"/>
      <c r="CG15" s="699"/>
      <c r="CH15" s="699"/>
      <c r="CI15" s="699"/>
      <c r="CJ15" s="699"/>
      <c r="CK15" s="699"/>
      <c r="CL15" s="699"/>
      <c r="CM15" s="699"/>
      <c r="CN15" s="699"/>
      <c r="CO15" s="699"/>
      <c r="CP15" s="699"/>
      <c r="CQ15" s="700"/>
      <c r="CR15" s="683">
        <v>936277</v>
      </c>
      <c r="CS15" s="684"/>
      <c r="CT15" s="684"/>
      <c r="CU15" s="684"/>
      <c r="CV15" s="684"/>
      <c r="CW15" s="684"/>
      <c r="CX15" s="684"/>
      <c r="CY15" s="685"/>
      <c r="CZ15" s="686">
        <v>11.4</v>
      </c>
      <c r="DA15" s="686"/>
      <c r="DB15" s="686"/>
      <c r="DC15" s="686"/>
      <c r="DD15" s="692">
        <v>37387</v>
      </c>
      <c r="DE15" s="684"/>
      <c r="DF15" s="684"/>
      <c r="DG15" s="684"/>
      <c r="DH15" s="684"/>
      <c r="DI15" s="684"/>
      <c r="DJ15" s="684"/>
      <c r="DK15" s="684"/>
      <c r="DL15" s="684"/>
      <c r="DM15" s="684"/>
      <c r="DN15" s="684"/>
      <c r="DO15" s="684"/>
      <c r="DP15" s="685"/>
      <c r="DQ15" s="692">
        <v>695435</v>
      </c>
      <c r="DR15" s="684"/>
      <c r="DS15" s="684"/>
      <c r="DT15" s="684"/>
      <c r="DU15" s="684"/>
      <c r="DV15" s="684"/>
      <c r="DW15" s="684"/>
      <c r="DX15" s="684"/>
      <c r="DY15" s="684"/>
      <c r="DZ15" s="684"/>
      <c r="EA15" s="684"/>
      <c r="EB15" s="684"/>
      <c r="EC15" s="693"/>
    </row>
    <row r="16" spans="2:143" ht="11.25" customHeight="1" x14ac:dyDescent="0.15">
      <c r="B16" s="680" t="s">
        <v>259</v>
      </c>
      <c r="C16" s="681"/>
      <c r="D16" s="681"/>
      <c r="E16" s="681"/>
      <c r="F16" s="681"/>
      <c r="G16" s="681"/>
      <c r="H16" s="681"/>
      <c r="I16" s="681"/>
      <c r="J16" s="681"/>
      <c r="K16" s="681"/>
      <c r="L16" s="681"/>
      <c r="M16" s="681"/>
      <c r="N16" s="681"/>
      <c r="O16" s="681"/>
      <c r="P16" s="681"/>
      <c r="Q16" s="682"/>
      <c r="R16" s="683">
        <v>2027</v>
      </c>
      <c r="S16" s="684"/>
      <c r="T16" s="684"/>
      <c r="U16" s="684"/>
      <c r="V16" s="684"/>
      <c r="W16" s="684"/>
      <c r="X16" s="684"/>
      <c r="Y16" s="685"/>
      <c r="Z16" s="686">
        <v>0</v>
      </c>
      <c r="AA16" s="686"/>
      <c r="AB16" s="686"/>
      <c r="AC16" s="686"/>
      <c r="AD16" s="687">
        <v>2027</v>
      </c>
      <c r="AE16" s="687"/>
      <c r="AF16" s="687"/>
      <c r="AG16" s="687"/>
      <c r="AH16" s="687"/>
      <c r="AI16" s="687"/>
      <c r="AJ16" s="687"/>
      <c r="AK16" s="687"/>
      <c r="AL16" s="688">
        <v>0</v>
      </c>
      <c r="AM16" s="689"/>
      <c r="AN16" s="689"/>
      <c r="AO16" s="690"/>
      <c r="AP16" s="680" t="s">
        <v>260</v>
      </c>
      <c r="AQ16" s="681"/>
      <c r="AR16" s="681"/>
      <c r="AS16" s="681"/>
      <c r="AT16" s="681"/>
      <c r="AU16" s="681"/>
      <c r="AV16" s="681"/>
      <c r="AW16" s="681"/>
      <c r="AX16" s="681"/>
      <c r="AY16" s="681"/>
      <c r="AZ16" s="681"/>
      <c r="BA16" s="681"/>
      <c r="BB16" s="681"/>
      <c r="BC16" s="681"/>
      <c r="BD16" s="681"/>
      <c r="BE16" s="681"/>
      <c r="BF16" s="682"/>
      <c r="BG16" s="683" t="s">
        <v>126</v>
      </c>
      <c r="BH16" s="684"/>
      <c r="BI16" s="684"/>
      <c r="BJ16" s="684"/>
      <c r="BK16" s="684"/>
      <c r="BL16" s="684"/>
      <c r="BM16" s="684"/>
      <c r="BN16" s="685"/>
      <c r="BO16" s="686" t="s">
        <v>126</v>
      </c>
      <c r="BP16" s="686"/>
      <c r="BQ16" s="686"/>
      <c r="BR16" s="686"/>
      <c r="BS16" s="692" t="s">
        <v>126</v>
      </c>
      <c r="BT16" s="684"/>
      <c r="BU16" s="684"/>
      <c r="BV16" s="684"/>
      <c r="BW16" s="684"/>
      <c r="BX16" s="684"/>
      <c r="BY16" s="684"/>
      <c r="BZ16" s="684"/>
      <c r="CA16" s="684"/>
      <c r="CB16" s="693"/>
      <c r="CD16" s="698" t="s">
        <v>261</v>
      </c>
      <c r="CE16" s="699"/>
      <c r="CF16" s="699"/>
      <c r="CG16" s="699"/>
      <c r="CH16" s="699"/>
      <c r="CI16" s="699"/>
      <c r="CJ16" s="699"/>
      <c r="CK16" s="699"/>
      <c r="CL16" s="699"/>
      <c r="CM16" s="699"/>
      <c r="CN16" s="699"/>
      <c r="CO16" s="699"/>
      <c r="CP16" s="699"/>
      <c r="CQ16" s="700"/>
      <c r="CR16" s="683">
        <v>7221</v>
      </c>
      <c r="CS16" s="684"/>
      <c r="CT16" s="684"/>
      <c r="CU16" s="684"/>
      <c r="CV16" s="684"/>
      <c r="CW16" s="684"/>
      <c r="CX16" s="684"/>
      <c r="CY16" s="685"/>
      <c r="CZ16" s="686">
        <v>0.1</v>
      </c>
      <c r="DA16" s="686"/>
      <c r="DB16" s="686"/>
      <c r="DC16" s="686"/>
      <c r="DD16" s="692" t="s">
        <v>126</v>
      </c>
      <c r="DE16" s="684"/>
      <c r="DF16" s="684"/>
      <c r="DG16" s="684"/>
      <c r="DH16" s="684"/>
      <c r="DI16" s="684"/>
      <c r="DJ16" s="684"/>
      <c r="DK16" s="684"/>
      <c r="DL16" s="684"/>
      <c r="DM16" s="684"/>
      <c r="DN16" s="684"/>
      <c r="DO16" s="684"/>
      <c r="DP16" s="685"/>
      <c r="DQ16" s="692">
        <v>6988</v>
      </c>
      <c r="DR16" s="684"/>
      <c r="DS16" s="684"/>
      <c r="DT16" s="684"/>
      <c r="DU16" s="684"/>
      <c r="DV16" s="684"/>
      <c r="DW16" s="684"/>
      <c r="DX16" s="684"/>
      <c r="DY16" s="684"/>
      <c r="DZ16" s="684"/>
      <c r="EA16" s="684"/>
      <c r="EB16" s="684"/>
      <c r="EC16" s="693"/>
    </row>
    <row r="17" spans="2:133" ht="11.25" customHeight="1" x14ac:dyDescent="0.15">
      <c r="B17" s="680" t="s">
        <v>262</v>
      </c>
      <c r="C17" s="681"/>
      <c r="D17" s="681"/>
      <c r="E17" s="681"/>
      <c r="F17" s="681"/>
      <c r="G17" s="681"/>
      <c r="H17" s="681"/>
      <c r="I17" s="681"/>
      <c r="J17" s="681"/>
      <c r="K17" s="681"/>
      <c r="L17" s="681"/>
      <c r="M17" s="681"/>
      <c r="N17" s="681"/>
      <c r="O17" s="681"/>
      <c r="P17" s="681"/>
      <c r="Q17" s="682"/>
      <c r="R17" s="683">
        <v>22327</v>
      </c>
      <c r="S17" s="684"/>
      <c r="T17" s="684"/>
      <c r="U17" s="684"/>
      <c r="V17" s="684"/>
      <c r="W17" s="684"/>
      <c r="X17" s="684"/>
      <c r="Y17" s="685"/>
      <c r="Z17" s="686">
        <v>0.3</v>
      </c>
      <c r="AA17" s="686"/>
      <c r="AB17" s="686"/>
      <c r="AC17" s="686"/>
      <c r="AD17" s="687">
        <v>22327</v>
      </c>
      <c r="AE17" s="687"/>
      <c r="AF17" s="687"/>
      <c r="AG17" s="687"/>
      <c r="AH17" s="687"/>
      <c r="AI17" s="687"/>
      <c r="AJ17" s="687"/>
      <c r="AK17" s="687"/>
      <c r="AL17" s="688">
        <v>0.5</v>
      </c>
      <c r="AM17" s="689"/>
      <c r="AN17" s="689"/>
      <c r="AO17" s="690"/>
      <c r="AP17" s="680" t="s">
        <v>263</v>
      </c>
      <c r="AQ17" s="681"/>
      <c r="AR17" s="681"/>
      <c r="AS17" s="681"/>
      <c r="AT17" s="681"/>
      <c r="AU17" s="681"/>
      <c r="AV17" s="681"/>
      <c r="AW17" s="681"/>
      <c r="AX17" s="681"/>
      <c r="AY17" s="681"/>
      <c r="AZ17" s="681"/>
      <c r="BA17" s="681"/>
      <c r="BB17" s="681"/>
      <c r="BC17" s="681"/>
      <c r="BD17" s="681"/>
      <c r="BE17" s="681"/>
      <c r="BF17" s="682"/>
      <c r="BG17" s="683" t="s">
        <v>126</v>
      </c>
      <c r="BH17" s="684"/>
      <c r="BI17" s="684"/>
      <c r="BJ17" s="684"/>
      <c r="BK17" s="684"/>
      <c r="BL17" s="684"/>
      <c r="BM17" s="684"/>
      <c r="BN17" s="685"/>
      <c r="BO17" s="686" t="s">
        <v>126</v>
      </c>
      <c r="BP17" s="686"/>
      <c r="BQ17" s="686"/>
      <c r="BR17" s="686"/>
      <c r="BS17" s="692" t="s">
        <v>126</v>
      </c>
      <c r="BT17" s="684"/>
      <c r="BU17" s="684"/>
      <c r="BV17" s="684"/>
      <c r="BW17" s="684"/>
      <c r="BX17" s="684"/>
      <c r="BY17" s="684"/>
      <c r="BZ17" s="684"/>
      <c r="CA17" s="684"/>
      <c r="CB17" s="693"/>
      <c r="CD17" s="698" t="s">
        <v>264</v>
      </c>
      <c r="CE17" s="699"/>
      <c r="CF17" s="699"/>
      <c r="CG17" s="699"/>
      <c r="CH17" s="699"/>
      <c r="CI17" s="699"/>
      <c r="CJ17" s="699"/>
      <c r="CK17" s="699"/>
      <c r="CL17" s="699"/>
      <c r="CM17" s="699"/>
      <c r="CN17" s="699"/>
      <c r="CO17" s="699"/>
      <c r="CP17" s="699"/>
      <c r="CQ17" s="700"/>
      <c r="CR17" s="683">
        <v>775487</v>
      </c>
      <c r="CS17" s="684"/>
      <c r="CT17" s="684"/>
      <c r="CU17" s="684"/>
      <c r="CV17" s="684"/>
      <c r="CW17" s="684"/>
      <c r="CX17" s="684"/>
      <c r="CY17" s="685"/>
      <c r="CZ17" s="686">
        <v>9.5</v>
      </c>
      <c r="DA17" s="686"/>
      <c r="DB17" s="686"/>
      <c r="DC17" s="686"/>
      <c r="DD17" s="692" t="s">
        <v>126</v>
      </c>
      <c r="DE17" s="684"/>
      <c r="DF17" s="684"/>
      <c r="DG17" s="684"/>
      <c r="DH17" s="684"/>
      <c r="DI17" s="684"/>
      <c r="DJ17" s="684"/>
      <c r="DK17" s="684"/>
      <c r="DL17" s="684"/>
      <c r="DM17" s="684"/>
      <c r="DN17" s="684"/>
      <c r="DO17" s="684"/>
      <c r="DP17" s="685"/>
      <c r="DQ17" s="692">
        <v>720839</v>
      </c>
      <c r="DR17" s="684"/>
      <c r="DS17" s="684"/>
      <c r="DT17" s="684"/>
      <c r="DU17" s="684"/>
      <c r="DV17" s="684"/>
      <c r="DW17" s="684"/>
      <c r="DX17" s="684"/>
      <c r="DY17" s="684"/>
      <c r="DZ17" s="684"/>
      <c r="EA17" s="684"/>
      <c r="EB17" s="684"/>
      <c r="EC17" s="693"/>
    </row>
    <row r="18" spans="2:133" ht="11.25" customHeight="1" x14ac:dyDescent="0.15">
      <c r="B18" s="680" t="s">
        <v>265</v>
      </c>
      <c r="C18" s="681"/>
      <c r="D18" s="681"/>
      <c r="E18" s="681"/>
      <c r="F18" s="681"/>
      <c r="G18" s="681"/>
      <c r="H18" s="681"/>
      <c r="I18" s="681"/>
      <c r="J18" s="681"/>
      <c r="K18" s="681"/>
      <c r="L18" s="681"/>
      <c r="M18" s="681"/>
      <c r="N18" s="681"/>
      <c r="O18" s="681"/>
      <c r="P18" s="681"/>
      <c r="Q18" s="682"/>
      <c r="R18" s="683">
        <v>10596</v>
      </c>
      <c r="S18" s="684"/>
      <c r="T18" s="684"/>
      <c r="U18" s="684"/>
      <c r="V18" s="684"/>
      <c r="W18" s="684"/>
      <c r="X18" s="684"/>
      <c r="Y18" s="685"/>
      <c r="Z18" s="686">
        <v>0.1</v>
      </c>
      <c r="AA18" s="686"/>
      <c r="AB18" s="686"/>
      <c r="AC18" s="686"/>
      <c r="AD18" s="687">
        <v>10596</v>
      </c>
      <c r="AE18" s="687"/>
      <c r="AF18" s="687"/>
      <c r="AG18" s="687"/>
      <c r="AH18" s="687"/>
      <c r="AI18" s="687"/>
      <c r="AJ18" s="687"/>
      <c r="AK18" s="687"/>
      <c r="AL18" s="688">
        <v>0.3</v>
      </c>
      <c r="AM18" s="689"/>
      <c r="AN18" s="689"/>
      <c r="AO18" s="690"/>
      <c r="AP18" s="680" t="s">
        <v>266</v>
      </c>
      <c r="AQ18" s="681"/>
      <c r="AR18" s="681"/>
      <c r="AS18" s="681"/>
      <c r="AT18" s="681"/>
      <c r="AU18" s="681"/>
      <c r="AV18" s="681"/>
      <c r="AW18" s="681"/>
      <c r="AX18" s="681"/>
      <c r="AY18" s="681"/>
      <c r="AZ18" s="681"/>
      <c r="BA18" s="681"/>
      <c r="BB18" s="681"/>
      <c r="BC18" s="681"/>
      <c r="BD18" s="681"/>
      <c r="BE18" s="681"/>
      <c r="BF18" s="682"/>
      <c r="BG18" s="683" t="s">
        <v>126</v>
      </c>
      <c r="BH18" s="684"/>
      <c r="BI18" s="684"/>
      <c r="BJ18" s="684"/>
      <c r="BK18" s="684"/>
      <c r="BL18" s="684"/>
      <c r="BM18" s="684"/>
      <c r="BN18" s="685"/>
      <c r="BO18" s="686" t="s">
        <v>126</v>
      </c>
      <c r="BP18" s="686"/>
      <c r="BQ18" s="686"/>
      <c r="BR18" s="686"/>
      <c r="BS18" s="692" t="s">
        <v>126</v>
      </c>
      <c r="BT18" s="684"/>
      <c r="BU18" s="684"/>
      <c r="BV18" s="684"/>
      <c r="BW18" s="684"/>
      <c r="BX18" s="684"/>
      <c r="BY18" s="684"/>
      <c r="BZ18" s="684"/>
      <c r="CA18" s="684"/>
      <c r="CB18" s="693"/>
      <c r="CD18" s="698" t="s">
        <v>267</v>
      </c>
      <c r="CE18" s="699"/>
      <c r="CF18" s="699"/>
      <c r="CG18" s="699"/>
      <c r="CH18" s="699"/>
      <c r="CI18" s="699"/>
      <c r="CJ18" s="699"/>
      <c r="CK18" s="699"/>
      <c r="CL18" s="699"/>
      <c r="CM18" s="699"/>
      <c r="CN18" s="699"/>
      <c r="CO18" s="699"/>
      <c r="CP18" s="699"/>
      <c r="CQ18" s="700"/>
      <c r="CR18" s="683">
        <v>9212</v>
      </c>
      <c r="CS18" s="684"/>
      <c r="CT18" s="684"/>
      <c r="CU18" s="684"/>
      <c r="CV18" s="684"/>
      <c r="CW18" s="684"/>
      <c r="CX18" s="684"/>
      <c r="CY18" s="685"/>
      <c r="CZ18" s="686">
        <v>0.1</v>
      </c>
      <c r="DA18" s="686"/>
      <c r="DB18" s="686"/>
      <c r="DC18" s="686"/>
      <c r="DD18" s="692">
        <v>9212</v>
      </c>
      <c r="DE18" s="684"/>
      <c r="DF18" s="684"/>
      <c r="DG18" s="684"/>
      <c r="DH18" s="684"/>
      <c r="DI18" s="684"/>
      <c r="DJ18" s="684"/>
      <c r="DK18" s="684"/>
      <c r="DL18" s="684"/>
      <c r="DM18" s="684"/>
      <c r="DN18" s="684"/>
      <c r="DO18" s="684"/>
      <c r="DP18" s="685"/>
      <c r="DQ18" s="692">
        <v>9212</v>
      </c>
      <c r="DR18" s="684"/>
      <c r="DS18" s="684"/>
      <c r="DT18" s="684"/>
      <c r="DU18" s="684"/>
      <c r="DV18" s="684"/>
      <c r="DW18" s="684"/>
      <c r="DX18" s="684"/>
      <c r="DY18" s="684"/>
      <c r="DZ18" s="684"/>
      <c r="EA18" s="684"/>
      <c r="EB18" s="684"/>
      <c r="EC18" s="693"/>
    </row>
    <row r="19" spans="2:133" ht="11.25" customHeight="1" x14ac:dyDescent="0.15">
      <c r="B19" s="680" t="s">
        <v>268</v>
      </c>
      <c r="C19" s="681"/>
      <c r="D19" s="681"/>
      <c r="E19" s="681"/>
      <c r="F19" s="681"/>
      <c r="G19" s="681"/>
      <c r="H19" s="681"/>
      <c r="I19" s="681"/>
      <c r="J19" s="681"/>
      <c r="K19" s="681"/>
      <c r="L19" s="681"/>
      <c r="M19" s="681"/>
      <c r="N19" s="681"/>
      <c r="O19" s="681"/>
      <c r="P19" s="681"/>
      <c r="Q19" s="682"/>
      <c r="R19" s="683">
        <v>1001</v>
      </c>
      <c r="S19" s="684"/>
      <c r="T19" s="684"/>
      <c r="U19" s="684"/>
      <c r="V19" s="684"/>
      <c r="W19" s="684"/>
      <c r="X19" s="684"/>
      <c r="Y19" s="685"/>
      <c r="Z19" s="686">
        <v>0</v>
      </c>
      <c r="AA19" s="686"/>
      <c r="AB19" s="686"/>
      <c r="AC19" s="686"/>
      <c r="AD19" s="687">
        <v>1001</v>
      </c>
      <c r="AE19" s="687"/>
      <c r="AF19" s="687"/>
      <c r="AG19" s="687"/>
      <c r="AH19" s="687"/>
      <c r="AI19" s="687"/>
      <c r="AJ19" s="687"/>
      <c r="AK19" s="687"/>
      <c r="AL19" s="688">
        <v>0</v>
      </c>
      <c r="AM19" s="689"/>
      <c r="AN19" s="689"/>
      <c r="AO19" s="690"/>
      <c r="AP19" s="680" t="s">
        <v>269</v>
      </c>
      <c r="AQ19" s="681"/>
      <c r="AR19" s="681"/>
      <c r="AS19" s="681"/>
      <c r="AT19" s="681"/>
      <c r="AU19" s="681"/>
      <c r="AV19" s="681"/>
      <c r="AW19" s="681"/>
      <c r="AX19" s="681"/>
      <c r="AY19" s="681"/>
      <c r="AZ19" s="681"/>
      <c r="BA19" s="681"/>
      <c r="BB19" s="681"/>
      <c r="BC19" s="681"/>
      <c r="BD19" s="681"/>
      <c r="BE19" s="681"/>
      <c r="BF19" s="682"/>
      <c r="BG19" s="683">
        <v>181250</v>
      </c>
      <c r="BH19" s="684"/>
      <c r="BI19" s="684"/>
      <c r="BJ19" s="684"/>
      <c r="BK19" s="684"/>
      <c r="BL19" s="684"/>
      <c r="BM19" s="684"/>
      <c r="BN19" s="685"/>
      <c r="BO19" s="686">
        <v>6.5</v>
      </c>
      <c r="BP19" s="686"/>
      <c r="BQ19" s="686"/>
      <c r="BR19" s="686"/>
      <c r="BS19" s="692" t="s">
        <v>126</v>
      </c>
      <c r="BT19" s="684"/>
      <c r="BU19" s="684"/>
      <c r="BV19" s="684"/>
      <c r="BW19" s="684"/>
      <c r="BX19" s="684"/>
      <c r="BY19" s="684"/>
      <c r="BZ19" s="684"/>
      <c r="CA19" s="684"/>
      <c r="CB19" s="693"/>
      <c r="CD19" s="698" t="s">
        <v>270</v>
      </c>
      <c r="CE19" s="699"/>
      <c r="CF19" s="699"/>
      <c r="CG19" s="699"/>
      <c r="CH19" s="699"/>
      <c r="CI19" s="699"/>
      <c r="CJ19" s="699"/>
      <c r="CK19" s="699"/>
      <c r="CL19" s="699"/>
      <c r="CM19" s="699"/>
      <c r="CN19" s="699"/>
      <c r="CO19" s="699"/>
      <c r="CP19" s="699"/>
      <c r="CQ19" s="700"/>
      <c r="CR19" s="683" t="s">
        <v>126</v>
      </c>
      <c r="CS19" s="684"/>
      <c r="CT19" s="684"/>
      <c r="CU19" s="684"/>
      <c r="CV19" s="684"/>
      <c r="CW19" s="684"/>
      <c r="CX19" s="684"/>
      <c r="CY19" s="685"/>
      <c r="CZ19" s="686" t="s">
        <v>126</v>
      </c>
      <c r="DA19" s="686"/>
      <c r="DB19" s="686"/>
      <c r="DC19" s="686"/>
      <c r="DD19" s="692" t="s">
        <v>126</v>
      </c>
      <c r="DE19" s="684"/>
      <c r="DF19" s="684"/>
      <c r="DG19" s="684"/>
      <c r="DH19" s="684"/>
      <c r="DI19" s="684"/>
      <c r="DJ19" s="684"/>
      <c r="DK19" s="684"/>
      <c r="DL19" s="684"/>
      <c r="DM19" s="684"/>
      <c r="DN19" s="684"/>
      <c r="DO19" s="684"/>
      <c r="DP19" s="685"/>
      <c r="DQ19" s="692" t="s">
        <v>126</v>
      </c>
      <c r="DR19" s="684"/>
      <c r="DS19" s="684"/>
      <c r="DT19" s="684"/>
      <c r="DU19" s="684"/>
      <c r="DV19" s="684"/>
      <c r="DW19" s="684"/>
      <c r="DX19" s="684"/>
      <c r="DY19" s="684"/>
      <c r="DZ19" s="684"/>
      <c r="EA19" s="684"/>
      <c r="EB19" s="684"/>
      <c r="EC19" s="693"/>
    </row>
    <row r="20" spans="2:133" ht="11.25" customHeight="1" x14ac:dyDescent="0.15">
      <c r="B20" s="680" t="s">
        <v>271</v>
      </c>
      <c r="C20" s="681"/>
      <c r="D20" s="681"/>
      <c r="E20" s="681"/>
      <c r="F20" s="681"/>
      <c r="G20" s="681"/>
      <c r="H20" s="681"/>
      <c r="I20" s="681"/>
      <c r="J20" s="681"/>
      <c r="K20" s="681"/>
      <c r="L20" s="681"/>
      <c r="M20" s="681"/>
      <c r="N20" s="681"/>
      <c r="O20" s="681"/>
      <c r="P20" s="681"/>
      <c r="Q20" s="682"/>
      <c r="R20" s="683">
        <v>262</v>
      </c>
      <c r="S20" s="684"/>
      <c r="T20" s="684"/>
      <c r="U20" s="684"/>
      <c r="V20" s="684"/>
      <c r="W20" s="684"/>
      <c r="X20" s="684"/>
      <c r="Y20" s="685"/>
      <c r="Z20" s="686">
        <v>0</v>
      </c>
      <c r="AA20" s="686"/>
      <c r="AB20" s="686"/>
      <c r="AC20" s="686"/>
      <c r="AD20" s="687">
        <v>262</v>
      </c>
      <c r="AE20" s="687"/>
      <c r="AF20" s="687"/>
      <c r="AG20" s="687"/>
      <c r="AH20" s="687"/>
      <c r="AI20" s="687"/>
      <c r="AJ20" s="687"/>
      <c r="AK20" s="687"/>
      <c r="AL20" s="688">
        <v>0</v>
      </c>
      <c r="AM20" s="689"/>
      <c r="AN20" s="689"/>
      <c r="AO20" s="690"/>
      <c r="AP20" s="680" t="s">
        <v>272</v>
      </c>
      <c r="AQ20" s="681"/>
      <c r="AR20" s="681"/>
      <c r="AS20" s="681"/>
      <c r="AT20" s="681"/>
      <c r="AU20" s="681"/>
      <c r="AV20" s="681"/>
      <c r="AW20" s="681"/>
      <c r="AX20" s="681"/>
      <c r="AY20" s="681"/>
      <c r="AZ20" s="681"/>
      <c r="BA20" s="681"/>
      <c r="BB20" s="681"/>
      <c r="BC20" s="681"/>
      <c r="BD20" s="681"/>
      <c r="BE20" s="681"/>
      <c r="BF20" s="682"/>
      <c r="BG20" s="683">
        <v>181250</v>
      </c>
      <c r="BH20" s="684"/>
      <c r="BI20" s="684"/>
      <c r="BJ20" s="684"/>
      <c r="BK20" s="684"/>
      <c r="BL20" s="684"/>
      <c r="BM20" s="684"/>
      <c r="BN20" s="685"/>
      <c r="BO20" s="686">
        <v>6.5</v>
      </c>
      <c r="BP20" s="686"/>
      <c r="BQ20" s="686"/>
      <c r="BR20" s="686"/>
      <c r="BS20" s="692" t="s">
        <v>126</v>
      </c>
      <c r="BT20" s="684"/>
      <c r="BU20" s="684"/>
      <c r="BV20" s="684"/>
      <c r="BW20" s="684"/>
      <c r="BX20" s="684"/>
      <c r="BY20" s="684"/>
      <c r="BZ20" s="684"/>
      <c r="CA20" s="684"/>
      <c r="CB20" s="693"/>
      <c r="CD20" s="698" t="s">
        <v>273</v>
      </c>
      <c r="CE20" s="699"/>
      <c r="CF20" s="699"/>
      <c r="CG20" s="699"/>
      <c r="CH20" s="699"/>
      <c r="CI20" s="699"/>
      <c r="CJ20" s="699"/>
      <c r="CK20" s="699"/>
      <c r="CL20" s="699"/>
      <c r="CM20" s="699"/>
      <c r="CN20" s="699"/>
      <c r="CO20" s="699"/>
      <c r="CP20" s="699"/>
      <c r="CQ20" s="700"/>
      <c r="CR20" s="683">
        <v>8202325</v>
      </c>
      <c r="CS20" s="684"/>
      <c r="CT20" s="684"/>
      <c r="CU20" s="684"/>
      <c r="CV20" s="684"/>
      <c r="CW20" s="684"/>
      <c r="CX20" s="684"/>
      <c r="CY20" s="685"/>
      <c r="CZ20" s="686">
        <v>100</v>
      </c>
      <c r="DA20" s="686"/>
      <c r="DB20" s="686"/>
      <c r="DC20" s="686"/>
      <c r="DD20" s="692">
        <v>999693</v>
      </c>
      <c r="DE20" s="684"/>
      <c r="DF20" s="684"/>
      <c r="DG20" s="684"/>
      <c r="DH20" s="684"/>
      <c r="DI20" s="684"/>
      <c r="DJ20" s="684"/>
      <c r="DK20" s="684"/>
      <c r="DL20" s="684"/>
      <c r="DM20" s="684"/>
      <c r="DN20" s="684"/>
      <c r="DO20" s="684"/>
      <c r="DP20" s="685"/>
      <c r="DQ20" s="692">
        <v>5553140</v>
      </c>
      <c r="DR20" s="684"/>
      <c r="DS20" s="684"/>
      <c r="DT20" s="684"/>
      <c r="DU20" s="684"/>
      <c r="DV20" s="684"/>
      <c r="DW20" s="684"/>
      <c r="DX20" s="684"/>
      <c r="DY20" s="684"/>
      <c r="DZ20" s="684"/>
      <c r="EA20" s="684"/>
      <c r="EB20" s="684"/>
      <c r="EC20" s="693"/>
    </row>
    <row r="21" spans="2:133" ht="11.25" customHeight="1" x14ac:dyDescent="0.15">
      <c r="B21" s="680" t="s">
        <v>274</v>
      </c>
      <c r="C21" s="681"/>
      <c r="D21" s="681"/>
      <c r="E21" s="681"/>
      <c r="F21" s="681"/>
      <c r="G21" s="681"/>
      <c r="H21" s="681"/>
      <c r="I21" s="681"/>
      <c r="J21" s="681"/>
      <c r="K21" s="681"/>
      <c r="L21" s="681"/>
      <c r="M21" s="681"/>
      <c r="N21" s="681"/>
      <c r="O21" s="681"/>
      <c r="P21" s="681"/>
      <c r="Q21" s="682"/>
      <c r="R21" s="683">
        <v>10468</v>
      </c>
      <c r="S21" s="684"/>
      <c r="T21" s="684"/>
      <c r="U21" s="684"/>
      <c r="V21" s="684"/>
      <c r="W21" s="684"/>
      <c r="X21" s="684"/>
      <c r="Y21" s="685"/>
      <c r="Z21" s="686">
        <v>0.1</v>
      </c>
      <c r="AA21" s="686"/>
      <c r="AB21" s="686"/>
      <c r="AC21" s="686"/>
      <c r="AD21" s="687">
        <v>10468</v>
      </c>
      <c r="AE21" s="687"/>
      <c r="AF21" s="687"/>
      <c r="AG21" s="687"/>
      <c r="AH21" s="687"/>
      <c r="AI21" s="687"/>
      <c r="AJ21" s="687"/>
      <c r="AK21" s="687"/>
      <c r="AL21" s="688">
        <v>0.3</v>
      </c>
      <c r="AM21" s="689"/>
      <c r="AN21" s="689"/>
      <c r="AO21" s="690"/>
      <c r="AP21" s="702" t="s">
        <v>275</v>
      </c>
      <c r="AQ21" s="703"/>
      <c r="AR21" s="703"/>
      <c r="AS21" s="703"/>
      <c r="AT21" s="703"/>
      <c r="AU21" s="703"/>
      <c r="AV21" s="703"/>
      <c r="AW21" s="703"/>
      <c r="AX21" s="703"/>
      <c r="AY21" s="703"/>
      <c r="AZ21" s="703"/>
      <c r="BA21" s="703"/>
      <c r="BB21" s="703"/>
      <c r="BC21" s="703"/>
      <c r="BD21" s="703"/>
      <c r="BE21" s="703"/>
      <c r="BF21" s="704"/>
      <c r="BG21" s="683">
        <v>27003</v>
      </c>
      <c r="BH21" s="684"/>
      <c r="BI21" s="684"/>
      <c r="BJ21" s="684"/>
      <c r="BK21" s="684"/>
      <c r="BL21" s="684"/>
      <c r="BM21" s="684"/>
      <c r="BN21" s="685"/>
      <c r="BO21" s="686">
        <v>1</v>
      </c>
      <c r="BP21" s="686"/>
      <c r="BQ21" s="686"/>
      <c r="BR21" s="686"/>
      <c r="BS21" s="692" t="s">
        <v>126</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276</v>
      </c>
      <c r="C22" s="681"/>
      <c r="D22" s="681"/>
      <c r="E22" s="681"/>
      <c r="F22" s="681"/>
      <c r="G22" s="681"/>
      <c r="H22" s="681"/>
      <c r="I22" s="681"/>
      <c r="J22" s="681"/>
      <c r="K22" s="681"/>
      <c r="L22" s="681"/>
      <c r="M22" s="681"/>
      <c r="N22" s="681"/>
      <c r="O22" s="681"/>
      <c r="P22" s="681"/>
      <c r="Q22" s="682"/>
      <c r="R22" s="683">
        <v>1240575</v>
      </c>
      <c r="S22" s="684"/>
      <c r="T22" s="684"/>
      <c r="U22" s="684"/>
      <c r="V22" s="684"/>
      <c r="W22" s="684"/>
      <c r="X22" s="684"/>
      <c r="Y22" s="685"/>
      <c r="Z22" s="686">
        <v>14.4</v>
      </c>
      <c r="AA22" s="686"/>
      <c r="AB22" s="686"/>
      <c r="AC22" s="686"/>
      <c r="AD22" s="687">
        <v>951624</v>
      </c>
      <c r="AE22" s="687"/>
      <c r="AF22" s="687"/>
      <c r="AG22" s="687"/>
      <c r="AH22" s="687"/>
      <c r="AI22" s="687"/>
      <c r="AJ22" s="687"/>
      <c r="AK22" s="687"/>
      <c r="AL22" s="688">
        <v>23.1</v>
      </c>
      <c r="AM22" s="689"/>
      <c r="AN22" s="689"/>
      <c r="AO22" s="690"/>
      <c r="AP22" s="702" t="s">
        <v>277</v>
      </c>
      <c r="AQ22" s="703"/>
      <c r="AR22" s="703"/>
      <c r="AS22" s="703"/>
      <c r="AT22" s="703"/>
      <c r="AU22" s="703"/>
      <c r="AV22" s="703"/>
      <c r="AW22" s="703"/>
      <c r="AX22" s="703"/>
      <c r="AY22" s="703"/>
      <c r="AZ22" s="703"/>
      <c r="BA22" s="703"/>
      <c r="BB22" s="703"/>
      <c r="BC22" s="703"/>
      <c r="BD22" s="703"/>
      <c r="BE22" s="703"/>
      <c r="BF22" s="704"/>
      <c r="BG22" s="683" t="s">
        <v>126</v>
      </c>
      <c r="BH22" s="684"/>
      <c r="BI22" s="684"/>
      <c r="BJ22" s="684"/>
      <c r="BK22" s="684"/>
      <c r="BL22" s="684"/>
      <c r="BM22" s="684"/>
      <c r="BN22" s="685"/>
      <c r="BO22" s="686" t="s">
        <v>126</v>
      </c>
      <c r="BP22" s="686"/>
      <c r="BQ22" s="686"/>
      <c r="BR22" s="686"/>
      <c r="BS22" s="692" t="s">
        <v>126</v>
      </c>
      <c r="BT22" s="684"/>
      <c r="BU22" s="684"/>
      <c r="BV22" s="684"/>
      <c r="BW22" s="684"/>
      <c r="BX22" s="684"/>
      <c r="BY22" s="684"/>
      <c r="BZ22" s="684"/>
      <c r="CA22" s="684"/>
      <c r="CB22" s="693"/>
      <c r="CD22" s="665" t="s">
        <v>278</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279</v>
      </c>
      <c r="C23" s="681"/>
      <c r="D23" s="681"/>
      <c r="E23" s="681"/>
      <c r="F23" s="681"/>
      <c r="G23" s="681"/>
      <c r="H23" s="681"/>
      <c r="I23" s="681"/>
      <c r="J23" s="681"/>
      <c r="K23" s="681"/>
      <c r="L23" s="681"/>
      <c r="M23" s="681"/>
      <c r="N23" s="681"/>
      <c r="O23" s="681"/>
      <c r="P23" s="681"/>
      <c r="Q23" s="682"/>
      <c r="R23" s="683">
        <v>951624</v>
      </c>
      <c r="S23" s="684"/>
      <c r="T23" s="684"/>
      <c r="U23" s="684"/>
      <c r="V23" s="684"/>
      <c r="W23" s="684"/>
      <c r="X23" s="684"/>
      <c r="Y23" s="685"/>
      <c r="Z23" s="686">
        <v>11</v>
      </c>
      <c r="AA23" s="686"/>
      <c r="AB23" s="686"/>
      <c r="AC23" s="686"/>
      <c r="AD23" s="687">
        <v>951624</v>
      </c>
      <c r="AE23" s="687"/>
      <c r="AF23" s="687"/>
      <c r="AG23" s="687"/>
      <c r="AH23" s="687"/>
      <c r="AI23" s="687"/>
      <c r="AJ23" s="687"/>
      <c r="AK23" s="687"/>
      <c r="AL23" s="688">
        <v>23.1</v>
      </c>
      <c r="AM23" s="689"/>
      <c r="AN23" s="689"/>
      <c r="AO23" s="690"/>
      <c r="AP23" s="702" t="s">
        <v>280</v>
      </c>
      <c r="AQ23" s="703"/>
      <c r="AR23" s="703"/>
      <c r="AS23" s="703"/>
      <c r="AT23" s="703"/>
      <c r="AU23" s="703"/>
      <c r="AV23" s="703"/>
      <c r="AW23" s="703"/>
      <c r="AX23" s="703"/>
      <c r="AY23" s="703"/>
      <c r="AZ23" s="703"/>
      <c r="BA23" s="703"/>
      <c r="BB23" s="703"/>
      <c r="BC23" s="703"/>
      <c r="BD23" s="703"/>
      <c r="BE23" s="703"/>
      <c r="BF23" s="704"/>
      <c r="BG23" s="683">
        <v>154247</v>
      </c>
      <c r="BH23" s="684"/>
      <c r="BI23" s="684"/>
      <c r="BJ23" s="684"/>
      <c r="BK23" s="684"/>
      <c r="BL23" s="684"/>
      <c r="BM23" s="684"/>
      <c r="BN23" s="685"/>
      <c r="BO23" s="686">
        <v>5.5</v>
      </c>
      <c r="BP23" s="686"/>
      <c r="BQ23" s="686"/>
      <c r="BR23" s="686"/>
      <c r="BS23" s="692" t="s">
        <v>126</v>
      </c>
      <c r="BT23" s="684"/>
      <c r="BU23" s="684"/>
      <c r="BV23" s="684"/>
      <c r="BW23" s="684"/>
      <c r="BX23" s="684"/>
      <c r="BY23" s="684"/>
      <c r="BZ23" s="684"/>
      <c r="CA23" s="684"/>
      <c r="CB23" s="693"/>
      <c r="CD23" s="665" t="s">
        <v>220</v>
      </c>
      <c r="CE23" s="666"/>
      <c r="CF23" s="666"/>
      <c r="CG23" s="666"/>
      <c r="CH23" s="666"/>
      <c r="CI23" s="666"/>
      <c r="CJ23" s="666"/>
      <c r="CK23" s="666"/>
      <c r="CL23" s="666"/>
      <c r="CM23" s="666"/>
      <c r="CN23" s="666"/>
      <c r="CO23" s="666"/>
      <c r="CP23" s="666"/>
      <c r="CQ23" s="667"/>
      <c r="CR23" s="665" t="s">
        <v>281</v>
      </c>
      <c r="CS23" s="666"/>
      <c r="CT23" s="666"/>
      <c r="CU23" s="666"/>
      <c r="CV23" s="666"/>
      <c r="CW23" s="666"/>
      <c r="CX23" s="666"/>
      <c r="CY23" s="667"/>
      <c r="CZ23" s="665" t="s">
        <v>282</v>
      </c>
      <c r="DA23" s="666"/>
      <c r="DB23" s="666"/>
      <c r="DC23" s="667"/>
      <c r="DD23" s="665" t="s">
        <v>283</v>
      </c>
      <c r="DE23" s="666"/>
      <c r="DF23" s="666"/>
      <c r="DG23" s="666"/>
      <c r="DH23" s="666"/>
      <c r="DI23" s="666"/>
      <c r="DJ23" s="666"/>
      <c r="DK23" s="667"/>
      <c r="DL23" s="714" t="s">
        <v>284</v>
      </c>
      <c r="DM23" s="715"/>
      <c r="DN23" s="715"/>
      <c r="DO23" s="715"/>
      <c r="DP23" s="715"/>
      <c r="DQ23" s="715"/>
      <c r="DR23" s="715"/>
      <c r="DS23" s="715"/>
      <c r="DT23" s="715"/>
      <c r="DU23" s="715"/>
      <c r="DV23" s="716"/>
      <c r="DW23" s="665" t="s">
        <v>285</v>
      </c>
      <c r="DX23" s="666"/>
      <c r="DY23" s="666"/>
      <c r="DZ23" s="666"/>
      <c r="EA23" s="666"/>
      <c r="EB23" s="666"/>
      <c r="EC23" s="667"/>
    </row>
    <row r="24" spans="2:133" ht="11.25" customHeight="1" x14ac:dyDescent="0.15">
      <c r="B24" s="680" t="s">
        <v>286</v>
      </c>
      <c r="C24" s="681"/>
      <c r="D24" s="681"/>
      <c r="E24" s="681"/>
      <c r="F24" s="681"/>
      <c r="G24" s="681"/>
      <c r="H24" s="681"/>
      <c r="I24" s="681"/>
      <c r="J24" s="681"/>
      <c r="K24" s="681"/>
      <c r="L24" s="681"/>
      <c r="M24" s="681"/>
      <c r="N24" s="681"/>
      <c r="O24" s="681"/>
      <c r="P24" s="681"/>
      <c r="Q24" s="682"/>
      <c r="R24" s="683">
        <v>272652</v>
      </c>
      <c r="S24" s="684"/>
      <c r="T24" s="684"/>
      <c r="U24" s="684"/>
      <c r="V24" s="684"/>
      <c r="W24" s="684"/>
      <c r="X24" s="684"/>
      <c r="Y24" s="685"/>
      <c r="Z24" s="686">
        <v>3.2</v>
      </c>
      <c r="AA24" s="686"/>
      <c r="AB24" s="686"/>
      <c r="AC24" s="686"/>
      <c r="AD24" s="687" t="s">
        <v>126</v>
      </c>
      <c r="AE24" s="687"/>
      <c r="AF24" s="687"/>
      <c r="AG24" s="687"/>
      <c r="AH24" s="687"/>
      <c r="AI24" s="687"/>
      <c r="AJ24" s="687"/>
      <c r="AK24" s="687"/>
      <c r="AL24" s="688" t="s">
        <v>126</v>
      </c>
      <c r="AM24" s="689"/>
      <c r="AN24" s="689"/>
      <c r="AO24" s="690"/>
      <c r="AP24" s="702" t="s">
        <v>287</v>
      </c>
      <c r="AQ24" s="703"/>
      <c r="AR24" s="703"/>
      <c r="AS24" s="703"/>
      <c r="AT24" s="703"/>
      <c r="AU24" s="703"/>
      <c r="AV24" s="703"/>
      <c r="AW24" s="703"/>
      <c r="AX24" s="703"/>
      <c r="AY24" s="703"/>
      <c r="AZ24" s="703"/>
      <c r="BA24" s="703"/>
      <c r="BB24" s="703"/>
      <c r="BC24" s="703"/>
      <c r="BD24" s="703"/>
      <c r="BE24" s="703"/>
      <c r="BF24" s="704"/>
      <c r="BG24" s="683" t="s">
        <v>126</v>
      </c>
      <c r="BH24" s="684"/>
      <c r="BI24" s="684"/>
      <c r="BJ24" s="684"/>
      <c r="BK24" s="684"/>
      <c r="BL24" s="684"/>
      <c r="BM24" s="684"/>
      <c r="BN24" s="685"/>
      <c r="BO24" s="686" t="s">
        <v>126</v>
      </c>
      <c r="BP24" s="686"/>
      <c r="BQ24" s="686"/>
      <c r="BR24" s="686"/>
      <c r="BS24" s="692" t="s">
        <v>126</v>
      </c>
      <c r="BT24" s="684"/>
      <c r="BU24" s="684"/>
      <c r="BV24" s="684"/>
      <c r="BW24" s="684"/>
      <c r="BX24" s="684"/>
      <c r="BY24" s="684"/>
      <c r="BZ24" s="684"/>
      <c r="CA24" s="684"/>
      <c r="CB24" s="693"/>
      <c r="CD24" s="694" t="s">
        <v>288</v>
      </c>
      <c r="CE24" s="695"/>
      <c r="CF24" s="695"/>
      <c r="CG24" s="695"/>
      <c r="CH24" s="695"/>
      <c r="CI24" s="695"/>
      <c r="CJ24" s="695"/>
      <c r="CK24" s="695"/>
      <c r="CL24" s="695"/>
      <c r="CM24" s="695"/>
      <c r="CN24" s="695"/>
      <c r="CO24" s="695"/>
      <c r="CP24" s="695"/>
      <c r="CQ24" s="696"/>
      <c r="CR24" s="672">
        <v>3558787</v>
      </c>
      <c r="CS24" s="673"/>
      <c r="CT24" s="673"/>
      <c r="CU24" s="673"/>
      <c r="CV24" s="673"/>
      <c r="CW24" s="673"/>
      <c r="CX24" s="673"/>
      <c r="CY24" s="674"/>
      <c r="CZ24" s="677">
        <v>43.4</v>
      </c>
      <c r="DA24" s="678"/>
      <c r="DB24" s="678"/>
      <c r="DC24" s="697"/>
      <c r="DD24" s="722">
        <v>2620979</v>
      </c>
      <c r="DE24" s="673"/>
      <c r="DF24" s="673"/>
      <c r="DG24" s="673"/>
      <c r="DH24" s="673"/>
      <c r="DI24" s="673"/>
      <c r="DJ24" s="673"/>
      <c r="DK24" s="674"/>
      <c r="DL24" s="722">
        <v>2518262</v>
      </c>
      <c r="DM24" s="673"/>
      <c r="DN24" s="673"/>
      <c r="DO24" s="673"/>
      <c r="DP24" s="673"/>
      <c r="DQ24" s="673"/>
      <c r="DR24" s="673"/>
      <c r="DS24" s="673"/>
      <c r="DT24" s="673"/>
      <c r="DU24" s="673"/>
      <c r="DV24" s="674"/>
      <c r="DW24" s="677">
        <v>57.4</v>
      </c>
      <c r="DX24" s="678"/>
      <c r="DY24" s="678"/>
      <c r="DZ24" s="678"/>
      <c r="EA24" s="678"/>
      <c r="EB24" s="678"/>
      <c r="EC24" s="679"/>
    </row>
    <row r="25" spans="2:133" ht="11.25" customHeight="1" x14ac:dyDescent="0.15">
      <c r="B25" s="680" t="s">
        <v>289</v>
      </c>
      <c r="C25" s="681"/>
      <c r="D25" s="681"/>
      <c r="E25" s="681"/>
      <c r="F25" s="681"/>
      <c r="G25" s="681"/>
      <c r="H25" s="681"/>
      <c r="I25" s="681"/>
      <c r="J25" s="681"/>
      <c r="K25" s="681"/>
      <c r="L25" s="681"/>
      <c r="M25" s="681"/>
      <c r="N25" s="681"/>
      <c r="O25" s="681"/>
      <c r="P25" s="681"/>
      <c r="Q25" s="682"/>
      <c r="R25" s="683">
        <v>16299</v>
      </c>
      <c r="S25" s="684"/>
      <c r="T25" s="684"/>
      <c r="U25" s="684"/>
      <c r="V25" s="684"/>
      <c r="W25" s="684"/>
      <c r="X25" s="684"/>
      <c r="Y25" s="685"/>
      <c r="Z25" s="686">
        <v>0.2</v>
      </c>
      <c r="AA25" s="686"/>
      <c r="AB25" s="686"/>
      <c r="AC25" s="686"/>
      <c r="AD25" s="687" t="s">
        <v>126</v>
      </c>
      <c r="AE25" s="687"/>
      <c r="AF25" s="687"/>
      <c r="AG25" s="687"/>
      <c r="AH25" s="687"/>
      <c r="AI25" s="687"/>
      <c r="AJ25" s="687"/>
      <c r="AK25" s="687"/>
      <c r="AL25" s="688" t="s">
        <v>126</v>
      </c>
      <c r="AM25" s="689"/>
      <c r="AN25" s="689"/>
      <c r="AO25" s="690"/>
      <c r="AP25" s="702" t="s">
        <v>290</v>
      </c>
      <c r="AQ25" s="703"/>
      <c r="AR25" s="703"/>
      <c r="AS25" s="703"/>
      <c r="AT25" s="703"/>
      <c r="AU25" s="703"/>
      <c r="AV25" s="703"/>
      <c r="AW25" s="703"/>
      <c r="AX25" s="703"/>
      <c r="AY25" s="703"/>
      <c r="AZ25" s="703"/>
      <c r="BA25" s="703"/>
      <c r="BB25" s="703"/>
      <c r="BC25" s="703"/>
      <c r="BD25" s="703"/>
      <c r="BE25" s="703"/>
      <c r="BF25" s="704"/>
      <c r="BG25" s="683" t="s">
        <v>126</v>
      </c>
      <c r="BH25" s="684"/>
      <c r="BI25" s="684"/>
      <c r="BJ25" s="684"/>
      <c r="BK25" s="684"/>
      <c r="BL25" s="684"/>
      <c r="BM25" s="684"/>
      <c r="BN25" s="685"/>
      <c r="BO25" s="686" t="s">
        <v>126</v>
      </c>
      <c r="BP25" s="686"/>
      <c r="BQ25" s="686"/>
      <c r="BR25" s="686"/>
      <c r="BS25" s="692" t="s">
        <v>126</v>
      </c>
      <c r="BT25" s="684"/>
      <c r="BU25" s="684"/>
      <c r="BV25" s="684"/>
      <c r="BW25" s="684"/>
      <c r="BX25" s="684"/>
      <c r="BY25" s="684"/>
      <c r="BZ25" s="684"/>
      <c r="CA25" s="684"/>
      <c r="CB25" s="693"/>
      <c r="CD25" s="698" t="s">
        <v>291</v>
      </c>
      <c r="CE25" s="699"/>
      <c r="CF25" s="699"/>
      <c r="CG25" s="699"/>
      <c r="CH25" s="699"/>
      <c r="CI25" s="699"/>
      <c r="CJ25" s="699"/>
      <c r="CK25" s="699"/>
      <c r="CL25" s="699"/>
      <c r="CM25" s="699"/>
      <c r="CN25" s="699"/>
      <c r="CO25" s="699"/>
      <c r="CP25" s="699"/>
      <c r="CQ25" s="700"/>
      <c r="CR25" s="683">
        <v>1620827</v>
      </c>
      <c r="CS25" s="719"/>
      <c r="CT25" s="719"/>
      <c r="CU25" s="719"/>
      <c r="CV25" s="719"/>
      <c r="CW25" s="719"/>
      <c r="CX25" s="719"/>
      <c r="CY25" s="720"/>
      <c r="CZ25" s="688">
        <v>19.8</v>
      </c>
      <c r="DA25" s="717"/>
      <c r="DB25" s="717"/>
      <c r="DC25" s="721"/>
      <c r="DD25" s="692">
        <v>1548376</v>
      </c>
      <c r="DE25" s="719"/>
      <c r="DF25" s="719"/>
      <c r="DG25" s="719"/>
      <c r="DH25" s="719"/>
      <c r="DI25" s="719"/>
      <c r="DJ25" s="719"/>
      <c r="DK25" s="720"/>
      <c r="DL25" s="692">
        <v>1455101</v>
      </c>
      <c r="DM25" s="719"/>
      <c r="DN25" s="719"/>
      <c r="DO25" s="719"/>
      <c r="DP25" s="719"/>
      <c r="DQ25" s="719"/>
      <c r="DR25" s="719"/>
      <c r="DS25" s="719"/>
      <c r="DT25" s="719"/>
      <c r="DU25" s="719"/>
      <c r="DV25" s="720"/>
      <c r="DW25" s="688">
        <v>33.200000000000003</v>
      </c>
      <c r="DX25" s="717"/>
      <c r="DY25" s="717"/>
      <c r="DZ25" s="717"/>
      <c r="EA25" s="717"/>
      <c r="EB25" s="717"/>
      <c r="EC25" s="718"/>
    </row>
    <row r="26" spans="2:133" ht="11.25" customHeight="1" x14ac:dyDescent="0.15">
      <c r="B26" s="680" t="s">
        <v>292</v>
      </c>
      <c r="C26" s="681"/>
      <c r="D26" s="681"/>
      <c r="E26" s="681"/>
      <c r="F26" s="681"/>
      <c r="G26" s="681"/>
      <c r="H26" s="681"/>
      <c r="I26" s="681"/>
      <c r="J26" s="681"/>
      <c r="K26" s="681"/>
      <c r="L26" s="681"/>
      <c r="M26" s="681"/>
      <c r="N26" s="681"/>
      <c r="O26" s="681"/>
      <c r="P26" s="681"/>
      <c r="Q26" s="682"/>
      <c r="R26" s="683">
        <v>4480124</v>
      </c>
      <c r="S26" s="684"/>
      <c r="T26" s="684"/>
      <c r="U26" s="684"/>
      <c r="V26" s="684"/>
      <c r="W26" s="684"/>
      <c r="X26" s="684"/>
      <c r="Y26" s="685"/>
      <c r="Z26" s="686">
        <v>51.8</v>
      </c>
      <c r="AA26" s="686"/>
      <c r="AB26" s="686"/>
      <c r="AC26" s="686"/>
      <c r="AD26" s="687">
        <v>4034106</v>
      </c>
      <c r="AE26" s="687"/>
      <c r="AF26" s="687"/>
      <c r="AG26" s="687"/>
      <c r="AH26" s="687"/>
      <c r="AI26" s="687"/>
      <c r="AJ26" s="687"/>
      <c r="AK26" s="687"/>
      <c r="AL26" s="688">
        <v>97.9</v>
      </c>
      <c r="AM26" s="689"/>
      <c r="AN26" s="689"/>
      <c r="AO26" s="690"/>
      <c r="AP26" s="702" t="s">
        <v>293</v>
      </c>
      <c r="AQ26" s="732"/>
      <c r="AR26" s="732"/>
      <c r="AS26" s="732"/>
      <c r="AT26" s="732"/>
      <c r="AU26" s="732"/>
      <c r="AV26" s="732"/>
      <c r="AW26" s="732"/>
      <c r="AX26" s="732"/>
      <c r="AY26" s="732"/>
      <c r="AZ26" s="732"/>
      <c r="BA26" s="732"/>
      <c r="BB26" s="732"/>
      <c r="BC26" s="732"/>
      <c r="BD26" s="732"/>
      <c r="BE26" s="732"/>
      <c r="BF26" s="704"/>
      <c r="BG26" s="683" t="s">
        <v>126</v>
      </c>
      <c r="BH26" s="684"/>
      <c r="BI26" s="684"/>
      <c r="BJ26" s="684"/>
      <c r="BK26" s="684"/>
      <c r="BL26" s="684"/>
      <c r="BM26" s="684"/>
      <c r="BN26" s="685"/>
      <c r="BO26" s="686" t="s">
        <v>126</v>
      </c>
      <c r="BP26" s="686"/>
      <c r="BQ26" s="686"/>
      <c r="BR26" s="686"/>
      <c r="BS26" s="692" t="s">
        <v>126</v>
      </c>
      <c r="BT26" s="684"/>
      <c r="BU26" s="684"/>
      <c r="BV26" s="684"/>
      <c r="BW26" s="684"/>
      <c r="BX26" s="684"/>
      <c r="BY26" s="684"/>
      <c r="BZ26" s="684"/>
      <c r="CA26" s="684"/>
      <c r="CB26" s="693"/>
      <c r="CD26" s="698" t="s">
        <v>294</v>
      </c>
      <c r="CE26" s="699"/>
      <c r="CF26" s="699"/>
      <c r="CG26" s="699"/>
      <c r="CH26" s="699"/>
      <c r="CI26" s="699"/>
      <c r="CJ26" s="699"/>
      <c r="CK26" s="699"/>
      <c r="CL26" s="699"/>
      <c r="CM26" s="699"/>
      <c r="CN26" s="699"/>
      <c r="CO26" s="699"/>
      <c r="CP26" s="699"/>
      <c r="CQ26" s="700"/>
      <c r="CR26" s="683">
        <v>1075919</v>
      </c>
      <c r="CS26" s="684"/>
      <c r="CT26" s="684"/>
      <c r="CU26" s="684"/>
      <c r="CV26" s="684"/>
      <c r="CW26" s="684"/>
      <c r="CX26" s="684"/>
      <c r="CY26" s="685"/>
      <c r="CZ26" s="688">
        <v>13.1</v>
      </c>
      <c r="DA26" s="717"/>
      <c r="DB26" s="717"/>
      <c r="DC26" s="721"/>
      <c r="DD26" s="692">
        <v>1014180</v>
      </c>
      <c r="DE26" s="684"/>
      <c r="DF26" s="684"/>
      <c r="DG26" s="684"/>
      <c r="DH26" s="684"/>
      <c r="DI26" s="684"/>
      <c r="DJ26" s="684"/>
      <c r="DK26" s="685"/>
      <c r="DL26" s="692" t="s">
        <v>126</v>
      </c>
      <c r="DM26" s="684"/>
      <c r="DN26" s="684"/>
      <c r="DO26" s="684"/>
      <c r="DP26" s="684"/>
      <c r="DQ26" s="684"/>
      <c r="DR26" s="684"/>
      <c r="DS26" s="684"/>
      <c r="DT26" s="684"/>
      <c r="DU26" s="684"/>
      <c r="DV26" s="685"/>
      <c r="DW26" s="688" t="s">
        <v>126</v>
      </c>
      <c r="DX26" s="717"/>
      <c r="DY26" s="717"/>
      <c r="DZ26" s="717"/>
      <c r="EA26" s="717"/>
      <c r="EB26" s="717"/>
      <c r="EC26" s="718"/>
    </row>
    <row r="27" spans="2:133" ht="11.25" customHeight="1" x14ac:dyDescent="0.15">
      <c r="B27" s="680" t="s">
        <v>295</v>
      </c>
      <c r="C27" s="681"/>
      <c r="D27" s="681"/>
      <c r="E27" s="681"/>
      <c r="F27" s="681"/>
      <c r="G27" s="681"/>
      <c r="H27" s="681"/>
      <c r="I27" s="681"/>
      <c r="J27" s="681"/>
      <c r="K27" s="681"/>
      <c r="L27" s="681"/>
      <c r="M27" s="681"/>
      <c r="N27" s="681"/>
      <c r="O27" s="681"/>
      <c r="P27" s="681"/>
      <c r="Q27" s="682"/>
      <c r="R27" s="683">
        <v>1983</v>
      </c>
      <c r="S27" s="684"/>
      <c r="T27" s="684"/>
      <c r="U27" s="684"/>
      <c r="V27" s="684"/>
      <c r="W27" s="684"/>
      <c r="X27" s="684"/>
      <c r="Y27" s="685"/>
      <c r="Z27" s="686">
        <v>0</v>
      </c>
      <c r="AA27" s="686"/>
      <c r="AB27" s="686"/>
      <c r="AC27" s="686"/>
      <c r="AD27" s="687">
        <v>1983</v>
      </c>
      <c r="AE27" s="687"/>
      <c r="AF27" s="687"/>
      <c r="AG27" s="687"/>
      <c r="AH27" s="687"/>
      <c r="AI27" s="687"/>
      <c r="AJ27" s="687"/>
      <c r="AK27" s="687"/>
      <c r="AL27" s="688">
        <v>0</v>
      </c>
      <c r="AM27" s="689"/>
      <c r="AN27" s="689"/>
      <c r="AO27" s="690"/>
      <c r="AP27" s="680" t="s">
        <v>296</v>
      </c>
      <c r="AQ27" s="681"/>
      <c r="AR27" s="681"/>
      <c r="AS27" s="681"/>
      <c r="AT27" s="681"/>
      <c r="AU27" s="681"/>
      <c r="AV27" s="681"/>
      <c r="AW27" s="681"/>
      <c r="AX27" s="681"/>
      <c r="AY27" s="681"/>
      <c r="AZ27" s="681"/>
      <c r="BA27" s="681"/>
      <c r="BB27" s="681"/>
      <c r="BC27" s="681"/>
      <c r="BD27" s="681"/>
      <c r="BE27" s="681"/>
      <c r="BF27" s="682"/>
      <c r="BG27" s="683">
        <v>2803479</v>
      </c>
      <c r="BH27" s="684"/>
      <c r="BI27" s="684"/>
      <c r="BJ27" s="684"/>
      <c r="BK27" s="684"/>
      <c r="BL27" s="684"/>
      <c r="BM27" s="684"/>
      <c r="BN27" s="685"/>
      <c r="BO27" s="686">
        <v>100</v>
      </c>
      <c r="BP27" s="686"/>
      <c r="BQ27" s="686"/>
      <c r="BR27" s="686"/>
      <c r="BS27" s="692">
        <v>26422</v>
      </c>
      <c r="BT27" s="684"/>
      <c r="BU27" s="684"/>
      <c r="BV27" s="684"/>
      <c r="BW27" s="684"/>
      <c r="BX27" s="684"/>
      <c r="BY27" s="684"/>
      <c r="BZ27" s="684"/>
      <c r="CA27" s="684"/>
      <c r="CB27" s="693"/>
      <c r="CD27" s="698" t="s">
        <v>297</v>
      </c>
      <c r="CE27" s="699"/>
      <c r="CF27" s="699"/>
      <c r="CG27" s="699"/>
      <c r="CH27" s="699"/>
      <c r="CI27" s="699"/>
      <c r="CJ27" s="699"/>
      <c r="CK27" s="699"/>
      <c r="CL27" s="699"/>
      <c r="CM27" s="699"/>
      <c r="CN27" s="699"/>
      <c r="CO27" s="699"/>
      <c r="CP27" s="699"/>
      <c r="CQ27" s="700"/>
      <c r="CR27" s="683">
        <v>1162473</v>
      </c>
      <c r="CS27" s="719"/>
      <c r="CT27" s="719"/>
      <c r="CU27" s="719"/>
      <c r="CV27" s="719"/>
      <c r="CW27" s="719"/>
      <c r="CX27" s="719"/>
      <c r="CY27" s="720"/>
      <c r="CZ27" s="688">
        <v>14.2</v>
      </c>
      <c r="DA27" s="717"/>
      <c r="DB27" s="717"/>
      <c r="DC27" s="721"/>
      <c r="DD27" s="692">
        <v>351764</v>
      </c>
      <c r="DE27" s="719"/>
      <c r="DF27" s="719"/>
      <c r="DG27" s="719"/>
      <c r="DH27" s="719"/>
      <c r="DI27" s="719"/>
      <c r="DJ27" s="719"/>
      <c r="DK27" s="720"/>
      <c r="DL27" s="692">
        <v>342322</v>
      </c>
      <c r="DM27" s="719"/>
      <c r="DN27" s="719"/>
      <c r="DO27" s="719"/>
      <c r="DP27" s="719"/>
      <c r="DQ27" s="719"/>
      <c r="DR27" s="719"/>
      <c r="DS27" s="719"/>
      <c r="DT27" s="719"/>
      <c r="DU27" s="719"/>
      <c r="DV27" s="720"/>
      <c r="DW27" s="688">
        <v>7.8</v>
      </c>
      <c r="DX27" s="717"/>
      <c r="DY27" s="717"/>
      <c r="DZ27" s="717"/>
      <c r="EA27" s="717"/>
      <c r="EB27" s="717"/>
      <c r="EC27" s="718"/>
    </row>
    <row r="28" spans="2:133" ht="11.25" customHeight="1" x14ac:dyDescent="0.15">
      <c r="B28" s="680" t="s">
        <v>298</v>
      </c>
      <c r="C28" s="681"/>
      <c r="D28" s="681"/>
      <c r="E28" s="681"/>
      <c r="F28" s="681"/>
      <c r="G28" s="681"/>
      <c r="H28" s="681"/>
      <c r="I28" s="681"/>
      <c r="J28" s="681"/>
      <c r="K28" s="681"/>
      <c r="L28" s="681"/>
      <c r="M28" s="681"/>
      <c r="N28" s="681"/>
      <c r="O28" s="681"/>
      <c r="P28" s="681"/>
      <c r="Q28" s="682"/>
      <c r="R28" s="683">
        <v>42879</v>
      </c>
      <c r="S28" s="684"/>
      <c r="T28" s="684"/>
      <c r="U28" s="684"/>
      <c r="V28" s="684"/>
      <c r="W28" s="684"/>
      <c r="X28" s="684"/>
      <c r="Y28" s="685"/>
      <c r="Z28" s="686">
        <v>0.5</v>
      </c>
      <c r="AA28" s="686"/>
      <c r="AB28" s="686"/>
      <c r="AC28" s="686"/>
      <c r="AD28" s="687" t="s">
        <v>126</v>
      </c>
      <c r="AE28" s="687"/>
      <c r="AF28" s="687"/>
      <c r="AG28" s="687"/>
      <c r="AH28" s="687"/>
      <c r="AI28" s="687"/>
      <c r="AJ28" s="687"/>
      <c r="AK28" s="687"/>
      <c r="AL28" s="688" t="s">
        <v>126</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299</v>
      </c>
      <c r="CE28" s="699"/>
      <c r="CF28" s="699"/>
      <c r="CG28" s="699"/>
      <c r="CH28" s="699"/>
      <c r="CI28" s="699"/>
      <c r="CJ28" s="699"/>
      <c r="CK28" s="699"/>
      <c r="CL28" s="699"/>
      <c r="CM28" s="699"/>
      <c r="CN28" s="699"/>
      <c r="CO28" s="699"/>
      <c r="CP28" s="699"/>
      <c r="CQ28" s="700"/>
      <c r="CR28" s="683">
        <v>775487</v>
      </c>
      <c r="CS28" s="684"/>
      <c r="CT28" s="684"/>
      <c r="CU28" s="684"/>
      <c r="CV28" s="684"/>
      <c r="CW28" s="684"/>
      <c r="CX28" s="684"/>
      <c r="CY28" s="685"/>
      <c r="CZ28" s="688">
        <v>9.5</v>
      </c>
      <c r="DA28" s="717"/>
      <c r="DB28" s="717"/>
      <c r="DC28" s="721"/>
      <c r="DD28" s="692">
        <v>720839</v>
      </c>
      <c r="DE28" s="684"/>
      <c r="DF28" s="684"/>
      <c r="DG28" s="684"/>
      <c r="DH28" s="684"/>
      <c r="DI28" s="684"/>
      <c r="DJ28" s="684"/>
      <c r="DK28" s="685"/>
      <c r="DL28" s="692">
        <v>720839</v>
      </c>
      <c r="DM28" s="684"/>
      <c r="DN28" s="684"/>
      <c r="DO28" s="684"/>
      <c r="DP28" s="684"/>
      <c r="DQ28" s="684"/>
      <c r="DR28" s="684"/>
      <c r="DS28" s="684"/>
      <c r="DT28" s="684"/>
      <c r="DU28" s="684"/>
      <c r="DV28" s="685"/>
      <c r="DW28" s="688">
        <v>16.399999999999999</v>
      </c>
      <c r="DX28" s="717"/>
      <c r="DY28" s="717"/>
      <c r="DZ28" s="717"/>
      <c r="EA28" s="717"/>
      <c r="EB28" s="717"/>
      <c r="EC28" s="718"/>
    </row>
    <row r="29" spans="2:133" ht="11.25" customHeight="1" x14ac:dyDescent="0.15">
      <c r="B29" s="680" t="s">
        <v>300</v>
      </c>
      <c r="C29" s="681"/>
      <c r="D29" s="681"/>
      <c r="E29" s="681"/>
      <c r="F29" s="681"/>
      <c r="G29" s="681"/>
      <c r="H29" s="681"/>
      <c r="I29" s="681"/>
      <c r="J29" s="681"/>
      <c r="K29" s="681"/>
      <c r="L29" s="681"/>
      <c r="M29" s="681"/>
      <c r="N29" s="681"/>
      <c r="O29" s="681"/>
      <c r="P29" s="681"/>
      <c r="Q29" s="682"/>
      <c r="R29" s="683">
        <v>329159</v>
      </c>
      <c r="S29" s="684"/>
      <c r="T29" s="684"/>
      <c r="U29" s="684"/>
      <c r="V29" s="684"/>
      <c r="W29" s="684"/>
      <c r="X29" s="684"/>
      <c r="Y29" s="685"/>
      <c r="Z29" s="686">
        <v>3.8</v>
      </c>
      <c r="AA29" s="686"/>
      <c r="AB29" s="686"/>
      <c r="AC29" s="686"/>
      <c r="AD29" s="687">
        <v>3366</v>
      </c>
      <c r="AE29" s="687"/>
      <c r="AF29" s="687"/>
      <c r="AG29" s="687"/>
      <c r="AH29" s="687"/>
      <c r="AI29" s="687"/>
      <c r="AJ29" s="687"/>
      <c r="AK29" s="687"/>
      <c r="AL29" s="688">
        <v>0.1</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301</v>
      </c>
      <c r="CE29" s="724"/>
      <c r="CF29" s="698" t="s">
        <v>302</v>
      </c>
      <c r="CG29" s="699"/>
      <c r="CH29" s="699"/>
      <c r="CI29" s="699"/>
      <c r="CJ29" s="699"/>
      <c r="CK29" s="699"/>
      <c r="CL29" s="699"/>
      <c r="CM29" s="699"/>
      <c r="CN29" s="699"/>
      <c r="CO29" s="699"/>
      <c r="CP29" s="699"/>
      <c r="CQ29" s="700"/>
      <c r="CR29" s="683">
        <v>775487</v>
      </c>
      <c r="CS29" s="719"/>
      <c r="CT29" s="719"/>
      <c r="CU29" s="719"/>
      <c r="CV29" s="719"/>
      <c r="CW29" s="719"/>
      <c r="CX29" s="719"/>
      <c r="CY29" s="720"/>
      <c r="CZ29" s="688">
        <v>9.5</v>
      </c>
      <c r="DA29" s="717"/>
      <c r="DB29" s="717"/>
      <c r="DC29" s="721"/>
      <c r="DD29" s="692">
        <v>720839</v>
      </c>
      <c r="DE29" s="719"/>
      <c r="DF29" s="719"/>
      <c r="DG29" s="719"/>
      <c r="DH29" s="719"/>
      <c r="DI29" s="719"/>
      <c r="DJ29" s="719"/>
      <c r="DK29" s="720"/>
      <c r="DL29" s="692">
        <v>720839</v>
      </c>
      <c r="DM29" s="719"/>
      <c r="DN29" s="719"/>
      <c r="DO29" s="719"/>
      <c r="DP29" s="719"/>
      <c r="DQ29" s="719"/>
      <c r="DR29" s="719"/>
      <c r="DS29" s="719"/>
      <c r="DT29" s="719"/>
      <c r="DU29" s="719"/>
      <c r="DV29" s="720"/>
      <c r="DW29" s="688">
        <v>16.399999999999999</v>
      </c>
      <c r="DX29" s="717"/>
      <c r="DY29" s="717"/>
      <c r="DZ29" s="717"/>
      <c r="EA29" s="717"/>
      <c r="EB29" s="717"/>
      <c r="EC29" s="718"/>
    </row>
    <row r="30" spans="2:133" ht="11.25" customHeight="1" x14ac:dyDescent="0.15">
      <c r="B30" s="680" t="s">
        <v>303</v>
      </c>
      <c r="C30" s="681"/>
      <c r="D30" s="681"/>
      <c r="E30" s="681"/>
      <c r="F30" s="681"/>
      <c r="G30" s="681"/>
      <c r="H30" s="681"/>
      <c r="I30" s="681"/>
      <c r="J30" s="681"/>
      <c r="K30" s="681"/>
      <c r="L30" s="681"/>
      <c r="M30" s="681"/>
      <c r="N30" s="681"/>
      <c r="O30" s="681"/>
      <c r="P30" s="681"/>
      <c r="Q30" s="682"/>
      <c r="R30" s="683">
        <v>25715</v>
      </c>
      <c r="S30" s="684"/>
      <c r="T30" s="684"/>
      <c r="U30" s="684"/>
      <c r="V30" s="684"/>
      <c r="W30" s="684"/>
      <c r="X30" s="684"/>
      <c r="Y30" s="685"/>
      <c r="Z30" s="686">
        <v>0.3</v>
      </c>
      <c r="AA30" s="686"/>
      <c r="AB30" s="686"/>
      <c r="AC30" s="686"/>
      <c r="AD30" s="687" t="s">
        <v>126</v>
      </c>
      <c r="AE30" s="687"/>
      <c r="AF30" s="687"/>
      <c r="AG30" s="687"/>
      <c r="AH30" s="687"/>
      <c r="AI30" s="687"/>
      <c r="AJ30" s="687"/>
      <c r="AK30" s="687"/>
      <c r="AL30" s="688" t="s">
        <v>126</v>
      </c>
      <c r="AM30" s="689"/>
      <c r="AN30" s="689"/>
      <c r="AO30" s="690"/>
      <c r="AP30" s="662" t="s">
        <v>220</v>
      </c>
      <c r="AQ30" s="663"/>
      <c r="AR30" s="663"/>
      <c r="AS30" s="663"/>
      <c r="AT30" s="663"/>
      <c r="AU30" s="663"/>
      <c r="AV30" s="663"/>
      <c r="AW30" s="663"/>
      <c r="AX30" s="663"/>
      <c r="AY30" s="663"/>
      <c r="AZ30" s="663"/>
      <c r="BA30" s="663"/>
      <c r="BB30" s="663"/>
      <c r="BC30" s="663"/>
      <c r="BD30" s="663"/>
      <c r="BE30" s="663"/>
      <c r="BF30" s="664"/>
      <c r="BG30" s="662" t="s">
        <v>304</v>
      </c>
      <c r="BH30" s="736"/>
      <c r="BI30" s="736"/>
      <c r="BJ30" s="736"/>
      <c r="BK30" s="736"/>
      <c r="BL30" s="736"/>
      <c r="BM30" s="736"/>
      <c r="BN30" s="736"/>
      <c r="BO30" s="736"/>
      <c r="BP30" s="736"/>
      <c r="BQ30" s="737"/>
      <c r="BR30" s="662" t="s">
        <v>305</v>
      </c>
      <c r="BS30" s="736"/>
      <c r="BT30" s="736"/>
      <c r="BU30" s="736"/>
      <c r="BV30" s="736"/>
      <c r="BW30" s="736"/>
      <c r="BX30" s="736"/>
      <c r="BY30" s="736"/>
      <c r="BZ30" s="736"/>
      <c r="CA30" s="736"/>
      <c r="CB30" s="737"/>
      <c r="CD30" s="725"/>
      <c r="CE30" s="726"/>
      <c r="CF30" s="698" t="s">
        <v>306</v>
      </c>
      <c r="CG30" s="699"/>
      <c r="CH30" s="699"/>
      <c r="CI30" s="699"/>
      <c r="CJ30" s="699"/>
      <c r="CK30" s="699"/>
      <c r="CL30" s="699"/>
      <c r="CM30" s="699"/>
      <c r="CN30" s="699"/>
      <c r="CO30" s="699"/>
      <c r="CP30" s="699"/>
      <c r="CQ30" s="700"/>
      <c r="CR30" s="683">
        <v>713782</v>
      </c>
      <c r="CS30" s="684"/>
      <c r="CT30" s="684"/>
      <c r="CU30" s="684"/>
      <c r="CV30" s="684"/>
      <c r="CW30" s="684"/>
      <c r="CX30" s="684"/>
      <c r="CY30" s="685"/>
      <c r="CZ30" s="688">
        <v>8.6999999999999993</v>
      </c>
      <c r="DA30" s="717"/>
      <c r="DB30" s="717"/>
      <c r="DC30" s="721"/>
      <c r="DD30" s="692">
        <v>668443</v>
      </c>
      <c r="DE30" s="684"/>
      <c r="DF30" s="684"/>
      <c r="DG30" s="684"/>
      <c r="DH30" s="684"/>
      <c r="DI30" s="684"/>
      <c r="DJ30" s="684"/>
      <c r="DK30" s="685"/>
      <c r="DL30" s="692">
        <v>668443</v>
      </c>
      <c r="DM30" s="684"/>
      <c r="DN30" s="684"/>
      <c r="DO30" s="684"/>
      <c r="DP30" s="684"/>
      <c r="DQ30" s="684"/>
      <c r="DR30" s="684"/>
      <c r="DS30" s="684"/>
      <c r="DT30" s="684"/>
      <c r="DU30" s="684"/>
      <c r="DV30" s="685"/>
      <c r="DW30" s="688">
        <v>15.2</v>
      </c>
      <c r="DX30" s="717"/>
      <c r="DY30" s="717"/>
      <c r="DZ30" s="717"/>
      <c r="EA30" s="717"/>
      <c r="EB30" s="717"/>
      <c r="EC30" s="718"/>
    </row>
    <row r="31" spans="2:133" ht="11.25" customHeight="1" x14ac:dyDescent="0.15">
      <c r="B31" s="680" t="s">
        <v>307</v>
      </c>
      <c r="C31" s="681"/>
      <c r="D31" s="681"/>
      <c r="E31" s="681"/>
      <c r="F31" s="681"/>
      <c r="G31" s="681"/>
      <c r="H31" s="681"/>
      <c r="I31" s="681"/>
      <c r="J31" s="681"/>
      <c r="K31" s="681"/>
      <c r="L31" s="681"/>
      <c r="M31" s="681"/>
      <c r="N31" s="681"/>
      <c r="O31" s="681"/>
      <c r="P31" s="681"/>
      <c r="Q31" s="682"/>
      <c r="R31" s="683">
        <v>1472221</v>
      </c>
      <c r="S31" s="684"/>
      <c r="T31" s="684"/>
      <c r="U31" s="684"/>
      <c r="V31" s="684"/>
      <c r="W31" s="684"/>
      <c r="X31" s="684"/>
      <c r="Y31" s="685"/>
      <c r="Z31" s="686">
        <v>17</v>
      </c>
      <c r="AA31" s="686"/>
      <c r="AB31" s="686"/>
      <c r="AC31" s="686"/>
      <c r="AD31" s="687" t="s">
        <v>126</v>
      </c>
      <c r="AE31" s="687"/>
      <c r="AF31" s="687"/>
      <c r="AG31" s="687"/>
      <c r="AH31" s="687"/>
      <c r="AI31" s="687"/>
      <c r="AJ31" s="687"/>
      <c r="AK31" s="687"/>
      <c r="AL31" s="688" t="s">
        <v>126</v>
      </c>
      <c r="AM31" s="689"/>
      <c r="AN31" s="689"/>
      <c r="AO31" s="690"/>
      <c r="AP31" s="740" t="s">
        <v>308</v>
      </c>
      <c r="AQ31" s="741"/>
      <c r="AR31" s="741"/>
      <c r="AS31" s="741"/>
      <c r="AT31" s="746" t="s">
        <v>309</v>
      </c>
      <c r="AU31" s="231"/>
      <c r="AV31" s="231"/>
      <c r="AW31" s="231"/>
      <c r="AX31" s="669" t="s">
        <v>185</v>
      </c>
      <c r="AY31" s="670"/>
      <c r="AZ31" s="670"/>
      <c r="BA31" s="670"/>
      <c r="BB31" s="670"/>
      <c r="BC31" s="670"/>
      <c r="BD31" s="670"/>
      <c r="BE31" s="670"/>
      <c r="BF31" s="671"/>
      <c r="BG31" s="751">
        <v>98.4</v>
      </c>
      <c r="BH31" s="738"/>
      <c r="BI31" s="738"/>
      <c r="BJ31" s="738"/>
      <c r="BK31" s="738"/>
      <c r="BL31" s="738"/>
      <c r="BM31" s="678">
        <v>93.1</v>
      </c>
      <c r="BN31" s="738"/>
      <c r="BO31" s="738"/>
      <c r="BP31" s="738"/>
      <c r="BQ31" s="739"/>
      <c r="BR31" s="751">
        <v>98.5</v>
      </c>
      <c r="BS31" s="738"/>
      <c r="BT31" s="738"/>
      <c r="BU31" s="738"/>
      <c r="BV31" s="738"/>
      <c r="BW31" s="738"/>
      <c r="BX31" s="678">
        <v>93</v>
      </c>
      <c r="BY31" s="738"/>
      <c r="BZ31" s="738"/>
      <c r="CA31" s="738"/>
      <c r="CB31" s="739"/>
      <c r="CD31" s="725"/>
      <c r="CE31" s="726"/>
      <c r="CF31" s="698" t="s">
        <v>310</v>
      </c>
      <c r="CG31" s="699"/>
      <c r="CH31" s="699"/>
      <c r="CI31" s="699"/>
      <c r="CJ31" s="699"/>
      <c r="CK31" s="699"/>
      <c r="CL31" s="699"/>
      <c r="CM31" s="699"/>
      <c r="CN31" s="699"/>
      <c r="CO31" s="699"/>
      <c r="CP31" s="699"/>
      <c r="CQ31" s="700"/>
      <c r="CR31" s="683">
        <v>61705</v>
      </c>
      <c r="CS31" s="719"/>
      <c r="CT31" s="719"/>
      <c r="CU31" s="719"/>
      <c r="CV31" s="719"/>
      <c r="CW31" s="719"/>
      <c r="CX31" s="719"/>
      <c r="CY31" s="720"/>
      <c r="CZ31" s="688">
        <v>0.8</v>
      </c>
      <c r="DA31" s="717"/>
      <c r="DB31" s="717"/>
      <c r="DC31" s="721"/>
      <c r="DD31" s="692">
        <v>52396</v>
      </c>
      <c r="DE31" s="719"/>
      <c r="DF31" s="719"/>
      <c r="DG31" s="719"/>
      <c r="DH31" s="719"/>
      <c r="DI31" s="719"/>
      <c r="DJ31" s="719"/>
      <c r="DK31" s="720"/>
      <c r="DL31" s="692">
        <v>52396</v>
      </c>
      <c r="DM31" s="719"/>
      <c r="DN31" s="719"/>
      <c r="DO31" s="719"/>
      <c r="DP31" s="719"/>
      <c r="DQ31" s="719"/>
      <c r="DR31" s="719"/>
      <c r="DS31" s="719"/>
      <c r="DT31" s="719"/>
      <c r="DU31" s="719"/>
      <c r="DV31" s="720"/>
      <c r="DW31" s="688">
        <v>1.2</v>
      </c>
      <c r="DX31" s="717"/>
      <c r="DY31" s="717"/>
      <c r="DZ31" s="717"/>
      <c r="EA31" s="717"/>
      <c r="EB31" s="717"/>
      <c r="EC31" s="718"/>
    </row>
    <row r="32" spans="2:133" ht="11.25" customHeight="1" x14ac:dyDescent="0.15">
      <c r="B32" s="729" t="s">
        <v>311</v>
      </c>
      <c r="C32" s="730"/>
      <c r="D32" s="730"/>
      <c r="E32" s="730"/>
      <c r="F32" s="730"/>
      <c r="G32" s="730"/>
      <c r="H32" s="730"/>
      <c r="I32" s="730"/>
      <c r="J32" s="730"/>
      <c r="K32" s="730"/>
      <c r="L32" s="730"/>
      <c r="M32" s="730"/>
      <c r="N32" s="730"/>
      <c r="O32" s="730"/>
      <c r="P32" s="730"/>
      <c r="Q32" s="731"/>
      <c r="R32" s="683" t="s">
        <v>126</v>
      </c>
      <c r="S32" s="684"/>
      <c r="T32" s="684"/>
      <c r="U32" s="684"/>
      <c r="V32" s="684"/>
      <c r="W32" s="684"/>
      <c r="X32" s="684"/>
      <c r="Y32" s="685"/>
      <c r="Z32" s="686" t="s">
        <v>126</v>
      </c>
      <c r="AA32" s="686"/>
      <c r="AB32" s="686"/>
      <c r="AC32" s="686"/>
      <c r="AD32" s="687" t="s">
        <v>126</v>
      </c>
      <c r="AE32" s="687"/>
      <c r="AF32" s="687"/>
      <c r="AG32" s="687"/>
      <c r="AH32" s="687"/>
      <c r="AI32" s="687"/>
      <c r="AJ32" s="687"/>
      <c r="AK32" s="687"/>
      <c r="AL32" s="688" t="s">
        <v>126</v>
      </c>
      <c r="AM32" s="689"/>
      <c r="AN32" s="689"/>
      <c r="AO32" s="690"/>
      <c r="AP32" s="742"/>
      <c r="AQ32" s="743"/>
      <c r="AR32" s="743"/>
      <c r="AS32" s="743"/>
      <c r="AT32" s="747"/>
      <c r="AU32" s="230" t="s">
        <v>312</v>
      </c>
      <c r="AV32" s="230"/>
      <c r="AW32" s="230"/>
      <c r="AX32" s="680" t="s">
        <v>313</v>
      </c>
      <c r="AY32" s="681"/>
      <c r="AZ32" s="681"/>
      <c r="BA32" s="681"/>
      <c r="BB32" s="681"/>
      <c r="BC32" s="681"/>
      <c r="BD32" s="681"/>
      <c r="BE32" s="681"/>
      <c r="BF32" s="682"/>
      <c r="BG32" s="752">
        <v>98.1</v>
      </c>
      <c r="BH32" s="719"/>
      <c r="BI32" s="719"/>
      <c r="BJ32" s="719"/>
      <c r="BK32" s="719"/>
      <c r="BL32" s="719"/>
      <c r="BM32" s="689">
        <v>95.2</v>
      </c>
      <c r="BN32" s="749"/>
      <c r="BO32" s="749"/>
      <c r="BP32" s="749"/>
      <c r="BQ32" s="750"/>
      <c r="BR32" s="752">
        <v>98.3</v>
      </c>
      <c r="BS32" s="719"/>
      <c r="BT32" s="719"/>
      <c r="BU32" s="719"/>
      <c r="BV32" s="719"/>
      <c r="BW32" s="719"/>
      <c r="BX32" s="689">
        <v>95.1</v>
      </c>
      <c r="BY32" s="749"/>
      <c r="BZ32" s="749"/>
      <c r="CA32" s="749"/>
      <c r="CB32" s="750"/>
      <c r="CD32" s="727"/>
      <c r="CE32" s="728"/>
      <c r="CF32" s="698" t="s">
        <v>314</v>
      </c>
      <c r="CG32" s="699"/>
      <c r="CH32" s="699"/>
      <c r="CI32" s="699"/>
      <c r="CJ32" s="699"/>
      <c r="CK32" s="699"/>
      <c r="CL32" s="699"/>
      <c r="CM32" s="699"/>
      <c r="CN32" s="699"/>
      <c r="CO32" s="699"/>
      <c r="CP32" s="699"/>
      <c r="CQ32" s="700"/>
      <c r="CR32" s="683" t="s">
        <v>126</v>
      </c>
      <c r="CS32" s="684"/>
      <c r="CT32" s="684"/>
      <c r="CU32" s="684"/>
      <c r="CV32" s="684"/>
      <c r="CW32" s="684"/>
      <c r="CX32" s="684"/>
      <c r="CY32" s="685"/>
      <c r="CZ32" s="688" t="s">
        <v>126</v>
      </c>
      <c r="DA32" s="717"/>
      <c r="DB32" s="717"/>
      <c r="DC32" s="721"/>
      <c r="DD32" s="692" t="s">
        <v>126</v>
      </c>
      <c r="DE32" s="684"/>
      <c r="DF32" s="684"/>
      <c r="DG32" s="684"/>
      <c r="DH32" s="684"/>
      <c r="DI32" s="684"/>
      <c r="DJ32" s="684"/>
      <c r="DK32" s="685"/>
      <c r="DL32" s="692" t="s">
        <v>126</v>
      </c>
      <c r="DM32" s="684"/>
      <c r="DN32" s="684"/>
      <c r="DO32" s="684"/>
      <c r="DP32" s="684"/>
      <c r="DQ32" s="684"/>
      <c r="DR32" s="684"/>
      <c r="DS32" s="684"/>
      <c r="DT32" s="684"/>
      <c r="DU32" s="684"/>
      <c r="DV32" s="685"/>
      <c r="DW32" s="688" t="s">
        <v>126</v>
      </c>
      <c r="DX32" s="717"/>
      <c r="DY32" s="717"/>
      <c r="DZ32" s="717"/>
      <c r="EA32" s="717"/>
      <c r="EB32" s="717"/>
      <c r="EC32" s="718"/>
    </row>
    <row r="33" spans="2:133" ht="11.25" customHeight="1" x14ac:dyDescent="0.15">
      <c r="B33" s="680" t="s">
        <v>315</v>
      </c>
      <c r="C33" s="681"/>
      <c r="D33" s="681"/>
      <c r="E33" s="681"/>
      <c r="F33" s="681"/>
      <c r="G33" s="681"/>
      <c r="H33" s="681"/>
      <c r="I33" s="681"/>
      <c r="J33" s="681"/>
      <c r="K33" s="681"/>
      <c r="L33" s="681"/>
      <c r="M33" s="681"/>
      <c r="N33" s="681"/>
      <c r="O33" s="681"/>
      <c r="P33" s="681"/>
      <c r="Q33" s="682"/>
      <c r="R33" s="683">
        <v>556045</v>
      </c>
      <c r="S33" s="684"/>
      <c r="T33" s="684"/>
      <c r="U33" s="684"/>
      <c r="V33" s="684"/>
      <c r="W33" s="684"/>
      <c r="X33" s="684"/>
      <c r="Y33" s="685"/>
      <c r="Z33" s="686">
        <v>6.4</v>
      </c>
      <c r="AA33" s="686"/>
      <c r="AB33" s="686"/>
      <c r="AC33" s="686"/>
      <c r="AD33" s="687" t="s">
        <v>126</v>
      </c>
      <c r="AE33" s="687"/>
      <c r="AF33" s="687"/>
      <c r="AG33" s="687"/>
      <c r="AH33" s="687"/>
      <c r="AI33" s="687"/>
      <c r="AJ33" s="687"/>
      <c r="AK33" s="687"/>
      <c r="AL33" s="688" t="s">
        <v>126</v>
      </c>
      <c r="AM33" s="689"/>
      <c r="AN33" s="689"/>
      <c r="AO33" s="690"/>
      <c r="AP33" s="744"/>
      <c r="AQ33" s="745"/>
      <c r="AR33" s="745"/>
      <c r="AS33" s="745"/>
      <c r="AT33" s="748"/>
      <c r="AU33" s="232"/>
      <c r="AV33" s="232"/>
      <c r="AW33" s="232"/>
      <c r="AX33" s="733" t="s">
        <v>316</v>
      </c>
      <c r="AY33" s="734"/>
      <c r="AZ33" s="734"/>
      <c r="BA33" s="734"/>
      <c r="BB33" s="734"/>
      <c r="BC33" s="734"/>
      <c r="BD33" s="734"/>
      <c r="BE33" s="734"/>
      <c r="BF33" s="735"/>
      <c r="BG33" s="753">
        <v>98.6</v>
      </c>
      <c r="BH33" s="754"/>
      <c r="BI33" s="754"/>
      <c r="BJ33" s="754"/>
      <c r="BK33" s="754"/>
      <c r="BL33" s="754"/>
      <c r="BM33" s="755">
        <v>91.6</v>
      </c>
      <c r="BN33" s="754"/>
      <c r="BO33" s="754"/>
      <c r="BP33" s="754"/>
      <c r="BQ33" s="756"/>
      <c r="BR33" s="753">
        <v>98.6</v>
      </c>
      <c r="BS33" s="754"/>
      <c r="BT33" s="754"/>
      <c r="BU33" s="754"/>
      <c r="BV33" s="754"/>
      <c r="BW33" s="754"/>
      <c r="BX33" s="755">
        <v>91.5</v>
      </c>
      <c r="BY33" s="754"/>
      <c r="BZ33" s="754"/>
      <c r="CA33" s="754"/>
      <c r="CB33" s="756"/>
      <c r="CD33" s="698" t="s">
        <v>317</v>
      </c>
      <c r="CE33" s="699"/>
      <c r="CF33" s="699"/>
      <c r="CG33" s="699"/>
      <c r="CH33" s="699"/>
      <c r="CI33" s="699"/>
      <c r="CJ33" s="699"/>
      <c r="CK33" s="699"/>
      <c r="CL33" s="699"/>
      <c r="CM33" s="699"/>
      <c r="CN33" s="699"/>
      <c r="CO33" s="699"/>
      <c r="CP33" s="699"/>
      <c r="CQ33" s="700"/>
      <c r="CR33" s="683">
        <v>3636624</v>
      </c>
      <c r="CS33" s="719"/>
      <c r="CT33" s="719"/>
      <c r="CU33" s="719"/>
      <c r="CV33" s="719"/>
      <c r="CW33" s="719"/>
      <c r="CX33" s="719"/>
      <c r="CY33" s="720"/>
      <c r="CZ33" s="688">
        <v>44.3</v>
      </c>
      <c r="DA33" s="717"/>
      <c r="DB33" s="717"/>
      <c r="DC33" s="721"/>
      <c r="DD33" s="692">
        <v>2699950</v>
      </c>
      <c r="DE33" s="719"/>
      <c r="DF33" s="719"/>
      <c r="DG33" s="719"/>
      <c r="DH33" s="719"/>
      <c r="DI33" s="719"/>
      <c r="DJ33" s="719"/>
      <c r="DK33" s="720"/>
      <c r="DL33" s="692">
        <v>1684385</v>
      </c>
      <c r="DM33" s="719"/>
      <c r="DN33" s="719"/>
      <c r="DO33" s="719"/>
      <c r="DP33" s="719"/>
      <c r="DQ33" s="719"/>
      <c r="DR33" s="719"/>
      <c r="DS33" s="719"/>
      <c r="DT33" s="719"/>
      <c r="DU33" s="719"/>
      <c r="DV33" s="720"/>
      <c r="DW33" s="688">
        <v>38.4</v>
      </c>
      <c r="DX33" s="717"/>
      <c r="DY33" s="717"/>
      <c r="DZ33" s="717"/>
      <c r="EA33" s="717"/>
      <c r="EB33" s="717"/>
      <c r="EC33" s="718"/>
    </row>
    <row r="34" spans="2:133" ht="11.25" customHeight="1" x14ac:dyDescent="0.15">
      <c r="B34" s="680" t="s">
        <v>318</v>
      </c>
      <c r="C34" s="681"/>
      <c r="D34" s="681"/>
      <c r="E34" s="681"/>
      <c r="F34" s="681"/>
      <c r="G34" s="681"/>
      <c r="H34" s="681"/>
      <c r="I34" s="681"/>
      <c r="J34" s="681"/>
      <c r="K34" s="681"/>
      <c r="L34" s="681"/>
      <c r="M34" s="681"/>
      <c r="N34" s="681"/>
      <c r="O34" s="681"/>
      <c r="P34" s="681"/>
      <c r="Q34" s="682"/>
      <c r="R34" s="683">
        <v>92488</v>
      </c>
      <c r="S34" s="684"/>
      <c r="T34" s="684"/>
      <c r="U34" s="684"/>
      <c r="V34" s="684"/>
      <c r="W34" s="684"/>
      <c r="X34" s="684"/>
      <c r="Y34" s="685"/>
      <c r="Z34" s="686">
        <v>1.1000000000000001</v>
      </c>
      <c r="AA34" s="686"/>
      <c r="AB34" s="686"/>
      <c r="AC34" s="686"/>
      <c r="AD34" s="687">
        <v>81649</v>
      </c>
      <c r="AE34" s="687"/>
      <c r="AF34" s="687"/>
      <c r="AG34" s="687"/>
      <c r="AH34" s="687"/>
      <c r="AI34" s="687"/>
      <c r="AJ34" s="687"/>
      <c r="AK34" s="687"/>
      <c r="AL34" s="688">
        <v>2</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319</v>
      </c>
      <c r="CE34" s="699"/>
      <c r="CF34" s="699"/>
      <c r="CG34" s="699"/>
      <c r="CH34" s="699"/>
      <c r="CI34" s="699"/>
      <c r="CJ34" s="699"/>
      <c r="CK34" s="699"/>
      <c r="CL34" s="699"/>
      <c r="CM34" s="699"/>
      <c r="CN34" s="699"/>
      <c r="CO34" s="699"/>
      <c r="CP34" s="699"/>
      <c r="CQ34" s="700"/>
      <c r="CR34" s="683">
        <v>1579500</v>
      </c>
      <c r="CS34" s="684"/>
      <c r="CT34" s="684"/>
      <c r="CU34" s="684"/>
      <c r="CV34" s="684"/>
      <c r="CW34" s="684"/>
      <c r="CX34" s="684"/>
      <c r="CY34" s="685"/>
      <c r="CZ34" s="688">
        <v>19.3</v>
      </c>
      <c r="DA34" s="717"/>
      <c r="DB34" s="717"/>
      <c r="DC34" s="721"/>
      <c r="DD34" s="692">
        <v>1088818</v>
      </c>
      <c r="DE34" s="684"/>
      <c r="DF34" s="684"/>
      <c r="DG34" s="684"/>
      <c r="DH34" s="684"/>
      <c r="DI34" s="684"/>
      <c r="DJ34" s="684"/>
      <c r="DK34" s="685"/>
      <c r="DL34" s="692">
        <v>642320</v>
      </c>
      <c r="DM34" s="684"/>
      <c r="DN34" s="684"/>
      <c r="DO34" s="684"/>
      <c r="DP34" s="684"/>
      <c r="DQ34" s="684"/>
      <c r="DR34" s="684"/>
      <c r="DS34" s="684"/>
      <c r="DT34" s="684"/>
      <c r="DU34" s="684"/>
      <c r="DV34" s="685"/>
      <c r="DW34" s="688">
        <v>14.6</v>
      </c>
      <c r="DX34" s="717"/>
      <c r="DY34" s="717"/>
      <c r="DZ34" s="717"/>
      <c r="EA34" s="717"/>
      <c r="EB34" s="717"/>
      <c r="EC34" s="718"/>
    </row>
    <row r="35" spans="2:133" ht="11.25" customHeight="1" x14ac:dyDescent="0.15">
      <c r="B35" s="680" t="s">
        <v>320</v>
      </c>
      <c r="C35" s="681"/>
      <c r="D35" s="681"/>
      <c r="E35" s="681"/>
      <c r="F35" s="681"/>
      <c r="G35" s="681"/>
      <c r="H35" s="681"/>
      <c r="I35" s="681"/>
      <c r="J35" s="681"/>
      <c r="K35" s="681"/>
      <c r="L35" s="681"/>
      <c r="M35" s="681"/>
      <c r="N35" s="681"/>
      <c r="O35" s="681"/>
      <c r="P35" s="681"/>
      <c r="Q35" s="682"/>
      <c r="R35" s="683">
        <v>64134</v>
      </c>
      <c r="S35" s="684"/>
      <c r="T35" s="684"/>
      <c r="U35" s="684"/>
      <c r="V35" s="684"/>
      <c r="W35" s="684"/>
      <c r="X35" s="684"/>
      <c r="Y35" s="685"/>
      <c r="Z35" s="686">
        <v>0.7</v>
      </c>
      <c r="AA35" s="686"/>
      <c r="AB35" s="686"/>
      <c r="AC35" s="686"/>
      <c r="AD35" s="687" t="s">
        <v>126</v>
      </c>
      <c r="AE35" s="687"/>
      <c r="AF35" s="687"/>
      <c r="AG35" s="687"/>
      <c r="AH35" s="687"/>
      <c r="AI35" s="687"/>
      <c r="AJ35" s="687"/>
      <c r="AK35" s="687"/>
      <c r="AL35" s="688" t="s">
        <v>126</v>
      </c>
      <c r="AM35" s="689"/>
      <c r="AN35" s="689"/>
      <c r="AO35" s="690"/>
      <c r="AP35" s="235"/>
      <c r="AQ35" s="662" t="s">
        <v>321</v>
      </c>
      <c r="AR35" s="663"/>
      <c r="AS35" s="663"/>
      <c r="AT35" s="663"/>
      <c r="AU35" s="663"/>
      <c r="AV35" s="663"/>
      <c r="AW35" s="663"/>
      <c r="AX35" s="663"/>
      <c r="AY35" s="663"/>
      <c r="AZ35" s="663"/>
      <c r="BA35" s="663"/>
      <c r="BB35" s="663"/>
      <c r="BC35" s="663"/>
      <c r="BD35" s="663"/>
      <c r="BE35" s="663"/>
      <c r="BF35" s="664"/>
      <c r="BG35" s="662" t="s">
        <v>322</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323</v>
      </c>
      <c r="CE35" s="699"/>
      <c r="CF35" s="699"/>
      <c r="CG35" s="699"/>
      <c r="CH35" s="699"/>
      <c r="CI35" s="699"/>
      <c r="CJ35" s="699"/>
      <c r="CK35" s="699"/>
      <c r="CL35" s="699"/>
      <c r="CM35" s="699"/>
      <c r="CN35" s="699"/>
      <c r="CO35" s="699"/>
      <c r="CP35" s="699"/>
      <c r="CQ35" s="700"/>
      <c r="CR35" s="683">
        <v>23554</v>
      </c>
      <c r="CS35" s="719"/>
      <c r="CT35" s="719"/>
      <c r="CU35" s="719"/>
      <c r="CV35" s="719"/>
      <c r="CW35" s="719"/>
      <c r="CX35" s="719"/>
      <c r="CY35" s="720"/>
      <c r="CZ35" s="688">
        <v>0.3</v>
      </c>
      <c r="DA35" s="717"/>
      <c r="DB35" s="717"/>
      <c r="DC35" s="721"/>
      <c r="DD35" s="692">
        <v>11904</v>
      </c>
      <c r="DE35" s="719"/>
      <c r="DF35" s="719"/>
      <c r="DG35" s="719"/>
      <c r="DH35" s="719"/>
      <c r="DI35" s="719"/>
      <c r="DJ35" s="719"/>
      <c r="DK35" s="720"/>
      <c r="DL35" s="692">
        <v>11904</v>
      </c>
      <c r="DM35" s="719"/>
      <c r="DN35" s="719"/>
      <c r="DO35" s="719"/>
      <c r="DP35" s="719"/>
      <c r="DQ35" s="719"/>
      <c r="DR35" s="719"/>
      <c r="DS35" s="719"/>
      <c r="DT35" s="719"/>
      <c r="DU35" s="719"/>
      <c r="DV35" s="720"/>
      <c r="DW35" s="688">
        <v>0.3</v>
      </c>
      <c r="DX35" s="717"/>
      <c r="DY35" s="717"/>
      <c r="DZ35" s="717"/>
      <c r="EA35" s="717"/>
      <c r="EB35" s="717"/>
      <c r="EC35" s="718"/>
    </row>
    <row r="36" spans="2:133" ht="11.25" customHeight="1" x14ac:dyDescent="0.15">
      <c r="B36" s="680" t="s">
        <v>324</v>
      </c>
      <c r="C36" s="681"/>
      <c r="D36" s="681"/>
      <c r="E36" s="681"/>
      <c r="F36" s="681"/>
      <c r="G36" s="681"/>
      <c r="H36" s="681"/>
      <c r="I36" s="681"/>
      <c r="J36" s="681"/>
      <c r="K36" s="681"/>
      <c r="L36" s="681"/>
      <c r="M36" s="681"/>
      <c r="N36" s="681"/>
      <c r="O36" s="681"/>
      <c r="P36" s="681"/>
      <c r="Q36" s="682"/>
      <c r="R36" s="683">
        <v>300280</v>
      </c>
      <c r="S36" s="684"/>
      <c r="T36" s="684"/>
      <c r="U36" s="684"/>
      <c r="V36" s="684"/>
      <c r="W36" s="684"/>
      <c r="X36" s="684"/>
      <c r="Y36" s="685"/>
      <c r="Z36" s="686">
        <v>3.5</v>
      </c>
      <c r="AA36" s="686"/>
      <c r="AB36" s="686"/>
      <c r="AC36" s="686"/>
      <c r="AD36" s="687" t="s">
        <v>126</v>
      </c>
      <c r="AE36" s="687"/>
      <c r="AF36" s="687"/>
      <c r="AG36" s="687"/>
      <c r="AH36" s="687"/>
      <c r="AI36" s="687"/>
      <c r="AJ36" s="687"/>
      <c r="AK36" s="687"/>
      <c r="AL36" s="688" t="s">
        <v>126</v>
      </c>
      <c r="AM36" s="689"/>
      <c r="AN36" s="689"/>
      <c r="AO36" s="690"/>
      <c r="AP36" s="235"/>
      <c r="AQ36" s="757" t="s">
        <v>325</v>
      </c>
      <c r="AR36" s="758"/>
      <c r="AS36" s="758"/>
      <c r="AT36" s="758"/>
      <c r="AU36" s="758"/>
      <c r="AV36" s="758"/>
      <c r="AW36" s="758"/>
      <c r="AX36" s="758"/>
      <c r="AY36" s="759"/>
      <c r="AZ36" s="672">
        <v>1029138</v>
      </c>
      <c r="BA36" s="673"/>
      <c r="BB36" s="673"/>
      <c r="BC36" s="673"/>
      <c r="BD36" s="673"/>
      <c r="BE36" s="673"/>
      <c r="BF36" s="760"/>
      <c r="BG36" s="694" t="s">
        <v>326</v>
      </c>
      <c r="BH36" s="695"/>
      <c r="BI36" s="695"/>
      <c r="BJ36" s="695"/>
      <c r="BK36" s="695"/>
      <c r="BL36" s="695"/>
      <c r="BM36" s="695"/>
      <c r="BN36" s="695"/>
      <c r="BO36" s="695"/>
      <c r="BP36" s="695"/>
      <c r="BQ36" s="695"/>
      <c r="BR36" s="695"/>
      <c r="BS36" s="695"/>
      <c r="BT36" s="695"/>
      <c r="BU36" s="696"/>
      <c r="BV36" s="672">
        <v>1754</v>
      </c>
      <c r="BW36" s="673"/>
      <c r="BX36" s="673"/>
      <c r="BY36" s="673"/>
      <c r="BZ36" s="673"/>
      <c r="CA36" s="673"/>
      <c r="CB36" s="760"/>
      <c r="CD36" s="698" t="s">
        <v>327</v>
      </c>
      <c r="CE36" s="699"/>
      <c r="CF36" s="699"/>
      <c r="CG36" s="699"/>
      <c r="CH36" s="699"/>
      <c r="CI36" s="699"/>
      <c r="CJ36" s="699"/>
      <c r="CK36" s="699"/>
      <c r="CL36" s="699"/>
      <c r="CM36" s="699"/>
      <c r="CN36" s="699"/>
      <c r="CO36" s="699"/>
      <c r="CP36" s="699"/>
      <c r="CQ36" s="700"/>
      <c r="CR36" s="683">
        <v>832839</v>
      </c>
      <c r="CS36" s="684"/>
      <c r="CT36" s="684"/>
      <c r="CU36" s="684"/>
      <c r="CV36" s="684"/>
      <c r="CW36" s="684"/>
      <c r="CX36" s="684"/>
      <c r="CY36" s="685"/>
      <c r="CZ36" s="688">
        <v>10.199999999999999</v>
      </c>
      <c r="DA36" s="717"/>
      <c r="DB36" s="717"/>
      <c r="DC36" s="721"/>
      <c r="DD36" s="692">
        <v>675111</v>
      </c>
      <c r="DE36" s="684"/>
      <c r="DF36" s="684"/>
      <c r="DG36" s="684"/>
      <c r="DH36" s="684"/>
      <c r="DI36" s="684"/>
      <c r="DJ36" s="684"/>
      <c r="DK36" s="685"/>
      <c r="DL36" s="692">
        <v>308132</v>
      </c>
      <c r="DM36" s="684"/>
      <c r="DN36" s="684"/>
      <c r="DO36" s="684"/>
      <c r="DP36" s="684"/>
      <c r="DQ36" s="684"/>
      <c r="DR36" s="684"/>
      <c r="DS36" s="684"/>
      <c r="DT36" s="684"/>
      <c r="DU36" s="684"/>
      <c r="DV36" s="685"/>
      <c r="DW36" s="688">
        <v>7</v>
      </c>
      <c r="DX36" s="717"/>
      <c r="DY36" s="717"/>
      <c r="DZ36" s="717"/>
      <c r="EA36" s="717"/>
      <c r="EB36" s="717"/>
      <c r="EC36" s="718"/>
    </row>
    <row r="37" spans="2:133" ht="11.25" customHeight="1" x14ac:dyDescent="0.15">
      <c r="B37" s="680" t="s">
        <v>328</v>
      </c>
      <c r="C37" s="681"/>
      <c r="D37" s="681"/>
      <c r="E37" s="681"/>
      <c r="F37" s="681"/>
      <c r="G37" s="681"/>
      <c r="H37" s="681"/>
      <c r="I37" s="681"/>
      <c r="J37" s="681"/>
      <c r="K37" s="681"/>
      <c r="L37" s="681"/>
      <c r="M37" s="681"/>
      <c r="N37" s="681"/>
      <c r="O37" s="681"/>
      <c r="P37" s="681"/>
      <c r="Q37" s="682"/>
      <c r="R37" s="683">
        <v>505834</v>
      </c>
      <c r="S37" s="684"/>
      <c r="T37" s="684"/>
      <c r="U37" s="684"/>
      <c r="V37" s="684"/>
      <c r="W37" s="684"/>
      <c r="X37" s="684"/>
      <c r="Y37" s="685"/>
      <c r="Z37" s="686">
        <v>5.9</v>
      </c>
      <c r="AA37" s="686"/>
      <c r="AB37" s="686"/>
      <c r="AC37" s="686"/>
      <c r="AD37" s="687" t="s">
        <v>126</v>
      </c>
      <c r="AE37" s="687"/>
      <c r="AF37" s="687"/>
      <c r="AG37" s="687"/>
      <c r="AH37" s="687"/>
      <c r="AI37" s="687"/>
      <c r="AJ37" s="687"/>
      <c r="AK37" s="687"/>
      <c r="AL37" s="688" t="s">
        <v>126</v>
      </c>
      <c r="AM37" s="689"/>
      <c r="AN37" s="689"/>
      <c r="AO37" s="690"/>
      <c r="AQ37" s="761" t="s">
        <v>329</v>
      </c>
      <c r="AR37" s="762"/>
      <c r="AS37" s="762"/>
      <c r="AT37" s="762"/>
      <c r="AU37" s="762"/>
      <c r="AV37" s="762"/>
      <c r="AW37" s="762"/>
      <c r="AX37" s="762"/>
      <c r="AY37" s="763"/>
      <c r="AZ37" s="683">
        <v>236000</v>
      </c>
      <c r="BA37" s="684"/>
      <c r="BB37" s="684"/>
      <c r="BC37" s="684"/>
      <c r="BD37" s="719"/>
      <c r="BE37" s="719"/>
      <c r="BF37" s="750"/>
      <c r="BG37" s="698" t="s">
        <v>330</v>
      </c>
      <c r="BH37" s="699"/>
      <c r="BI37" s="699"/>
      <c r="BJ37" s="699"/>
      <c r="BK37" s="699"/>
      <c r="BL37" s="699"/>
      <c r="BM37" s="699"/>
      <c r="BN37" s="699"/>
      <c r="BO37" s="699"/>
      <c r="BP37" s="699"/>
      <c r="BQ37" s="699"/>
      <c r="BR37" s="699"/>
      <c r="BS37" s="699"/>
      <c r="BT37" s="699"/>
      <c r="BU37" s="700"/>
      <c r="BV37" s="683">
        <v>-95204</v>
      </c>
      <c r="BW37" s="684"/>
      <c r="BX37" s="684"/>
      <c r="BY37" s="684"/>
      <c r="BZ37" s="684"/>
      <c r="CA37" s="684"/>
      <c r="CB37" s="693"/>
      <c r="CD37" s="698" t="s">
        <v>331</v>
      </c>
      <c r="CE37" s="699"/>
      <c r="CF37" s="699"/>
      <c r="CG37" s="699"/>
      <c r="CH37" s="699"/>
      <c r="CI37" s="699"/>
      <c r="CJ37" s="699"/>
      <c r="CK37" s="699"/>
      <c r="CL37" s="699"/>
      <c r="CM37" s="699"/>
      <c r="CN37" s="699"/>
      <c r="CO37" s="699"/>
      <c r="CP37" s="699"/>
      <c r="CQ37" s="700"/>
      <c r="CR37" s="683">
        <v>255777</v>
      </c>
      <c r="CS37" s="719"/>
      <c r="CT37" s="719"/>
      <c r="CU37" s="719"/>
      <c r="CV37" s="719"/>
      <c r="CW37" s="719"/>
      <c r="CX37" s="719"/>
      <c r="CY37" s="720"/>
      <c r="CZ37" s="688">
        <v>3.1</v>
      </c>
      <c r="DA37" s="717"/>
      <c r="DB37" s="717"/>
      <c r="DC37" s="721"/>
      <c r="DD37" s="692">
        <v>255777</v>
      </c>
      <c r="DE37" s="719"/>
      <c r="DF37" s="719"/>
      <c r="DG37" s="719"/>
      <c r="DH37" s="719"/>
      <c r="DI37" s="719"/>
      <c r="DJ37" s="719"/>
      <c r="DK37" s="720"/>
      <c r="DL37" s="692">
        <v>225362</v>
      </c>
      <c r="DM37" s="719"/>
      <c r="DN37" s="719"/>
      <c r="DO37" s="719"/>
      <c r="DP37" s="719"/>
      <c r="DQ37" s="719"/>
      <c r="DR37" s="719"/>
      <c r="DS37" s="719"/>
      <c r="DT37" s="719"/>
      <c r="DU37" s="719"/>
      <c r="DV37" s="720"/>
      <c r="DW37" s="688">
        <v>5.0999999999999996</v>
      </c>
      <c r="DX37" s="717"/>
      <c r="DY37" s="717"/>
      <c r="DZ37" s="717"/>
      <c r="EA37" s="717"/>
      <c r="EB37" s="717"/>
      <c r="EC37" s="718"/>
    </row>
    <row r="38" spans="2:133" ht="11.25" customHeight="1" x14ac:dyDescent="0.15">
      <c r="B38" s="680" t="s">
        <v>332</v>
      </c>
      <c r="C38" s="681"/>
      <c r="D38" s="681"/>
      <c r="E38" s="681"/>
      <c r="F38" s="681"/>
      <c r="G38" s="681"/>
      <c r="H38" s="681"/>
      <c r="I38" s="681"/>
      <c r="J38" s="681"/>
      <c r="K38" s="681"/>
      <c r="L38" s="681"/>
      <c r="M38" s="681"/>
      <c r="N38" s="681"/>
      <c r="O38" s="681"/>
      <c r="P38" s="681"/>
      <c r="Q38" s="682"/>
      <c r="R38" s="683">
        <v>145580</v>
      </c>
      <c r="S38" s="684"/>
      <c r="T38" s="684"/>
      <c r="U38" s="684"/>
      <c r="V38" s="684"/>
      <c r="W38" s="684"/>
      <c r="X38" s="684"/>
      <c r="Y38" s="685"/>
      <c r="Z38" s="686">
        <v>1.7</v>
      </c>
      <c r="AA38" s="686"/>
      <c r="AB38" s="686"/>
      <c r="AC38" s="686"/>
      <c r="AD38" s="687">
        <v>1216</v>
      </c>
      <c r="AE38" s="687"/>
      <c r="AF38" s="687"/>
      <c r="AG38" s="687"/>
      <c r="AH38" s="687"/>
      <c r="AI38" s="687"/>
      <c r="AJ38" s="687"/>
      <c r="AK38" s="687"/>
      <c r="AL38" s="688">
        <v>0</v>
      </c>
      <c r="AM38" s="689"/>
      <c r="AN38" s="689"/>
      <c r="AO38" s="690"/>
      <c r="AQ38" s="761" t="s">
        <v>333</v>
      </c>
      <c r="AR38" s="762"/>
      <c r="AS38" s="762"/>
      <c r="AT38" s="762"/>
      <c r="AU38" s="762"/>
      <c r="AV38" s="762"/>
      <c r="AW38" s="762"/>
      <c r="AX38" s="762"/>
      <c r="AY38" s="763"/>
      <c r="AZ38" s="683">
        <v>2872</v>
      </c>
      <c r="BA38" s="684"/>
      <c r="BB38" s="684"/>
      <c r="BC38" s="684"/>
      <c r="BD38" s="719"/>
      <c r="BE38" s="719"/>
      <c r="BF38" s="750"/>
      <c r="BG38" s="698" t="s">
        <v>334</v>
      </c>
      <c r="BH38" s="699"/>
      <c r="BI38" s="699"/>
      <c r="BJ38" s="699"/>
      <c r="BK38" s="699"/>
      <c r="BL38" s="699"/>
      <c r="BM38" s="699"/>
      <c r="BN38" s="699"/>
      <c r="BO38" s="699"/>
      <c r="BP38" s="699"/>
      <c r="BQ38" s="699"/>
      <c r="BR38" s="699"/>
      <c r="BS38" s="699"/>
      <c r="BT38" s="699"/>
      <c r="BU38" s="700"/>
      <c r="BV38" s="683">
        <v>2908</v>
      </c>
      <c r="BW38" s="684"/>
      <c r="BX38" s="684"/>
      <c r="BY38" s="684"/>
      <c r="BZ38" s="684"/>
      <c r="CA38" s="684"/>
      <c r="CB38" s="693"/>
      <c r="CD38" s="698" t="s">
        <v>335</v>
      </c>
      <c r="CE38" s="699"/>
      <c r="CF38" s="699"/>
      <c r="CG38" s="699"/>
      <c r="CH38" s="699"/>
      <c r="CI38" s="699"/>
      <c r="CJ38" s="699"/>
      <c r="CK38" s="699"/>
      <c r="CL38" s="699"/>
      <c r="CM38" s="699"/>
      <c r="CN38" s="699"/>
      <c r="CO38" s="699"/>
      <c r="CP38" s="699"/>
      <c r="CQ38" s="700"/>
      <c r="CR38" s="683">
        <v>1015009</v>
      </c>
      <c r="CS38" s="684"/>
      <c r="CT38" s="684"/>
      <c r="CU38" s="684"/>
      <c r="CV38" s="684"/>
      <c r="CW38" s="684"/>
      <c r="CX38" s="684"/>
      <c r="CY38" s="685"/>
      <c r="CZ38" s="688">
        <v>12.4</v>
      </c>
      <c r="DA38" s="717"/>
      <c r="DB38" s="717"/>
      <c r="DC38" s="721"/>
      <c r="DD38" s="692">
        <v>894145</v>
      </c>
      <c r="DE38" s="684"/>
      <c r="DF38" s="684"/>
      <c r="DG38" s="684"/>
      <c r="DH38" s="684"/>
      <c r="DI38" s="684"/>
      <c r="DJ38" s="684"/>
      <c r="DK38" s="685"/>
      <c r="DL38" s="692">
        <v>722029</v>
      </c>
      <c r="DM38" s="684"/>
      <c r="DN38" s="684"/>
      <c r="DO38" s="684"/>
      <c r="DP38" s="684"/>
      <c r="DQ38" s="684"/>
      <c r="DR38" s="684"/>
      <c r="DS38" s="684"/>
      <c r="DT38" s="684"/>
      <c r="DU38" s="684"/>
      <c r="DV38" s="685"/>
      <c r="DW38" s="688">
        <v>16.5</v>
      </c>
      <c r="DX38" s="717"/>
      <c r="DY38" s="717"/>
      <c r="DZ38" s="717"/>
      <c r="EA38" s="717"/>
      <c r="EB38" s="717"/>
      <c r="EC38" s="718"/>
    </row>
    <row r="39" spans="2:133" ht="11.25" customHeight="1" x14ac:dyDescent="0.15">
      <c r="B39" s="680" t="s">
        <v>336</v>
      </c>
      <c r="C39" s="681"/>
      <c r="D39" s="681"/>
      <c r="E39" s="681"/>
      <c r="F39" s="681"/>
      <c r="G39" s="681"/>
      <c r="H39" s="681"/>
      <c r="I39" s="681"/>
      <c r="J39" s="681"/>
      <c r="K39" s="681"/>
      <c r="L39" s="681"/>
      <c r="M39" s="681"/>
      <c r="N39" s="681"/>
      <c r="O39" s="681"/>
      <c r="P39" s="681"/>
      <c r="Q39" s="682"/>
      <c r="R39" s="683">
        <v>628300</v>
      </c>
      <c r="S39" s="684"/>
      <c r="T39" s="684"/>
      <c r="U39" s="684"/>
      <c r="V39" s="684"/>
      <c r="W39" s="684"/>
      <c r="X39" s="684"/>
      <c r="Y39" s="685"/>
      <c r="Z39" s="686">
        <v>7.3</v>
      </c>
      <c r="AA39" s="686"/>
      <c r="AB39" s="686"/>
      <c r="AC39" s="686"/>
      <c r="AD39" s="687" t="s">
        <v>126</v>
      </c>
      <c r="AE39" s="687"/>
      <c r="AF39" s="687"/>
      <c r="AG39" s="687"/>
      <c r="AH39" s="687"/>
      <c r="AI39" s="687"/>
      <c r="AJ39" s="687"/>
      <c r="AK39" s="687"/>
      <c r="AL39" s="688" t="s">
        <v>126</v>
      </c>
      <c r="AM39" s="689"/>
      <c r="AN39" s="689"/>
      <c r="AO39" s="690"/>
      <c r="AQ39" s="761" t="s">
        <v>337</v>
      </c>
      <c r="AR39" s="762"/>
      <c r="AS39" s="762"/>
      <c r="AT39" s="762"/>
      <c r="AU39" s="762"/>
      <c r="AV39" s="762"/>
      <c r="AW39" s="762"/>
      <c r="AX39" s="762"/>
      <c r="AY39" s="763"/>
      <c r="AZ39" s="683">
        <v>45</v>
      </c>
      <c r="BA39" s="684"/>
      <c r="BB39" s="684"/>
      <c r="BC39" s="684"/>
      <c r="BD39" s="719"/>
      <c r="BE39" s="719"/>
      <c r="BF39" s="750"/>
      <c r="BG39" s="698" t="s">
        <v>338</v>
      </c>
      <c r="BH39" s="699"/>
      <c r="BI39" s="699"/>
      <c r="BJ39" s="699"/>
      <c r="BK39" s="699"/>
      <c r="BL39" s="699"/>
      <c r="BM39" s="699"/>
      <c r="BN39" s="699"/>
      <c r="BO39" s="699"/>
      <c r="BP39" s="699"/>
      <c r="BQ39" s="699"/>
      <c r="BR39" s="699"/>
      <c r="BS39" s="699"/>
      <c r="BT39" s="699"/>
      <c r="BU39" s="700"/>
      <c r="BV39" s="683">
        <v>4722</v>
      </c>
      <c r="BW39" s="684"/>
      <c r="BX39" s="684"/>
      <c r="BY39" s="684"/>
      <c r="BZ39" s="684"/>
      <c r="CA39" s="684"/>
      <c r="CB39" s="693"/>
      <c r="CD39" s="698" t="s">
        <v>339</v>
      </c>
      <c r="CE39" s="699"/>
      <c r="CF39" s="699"/>
      <c r="CG39" s="699"/>
      <c r="CH39" s="699"/>
      <c r="CI39" s="699"/>
      <c r="CJ39" s="699"/>
      <c r="CK39" s="699"/>
      <c r="CL39" s="699"/>
      <c r="CM39" s="699"/>
      <c r="CN39" s="699"/>
      <c r="CO39" s="699"/>
      <c r="CP39" s="699"/>
      <c r="CQ39" s="700"/>
      <c r="CR39" s="683">
        <v>158922</v>
      </c>
      <c r="CS39" s="719"/>
      <c r="CT39" s="719"/>
      <c r="CU39" s="719"/>
      <c r="CV39" s="719"/>
      <c r="CW39" s="719"/>
      <c r="CX39" s="719"/>
      <c r="CY39" s="720"/>
      <c r="CZ39" s="688">
        <v>1.9</v>
      </c>
      <c r="DA39" s="717"/>
      <c r="DB39" s="717"/>
      <c r="DC39" s="721"/>
      <c r="DD39" s="692">
        <v>14870</v>
      </c>
      <c r="DE39" s="719"/>
      <c r="DF39" s="719"/>
      <c r="DG39" s="719"/>
      <c r="DH39" s="719"/>
      <c r="DI39" s="719"/>
      <c r="DJ39" s="719"/>
      <c r="DK39" s="720"/>
      <c r="DL39" s="692" t="s">
        <v>126</v>
      </c>
      <c r="DM39" s="719"/>
      <c r="DN39" s="719"/>
      <c r="DO39" s="719"/>
      <c r="DP39" s="719"/>
      <c r="DQ39" s="719"/>
      <c r="DR39" s="719"/>
      <c r="DS39" s="719"/>
      <c r="DT39" s="719"/>
      <c r="DU39" s="719"/>
      <c r="DV39" s="720"/>
      <c r="DW39" s="688" t="s">
        <v>126</v>
      </c>
      <c r="DX39" s="717"/>
      <c r="DY39" s="717"/>
      <c r="DZ39" s="717"/>
      <c r="EA39" s="717"/>
      <c r="EB39" s="717"/>
      <c r="EC39" s="718"/>
    </row>
    <row r="40" spans="2:133" ht="11.25" customHeight="1" x14ac:dyDescent="0.15">
      <c r="B40" s="680" t="s">
        <v>340</v>
      </c>
      <c r="C40" s="681"/>
      <c r="D40" s="681"/>
      <c r="E40" s="681"/>
      <c r="F40" s="681"/>
      <c r="G40" s="681"/>
      <c r="H40" s="681"/>
      <c r="I40" s="681"/>
      <c r="J40" s="681"/>
      <c r="K40" s="681"/>
      <c r="L40" s="681"/>
      <c r="M40" s="681"/>
      <c r="N40" s="681"/>
      <c r="O40" s="681"/>
      <c r="P40" s="681"/>
      <c r="Q40" s="682"/>
      <c r="R40" s="683" t="s">
        <v>126</v>
      </c>
      <c r="S40" s="684"/>
      <c r="T40" s="684"/>
      <c r="U40" s="684"/>
      <c r="V40" s="684"/>
      <c r="W40" s="684"/>
      <c r="X40" s="684"/>
      <c r="Y40" s="685"/>
      <c r="Z40" s="686" t="s">
        <v>126</v>
      </c>
      <c r="AA40" s="686"/>
      <c r="AB40" s="686"/>
      <c r="AC40" s="686"/>
      <c r="AD40" s="687" t="s">
        <v>126</v>
      </c>
      <c r="AE40" s="687"/>
      <c r="AF40" s="687"/>
      <c r="AG40" s="687"/>
      <c r="AH40" s="687"/>
      <c r="AI40" s="687"/>
      <c r="AJ40" s="687"/>
      <c r="AK40" s="687"/>
      <c r="AL40" s="688" t="s">
        <v>126</v>
      </c>
      <c r="AM40" s="689"/>
      <c r="AN40" s="689"/>
      <c r="AO40" s="690"/>
      <c r="AQ40" s="761" t="s">
        <v>341</v>
      </c>
      <c r="AR40" s="762"/>
      <c r="AS40" s="762"/>
      <c r="AT40" s="762"/>
      <c r="AU40" s="762"/>
      <c r="AV40" s="762"/>
      <c r="AW40" s="762"/>
      <c r="AX40" s="762"/>
      <c r="AY40" s="763"/>
      <c r="AZ40" s="683" t="s">
        <v>126</v>
      </c>
      <c r="BA40" s="684"/>
      <c r="BB40" s="684"/>
      <c r="BC40" s="684"/>
      <c r="BD40" s="719"/>
      <c r="BE40" s="719"/>
      <c r="BF40" s="750"/>
      <c r="BG40" s="764" t="s">
        <v>342</v>
      </c>
      <c r="BH40" s="765"/>
      <c r="BI40" s="765"/>
      <c r="BJ40" s="765"/>
      <c r="BK40" s="765"/>
      <c r="BL40" s="236"/>
      <c r="BM40" s="699" t="s">
        <v>343</v>
      </c>
      <c r="BN40" s="699"/>
      <c r="BO40" s="699"/>
      <c r="BP40" s="699"/>
      <c r="BQ40" s="699"/>
      <c r="BR40" s="699"/>
      <c r="BS40" s="699"/>
      <c r="BT40" s="699"/>
      <c r="BU40" s="700"/>
      <c r="BV40" s="683">
        <v>91</v>
      </c>
      <c r="BW40" s="684"/>
      <c r="BX40" s="684"/>
      <c r="BY40" s="684"/>
      <c r="BZ40" s="684"/>
      <c r="CA40" s="684"/>
      <c r="CB40" s="693"/>
      <c r="CD40" s="698" t="s">
        <v>344</v>
      </c>
      <c r="CE40" s="699"/>
      <c r="CF40" s="699"/>
      <c r="CG40" s="699"/>
      <c r="CH40" s="699"/>
      <c r="CI40" s="699"/>
      <c r="CJ40" s="699"/>
      <c r="CK40" s="699"/>
      <c r="CL40" s="699"/>
      <c r="CM40" s="699"/>
      <c r="CN40" s="699"/>
      <c r="CO40" s="699"/>
      <c r="CP40" s="699"/>
      <c r="CQ40" s="700"/>
      <c r="CR40" s="683">
        <v>26800</v>
      </c>
      <c r="CS40" s="684"/>
      <c r="CT40" s="684"/>
      <c r="CU40" s="684"/>
      <c r="CV40" s="684"/>
      <c r="CW40" s="684"/>
      <c r="CX40" s="684"/>
      <c r="CY40" s="685"/>
      <c r="CZ40" s="688">
        <v>0.3</v>
      </c>
      <c r="DA40" s="717"/>
      <c r="DB40" s="717"/>
      <c r="DC40" s="721"/>
      <c r="DD40" s="692">
        <v>15102</v>
      </c>
      <c r="DE40" s="684"/>
      <c r="DF40" s="684"/>
      <c r="DG40" s="684"/>
      <c r="DH40" s="684"/>
      <c r="DI40" s="684"/>
      <c r="DJ40" s="684"/>
      <c r="DK40" s="685"/>
      <c r="DL40" s="692" t="s">
        <v>126</v>
      </c>
      <c r="DM40" s="684"/>
      <c r="DN40" s="684"/>
      <c r="DO40" s="684"/>
      <c r="DP40" s="684"/>
      <c r="DQ40" s="684"/>
      <c r="DR40" s="684"/>
      <c r="DS40" s="684"/>
      <c r="DT40" s="684"/>
      <c r="DU40" s="684"/>
      <c r="DV40" s="685"/>
      <c r="DW40" s="688" t="s">
        <v>126</v>
      </c>
      <c r="DX40" s="717"/>
      <c r="DY40" s="717"/>
      <c r="DZ40" s="717"/>
      <c r="EA40" s="717"/>
      <c r="EB40" s="717"/>
      <c r="EC40" s="718"/>
    </row>
    <row r="41" spans="2:133" ht="11.25" customHeight="1" x14ac:dyDescent="0.15">
      <c r="B41" s="680" t="s">
        <v>345</v>
      </c>
      <c r="C41" s="681"/>
      <c r="D41" s="681"/>
      <c r="E41" s="681"/>
      <c r="F41" s="681"/>
      <c r="G41" s="681"/>
      <c r="H41" s="681"/>
      <c r="I41" s="681"/>
      <c r="J41" s="681"/>
      <c r="K41" s="681"/>
      <c r="L41" s="681"/>
      <c r="M41" s="681"/>
      <c r="N41" s="681"/>
      <c r="O41" s="681"/>
      <c r="P41" s="681"/>
      <c r="Q41" s="682"/>
      <c r="R41" s="683">
        <v>262900</v>
      </c>
      <c r="S41" s="684"/>
      <c r="T41" s="684"/>
      <c r="U41" s="684"/>
      <c r="V41" s="684"/>
      <c r="W41" s="684"/>
      <c r="X41" s="684"/>
      <c r="Y41" s="685"/>
      <c r="Z41" s="686">
        <v>3</v>
      </c>
      <c r="AA41" s="686"/>
      <c r="AB41" s="686"/>
      <c r="AC41" s="686"/>
      <c r="AD41" s="687" t="s">
        <v>126</v>
      </c>
      <c r="AE41" s="687"/>
      <c r="AF41" s="687"/>
      <c r="AG41" s="687"/>
      <c r="AH41" s="687"/>
      <c r="AI41" s="687"/>
      <c r="AJ41" s="687"/>
      <c r="AK41" s="687"/>
      <c r="AL41" s="688" t="s">
        <v>126</v>
      </c>
      <c r="AM41" s="689"/>
      <c r="AN41" s="689"/>
      <c r="AO41" s="690"/>
      <c r="AQ41" s="761" t="s">
        <v>346</v>
      </c>
      <c r="AR41" s="762"/>
      <c r="AS41" s="762"/>
      <c r="AT41" s="762"/>
      <c r="AU41" s="762"/>
      <c r="AV41" s="762"/>
      <c r="AW41" s="762"/>
      <c r="AX41" s="762"/>
      <c r="AY41" s="763"/>
      <c r="AZ41" s="683">
        <v>245795</v>
      </c>
      <c r="BA41" s="684"/>
      <c r="BB41" s="684"/>
      <c r="BC41" s="684"/>
      <c r="BD41" s="719"/>
      <c r="BE41" s="719"/>
      <c r="BF41" s="750"/>
      <c r="BG41" s="764"/>
      <c r="BH41" s="765"/>
      <c r="BI41" s="765"/>
      <c r="BJ41" s="765"/>
      <c r="BK41" s="765"/>
      <c r="BL41" s="236"/>
      <c r="BM41" s="699" t="s">
        <v>347</v>
      </c>
      <c r="BN41" s="699"/>
      <c r="BO41" s="699"/>
      <c r="BP41" s="699"/>
      <c r="BQ41" s="699"/>
      <c r="BR41" s="699"/>
      <c r="BS41" s="699"/>
      <c r="BT41" s="699"/>
      <c r="BU41" s="700"/>
      <c r="BV41" s="683" t="s">
        <v>126</v>
      </c>
      <c r="BW41" s="684"/>
      <c r="BX41" s="684"/>
      <c r="BY41" s="684"/>
      <c r="BZ41" s="684"/>
      <c r="CA41" s="684"/>
      <c r="CB41" s="693"/>
      <c r="CD41" s="698" t="s">
        <v>348</v>
      </c>
      <c r="CE41" s="699"/>
      <c r="CF41" s="699"/>
      <c r="CG41" s="699"/>
      <c r="CH41" s="699"/>
      <c r="CI41" s="699"/>
      <c r="CJ41" s="699"/>
      <c r="CK41" s="699"/>
      <c r="CL41" s="699"/>
      <c r="CM41" s="699"/>
      <c r="CN41" s="699"/>
      <c r="CO41" s="699"/>
      <c r="CP41" s="699"/>
      <c r="CQ41" s="700"/>
      <c r="CR41" s="683" t="s">
        <v>126</v>
      </c>
      <c r="CS41" s="719"/>
      <c r="CT41" s="719"/>
      <c r="CU41" s="719"/>
      <c r="CV41" s="719"/>
      <c r="CW41" s="719"/>
      <c r="CX41" s="719"/>
      <c r="CY41" s="720"/>
      <c r="CZ41" s="688" t="s">
        <v>126</v>
      </c>
      <c r="DA41" s="717"/>
      <c r="DB41" s="717"/>
      <c r="DC41" s="721"/>
      <c r="DD41" s="692" t="s">
        <v>126</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349</v>
      </c>
      <c r="C42" s="734"/>
      <c r="D42" s="734"/>
      <c r="E42" s="734"/>
      <c r="F42" s="734"/>
      <c r="G42" s="734"/>
      <c r="H42" s="734"/>
      <c r="I42" s="734"/>
      <c r="J42" s="734"/>
      <c r="K42" s="734"/>
      <c r="L42" s="734"/>
      <c r="M42" s="734"/>
      <c r="N42" s="734"/>
      <c r="O42" s="734"/>
      <c r="P42" s="734"/>
      <c r="Q42" s="735"/>
      <c r="R42" s="768">
        <v>8644742</v>
      </c>
      <c r="S42" s="769"/>
      <c r="T42" s="769"/>
      <c r="U42" s="769"/>
      <c r="V42" s="769"/>
      <c r="W42" s="769"/>
      <c r="X42" s="769"/>
      <c r="Y42" s="777"/>
      <c r="Z42" s="778">
        <v>100</v>
      </c>
      <c r="AA42" s="778"/>
      <c r="AB42" s="778"/>
      <c r="AC42" s="778"/>
      <c r="AD42" s="779">
        <v>4122320</v>
      </c>
      <c r="AE42" s="779"/>
      <c r="AF42" s="779"/>
      <c r="AG42" s="779"/>
      <c r="AH42" s="779"/>
      <c r="AI42" s="779"/>
      <c r="AJ42" s="779"/>
      <c r="AK42" s="779"/>
      <c r="AL42" s="780">
        <v>100</v>
      </c>
      <c r="AM42" s="755"/>
      <c r="AN42" s="755"/>
      <c r="AO42" s="781"/>
      <c r="AQ42" s="782" t="s">
        <v>350</v>
      </c>
      <c r="AR42" s="783"/>
      <c r="AS42" s="783"/>
      <c r="AT42" s="783"/>
      <c r="AU42" s="783"/>
      <c r="AV42" s="783"/>
      <c r="AW42" s="783"/>
      <c r="AX42" s="783"/>
      <c r="AY42" s="784"/>
      <c r="AZ42" s="768">
        <v>544426</v>
      </c>
      <c r="BA42" s="769"/>
      <c r="BB42" s="769"/>
      <c r="BC42" s="769"/>
      <c r="BD42" s="754"/>
      <c r="BE42" s="754"/>
      <c r="BF42" s="756"/>
      <c r="BG42" s="766"/>
      <c r="BH42" s="767"/>
      <c r="BI42" s="767"/>
      <c r="BJ42" s="767"/>
      <c r="BK42" s="767"/>
      <c r="BL42" s="237"/>
      <c r="BM42" s="709" t="s">
        <v>351</v>
      </c>
      <c r="BN42" s="709"/>
      <c r="BO42" s="709"/>
      <c r="BP42" s="709"/>
      <c r="BQ42" s="709"/>
      <c r="BR42" s="709"/>
      <c r="BS42" s="709"/>
      <c r="BT42" s="709"/>
      <c r="BU42" s="710"/>
      <c r="BV42" s="768">
        <v>257</v>
      </c>
      <c r="BW42" s="769"/>
      <c r="BX42" s="769"/>
      <c r="BY42" s="769"/>
      <c r="BZ42" s="769"/>
      <c r="CA42" s="769"/>
      <c r="CB42" s="776"/>
      <c r="CD42" s="680" t="s">
        <v>352</v>
      </c>
      <c r="CE42" s="681"/>
      <c r="CF42" s="681"/>
      <c r="CG42" s="681"/>
      <c r="CH42" s="681"/>
      <c r="CI42" s="681"/>
      <c r="CJ42" s="681"/>
      <c r="CK42" s="681"/>
      <c r="CL42" s="681"/>
      <c r="CM42" s="681"/>
      <c r="CN42" s="681"/>
      <c r="CO42" s="681"/>
      <c r="CP42" s="681"/>
      <c r="CQ42" s="682"/>
      <c r="CR42" s="683">
        <v>1006914</v>
      </c>
      <c r="CS42" s="684"/>
      <c r="CT42" s="684"/>
      <c r="CU42" s="684"/>
      <c r="CV42" s="684"/>
      <c r="CW42" s="684"/>
      <c r="CX42" s="684"/>
      <c r="CY42" s="685"/>
      <c r="CZ42" s="688">
        <v>12.3</v>
      </c>
      <c r="DA42" s="689"/>
      <c r="DB42" s="689"/>
      <c r="DC42" s="701"/>
      <c r="DD42" s="692">
        <v>232211</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353</v>
      </c>
      <c r="CE43" s="681"/>
      <c r="CF43" s="681"/>
      <c r="CG43" s="681"/>
      <c r="CH43" s="681"/>
      <c r="CI43" s="681"/>
      <c r="CJ43" s="681"/>
      <c r="CK43" s="681"/>
      <c r="CL43" s="681"/>
      <c r="CM43" s="681"/>
      <c r="CN43" s="681"/>
      <c r="CO43" s="681"/>
      <c r="CP43" s="681"/>
      <c r="CQ43" s="682"/>
      <c r="CR43" s="683">
        <v>26385</v>
      </c>
      <c r="CS43" s="719"/>
      <c r="CT43" s="719"/>
      <c r="CU43" s="719"/>
      <c r="CV43" s="719"/>
      <c r="CW43" s="719"/>
      <c r="CX43" s="719"/>
      <c r="CY43" s="720"/>
      <c r="CZ43" s="688">
        <v>0.3</v>
      </c>
      <c r="DA43" s="717"/>
      <c r="DB43" s="717"/>
      <c r="DC43" s="721"/>
      <c r="DD43" s="692">
        <v>26385</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301</v>
      </c>
      <c r="CE44" s="796"/>
      <c r="CF44" s="680" t="s">
        <v>354</v>
      </c>
      <c r="CG44" s="681"/>
      <c r="CH44" s="681"/>
      <c r="CI44" s="681"/>
      <c r="CJ44" s="681"/>
      <c r="CK44" s="681"/>
      <c r="CL44" s="681"/>
      <c r="CM44" s="681"/>
      <c r="CN44" s="681"/>
      <c r="CO44" s="681"/>
      <c r="CP44" s="681"/>
      <c r="CQ44" s="682"/>
      <c r="CR44" s="683">
        <v>999693</v>
      </c>
      <c r="CS44" s="684"/>
      <c r="CT44" s="684"/>
      <c r="CU44" s="684"/>
      <c r="CV44" s="684"/>
      <c r="CW44" s="684"/>
      <c r="CX44" s="684"/>
      <c r="CY44" s="685"/>
      <c r="CZ44" s="688">
        <v>12.2</v>
      </c>
      <c r="DA44" s="689"/>
      <c r="DB44" s="689"/>
      <c r="DC44" s="701"/>
      <c r="DD44" s="692">
        <v>225223</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355</v>
      </c>
      <c r="CG45" s="681"/>
      <c r="CH45" s="681"/>
      <c r="CI45" s="681"/>
      <c r="CJ45" s="681"/>
      <c r="CK45" s="681"/>
      <c r="CL45" s="681"/>
      <c r="CM45" s="681"/>
      <c r="CN45" s="681"/>
      <c r="CO45" s="681"/>
      <c r="CP45" s="681"/>
      <c r="CQ45" s="682"/>
      <c r="CR45" s="683">
        <v>699150</v>
      </c>
      <c r="CS45" s="719"/>
      <c r="CT45" s="719"/>
      <c r="CU45" s="719"/>
      <c r="CV45" s="719"/>
      <c r="CW45" s="719"/>
      <c r="CX45" s="719"/>
      <c r="CY45" s="720"/>
      <c r="CZ45" s="688">
        <v>8.5</v>
      </c>
      <c r="DA45" s="717"/>
      <c r="DB45" s="717"/>
      <c r="DC45" s="721"/>
      <c r="DD45" s="692">
        <v>54687</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357</v>
      </c>
      <c r="CG46" s="681"/>
      <c r="CH46" s="681"/>
      <c r="CI46" s="681"/>
      <c r="CJ46" s="681"/>
      <c r="CK46" s="681"/>
      <c r="CL46" s="681"/>
      <c r="CM46" s="681"/>
      <c r="CN46" s="681"/>
      <c r="CO46" s="681"/>
      <c r="CP46" s="681"/>
      <c r="CQ46" s="682"/>
      <c r="CR46" s="683">
        <v>279432</v>
      </c>
      <c r="CS46" s="684"/>
      <c r="CT46" s="684"/>
      <c r="CU46" s="684"/>
      <c r="CV46" s="684"/>
      <c r="CW46" s="684"/>
      <c r="CX46" s="684"/>
      <c r="CY46" s="685"/>
      <c r="CZ46" s="688">
        <v>3.4</v>
      </c>
      <c r="DA46" s="689"/>
      <c r="DB46" s="689"/>
      <c r="DC46" s="701"/>
      <c r="DD46" s="692">
        <v>161325</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359</v>
      </c>
      <c r="CG47" s="681"/>
      <c r="CH47" s="681"/>
      <c r="CI47" s="681"/>
      <c r="CJ47" s="681"/>
      <c r="CK47" s="681"/>
      <c r="CL47" s="681"/>
      <c r="CM47" s="681"/>
      <c r="CN47" s="681"/>
      <c r="CO47" s="681"/>
      <c r="CP47" s="681"/>
      <c r="CQ47" s="682"/>
      <c r="CR47" s="683">
        <v>7221</v>
      </c>
      <c r="CS47" s="719"/>
      <c r="CT47" s="719"/>
      <c r="CU47" s="719"/>
      <c r="CV47" s="719"/>
      <c r="CW47" s="719"/>
      <c r="CX47" s="719"/>
      <c r="CY47" s="720"/>
      <c r="CZ47" s="688">
        <v>0.1</v>
      </c>
      <c r="DA47" s="717"/>
      <c r="DB47" s="717"/>
      <c r="DC47" s="721"/>
      <c r="DD47" s="692">
        <v>6988</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360</v>
      </c>
      <c r="CD48" s="799"/>
      <c r="CE48" s="800"/>
      <c r="CF48" s="680" t="s">
        <v>361</v>
      </c>
      <c r="CG48" s="681"/>
      <c r="CH48" s="681"/>
      <c r="CI48" s="681"/>
      <c r="CJ48" s="681"/>
      <c r="CK48" s="681"/>
      <c r="CL48" s="681"/>
      <c r="CM48" s="681"/>
      <c r="CN48" s="681"/>
      <c r="CO48" s="681"/>
      <c r="CP48" s="681"/>
      <c r="CQ48" s="682"/>
      <c r="CR48" s="683" t="s">
        <v>362</v>
      </c>
      <c r="CS48" s="684"/>
      <c r="CT48" s="684"/>
      <c r="CU48" s="684"/>
      <c r="CV48" s="684"/>
      <c r="CW48" s="684"/>
      <c r="CX48" s="684"/>
      <c r="CY48" s="685"/>
      <c r="CZ48" s="688" t="s">
        <v>362</v>
      </c>
      <c r="DA48" s="689"/>
      <c r="DB48" s="689"/>
      <c r="DC48" s="701"/>
      <c r="DD48" s="692" t="s">
        <v>362</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363</v>
      </c>
      <c r="CE49" s="734"/>
      <c r="CF49" s="734"/>
      <c r="CG49" s="734"/>
      <c r="CH49" s="734"/>
      <c r="CI49" s="734"/>
      <c r="CJ49" s="734"/>
      <c r="CK49" s="734"/>
      <c r="CL49" s="734"/>
      <c r="CM49" s="734"/>
      <c r="CN49" s="734"/>
      <c r="CO49" s="734"/>
      <c r="CP49" s="734"/>
      <c r="CQ49" s="735"/>
      <c r="CR49" s="768">
        <v>8202325</v>
      </c>
      <c r="CS49" s="754"/>
      <c r="CT49" s="754"/>
      <c r="CU49" s="754"/>
      <c r="CV49" s="754"/>
      <c r="CW49" s="754"/>
      <c r="CX49" s="754"/>
      <c r="CY49" s="785"/>
      <c r="CZ49" s="780">
        <v>100</v>
      </c>
      <c r="DA49" s="786"/>
      <c r="DB49" s="786"/>
      <c r="DC49" s="787"/>
      <c r="DD49" s="788">
        <v>5553140</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4Ndick60ASeV3KmTLielbFI+QvEsu/Ibjg8INw4nJ8Qj8xAuX7fdK0QRgjrt+OHizyybS/pi6JR+4B2m6gfunQ==" saltValue="KdJ5scGHQlvIK6DdAkpCr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365</v>
      </c>
      <c r="DK2" s="831"/>
      <c r="DL2" s="831"/>
      <c r="DM2" s="831"/>
      <c r="DN2" s="831"/>
      <c r="DO2" s="832"/>
      <c r="DP2" s="250"/>
      <c r="DQ2" s="830" t="s">
        <v>366</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367</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369</v>
      </c>
      <c r="B5" s="825"/>
      <c r="C5" s="825"/>
      <c r="D5" s="825"/>
      <c r="E5" s="825"/>
      <c r="F5" s="825"/>
      <c r="G5" s="825"/>
      <c r="H5" s="825"/>
      <c r="I5" s="825"/>
      <c r="J5" s="825"/>
      <c r="K5" s="825"/>
      <c r="L5" s="825"/>
      <c r="M5" s="825"/>
      <c r="N5" s="825"/>
      <c r="O5" s="825"/>
      <c r="P5" s="826"/>
      <c r="Q5" s="801" t="s">
        <v>370</v>
      </c>
      <c r="R5" s="802"/>
      <c r="S5" s="802"/>
      <c r="T5" s="802"/>
      <c r="U5" s="803"/>
      <c r="V5" s="801" t="s">
        <v>371</v>
      </c>
      <c r="W5" s="802"/>
      <c r="X5" s="802"/>
      <c r="Y5" s="802"/>
      <c r="Z5" s="803"/>
      <c r="AA5" s="801" t="s">
        <v>372</v>
      </c>
      <c r="AB5" s="802"/>
      <c r="AC5" s="802"/>
      <c r="AD5" s="802"/>
      <c r="AE5" s="802"/>
      <c r="AF5" s="834" t="s">
        <v>373</v>
      </c>
      <c r="AG5" s="802"/>
      <c r="AH5" s="802"/>
      <c r="AI5" s="802"/>
      <c r="AJ5" s="813"/>
      <c r="AK5" s="802" t="s">
        <v>374</v>
      </c>
      <c r="AL5" s="802"/>
      <c r="AM5" s="802"/>
      <c r="AN5" s="802"/>
      <c r="AO5" s="803"/>
      <c r="AP5" s="801" t="s">
        <v>375</v>
      </c>
      <c r="AQ5" s="802"/>
      <c r="AR5" s="802"/>
      <c r="AS5" s="802"/>
      <c r="AT5" s="803"/>
      <c r="AU5" s="801" t="s">
        <v>376</v>
      </c>
      <c r="AV5" s="802"/>
      <c r="AW5" s="802"/>
      <c r="AX5" s="802"/>
      <c r="AY5" s="813"/>
      <c r="AZ5" s="257"/>
      <c r="BA5" s="257"/>
      <c r="BB5" s="257"/>
      <c r="BC5" s="257"/>
      <c r="BD5" s="257"/>
      <c r="BE5" s="258"/>
      <c r="BF5" s="258"/>
      <c r="BG5" s="258"/>
      <c r="BH5" s="258"/>
      <c r="BI5" s="258"/>
      <c r="BJ5" s="258"/>
      <c r="BK5" s="258"/>
      <c r="BL5" s="258"/>
      <c r="BM5" s="258"/>
      <c r="BN5" s="258"/>
      <c r="BO5" s="258"/>
      <c r="BP5" s="258"/>
      <c r="BQ5" s="824" t="s">
        <v>377</v>
      </c>
      <c r="BR5" s="825"/>
      <c r="BS5" s="825"/>
      <c r="BT5" s="825"/>
      <c r="BU5" s="825"/>
      <c r="BV5" s="825"/>
      <c r="BW5" s="825"/>
      <c r="BX5" s="825"/>
      <c r="BY5" s="825"/>
      <c r="BZ5" s="825"/>
      <c r="CA5" s="825"/>
      <c r="CB5" s="825"/>
      <c r="CC5" s="825"/>
      <c r="CD5" s="825"/>
      <c r="CE5" s="825"/>
      <c r="CF5" s="825"/>
      <c r="CG5" s="826"/>
      <c r="CH5" s="801" t="s">
        <v>378</v>
      </c>
      <c r="CI5" s="802"/>
      <c r="CJ5" s="802"/>
      <c r="CK5" s="802"/>
      <c r="CL5" s="803"/>
      <c r="CM5" s="801" t="s">
        <v>379</v>
      </c>
      <c r="CN5" s="802"/>
      <c r="CO5" s="802"/>
      <c r="CP5" s="802"/>
      <c r="CQ5" s="803"/>
      <c r="CR5" s="801" t="s">
        <v>380</v>
      </c>
      <c r="CS5" s="802"/>
      <c r="CT5" s="802"/>
      <c r="CU5" s="802"/>
      <c r="CV5" s="803"/>
      <c r="CW5" s="801" t="s">
        <v>381</v>
      </c>
      <c r="CX5" s="802"/>
      <c r="CY5" s="802"/>
      <c r="CZ5" s="802"/>
      <c r="DA5" s="803"/>
      <c r="DB5" s="801" t="s">
        <v>382</v>
      </c>
      <c r="DC5" s="802"/>
      <c r="DD5" s="802"/>
      <c r="DE5" s="802"/>
      <c r="DF5" s="803"/>
      <c r="DG5" s="807" t="s">
        <v>383</v>
      </c>
      <c r="DH5" s="808"/>
      <c r="DI5" s="808"/>
      <c r="DJ5" s="808"/>
      <c r="DK5" s="809"/>
      <c r="DL5" s="807" t="s">
        <v>384</v>
      </c>
      <c r="DM5" s="808"/>
      <c r="DN5" s="808"/>
      <c r="DO5" s="808"/>
      <c r="DP5" s="809"/>
      <c r="DQ5" s="801" t="s">
        <v>385</v>
      </c>
      <c r="DR5" s="802"/>
      <c r="DS5" s="802"/>
      <c r="DT5" s="802"/>
      <c r="DU5" s="803"/>
      <c r="DV5" s="801" t="s">
        <v>376</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386</v>
      </c>
      <c r="C7" s="816"/>
      <c r="D7" s="816"/>
      <c r="E7" s="816"/>
      <c r="F7" s="816"/>
      <c r="G7" s="816"/>
      <c r="H7" s="816"/>
      <c r="I7" s="816"/>
      <c r="J7" s="816"/>
      <c r="K7" s="816"/>
      <c r="L7" s="816"/>
      <c r="M7" s="816"/>
      <c r="N7" s="816"/>
      <c r="O7" s="816"/>
      <c r="P7" s="817"/>
      <c r="Q7" s="818">
        <v>8627</v>
      </c>
      <c r="R7" s="819"/>
      <c r="S7" s="819"/>
      <c r="T7" s="819"/>
      <c r="U7" s="819"/>
      <c r="V7" s="819">
        <v>8189</v>
      </c>
      <c r="W7" s="819"/>
      <c r="X7" s="819"/>
      <c r="Y7" s="819"/>
      <c r="Z7" s="819"/>
      <c r="AA7" s="819">
        <v>438</v>
      </c>
      <c r="AB7" s="819"/>
      <c r="AC7" s="819"/>
      <c r="AD7" s="819"/>
      <c r="AE7" s="820"/>
      <c r="AF7" s="821">
        <v>233</v>
      </c>
      <c r="AG7" s="822"/>
      <c r="AH7" s="822"/>
      <c r="AI7" s="822"/>
      <c r="AJ7" s="823"/>
      <c r="AK7" s="858">
        <v>5</v>
      </c>
      <c r="AL7" s="859"/>
      <c r="AM7" s="859"/>
      <c r="AN7" s="859"/>
      <c r="AO7" s="859"/>
      <c r="AP7" s="859">
        <v>9401</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585</v>
      </c>
      <c r="BT7" s="863"/>
      <c r="BU7" s="863"/>
      <c r="BV7" s="863"/>
      <c r="BW7" s="863"/>
      <c r="BX7" s="863"/>
      <c r="BY7" s="863"/>
      <c r="BZ7" s="863"/>
      <c r="CA7" s="863"/>
      <c r="CB7" s="863"/>
      <c r="CC7" s="863"/>
      <c r="CD7" s="863"/>
      <c r="CE7" s="863"/>
      <c r="CF7" s="863"/>
      <c r="CG7" s="864"/>
      <c r="CH7" s="855">
        <v>24</v>
      </c>
      <c r="CI7" s="856"/>
      <c r="CJ7" s="856"/>
      <c r="CK7" s="856"/>
      <c r="CL7" s="857"/>
      <c r="CM7" s="855">
        <v>282</v>
      </c>
      <c r="CN7" s="856"/>
      <c r="CO7" s="856"/>
      <c r="CP7" s="856"/>
      <c r="CQ7" s="857"/>
      <c r="CR7" s="855">
        <v>43</v>
      </c>
      <c r="CS7" s="856"/>
      <c r="CT7" s="856"/>
      <c r="CU7" s="856"/>
      <c r="CV7" s="857"/>
      <c r="CW7" s="855">
        <v>49</v>
      </c>
      <c r="CX7" s="856"/>
      <c r="CY7" s="856"/>
      <c r="CZ7" s="856"/>
      <c r="DA7" s="857"/>
      <c r="DB7" s="855" t="s">
        <v>594</v>
      </c>
      <c r="DC7" s="856"/>
      <c r="DD7" s="856"/>
      <c r="DE7" s="856"/>
      <c r="DF7" s="857"/>
      <c r="DG7" s="855" t="s">
        <v>594</v>
      </c>
      <c r="DH7" s="856"/>
      <c r="DI7" s="856"/>
      <c r="DJ7" s="856"/>
      <c r="DK7" s="857"/>
      <c r="DL7" s="855" t="s">
        <v>594</v>
      </c>
      <c r="DM7" s="856"/>
      <c r="DN7" s="856"/>
      <c r="DO7" s="856"/>
      <c r="DP7" s="857"/>
      <c r="DQ7" s="855" t="s">
        <v>594</v>
      </c>
      <c r="DR7" s="856"/>
      <c r="DS7" s="856"/>
      <c r="DT7" s="856"/>
      <c r="DU7" s="857"/>
      <c r="DV7" s="836"/>
      <c r="DW7" s="837"/>
      <c r="DX7" s="837"/>
      <c r="DY7" s="837"/>
      <c r="DZ7" s="838"/>
      <c r="EA7" s="255"/>
    </row>
    <row r="8" spans="1:131" s="256" customFormat="1" ht="26.25" customHeight="1" x14ac:dyDescent="0.15">
      <c r="A8" s="262">
        <v>2</v>
      </c>
      <c r="B8" s="839" t="s">
        <v>387</v>
      </c>
      <c r="C8" s="840"/>
      <c r="D8" s="840"/>
      <c r="E8" s="840"/>
      <c r="F8" s="840"/>
      <c r="G8" s="840"/>
      <c r="H8" s="840"/>
      <c r="I8" s="840"/>
      <c r="J8" s="840"/>
      <c r="K8" s="840"/>
      <c r="L8" s="840"/>
      <c r="M8" s="840"/>
      <c r="N8" s="840"/>
      <c r="O8" s="840"/>
      <c r="P8" s="841"/>
      <c r="Q8" s="842">
        <v>20</v>
      </c>
      <c r="R8" s="843"/>
      <c r="S8" s="843"/>
      <c r="T8" s="843"/>
      <c r="U8" s="843"/>
      <c r="V8" s="843">
        <v>18</v>
      </c>
      <c r="W8" s="843"/>
      <c r="X8" s="843"/>
      <c r="Y8" s="843"/>
      <c r="Z8" s="843"/>
      <c r="AA8" s="843">
        <v>3</v>
      </c>
      <c r="AB8" s="843"/>
      <c r="AC8" s="843"/>
      <c r="AD8" s="843"/>
      <c r="AE8" s="844"/>
      <c r="AF8" s="845">
        <v>3</v>
      </c>
      <c r="AG8" s="846"/>
      <c r="AH8" s="846"/>
      <c r="AI8" s="846"/>
      <c r="AJ8" s="847"/>
      <c r="AK8" s="848" t="s">
        <v>594</v>
      </c>
      <c r="AL8" s="849"/>
      <c r="AM8" s="849"/>
      <c r="AN8" s="849"/>
      <c r="AO8" s="849"/>
      <c r="AP8" s="849" t="s">
        <v>594</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586</v>
      </c>
      <c r="BT8" s="853"/>
      <c r="BU8" s="853"/>
      <c r="BV8" s="853"/>
      <c r="BW8" s="853"/>
      <c r="BX8" s="853"/>
      <c r="BY8" s="853"/>
      <c r="BZ8" s="853"/>
      <c r="CA8" s="853"/>
      <c r="CB8" s="853"/>
      <c r="CC8" s="853"/>
      <c r="CD8" s="853"/>
      <c r="CE8" s="853"/>
      <c r="CF8" s="853"/>
      <c r="CG8" s="854"/>
      <c r="CH8" s="865">
        <v>0</v>
      </c>
      <c r="CI8" s="866"/>
      <c r="CJ8" s="866"/>
      <c r="CK8" s="866"/>
      <c r="CL8" s="867"/>
      <c r="CM8" s="865">
        <v>60</v>
      </c>
      <c r="CN8" s="866"/>
      <c r="CO8" s="866"/>
      <c r="CP8" s="866"/>
      <c r="CQ8" s="867"/>
      <c r="CR8" s="865">
        <v>5</v>
      </c>
      <c r="CS8" s="866"/>
      <c r="CT8" s="866"/>
      <c r="CU8" s="866"/>
      <c r="CV8" s="867"/>
      <c r="CW8" s="865" t="s">
        <v>593</v>
      </c>
      <c r="CX8" s="866"/>
      <c r="CY8" s="866"/>
      <c r="CZ8" s="866"/>
      <c r="DA8" s="867"/>
      <c r="DB8" s="865" t="s">
        <v>594</v>
      </c>
      <c r="DC8" s="866"/>
      <c r="DD8" s="866"/>
      <c r="DE8" s="866"/>
      <c r="DF8" s="867"/>
      <c r="DG8" s="865" t="s">
        <v>595</v>
      </c>
      <c r="DH8" s="866"/>
      <c r="DI8" s="866"/>
      <c r="DJ8" s="866"/>
      <c r="DK8" s="867"/>
      <c r="DL8" s="865" t="s">
        <v>594</v>
      </c>
      <c r="DM8" s="866"/>
      <c r="DN8" s="866"/>
      <c r="DO8" s="866"/>
      <c r="DP8" s="867"/>
      <c r="DQ8" s="865" t="s">
        <v>596</v>
      </c>
      <c r="DR8" s="866"/>
      <c r="DS8" s="866"/>
      <c r="DT8" s="866"/>
      <c r="DU8" s="867"/>
      <c r="DV8" s="868"/>
      <c r="DW8" s="869"/>
      <c r="DX8" s="869"/>
      <c r="DY8" s="869"/>
      <c r="DZ8" s="870"/>
      <c r="EA8" s="255"/>
    </row>
    <row r="9" spans="1:131" s="256" customFormat="1" ht="26.25" customHeight="1" x14ac:dyDescent="0.15">
      <c r="A9" s="262">
        <v>3</v>
      </c>
      <c r="B9" s="839" t="s">
        <v>388</v>
      </c>
      <c r="C9" s="840"/>
      <c r="D9" s="840"/>
      <c r="E9" s="840"/>
      <c r="F9" s="840"/>
      <c r="G9" s="840"/>
      <c r="H9" s="840"/>
      <c r="I9" s="840"/>
      <c r="J9" s="840"/>
      <c r="K9" s="840"/>
      <c r="L9" s="840"/>
      <c r="M9" s="840"/>
      <c r="N9" s="840"/>
      <c r="O9" s="840"/>
      <c r="P9" s="841"/>
      <c r="Q9" s="842">
        <v>9</v>
      </c>
      <c r="R9" s="843"/>
      <c r="S9" s="843"/>
      <c r="T9" s="843"/>
      <c r="U9" s="843"/>
      <c r="V9" s="843">
        <v>7</v>
      </c>
      <c r="W9" s="843"/>
      <c r="X9" s="843"/>
      <c r="Y9" s="843"/>
      <c r="Z9" s="843"/>
      <c r="AA9" s="843">
        <v>2</v>
      </c>
      <c r="AB9" s="843"/>
      <c r="AC9" s="843"/>
      <c r="AD9" s="843"/>
      <c r="AE9" s="844"/>
      <c r="AF9" s="845">
        <v>2</v>
      </c>
      <c r="AG9" s="846"/>
      <c r="AH9" s="846"/>
      <c r="AI9" s="846"/>
      <c r="AJ9" s="847"/>
      <c r="AK9" s="848" t="s">
        <v>594</v>
      </c>
      <c r="AL9" s="849"/>
      <c r="AM9" s="849"/>
      <c r="AN9" s="849"/>
      <c r="AO9" s="849"/>
      <c r="AP9" s="849" t="s">
        <v>594</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389</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390</v>
      </c>
      <c r="B23" s="874" t="s">
        <v>391</v>
      </c>
      <c r="C23" s="875"/>
      <c r="D23" s="875"/>
      <c r="E23" s="875"/>
      <c r="F23" s="875"/>
      <c r="G23" s="875"/>
      <c r="H23" s="875"/>
      <c r="I23" s="875"/>
      <c r="J23" s="875"/>
      <c r="K23" s="875"/>
      <c r="L23" s="875"/>
      <c r="M23" s="875"/>
      <c r="N23" s="875"/>
      <c r="O23" s="875"/>
      <c r="P23" s="876"/>
      <c r="Q23" s="877">
        <v>8656</v>
      </c>
      <c r="R23" s="878"/>
      <c r="S23" s="878"/>
      <c r="T23" s="878"/>
      <c r="U23" s="878"/>
      <c r="V23" s="878">
        <v>8214</v>
      </c>
      <c r="W23" s="878"/>
      <c r="X23" s="878"/>
      <c r="Y23" s="878"/>
      <c r="Z23" s="878"/>
      <c r="AA23" s="878">
        <v>443</v>
      </c>
      <c r="AB23" s="878"/>
      <c r="AC23" s="878"/>
      <c r="AD23" s="878"/>
      <c r="AE23" s="879"/>
      <c r="AF23" s="880">
        <v>238</v>
      </c>
      <c r="AG23" s="878"/>
      <c r="AH23" s="878"/>
      <c r="AI23" s="878"/>
      <c r="AJ23" s="881"/>
      <c r="AK23" s="882"/>
      <c r="AL23" s="883"/>
      <c r="AM23" s="883"/>
      <c r="AN23" s="883"/>
      <c r="AO23" s="883"/>
      <c r="AP23" s="878">
        <v>9401</v>
      </c>
      <c r="AQ23" s="878"/>
      <c r="AR23" s="878"/>
      <c r="AS23" s="878"/>
      <c r="AT23" s="878"/>
      <c r="AU23" s="884"/>
      <c r="AV23" s="884"/>
      <c r="AW23" s="884"/>
      <c r="AX23" s="884"/>
      <c r="AY23" s="885"/>
      <c r="AZ23" s="893" t="s">
        <v>392</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393</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394</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369</v>
      </c>
      <c r="B26" s="825"/>
      <c r="C26" s="825"/>
      <c r="D26" s="825"/>
      <c r="E26" s="825"/>
      <c r="F26" s="825"/>
      <c r="G26" s="825"/>
      <c r="H26" s="825"/>
      <c r="I26" s="825"/>
      <c r="J26" s="825"/>
      <c r="K26" s="825"/>
      <c r="L26" s="825"/>
      <c r="M26" s="825"/>
      <c r="N26" s="825"/>
      <c r="O26" s="825"/>
      <c r="P26" s="826"/>
      <c r="Q26" s="801" t="s">
        <v>395</v>
      </c>
      <c r="R26" s="802"/>
      <c r="S26" s="802"/>
      <c r="T26" s="802"/>
      <c r="U26" s="803"/>
      <c r="V26" s="801" t="s">
        <v>396</v>
      </c>
      <c r="W26" s="802"/>
      <c r="X26" s="802"/>
      <c r="Y26" s="802"/>
      <c r="Z26" s="803"/>
      <c r="AA26" s="801" t="s">
        <v>397</v>
      </c>
      <c r="AB26" s="802"/>
      <c r="AC26" s="802"/>
      <c r="AD26" s="802"/>
      <c r="AE26" s="802"/>
      <c r="AF26" s="896" t="s">
        <v>398</v>
      </c>
      <c r="AG26" s="897"/>
      <c r="AH26" s="897"/>
      <c r="AI26" s="897"/>
      <c r="AJ26" s="898"/>
      <c r="AK26" s="802" t="s">
        <v>399</v>
      </c>
      <c r="AL26" s="802"/>
      <c r="AM26" s="802"/>
      <c r="AN26" s="802"/>
      <c r="AO26" s="803"/>
      <c r="AP26" s="801" t="s">
        <v>400</v>
      </c>
      <c r="AQ26" s="802"/>
      <c r="AR26" s="802"/>
      <c r="AS26" s="802"/>
      <c r="AT26" s="803"/>
      <c r="AU26" s="801" t="s">
        <v>401</v>
      </c>
      <c r="AV26" s="802"/>
      <c r="AW26" s="802"/>
      <c r="AX26" s="802"/>
      <c r="AY26" s="803"/>
      <c r="AZ26" s="801" t="s">
        <v>402</v>
      </c>
      <c r="BA26" s="802"/>
      <c r="BB26" s="802"/>
      <c r="BC26" s="802"/>
      <c r="BD26" s="803"/>
      <c r="BE26" s="801" t="s">
        <v>376</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403</v>
      </c>
      <c r="C28" s="816"/>
      <c r="D28" s="816"/>
      <c r="E28" s="816"/>
      <c r="F28" s="816"/>
      <c r="G28" s="816"/>
      <c r="H28" s="816"/>
      <c r="I28" s="816"/>
      <c r="J28" s="816"/>
      <c r="K28" s="816"/>
      <c r="L28" s="816"/>
      <c r="M28" s="816"/>
      <c r="N28" s="816"/>
      <c r="O28" s="816"/>
      <c r="P28" s="817"/>
      <c r="Q28" s="906">
        <v>1936</v>
      </c>
      <c r="R28" s="907"/>
      <c r="S28" s="907"/>
      <c r="T28" s="907"/>
      <c r="U28" s="907"/>
      <c r="V28" s="907">
        <v>1934</v>
      </c>
      <c r="W28" s="907"/>
      <c r="X28" s="907"/>
      <c r="Y28" s="907"/>
      <c r="Z28" s="907"/>
      <c r="AA28" s="907">
        <v>2</v>
      </c>
      <c r="AB28" s="907"/>
      <c r="AC28" s="907"/>
      <c r="AD28" s="907"/>
      <c r="AE28" s="908"/>
      <c r="AF28" s="909">
        <v>2</v>
      </c>
      <c r="AG28" s="907"/>
      <c r="AH28" s="907"/>
      <c r="AI28" s="907"/>
      <c r="AJ28" s="910"/>
      <c r="AK28" s="911">
        <v>246</v>
      </c>
      <c r="AL28" s="902"/>
      <c r="AM28" s="902"/>
      <c r="AN28" s="902"/>
      <c r="AO28" s="902"/>
      <c r="AP28" s="902" t="s">
        <v>594</v>
      </c>
      <c r="AQ28" s="902"/>
      <c r="AR28" s="902"/>
      <c r="AS28" s="902"/>
      <c r="AT28" s="902"/>
      <c r="AU28" s="902" t="s">
        <v>594</v>
      </c>
      <c r="AV28" s="902"/>
      <c r="AW28" s="902"/>
      <c r="AX28" s="902"/>
      <c r="AY28" s="902"/>
      <c r="AZ28" s="903" t="s">
        <v>594</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404</v>
      </c>
      <c r="C29" s="840"/>
      <c r="D29" s="840"/>
      <c r="E29" s="840"/>
      <c r="F29" s="840"/>
      <c r="G29" s="840"/>
      <c r="H29" s="840"/>
      <c r="I29" s="840"/>
      <c r="J29" s="840"/>
      <c r="K29" s="840"/>
      <c r="L29" s="840"/>
      <c r="M29" s="840"/>
      <c r="N29" s="840"/>
      <c r="O29" s="840"/>
      <c r="P29" s="841"/>
      <c r="Q29" s="842">
        <v>1812</v>
      </c>
      <c r="R29" s="843"/>
      <c r="S29" s="843"/>
      <c r="T29" s="843"/>
      <c r="U29" s="843"/>
      <c r="V29" s="843">
        <v>1779</v>
      </c>
      <c r="W29" s="843"/>
      <c r="X29" s="843"/>
      <c r="Y29" s="843"/>
      <c r="Z29" s="843"/>
      <c r="AA29" s="843">
        <v>33</v>
      </c>
      <c r="AB29" s="843"/>
      <c r="AC29" s="843"/>
      <c r="AD29" s="843"/>
      <c r="AE29" s="844"/>
      <c r="AF29" s="845">
        <v>33</v>
      </c>
      <c r="AG29" s="846"/>
      <c r="AH29" s="846"/>
      <c r="AI29" s="846"/>
      <c r="AJ29" s="847"/>
      <c r="AK29" s="914">
        <v>281</v>
      </c>
      <c r="AL29" s="915"/>
      <c r="AM29" s="915"/>
      <c r="AN29" s="915"/>
      <c r="AO29" s="915"/>
      <c r="AP29" s="915" t="s">
        <v>597</v>
      </c>
      <c r="AQ29" s="915"/>
      <c r="AR29" s="915"/>
      <c r="AS29" s="915"/>
      <c r="AT29" s="915"/>
      <c r="AU29" s="915" t="s">
        <v>594</v>
      </c>
      <c r="AV29" s="915"/>
      <c r="AW29" s="915"/>
      <c r="AX29" s="915"/>
      <c r="AY29" s="915"/>
      <c r="AZ29" s="916" t="s">
        <v>594</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405</v>
      </c>
      <c r="C30" s="840"/>
      <c r="D30" s="840"/>
      <c r="E30" s="840"/>
      <c r="F30" s="840"/>
      <c r="G30" s="840"/>
      <c r="H30" s="840"/>
      <c r="I30" s="840"/>
      <c r="J30" s="840"/>
      <c r="K30" s="840"/>
      <c r="L30" s="840"/>
      <c r="M30" s="840"/>
      <c r="N30" s="840"/>
      <c r="O30" s="840"/>
      <c r="P30" s="841"/>
      <c r="Q30" s="842">
        <v>197</v>
      </c>
      <c r="R30" s="843"/>
      <c r="S30" s="843"/>
      <c r="T30" s="843"/>
      <c r="U30" s="843"/>
      <c r="V30" s="843">
        <v>196</v>
      </c>
      <c r="W30" s="843"/>
      <c r="X30" s="843"/>
      <c r="Y30" s="843"/>
      <c r="Z30" s="843"/>
      <c r="AA30" s="843">
        <v>1</v>
      </c>
      <c r="AB30" s="843"/>
      <c r="AC30" s="843"/>
      <c r="AD30" s="843"/>
      <c r="AE30" s="844"/>
      <c r="AF30" s="845">
        <v>1</v>
      </c>
      <c r="AG30" s="846"/>
      <c r="AH30" s="846"/>
      <c r="AI30" s="846"/>
      <c r="AJ30" s="847"/>
      <c r="AK30" s="914">
        <v>49</v>
      </c>
      <c r="AL30" s="915"/>
      <c r="AM30" s="915"/>
      <c r="AN30" s="915"/>
      <c r="AO30" s="915"/>
      <c r="AP30" s="915" t="s">
        <v>594</v>
      </c>
      <c r="AQ30" s="915"/>
      <c r="AR30" s="915"/>
      <c r="AS30" s="915"/>
      <c r="AT30" s="915"/>
      <c r="AU30" s="915" t="s">
        <v>597</v>
      </c>
      <c r="AV30" s="915"/>
      <c r="AW30" s="915"/>
      <c r="AX30" s="915"/>
      <c r="AY30" s="915"/>
      <c r="AZ30" s="916" t="s">
        <v>594</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406</v>
      </c>
      <c r="C31" s="840"/>
      <c r="D31" s="840"/>
      <c r="E31" s="840"/>
      <c r="F31" s="840"/>
      <c r="G31" s="840"/>
      <c r="H31" s="840"/>
      <c r="I31" s="840"/>
      <c r="J31" s="840"/>
      <c r="K31" s="840"/>
      <c r="L31" s="840"/>
      <c r="M31" s="840"/>
      <c r="N31" s="840"/>
      <c r="O31" s="840"/>
      <c r="P31" s="841"/>
      <c r="Q31" s="842">
        <v>499</v>
      </c>
      <c r="R31" s="843"/>
      <c r="S31" s="843"/>
      <c r="T31" s="843"/>
      <c r="U31" s="843"/>
      <c r="V31" s="843">
        <v>512</v>
      </c>
      <c r="W31" s="843"/>
      <c r="X31" s="843"/>
      <c r="Y31" s="843"/>
      <c r="Z31" s="843"/>
      <c r="AA31" s="843">
        <v>-14</v>
      </c>
      <c r="AB31" s="843"/>
      <c r="AC31" s="843"/>
      <c r="AD31" s="843"/>
      <c r="AE31" s="844"/>
      <c r="AF31" s="845">
        <v>321</v>
      </c>
      <c r="AG31" s="846"/>
      <c r="AH31" s="846"/>
      <c r="AI31" s="846"/>
      <c r="AJ31" s="847"/>
      <c r="AK31" s="914" t="s">
        <v>594</v>
      </c>
      <c r="AL31" s="915"/>
      <c r="AM31" s="915"/>
      <c r="AN31" s="915"/>
      <c r="AO31" s="915"/>
      <c r="AP31" s="915">
        <v>520</v>
      </c>
      <c r="AQ31" s="915"/>
      <c r="AR31" s="915"/>
      <c r="AS31" s="915"/>
      <c r="AT31" s="915"/>
      <c r="AU31" s="915" t="s">
        <v>594</v>
      </c>
      <c r="AV31" s="915"/>
      <c r="AW31" s="915"/>
      <c r="AX31" s="915"/>
      <c r="AY31" s="915"/>
      <c r="AZ31" s="916" t="s">
        <v>594</v>
      </c>
      <c r="BA31" s="916"/>
      <c r="BB31" s="916"/>
      <c r="BC31" s="916"/>
      <c r="BD31" s="916"/>
      <c r="BE31" s="912" t="s">
        <v>407</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408</v>
      </c>
      <c r="C32" s="840"/>
      <c r="D32" s="840"/>
      <c r="E32" s="840"/>
      <c r="F32" s="840"/>
      <c r="G32" s="840"/>
      <c r="H32" s="840"/>
      <c r="I32" s="840"/>
      <c r="J32" s="840"/>
      <c r="K32" s="840"/>
      <c r="L32" s="840"/>
      <c r="M32" s="840"/>
      <c r="N32" s="840"/>
      <c r="O32" s="840"/>
      <c r="P32" s="841"/>
      <c r="Q32" s="842">
        <v>9</v>
      </c>
      <c r="R32" s="843"/>
      <c r="S32" s="843"/>
      <c r="T32" s="843"/>
      <c r="U32" s="843"/>
      <c r="V32" s="843">
        <v>5</v>
      </c>
      <c r="W32" s="843"/>
      <c r="X32" s="843"/>
      <c r="Y32" s="843"/>
      <c r="Z32" s="843"/>
      <c r="AA32" s="843">
        <v>5</v>
      </c>
      <c r="AB32" s="843"/>
      <c r="AC32" s="843"/>
      <c r="AD32" s="843"/>
      <c r="AE32" s="844"/>
      <c r="AF32" s="845">
        <v>5</v>
      </c>
      <c r="AG32" s="846"/>
      <c r="AH32" s="846"/>
      <c r="AI32" s="846"/>
      <c r="AJ32" s="847"/>
      <c r="AK32" s="914">
        <v>0</v>
      </c>
      <c r="AL32" s="915"/>
      <c r="AM32" s="915"/>
      <c r="AN32" s="915"/>
      <c r="AO32" s="915"/>
      <c r="AP32" s="915">
        <v>45</v>
      </c>
      <c r="AQ32" s="915"/>
      <c r="AR32" s="915"/>
      <c r="AS32" s="915"/>
      <c r="AT32" s="915"/>
      <c r="AU32" s="915">
        <v>22</v>
      </c>
      <c r="AV32" s="915"/>
      <c r="AW32" s="915"/>
      <c r="AX32" s="915"/>
      <c r="AY32" s="915"/>
      <c r="AZ32" s="916" t="s">
        <v>594</v>
      </c>
      <c r="BA32" s="916"/>
      <c r="BB32" s="916"/>
      <c r="BC32" s="916"/>
      <c r="BD32" s="916"/>
      <c r="BE32" s="912" t="s">
        <v>409</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410</v>
      </c>
      <c r="C33" s="840"/>
      <c r="D33" s="840"/>
      <c r="E33" s="840"/>
      <c r="F33" s="840"/>
      <c r="G33" s="840"/>
      <c r="H33" s="840"/>
      <c r="I33" s="840"/>
      <c r="J33" s="840"/>
      <c r="K33" s="840"/>
      <c r="L33" s="840"/>
      <c r="M33" s="840"/>
      <c r="N33" s="840"/>
      <c r="O33" s="840"/>
      <c r="P33" s="841"/>
      <c r="Q33" s="842">
        <v>613</v>
      </c>
      <c r="R33" s="843"/>
      <c r="S33" s="843"/>
      <c r="T33" s="843"/>
      <c r="U33" s="843"/>
      <c r="V33" s="843">
        <v>591</v>
      </c>
      <c r="W33" s="843"/>
      <c r="X33" s="843"/>
      <c r="Y33" s="843"/>
      <c r="Z33" s="843"/>
      <c r="AA33" s="843">
        <v>22</v>
      </c>
      <c r="AB33" s="843"/>
      <c r="AC33" s="843"/>
      <c r="AD33" s="843"/>
      <c r="AE33" s="844"/>
      <c r="AF33" s="845">
        <v>16</v>
      </c>
      <c r="AG33" s="846"/>
      <c r="AH33" s="846"/>
      <c r="AI33" s="846"/>
      <c r="AJ33" s="847"/>
      <c r="AK33" s="914">
        <v>236</v>
      </c>
      <c r="AL33" s="915"/>
      <c r="AM33" s="915"/>
      <c r="AN33" s="915"/>
      <c r="AO33" s="915"/>
      <c r="AP33" s="915">
        <v>2993</v>
      </c>
      <c r="AQ33" s="915"/>
      <c r="AR33" s="915"/>
      <c r="AS33" s="915"/>
      <c r="AT33" s="915"/>
      <c r="AU33" s="915">
        <v>2562</v>
      </c>
      <c r="AV33" s="915"/>
      <c r="AW33" s="915"/>
      <c r="AX33" s="915"/>
      <c r="AY33" s="915"/>
      <c r="AZ33" s="916" t="s">
        <v>594</v>
      </c>
      <c r="BA33" s="916"/>
      <c r="BB33" s="916"/>
      <c r="BC33" s="916"/>
      <c r="BD33" s="916"/>
      <c r="BE33" s="912" t="s">
        <v>409</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411</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390</v>
      </c>
      <c r="B63" s="874" t="s">
        <v>412</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377</v>
      </c>
      <c r="AG63" s="926"/>
      <c r="AH63" s="926"/>
      <c r="AI63" s="926"/>
      <c r="AJ63" s="927"/>
      <c r="AK63" s="928"/>
      <c r="AL63" s="923"/>
      <c r="AM63" s="923"/>
      <c r="AN63" s="923"/>
      <c r="AO63" s="923"/>
      <c r="AP63" s="926">
        <v>3558</v>
      </c>
      <c r="AQ63" s="926"/>
      <c r="AR63" s="926"/>
      <c r="AS63" s="926"/>
      <c r="AT63" s="926"/>
      <c r="AU63" s="926">
        <v>2584</v>
      </c>
      <c r="AV63" s="926"/>
      <c r="AW63" s="926"/>
      <c r="AX63" s="926"/>
      <c r="AY63" s="926"/>
      <c r="AZ63" s="930"/>
      <c r="BA63" s="930"/>
      <c r="BB63" s="930"/>
      <c r="BC63" s="930"/>
      <c r="BD63" s="930"/>
      <c r="BE63" s="931"/>
      <c r="BF63" s="931"/>
      <c r="BG63" s="931"/>
      <c r="BH63" s="931"/>
      <c r="BI63" s="932"/>
      <c r="BJ63" s="933" t="s">
        <v>392</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414</v>
      </c>
      <c r="B66" s="825"/>
      <c r="C66" s="825"/>
      <c r="D66" s="825"/>
      <c r="E66" s="825"/>
      <c r="F66" s="825"/>
      <c r="G66" s="825"/>
      <c r="H66" s="825"/>
      <c r="I66" s="825"/>
      <c r="J66" s="825"/>
      <c r="K66" s="825"/>
      <c r="L66" s="825"/>
      <c r="M66" s="825"/>
      <c r="N66" s="825"/>
      <c r="O66" s="825"/>
      <c r="P66" s="826"/>
      <c r="Q66" s="801" t="s">
        <v>415</v>
      </c>
      <c r="R66" s="802"/>
      <c r="S66" s="802"/>
      <c r="T66" s="802"/>
      <c r="U66" s="803"/>
      <c r="V66" s="801" t="s">
        <v>396</v>
      </c>
      <c r="W66" s="802"/>
      <c r="X66" s="802"/>
      <c r="Y66" s="802"/>
      <c r="Z66" s="803"/>
      <c r="AA66" s="801" t="s">
        <v>416</v>
      </c>
      <c r="AB66" s="802"/>
      <c r="AC66" s="802"/>
      <c r="AD66" s="802"/>
      <c r="AE66" s="803"/>
      <c r="AF66" s="936" t="s">
        <v>417</v>
      </c>
      <c r="AG66" s="897"/>
      <c r="AH66" s="897"/>
      <c r="AI66" s="897"/>
      <c r="AJ66" s="937"/>
      <c r="AK66" s="801" t="s">
        <v>418</v>
      </c>
      <c r="AL66" s="825"/>
      <c r="AM66" s="825"/>
      <c r="AN66" s="825"/>
      <c r="AO66" s="826"/>
      <c r="AP66" s="801" t="s">
        <v>400</v>
      </c>
      <c r="AQ66" s="802"/>
      <c r="AR66" s="802"/>
      <c r="AS66" s="802"/>
      <c r="AT66" s="803"/>
      <c r="AU66" s="801" t="s">
        <v>419</v>
      </c>
      <c r="AV66" s="802"/>
      <c r="AW66" s="802"/>
      <c r="AX66" s="802"/>
      <c r="AY66" s="803"/>
      <c r="AZ66" s="801" t="s">
        <v>376</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578</v>
      </c>
      <c r="C68" s="954"/>
      <c r="D68" s="954"/>
      <c r="E68" s="954"/>
      <c r="F68" s="954"/>
      <c r="G68" s="954"/>
      <c r="H68" s="954"/>
      <c r="I68" s="954"/>
      <c r="J68" s="954"/>
      <c r="K68" s="954"/>
      <c r="L68" s="954"/>
      <c r="M68" s="954"/>
      <c r="N68" s="954"/>
      <c r="O68" s="954"/>
      <c r="P68" s="955"/>
      <c r="Q68" s="956">
        <v>15914</v>
      </c>
      <c r="R68" s="950"/>
      <c r="S68" s="950"/>
      <c r="T68" s="950"/>
      <c r="U68" s="950"/>
      <c r="V68" s="950">
        <v>15890</v>
      </c>
      <c r="W68" s="950"/>
      <c r="X68" s="950"/>
      <c r="Y68" s="950"/>
      <c r="Z68" s="950"/>
      <c r="AA68" s="950">
        <v>24</v>
      </c>
      <c r="AB68" s="950"/>
      <c r="AC68" s="950"/>
      <c r="AD68" s="950"/>
      <c r="AE68" s="950"/>
      <c r="AF68" s="950">
        <v>24</v>
      </c>
      <c r="AG68" s="950"/>
      <c r="AH68" s="950"/>
      <c r="AI68" s="950"/>
      <c r="AJ68" s="950"/>
      <c r="AK68" s="950">
        <v>82</v>
      </c>
      <c r="AL68" s="950"/>
      <c r="AM68" s="950"/>
      <c r="AN68" s="950"/>
      <c r="AO68" s="950"/>
      <c r="AP68" s="950" t="s">
        <v>594</v>
      </c>
      <c r="AQ68" s="950"/>
      <c r="AR68" s="950"/>
      <c r="AS68" s="950"/>
      <c r="AT68" s="950"/>
      <c r="AU68" s="950" t="s">
        <v>594</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579</v>
      </c>
      <c r="C69" s="958"/>
      <c r="D69" s="958"/>
      <c r="E69" s="958"/>
      <c r="F69" s="958"/>
      <c r="G69" s="958"/>
      <c r="H69" s="958"/>
      <c r="I69" s="958"/>
      <c r="J69" s="958"/>
      <c r="K69" s="958"/>
      <c r="L69" s="958"/>
      <c r="M69" s="958"/>
      <c r="N69" s="958"/>
      <c r="O69" s="958"/>
      <c r="P69" s="959"/>
      <c r="Q69" s="960">
        <v>138</v>
      </c>
      <c r="R69" s="915"/>
      <c r="S69" s="915"/>
      <c r="T69" s="915"/>
      <c r="U69" s="915"/>
      <c r="V69" s="915">
        <v>137</v>
      </c>
      <c r="W69" s="915"/>
      <c r="X69" s="915"/>
      <c r="Y69" s="915"/>
      <c r="Z69" s="915"/>
      <c r="AA69" s="915">
        <v>1</v>
      </c>
      <c r="AB69" s="915"/>
      <c r="AC69" s="915"/>
      <c r="AD69" s="915"/>
      <c r="AE69" s="915"/>
      <c r="AF69" s="915">
        <v>1</v>
      </c>
      <c r="AG69" s="915"/>
      <c r="AH69" s="915"/>
      <c r="AI69" s="915"/>
      <c r="AJ69" s="915"/>
      <c r="AK69" s="915">
        <v>26</v>
      </c>
      <c r="AL69" s="915"/>
      <c r="AM69" s="915"/>
      <c r="AN69" s="915"/>
      <c r="AO69" s="915"/>
      <c r="AP69" s="915" t="s">
        <v>594</v>
      </c>
      <c r="AQ69" s="915"/>
      <c r="AR69" s="915"/>
      <c r="AS69" s="915"/>
      <c r="AT69" s="915"/>
      <c r="AU69" s="915" t="s">
        <v>594</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580</v>
      </c>
      <c r="C70" s="958"/>
      <c r="D70" s="958"/>
      <c r="E70" s="958"/>
      <c r="F70" s="958"/>
      <c r="G70" s="958"/>
      <c r="H70" s="958"/>
      <c r="I70" s="958"/>
      <c r="J70" s="958"/>
      <c r="K70" s="958"/>
      <c r="L70" s="958"/>
      <c r="M70" s="958"/>
      <c r="N70" s="958"/>
      <c r="O70" s="958"/>
      <c r="P70" s="959"/>
      <c r="Q70" s="960">
        <v>533</v>
      </c>
      <c r="R70" s="915"/>
      <c r="S70" s="915"/>
      <c r="T70" s="915"/>
      <c r="U70" s="915"/>
      <c r="V70" s="915">
        <v>304</v>
      </c>
      <c r="W70" s="915"/>
      <c r="X70" s="915"/>
      <c r="Y70" s="915"/>
      <c r="Z70" s="915"/>
      <c r="AA70" s="915">
        <v>228</v>
      </c>
      <c r="AB70" s="915"/>
      <c r="AC70" s="915"/>
      <c r="AD70" s="915"/>
      <c r="AE70" s="915"/>
      <c r="AF70" s="915">
        <v>228</v>
      </c>
      <c r="AG70" s="915"/>
      <c r="AH70" s="915"/>
      <c r="AI70" s="915"/>
      <c r="AJ70" s="915"/>
      <c r="AK70" s="915" t="s">
        <v>594</v>
      </c>
      <c r="AL70" s="915"/>
      <c r="AM70" s="915"/>
      <c r="AN70" s="915"/>
      <c r="AO70" s="915"/>
      <c r="AP70" s="915" t="s">
        <v>593</v>
      </c>
      <c r="AQ70" s="915"/>
      <c r="AR70" s="915"/>
      <c r="AS70" s="915"/>
      <c r="AT70" s="915"/>
      <c r="AU70" s="915" t="s">
        <v>598</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581</v>
      </c>
      <c r="C71" s="958"/>
      <c r="D71" s="958"/>
      <c r="E71" s="958"/>
      <c r="F71" s="958"/>
      <c r="G71" s="958"/>
      <c r="H71" s="958"/>
      <c r="I71" s="958"/>
      <c r="J71" s="958"/>
      <c r="K71" s="958"/>
      <c r="L71" s="958"/>
      <c r="M71" s="958"/>
      <c r="N71" s="958"/>
      <c r="O71" s="958"/>
      <c r="P71" s="959"/>
      <c r="Q71" s="960">
        <v>977</v>
      </c>
      <c r="R71" s="915"/>
      <c r="S71" s="915"/>
      <c r="T71" s="915"/>
      <c r="U71" s="915"/>
      <c r="V71" s="915">
        <v>970</v>
      </c>
      <c r="W71" s="915"/>
      <c r="X71" s="915"/>
      <c r="Y71" s="915"/>
      <c r="Z71" s="915"/>
      <c r="AA71" s="915">
        <v>7</v>
      </c>
      <c r="AB71" s="915"/>
      <c r="AC71" s="915"/>
      <c r="AD71" s="915"/>
      <c r="AE71" s="915"/>
      <c r="AF71" s="915">
        <v>7</v>
      </c>
      <c r="AG71" s="915"/>
      <c r="AH71" s="915"/>
      <c r="AI71" s="915"/>
      <c r="AJ71" s="915"/>
      <c r="AK71" s="915" t="s">
        <v>594</v>
      </c>
      <c r="AL71" s="915"/>
      <c r="AM71" s="915"/>
      <c r="AN71" s="915"/>
      <c r="AO71" s="915"/>
      <c r="AP71" s="915" t="s">
        <v>594</v>
      </c>
      <c r="AQ71" s="915"/>
      <c r="AR71" s="915"/>
      <c r="AS71" s="915"/>
      <c r="AT71" s="915"/>
      <c r="AU71" s="915" t="s">
        <v>594</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582</v>
      </c>
      <c r="C72" s="958"/>
      <c r="D72" s="958"/>
      <c r="E72" s="958"/>
      <c r="F72" s="958"/>
      <c r="G72" s="958"/>
      <c r="H72" s="958"/>
      <c r="I72" s="958"/>
      <c r="J72" s="958"/>
      <c r="K72" s="958"/>
      <c r="L72" s="958"/>
      <c r="M72" s="958"/>
      <c r="N72" s="958"/>
      <c r="O72" s="958"/>
      <c r="P72" s="959"/>
      <c r="Q72" s="960">
        <v>344041</v>
      </c>
      <c r="R72" s="915"/>
      <c r="S72" s="915"/>
      <c r="T72" s="915"/>
      <c r="U72" s="915"/>
      <c r="V72" s="915">
        <v>337196</v>
      </c>
      <c r="W72" s="915"/>
      <c r="X72" s="915"/>
      <c r="Y72" s="915"/>
      <c r="Z72" s="915"/>
      <c r="AA72" s="915">
        <v>6844</v>
      </c>
      <c r="AB72" s="915"/>
      <c r="AC72" s="915"/>
      <c r="AD72" s="915"/>
      <c r="AE72" s="915"/>
      <c r="AF72" s="915">
        <v>6844</v>
      </c>
      <c r="AG72" s="915"/>
      <c r="AH72" s="915"/>
      <c r="AI72" s="915"/>
      <c r="AJ72" s="915"/>
      <c r="AK72" s="915">
        <v>2633</v>
      </c>
      <c r="AL72" s="915"/>
      <c r="AM72" s="915"/>
      <c r="AN72" s="915"/>
      <c r="AO72" s="915"/>
      <c r="AP72" s="915" t="s">
        <v>593</v>
      </c>
      <c r="AQ72" s="915"/>
      <c r="AR72" s="915"/>
      <c r="AS72" s="915"/>
      <c r="AT72" s="915"/>
      <c r="AU72" s="915" t="s">
        <v>599</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583</v>
      </c>
      <c r="C73" s="958"/>
      <c r="D73" s="958"/>
      <c r="E73" s="958"/>
      <c r="F73" s="958"/>
      <c r="G73" s="958"/>
      <c r="H73" s="958"/>
      <c r="I73" s="958"/>
      <c r="J73" s="958"/>
      <c r="K73" s="958"/>
      <c r="L73" s="958"/>
      <c r="M73" s="958"/>
      <c r="N73" s="958"/>
      <c r="O73" s="958"/>
      <c r="P73" s="959"/>
      <c r="Q73" s="960">
        <v>741</v>
      </c>
      <c r="R73" s="915"/>
      <c r="S73" s="915"/>
      <c r="T73" s="915"/>
      <c r="U73" s="915"/>
      <c r="V73" s="915">
        <v>712</v>
      </c>
      <c r="W73" s="915"/>
      <c r="X73" s="915"/>
      <c r="Y73" s="915"/>
      <c r="Z73" s="915"/>
      <c r="AA73" s="915">
        <v>29</v>
      </c>
      <c r="AB73" s="915"/>
      <c r="AC73" s="915"/>
      <c r="AD73" s="915"/>
      <c r="AE73" s="915"/>
      <c r="AF73" s="915">
        <v>29</v>
      </c>
      <c r="AG73" s="915"/>
      <c r="AH73" s="915"/>
      <c r="AI73" s="915"/>
      <c r="AJ73" s="915"/>
      <c r="AK73" s="915" t="s">
        <v>594</v>
      </c>
      <c r="AL73" s="915"/>
      <c r="AM73" s="915"/>
      <c r="AN73" s="915"/>
      <c r="AO73" s="915"/>
      <c r="AP73" s="915">
        <v>7</v>
      </c>
      <c r="AQ73" s="915"/>
      <c r="AR73" s="915"/>
      <c r="AS73" s="915"/>
      <c r="AT73" s="915"/>
      <c r="AU73" s="915">
        <v>3</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584</v>
      </c>
      <c r="C74" s="958"/>
      <c r="D74" s="958"/>
      <c r="E74" s="958"/>
      <c r="F74" s="958"/>
      <c r="G74" s="958"/>
      <c r="H74" s="958"/>
      <c r="I74" s="958"/>
      <c r="J74" s="958"/>
      <c r="K74" s="958"/>
      <c r="L74" s="958"/>
      <c r="M74" s="958"/>
      <c r="N74" s="958"/>
      <c r="O74" s="958"/>
      <c r="P74" s="959"/>
      <c r="Q74" s="960">
        <v>377</v>
      </c>
      <c r="R74" s="915"/>
      <c r="S74" s="915"/>
      <c r="T74" s="915"/>
      <c r="U74" s="915"/>
      <c r="V74" s="915">
        <v>375</v>
      </c>
      <c r="W74" s="915"/>
      <c r="X74" s="915"/>
      <c r="Y74" s="915"/>
      <c r="Z74" s="915"/>
      <c r="AA74" s="915">
        <v>2</v>
      </c>
      <c r="AB74" s="915"/>
      <c r="AC74" s="915"/>
      <c r="AD74" s="915"/>
      <c r="AE74" s="915"/>
      <c r="AF74" s="915">
        <v>2</v>
      </c>
      <c r="AG74" s="915"/>
      <c r="AH74" s="915"/>
      <c r="AI74" s="915"/>
      <c r="AJ74" s="915"/>
      <c r="AK74" s="915" t="s">
        <v>594</v>
      </c>
      <c r="AL74" s="915"/>
      <c r="AM74" s="915"/>
      <c r="AN74" s="915"/>
      <c r="AO74" s="915"/>
      <c r="AP74" s="915" t="s">
        <v>594</v>
      </c>
      <c r="AQ74" s="915"/>
      <c r="AR74" s="915"/>
      <c r="AS74" s="915"/>
      <c r="AT74" s="915"/>
      <c r="AU74" s="915" t="s">
        <v>594</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390</v>
      </c>
      <c r="B88" s="874" t="s">
        <v>420</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7136</v>
      </c>
      <c r="AG88" s="926"/>
      <c r="AH88" s="926"/>
      <c r="AI88" s="926"/>
      <c r="AJ88" s="926"/>
      <c r="AK88" s="923"/>
      <c r="AL88" s="923"/>
      <c r="AM88" s="923"/>
      <c r="AN88" s="923"/>
      <c r="AO88" s="923"/>
      <c r="AP88" s="926">
        <v>7</v>
      </c>
      <c r="AQ88" s="926"/>
      <c r="AR88" s="926"/>
      <c r="AS88" s="926"/>
      <c r="AT88" s="926"/>
      <c r="AU88" s="926">
        <v>3</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74" t="s">
        <v>421</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48</v>
      </c>
      <c r="CS102" s="934"/>
      <c r="CT102" s="934"/>
      <c r="CU102" s="934"/>
      <c r="CV102" s="977"/>
      <c r="CW102" s="976">
        <v>49</v>
      </c>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422</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423</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426</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427</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428</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429</v>
      </c>
      <c r="AB109" s="979"/>
      <c r="AC109" s="979"/>
      <c r="AD109" s="979"/>
      <c r="AE109" s="980"/>
      <c r="AF109" s="978" t="s">
        <v>305</v>
      </c>
      <c r="AG109" s="979"/>
      <c r="AH109" s="979"/>
      <c r="AI109" s="979"/>
      <c r="AJ109" s="980"/>
      <c r="AK109" s="978" t="s">
        <v>304</v>
      </c>
      <c r="AL109" s="979"/>
      <c r="AM109" s="979"/>
      <c r="AN109" s="979"/>
      <c r="AO109" s="980"/>
      <c r="AP109" s="978" t="s">
        <v>430</v>
      </c>
      <c r="AQ109" s="979"/>
      <c r="AR109" s="979"/>
      <c r="AS109" s="979"/>
      <c r="AT109" s="981"/>
      <c r="AU109" s="998" t="s">
        <v>428</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429</v>
      </c>
      <c r="BR109" s="979"/>
      <c r="BS109" s="979"/>
      <c r="BT109" s="979"/>
      <c r="BU109" s="980"/>
      <c r="BV109" s="978" t="s">
        <v>305</v>
      </c>
      <c r="BW109" s="979"/>
      <c r="BX109" s="979"/>
      <c r="BY109" s="979"/>
      <c r="BZ109" s="980"/>
      <c r="CA109" s="978" t="s">
        <v>304</v>
      </c>
      <c r="CB109" s="979"/>
      <c r="CC109" s="979"/>
      <c r="CD109" s="979"/>
      <c r="CE109" s="980"/>
      <c r="CF109" s="999" t="s">
        <v>430</v>
      </c>
      <c r="CG109" s="999"/>
      <c r="CH109" s="999"/>
      <c r="CI109" s="999"/>
      <c r="CJ109" s="999"/>
      <c r="CK109" s="978" t="s">
        <v>431</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429</v>
      </c>
      <c r="DH109" s="979"/>
      <c r="DI109" s="979"/>
      <c r="DJ109" s="979"/>
      <c r="DK109" s="980"/>
      <c r="DL109" s="978" t="s">
        <v>305</v>
      </c>
      <c r="DM109" s="979"/>
      <c r="DN109" s="979"/>
      <c r="DO109" s="979"/>
      <c r="DP109" s="980"/>
      <c r="DQ109" s="978" t="s">
        <v>304</v>
      </c>
      <c r="DR109" s="979"/>
      <c r="DS109" s="979"/>
      <c r="DT109" s="979"/>
      <c r="DU109" s="980"/>
      <c r="DV109" s="978" t="s">
        <v>430</v>
      </c>
      <c r="DW109" s="979"/>
      <c r="DX109" s="979"/>
      <c r="DY109" s="979"/>
      <c r="DZ109" s="981"/>
    </row>
    <row r="110" spans="1:131" s="247" customFormat="1" ht="26.25" customHeight="1" x14ac:dyDescent="0.15">
      <c r="A110" s="982" t="s">
        <v>432</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646702</v>
      </c>
      <c r="AB110" s="986"/>
      <c r="AC110" s="986"/>
      <c r="AD110" s="986"/>
      <c r="AE110" s="987"/>
      <c r="AF110" s="988">
        <v>721797</v>
      </c>
      <c r="AG110" s="986"/>
      <c r="AH110" s="986"/>
      <c r="AI110" s="986"/>
      <c r="AJ110" s="987"/>
      <c r="AK110" s="988">
        <v>775487</v>
      </c>
      <c r="AL110" s="986"/>
      <c r="AM110" s="986"/>
      <c r="AN110" s="986"/>
      <c r="AO110" s="987"/>
      <c r="AP110" s="989">
        <v>21.5</v>
      </c>
      <c r="AQ110" s="990"/>
      <c r="AR110" s="990"/>
      <c r="AS110" s="990"/>
      <c r="AT110" s="991"/>
      <c r="AU110" s="992" t="s">
        <v>72</v>
      </c>
      <c r="AV110" s="993"/>
      <c r="AW110" s="993"/>
      <c r="AX110" s="993"/>
      <c r="AY110" s="993"/>
      <c r="AZ110" s="1034" t="s">
        <v>433</v>
      </c>
      <c r="BA110" s="983"/>
      <c r="BB110" s="983"/>
      <c r="BC110" s="983"/>
      <c r="BD110" s="983"/>
      <c r="BE110" s="983"/>
      <c r="BF110" s="983"/>
      <c r="BG110" s="983"/>
      <c r="BH110" s="983"/>
      <c r="BI110" s="983"/>
      <c r="BJ110" s="983"/>
      <c r="BK110" s="983"/>
      <c r="BL110" s="983"/>
      <c r="BM110" s="983"/>
      <c r="BN110" s="983"/>
      <c r="BO110" s="983"/>
      <c r="BP110" s="984"/>
      <c r="BQ110" s="1020">
        <v>9347639</v>
      </c>
      <c r="BR110" s="1021"/>
      <c r="BS110" s="1021"/>
      <c r="BT110" s="1021"/>
      <c r="BU110" s="1021"/>
      <c r="BV110" s="1021">
        <v>9486874</v>
      </c>
      <c r="BW110" s="1021"/>
      <c r="BX110" s="1021"/>
      <c r="BY110" s="1021"/>
      <c r="BZ110" s="1021"/>
      <c r="CA110" s="1021">
        <v>9401392</v>
      </c>
      <c r="CB110" s="1021"/>
      <c r="CC110" s="1021"/>
      <c r="CD110" s="1021"/>
      <c r="CE110" s="1021"/>
      <c r="CF110" s="1035">
        <v>260.10000000000002</v>
      </c>
      <c r="CG110" s="1036"/>
      <c r="CH110" s="1036"/>
      <c r="CI110" s="1036"/>
      <c r="CJ110" s="1036"/>
      <c r="CK110" s="1037" t="s">
        <v>434</v>
      </c>
      <c r="CL110" s="1038"/>
      <c r="CM110" s="1017" t="s">
        <v>435</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436</v>
      </c>
      <c r="DH110" s="1021"/>
      <c r="DI110" s="1021"/>
      <c r="DJ110" s="1021"/>
      <c r="DK110" s="1021"/>
      <c r="DL110" s="1021" t="s">
        <v>392</v>
      </c>
      <c r="DM110" s="1021"/>
      <c r="DN110" s="1021"/>
      <c r="DO110" s="1021"/>
      <c r="DP110" s="1021"/>
      <c r="DQ110" s="1021" t="s">
        <v>436</v>
      </c>
      <c r="DR110" s="1021"/>
      <c r="DS110" s="1021"/>
      <c r="DT110" s="1021"/>
      <c r="DU110" s="1021"/>
      <c r="DV110" s="1022" t="s">
        <v>392</v>
      </c>
      <c r="DW110" s="1022"/>
      <c r="DX110" s="1022"/>
      <c r="DY110" s="1022"/>
      <c r="DZ110" s="1023"/>
    </row>
    <row r="111" spans="1:131" s="247" customFormat="1" ht="26.25" customHeight="1" x14ac:dyDescent="0.15">
      <c r="A111" s="1024" t="s">
        <v>437</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436</v>
      </c>
      <c r="AB111" s="1028"/>
      <c r="AC111" s="1028"/>
      <c r="AD111" s="1028"/>
      <c r="AE111" s="1029"/>
      <c r="AF111" s="1030" t="s">
        <v>436</v>
      </c>
      <c r="AG111" s="1028"/>
      <c r="AH111" s="1028"/>
      <c r="AI111" s="1028"/>
      <c r="AJ111" s="1029"/>
      <c r="AK111" s="1030" t="s">
        <v>436</v>
      </c>
      <c r="AL111" s="1028"/>
      <c r="AM111" s="1028"/>
      <c r="AN111" s="1028"/>
      <c r="AO111" s="1029"/>
      <c r="AP111" s="1031" t="s">
        <v>392</v>
      </c>
      <c r="AQ111" s="1032"/>
      <c r="AR111" s="1032"/>
      <c r="AS111" s="1032"/>
      <c r="AT111" s="1033"/>
      <c r="AU111" s="994"/>
      <c r="AV111" s="995"/>
      <c r="AW111" s="995"/>
      <c r="AX111" s="995"/>
      <c r="AY111" s="995"/>
      <c r="AZ111" s="1043" t="s">
        <v>438</v>
      </c>
      <c r="BA111" s="1044"/>
      <c r="BB111" s="1044"/>
      <c r="BC111" s="1044"/>
      <c r="BD111" s="1044"/>
      <c r="BE111" s="1044"/>
      <c r="BF111" s="1044"/>
      <c r="BG111" s="1044"/>
      <c r="BH111" s="1044"/>
      <c r="BI111" s="1044"/>
      <c r="BJ111" s="1044"/>
      <c r="BK111" s="1044"/>
      <c r="BL111" s="1044"/>
      <c r="BM111" s="1044"/>
      <c r="BN111" s="1044"/>
      <c r="BO111" s="1044"/>
      <c r="BP111" s="1045"/>
      <c r="BQ111" s="1013">
        <v>20946</v>
      </c>
      <c r="BR111" s="1014"/>
      <c r="BS111" s="1014"/>
      <c r="BT111" s="1014"/>
      <c r="BU111" s="1014"/>
      <c r="BV111" s="1014">
        <v>20946</v>
      </c>
      <c r="BW111" s="1014"/>
      <c r="BX111" s="1014"/>
      <c r="BY111" s="1014"/>
      <c r="BZ111" s="1014"/>
      <c r="CA111" s="1014">
        <v>13238</v>
      </c>
      <c r="CB111" s="1014"/>
      <c r="CC111" s="1014"/>
      <c r="CD111" s="1014"/>
      <c r="CE111" s="1014"/>
      <c r="CF111" s="1008">
        <v>0.4</v>
      </c>
      <c r="CG111" s="1009"/>
      <c r="CH111" s="1009"/>
      <c r="CI111" s="1009"/>
      <c r="CJ111" s="1009"/>
      <c r="CK111" s="1039"/>
      <c r="CL111" s="1040"/>
      <c r="CM111" s="1010" t="s">
        <v>439</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440</v>
      </c>
      <c r="DH111" s="1014"/>
      <c r="DI111" s="1014"/>
      <c r="DJ111" s="1014"/>
      <c r="DK111" s="1014"/>
      <c r="DL111" s="1014" t="s">
        <v>440</v>
      </c>
      <c r="DM111" s="1014"/>
      <c r="DN111" s="1014"/>
      <c r="DO111" s="1014"/>
      <c r="DP111" s="1014"/>
      <c r="DQ111" s="1014" t="s">
        <v>440</v>
      </c>
      <c r="DR111" s="1014"/>
      <c r="DS111" s="1014"/>
      <c r="DT111" s="1014"/>
      <c r="DU111" s="1014"/>
      <c r="DV111" s="1015" t="s">
        <v>440</v>
      </c>
      <c r="DW111" s="1015"/>
      <c r="DX111" s="1015"/>
      <c r="DY111" s="1015"/>
      <c r="DZ111" s="1016"/>
    </row>
    <row r="112" spans="1:131" s="247" customFormat="1" ht="26.25" customHeight="1" x14ac:dyDescent="0.15">
      <c r="A112" s="1046" t="s">
        <v>441</v>
      </c>
      <c r="B112" s="1047"/>
      <c r="C112" s="1044" t="s">
        <v>442</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126</v>
      </c>
      <c r="AB112" s="1053"/>
      <c r="AC112" s="1053"/>
      <c r="AD112" s="1053"/>
      <c r="AE112" s="1054"/>
      <c r="AF112" s="1055" t="s">
        <v>392</v>
      </c>
      <c r="AG112" s="1053"/>
      <c r="AH112" s="1053"/>
      <c r="AI112" s="1053"/>
      <c r="AJ112" s="1054"/>
      <c r="AK112" s="1055" t="s">
        <v>392</v>
      </c>
      <c r="AL112" s="1053"/>
      <c r="AM112" s="1053"/>
      <c r="AN112" s="1053"/>
      <c r="AO112" s="1054"/>
      <c r="AP112" s="1056" t="s">
        <v>126</v>
      </c>
      <c r="AQ112" s="1057"/>
      <c r="AR112" s="1057"/>
      <c r="AS112" s="1057"/>
      <c r="AT112" s="1058"/>
      <c r="AU112" s="994"/>
      <c r="AV112" s="995"/>
      <c r="AW112" s="995"/>
      <c r="AX112" s="995"/>
      <c r="AY112" s="995"/>
      <c r="AZ112" s="1043" t="s">
        <v>443</v>
      </c>
      <c r="BA112" s="1044"/>
      <c r="BB112" s="1044"/>
      <c r="BC112" s="1044"/>
      <c r="BD112" s="1044"/>
      <c r="BE112" s="1044"/>
      <c r="BF112" s="1044"/>
      <c r="BG112" s="1044"/>
      <c r="BH112" s="1044"/>
      <c r="BI112" s="1044"/>
      <c r="BJ112" s="1044"/>
      <c r="BK112" s="1044"/>
      <c r="BL112" s="1044"/>
      <c r="BM112" s="1044"/>
      <c r="BN112" s="1044"/>
      <c r="BO112" s="1044"/>
      <c r="BP112" s="1045"/>
      <c r="BQ112" s="1013">
        <v>2652466</v>
      </c>
      <c r="BR112" s="1014"/>
      <c r="BS112" s="1014"/>
      <c r="BT112" s="1014"/>
      <c r="BU112" s="1014"/>
      <c r="BV112" s="1014">
        <v>2636539</v>
      </c>
      <c r="BW112" s="1014"/>
      <c r="BX112" s="1014"/>
      <c r="BY112" s="1014"/>
      <c r="BZ112" s="1014"/>
      <c r="CA112" s="1014">
        <v>2584627</v>
      </c>
      <c r="CB112" s="1014"/>
      <c r="CC112" s="1014"/>
      <c r="CD112" s="1014"/>
      <c r="CE112" s="1014"/>
      <c r="CF112" s="1008">
        <v>71.5</v>
      </c>
      <c r="CG112" s="1009"/>
      <c r="CH112" s="1009"/>
      <c r="CI112" s="1009"/>
      <c r="CJ112" s="1009"/>
      <c r="CK112" s="1039"/>
      <c r="CL112" s="1040"/>
      <c r="CM112" s="1010" t="s">
        <v>444</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392</v>
      </c>
      <c r="DH112" s="1014"/>
      <c r="DI112" s="1014"/>
      <c r="DJ112" s="1014"/>
      <c r="DK112" s="1014"/>
      <c r="DL112" s="1014" t="s">
        <v>126</v>
      </c>
      <c r="DM112" s="1014"/>
      <c r="DN112" s="1014"/>
      <c r="DO112" s="1014"/>
      <c r="DP112" s="1014"/>
      <c r="DQ112" s="1014" t="s">
        <v>126</v>
      </c>
      <c r="DR112" s="1014"/>
      <c r="DS112" s="1014"/>
      <c r="DT112" s="1014"/>
      <c r="DU112" s="1014"/>
      <c r="DV112" s="1015" t="s">
        <v>126</v>
      </c>
      <c r="DW112" s="1015"/>
      <c r="DX112" s="1015"/>
      <c r="DY112" s="1015"/>
      <c r="DZ112" s="1016"/>
    </row>
    <row r="113" spans="1:130" s="247" customFormat="1" ht="26.25" customHeight="1" x14ac:dyDescent="0.15">
      <c r="A113" s="1048"/>
      <c r="B113" s="1049"/>
      <c r="C113" s="1044" t="s">
        <v>445</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252634</v>
      </c>
      <c r="AB113" s="1028"/>
      <c r="AC113" s="1028"/>
      <c r="AD113" s="1028"/>
      <c r="AE113" s="1029"/>
      <c r="AF113" s="1030">
        <v>252415</v>
      </c>
      <c r="AG113" s="1028"/>
      <c r="AH113" s="1028"/>
      <c r="AI113" s="1028"/>
      <c r="AJ113" s="1029"/>
      <c r="AK113" s="1030">
        <v>222916</v>
      </c>
      <c r="AL113" s="1028"/>
      <c r="AM113" s="1028"/>
      <c r="AN113" s="1028"/>
      <c r="AO113" s="1029"/>
      <c r="AP113" s="1031">
        <v>6.2</v>
      </c>
      <c r="AQ113" s="1032"/>
      <c r="AR113" s="1032"/>
      <c r="AS113" s="1032"/>
      <c r="AT113" s="1033"/>
      <c r="AU113" s="994"/>
      <c r="AV113" s="995"/>
      <c r="AW113" s="995"/>
      <c r="AX113" s="995"/>
      <c r="AY113" s="995"/>
      <c r="AZ113" s="1043" t="s">
        <v>446</v>
      </c>
      <c r="BA113" s="1044"/>
      <c r="BB113" s="1044"/>
      <c r="BC113" s="1044"/>
      <c r="BD113" s="1044"/>
      <c r="BE113" s="1044"/>
      <c r="BF113" s="1044"/>
      <c r="BG113" s="1044"/>
      <c r="BH113" s="1044"/>
      <c r="BI113" s="1044"/>
      <c r="BJ113" s="1044"/>
      <c r="BK113" s="1044"/>
      <c r="BL113" s="1044"/>
      <c r="BM113" s="1044"/>
      <c r="BN113" s="1044"/>
      <c r="BO113" s="1044"/>
      <c r="BP113" s="1045"/>
      <c r="BQ113" s="1013">
        <v>32399</v>
      </c>
      <c r="BR113" s="1014"/>
      <c r="BS113" s="1014"/>
      <c r="BT113" s="1014"/>
      <c r="BU113" s="1014"/>
      <c r="BV113" s="1014">
        <v>16630</v>
      </c>
      <c r="BW113" s="1014"/>
      <c r="BX113" s="1014"/>
      <c r="BY113" s="1014"/>
      <c r="BZ113" s="1014"/>
      <c r="CA113" s="1014">
        <v>2884</v>
      </c>
      <c r="CB113" s="1014"/>
      <c r="CC113" s="1014"/>
      <c r="CD113" s="1014"/>
      <c r="CE113" s="1014"/>
      <c r="CF113" s="1008">
        <v>0.1</v>
      </c>
      <c r="CG113" s="1009"/>
      <c r="CH113" s="1009"/>
      <c r="CI113" s="1009"/>
      <c r="CJ113" s="1009"/>
      <c r="CK113" s="1039"/>
      <c r="CL113" s="1040"/>
      <c r="CM113" s="1010" t="s">
        <v>447</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392</v>
      </c>
      <c r="DH113" s="1053"/>
      <c r="DI113" s="1053"/>
      <c r="DJ113" s="1053"/>
      <c r="DK113" s="1054"/>
      <c r="DL113" s="1055" t="s">
        <v>392</v>
      </c>
      <c r="DM113" s="1053"/>
      <c r="DN113" s="1053"/>
      <c r="DO113" s="1053"/>
      <c r="DP113" s="1054"/>
      <c r="DQ113" s="1055" t="s">
        <v>392</v>
      </c>
      <c r="DR113" s="1053"/>
      <c r="DS113" s="1053"/>
      <c r="DT113" s="1053"/>
      <c r="DU113" s="1054"/>
      <c r="DV113" s="1056" t="s">
        <v>392</v>
      </c>
      <c r="DW113" s="1057"/>
      <c r="DX113" s="1057"/>
      <c r="DY113" s="1057"/>
      <c r="DZ113" s="1058"/>
    </row>
    <row r="114" spans="1:130" s="247" customFormat="1" ht="26.25" customHeight="1" x14ac:dyDescent="0.15">
      <c r="A114" s="1048"/>
      <c r="B114" s="1049"/>
      <c r="C114" s="1044" t="s">
        <v>448</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16177</v>
      </c>
      <c r="AB114" s="1053"/>
      <c r="AC114" s="1053"/>
      <c r="AD114" s="1053"/>
      <c r="AE114" s="1054"/>
      <c r="AF114" s="1055">
        <v>15769</v>
      </c>
      <c r="AG114" s="1053"/>
      <c r="AH114" s="1053"/>
      <c r="AI114" s="1053"/>
      <c r="AJ114" s="1054"/>
      <c r="AK114" s="1055">
        <v>13464</v>
      </c>
      <c r="AL114" s="1053"/>
      <c r="AM114" s="1053"/>
      <c r="AN114" s="1053"/>
      <c r="AO114" s="1054"/>
      <c r="AP114" s="1056">
        <v>0.4</v>
      </c>
      <c r="AQ114" s="1057"/>
      <c r="AR114" s="1057"/>
      <c r="AS114" s="1057"/>
      <c r="AT114" s="1058"/>
      <c r="AU114" s="994"/>
      <c r="AV114" s="995"/>
      <c r="AW114" s="995"/>
      <c r="AX114" s="995"/>
      <c r="AY114" s="995"/>
      <c r="AZ114" s="1043" t="s">
        <v>449</v>
      </c>
      <c r="BA114" s="1044"/>
      <c r="BB114" s="1044"/>
      <c r="BC114" s="1044"/>
      <c r="BD114" s="1044"/>
      <c r="BE114" s="1044"/>
      <c r="BF114" s="1044"/>
      <c r="BG114" s="1044"/>
      <c r="BH114" s="1044"/>
      <c r="BI114" s="1044"/>
      <c r="BJ114" s="1044"/>
      <c r="BK114" s="1044"/>
      <c r="BL114" s="1044"/>
      <c r="BM114" s="1044"/>
      <c r="BN114" s="1044"/>
      <c r="BO114" s="1044"/>
      <c r="BP114" s="1045"/>
      <c r="BQ114" s="1013">
        <v>1848084</v>
      </c>
      <c r="BR114" s="1014"/>
      <c r="BS114" s="1014"/>
      <c r="BT114" s="1014"/>
      <c r="BU114" s="1014"/>
      <c r="BV114" s="1014">
        <v>1810548</v>
      </c>
      <c r="BW114" s="1014"/>
      <c r="BX114" s="1014"/>
      <c r="BY114" s="1014"/>
      <c r="BZ114" s="1014"/>
      <c r="CA114" s="1014">
        <v>1782770</v>
      </c>
      <c r="CB114" s="1014"/>
      <c r="CC114" s="1014"/>
      <c r="CD114" s="1014"/>
      <c r="CE114" s="1014"/>
      <c r="CF114" s="1008">
        <v>49.3</v>
      </c>
      <c r="CG114" s="1009"/>
      <c r="CH114" s="1009"/>
      <c r="CI114" s="1009"/>
      <c r="CJ114" s="1009"/>
      <c r="CK114" s="1039"/>
      <c r="CL114" s="1040"/>
      <c r="CM114" s="1010" t="s">
        <v>450</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126</v>
      </c>
      <c r="DH114" s="1053"/>
      <c r="DI114" s="1053"/>
      <c r="DJ114" s="1053"/>
      <c r="DK114" s="1054"/>
      <c r="DL114" s="1055" t="s">
        <v>126</v>
      </c>
      <c r="DM114" s="1053"/>
      <c r="DN114" s="1053"/>
      <c r="DO114" s="1053"/>
      <c r="DP114" s="1054"/>
      <c r="DQ114" s="1055" t="s">
        <v>392</v>
      </c>
      <c r="DR114" s="1053"/>
      <c r="DS114" s="1053"/>
      <c r="DT114" s="1053"/>
      <c r="DU114" s="1054"/>
      <c r="DV114" s="1056" t="s">
        <v>126</v>
      </c>
      <c r="DW114" s="1057"/>
      <c r="DX114" s="1057"/>
      <c r="DY114" s="1057"/>
      <c r="DZ114" s="1058"/>
    </row>
    <row r="115" spans="1:130" s="247" customFormat="1" ht="26.25" customHeight="1" x14ac:dyDescent="0.15">
      <c r="A115" s="1048"/>
      <c r="B115" s="1049"/>
      <c r="C115" s="1044" t="s">
        <v>451</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126</v>
      </c>
      <c r="AB115" s="1028"/>
      <c r="AC115" s="1028"/>
      <c r="AD115" s="1028"/>
      <c r="AE115" s="1029"/>
      <c r="AF115" s="1030" t="s">
        <v>392</v>
      </c>
      <c r="AG115" s="1028"/>
      <c r="AH115" s="1028"/>
      <c r="AI115" s="1028"/>
      <c r="AJ115" s="1029"/>
      <c r="AK115" s="1030" t="s">
        <v>392</v>
      </c>
      <c r="AL115" s="1028"/>
      <c r="AM115" s="1028"/>
      <c r="AN115" s="1028"/>
      <c r="AO115" s="1029"/>
      <c r="AP115" s="1031" t="s">
        <v>452</v>
      </c>
      <c r="AQ115" s="1032"/>
      <c r="AR115" s="1032"/>
      <c r="AS115" s="1032"/>
      <c r="AT115" s="1033"/>
      <c r="AU115" s="994"/>
      <c r="AV115" s="995"/>
      <c r="AW115" s="995"/>
      <c r="AX115" s="995"/>
      <c r="AY115" s="995"/>
      <c r="AZ115" s="1043" t="s">
        <v>453</v>
      </c>
      <c r="BA115" s="1044"/>
      <c r="BB115" s="1044"/>
      <c r="BC115" s="1044"/>
      <c r="BD115" s="1044"/>
      <c r="BE115" s="1044"/>
      <c r="BF115" s="1044"/>
      <c r="BG115" s="1044"/>
      <c r="BH115" s="1044"/>
      <c r="BI115" s="1044"/>
      <c r="BJ115" s="1044"/>
      <c r="BK115" s="1044"/>
      <c r="BL115" s="1044"/>
      <c r="BM115" s="1044"/>
      <c r="BN115" s="1044"/>
      <c r="BO115" s="1044"/>
      <c r="BP115" s="1045"/>
      <c r="BQ115" s="1013" t="s">
        <v>126</v>
      </c>
      <c r="BR115" s="1014"/>
      <c r="BS115" s="1014"/>
      <c r="BT115" s="1014"/>
      <c r="BU115" s="1014"/>
      <c r="BV115" s="1014" t="s">
        <v>392</v>
      </c>
      <c r="BW115" s="1014"/>
      <c r="BX115" s="1014"/>
      <c r="BY115" s="1014"/>
      <c r="BZ115" s="1014"/>
      <c r="CA115" s="1014" t="s">
        <v>126</v>
      </c>
      <c r="CB115" s="1014"/>
      <c r="CC115" s="1014"/>
      <c r="CD115" s="1014"/>
      <c r="CE115" s="1014"/>
      <c r="CF115" s="1008" t="s">
        <v>452</v>
      </c>
      <c r="CG115" s="1009"/>
      <c r="CH115" s="1009"/>
      <c r="CI115" s="1009"/>
      <c r="CJ115" s="1009"/>
      <c r="CK115" s="1039"/>
      <c r="CL115" s="1040"/>
      <c r="CM115" s="1043" t="s">
        <v>454</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v>20946</v>
      </c>
      <c r="DH115" s="1053"/>
      <c r="DI115" s="1053"/>
      <c r="DJ115" s="1053"/>
      <c r="DK115" s="1054"/>
      <c r="DL115" s="1055">
        <v>20946</v>
      </c>
      <c r="DM115" s="1053"/>
      <c r="DN115" s="1053"/>
      <c r="DO115" s="1053"/>
      <c r="DP115" s="1054"/>
      <c r="DQ115" s="1055">
        <v>13238</v>
      </c>
      <c r="DR115" s="1053"/>
      <c r="DS115" s="1053"/>
      <c r="DT115" s="1053"/>
      <c r="DU115" s="1054"/>
      <c r="DV115" s="1056">
        <v>0.4</v>
      </c>
      <c r="DW115" s="1057"/>
      <c r="DX115" s="1057"/>
      <c r="DY115" s="1057"/>
      <c r="DZ115" s="1058"/>
    </row>
    <row r="116" spans="1:130" s="247" customFormat="1" ht="26.25" customHeight="1" x14ac:dyDescent="0.15">
      <c r="A116" s="1050"/>
      <c r="B116" s="1051"/>
      <c r="C116" s="1059" t="s">
        <v>455</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392</v>
      </c>
      <c r="AB116" s="1053"/>
      <c r="AC116" s="1053"/>
      <c r="AD116" s="1053"/>
      <c r="AE116" s="1054"/>
      <c r="AF116" s="1055" t="s">
        <v>392</v>
      </c>
      <c r="AG116" s="1053"/>
      <c r="AH116" s="1053"/>
      <c r="AI116" s="1053"/>
      <c r="AJ116" s="1054"/>
      <c r="AK116" s="1055" t="s">
        <v>126</v>
      </c>
      <c r="AL116" s="1053"/>
      <c r="AM116" s="1053"/>
      <c r="AN116" s="1053"/>
      <c r="AO116" s="1054"/>
      <c r="AP116" s="1056" t="s">
        <v>392</v>
      </c>
      <c r="AQ116" s="1057"/>
      <c r="AR116" s="1057"/>
      <c r="AS116" s="1057"/>
      <c r="AT116" s="1058"/>
      <c r="AU116" s="994"/>
      <c r="AV116" s="995"/>
      <c r="AW116" s="995"/>
      <c r="AX116" s="995"/>
      <c r="AY116" s="995"/>
      <c r="AZ116" s="1061" t="s">
        <v>456</v>
      </c>
      <c r="BA116" s="1062"/>
      <c r="BB116" s="1062"/>
      <c r="BC116" s="1062"/>
      <c r="BD116" s="1062"/>
      <c r="BE116" s="1062"/>
      <c r="BF116" s="1062"/>
      <c r="BG116" s="1062"/>
      <c r="BH116" s="1062"/>
      <c r="BI116" s="1062"/>
      <c r="BJ116" s="1062"/>
      <c r="BK116" s="1062"/>
      <c r="BL116" s="1062"/>
      <c r="BM116" s="1062"/>
      <c r="BN116" s="1062"/>
      <c r="BO116" s="1062"/>
      <c r="BP116" s="1063"/>
      <c r="BQ116" s="1013" t="s">
        <v>392</v>
      </c>
      <c r="BR116" s="1014"/>
      <c r="BS116" s="1014"/>
      <c r="BT116" s="1014"/>
      <c r="BU116" s="1014"/>
      <c r="BV116" s="1014" t="s">
        <v>392</v>
      </c>
      <c r="BW116" s="1014"/>
      <c r="BX116" s="1014"/>
      <c r="BY116" s="1014"/>
      <c r="BZ116" s="1014"/>
      <c r="CA116" s="1014" t="s">
        <v>452</v>
      </c>
      <c r="CB116" s="1014"/>
      <c r="CC116" s="1014"/>
      <c r="CD116" s="1014"/>
      <c r="CE116" s="1014"/>
      <c r="CF116" s="1008" t="s">
        <v>126</v>
      </c>
      <c r="CG116" s="1009"/>
      <c r="CH116" s="1009"/>
      <c r="CI116" s="1009"/>
      <c r="CJ116" s="1009"/>
      <c r="CK116" s="1039"/>
      <c r="CL116" s="1040"/>
      <c r="CM116" s="1010" t="s">
        <v>457</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392</v>
      </c>
      <c r="DH116" s="1053"/>
      <c r="DI116" s="1053"/>
      <c r="DJ116" s="1053"/>
      <c r="DK116" s="1054"/>
      <c r="DL116" s="1055" t="s">
        <v>126</v>
      </c>
      <c r="DM116" s="1053"/>
      <c r="DN116" s="1053"/>
      <c r="DO116" s="1053"/>
      <c r="DP116" s="1054"/>
      <c r="DQ116" s="1055" t="s">
        <v>126</v>
      </c>
      <c r="DR116" s="1053"/>
      <c r="DS116" s="1053"/>
      <c r="DT116" s="1053"/>
      <c r="DU116" s="1054"/>
      <c r="DV116" s="1056" t="s">
        <v>126</v>
      </c>
      <c r="DW116" s="1057"/>
      <c r="DX116" s="1057"/>
      <c r="DY116" s="1057"/>
      <c r="DZ116" s="1058"/>
    </row>
    <row r="117" spans="1:130" s="247" customFormat="1" ht="26.25" customHeight="1" x14ac:dyDescent="0.15">
      <c r="A117" s="998" t="s">
        <v>185</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458</v>
      </c>
      <c r="Z117" s="980"/>
      <c r="AA117" s="1070">
        <v>915513</v>
      </c>
      <c r="AB117" s="1071"/>
      <c r="AC117" s="1071"/>
      <c r="AD117" s="1071"/>
      <c r="AE117" s="1072"/>
      <c r="AF117" s="1073">
        <v>989981</v>
      </c>
      <c r="AG117" s="1071"/>
      <c r="AH117" s="1071"/>
      <c r="AI117" s="1071"/>
      <c r="AJ117" s="1072"/>
      <c r="AK117" s="1073">
        <v>1011867</v>
      </c>
      <c r="AL117" s="1071"/>
      <c r="AM117" s="1071"/>
      <c r="AN117" s="1071"/>
      <c r="AO117" s="1072"/>
      <c r="AP117" s="1074"/>
      <c r="AQ117" s="1075"/>
      <c r="AR117" s="1075"/>
      <c r="AS117" s="1075"/>
      <c r="AT117" s="1076"/>
      <c r="AU117" s="994"/>
      <c r="AV117" s="995"/>
      <c r="AW117" s="995"/>
      <c r="AX117" s="995"/>
      <c r="AY117" s="995"/>
      <c r="AZ117" s="1061" t="s">
        <v>459</v>
      </c>
      <c r="BA117" s="1062"/>
      <c r="BB117" s="1062"/>
      <c r="BC117" s="1062"/>
      <c r="BD117" s="1062"/>
      <c r="BE117" s="1062"/>
      <c r="BF117" s="1062"/>
      <c r="BG117" s="1062"/>
      <c r="BH117" s="1062"/>
      <c r="BI117" s="1062"/>
      <c r="BJ117" s="1062"/>
      <c r="BK117" s="1062"/>
      <c r="BL117" s="1062"/>
      <c r="BM117" s="1062"/>
      <c r="BN117" s="1062"/>
      <c r="BO117" s="1062"/>
      <c r="BP117" s="1063"/>
      <c r="BQ117" s="1013" t="s">
        <v>126</v>
      </c>
      <c r="BR117" s="1014"/>
      <c r="BS117" s="1014"/>
      <c r="BT117" s="1014"/>
      <c r="BU117" s="1014"/>
      <c r="BV117" s="1014" t="s">
        <v>126</v>
      </c>
      <c r="BW117" s="1014"/>
      <c r="BX117" s="1014"/>
      <c r="BY117" s="1014"/>
      <c r="BZ117" s="1014"/>
      <c r="CA117" s="1014" t="s">
        <v>392</v>
      </c>
      <c r="CB117" s="1014"/>
      <c r="CC117" s="1014"/>
      <c r="CD117" s="1014"/>
      <c r="CE117" s="1014"/>
      <c r="CF117" s="1008" t="s">
        <v>392</v>
      </c>
      <c r="CG117" s="1009"/>
      <c r="CH117" s="1009"/>
      <c r="CI117" s="1009"/>
      <c r="CJ117" s="1009"/>
      <c r="CK117" s="1039"/>
      <c r="CL117" s="1040"/>
      <c r="CM117" s="1010" t="s">
        <v>460</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126</v>
      </c>
      <c r="DH117" s="1053"/>
      <c r="DI117" s="1053"/>
      <c r="DJ117" s="1053"/>
      <c r="DK117" s="1054"/>
      <c r="DL117" s="1055" t="s">
        <v>392</v>
      </c>
      <c r="DM117" s="1053"/>
      <c r="DN117" s="1053"/>
      <c r="DO117" s="1053"/>
      <c r="DP117" s="1054"/>
      <c r="DQ117" s="1055" t="s">
        <v>126</v>
      </c>
      <c r="DR117" s="1053"/>
      <c r="DS117" s="1053"/>
      <c r="DT117" s="1053"/>
      <c r="DU117" s="1054"/>
      <c r="DV117" s="1056" t="s">
        <v>126</v>
      </c>
      <c r="DW117" s="1057"/>
      <c r="DX117" s="1057"/>
      <c r="DY117" s="1057"/>
      <c r="DZ117" s="1058"/>
    </row>
    <row r="118" spans="1:130" s="247" customFormat="1" ht="26.25" customHeight="1" x14ac:dyDescent="0.15">
      <c r="A118" s="998" t="s">
        <v>431</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429</v>
      </c>
      <c r="AB118" s="979"/>
      <c r="AC118" s="979"/>
      <c r="AD118" s="979"/>
      <c r="AE118" s="980"/>
      <c r="AF118" s="978" t="s">
        <v>305</v>
      </c>
      <c r="AG118" s="979"/>
      <c r="AH118" s="979"/>
      <c r="AI118" s="979"/>
      <c r="AJ118" s="980"/>
      <c r="AK118" s="978" t="s">
        <v>304</v>
      </c>
      <c r="AL118" s="979"/>
      <c r="AM118" s="979"/>
      <c r="AN118" s="979"/>
      <c r="AO118" s="980"/>
      <c r="AP118" s="1065" t="s">
        <v>430</v>
      </c>
      <c r="AQ118" s="1066"/>
      <c r="AR118" s="1066"/>
      <c r="AS118" s="1066"/>
      <c r="AT118" s="1067"/>
      <c r="AU118" s="994"/>
      <c r="AV118" s="995"/>
      <c r="AW118" s="995"/>
      <c r="AX118" s="995"/>
      <c r="AY118" s="995"/>
      <c r="AZ118" s="1068" t="s">
        <v>461</v>
      </c>
      <c r="BA118" s="1059"/>
      <c r="BB118" s="1059"/>
      <c r="BC118" s="1059"/>
      <c r="BD118" s="1059"/>
      <c r="BE118" s="1059"/>
      <c r="BF118" s="1059"/>
      <c r="BG118" s="1059"/>
      <c r="BH118" s="1059"/>
      <c r="BI118" s="1059"/>
      <c r="BJ118" s="1059"/>
      <c r="BK118" s="1059"/>
      <c r="BL118" s="1059"/>
      <c r="BM118" s="1059"/>
      <c r="BN118" s="1059"/>
      <c r="BO118" s="1059"/>
      <c r="BP118" s="1060"/>
      <c r="BQ118" s="1091" t="s">
        <v>392</v>
      </c>
      <c r="BR118" s="1092"/>
      <c r="BS118" s="1092"/>
      <c r="BT118" s="1092"/>
      <c r="BU118" s="1092"/>
      <c r="BV118" s="1092" t="s">
        <v>392</v>
      </c>
      <c r="BW118" s="1092"/>
      <c r="BX118" s="1092"/>
      <c r="BY118" s="1092"/>
      <c r="BZ118" s="1092"/>
      <c r="CA118" s="1092" t="s">
        <v>392</v>
      </c>
      <c r="CB118" s="1092"/>
      <c r="CC118" s="1092"/>
      <c r="CD118" s="1092"/>
      <c r="CE118" s="1092"/>
      <c r="CF118" s="1008" t="s">
        <v>126</v>
      </c>
      <c r="CG118" s="1009"/>
      <c r="CH118" s="1009"/>
      <c r="CI118" s="1009"/>
      <c r="CJ118" s="1009"/>
      <c r="CK118" s="1039"/>
      <c r="CL118" s="1040"/>
      <c r="CM118" s="1010" t="s">
        <v>462</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392</v>
      </c>
      <c r="DH118" s="1053"/>
      <c r="DI118" s="1053"/>
      <c r="DJ118" s="1053"/>
      <c r="DK118" s="1054"/>
      <c r="DL118" s="1055" t="s">
        <v>392</v>
      </c>
      <c r="DM118" s="1053"/>
      <c r="DN118" s="1053"/>
      <c r="DO118" s="1053"/>
      <c r="DP118" s="1054"/>
      <c r="DQ118" s="1055" t="s">
        <v>126</v>
      </c>
      <c r="DR118" s="1053"/>
      <c r="DS118" s="1053"/>
      <c r="DT118" s="1053"/>
      <c r="DU118" s="1054"/>
      <c r="DV118" s="1056" t="s">
        <v>392</v>
      </c>
      <c r="DW118" s="1057"/>
      <c r="DX118" s="1057"/>
      <c r="DY118" s="1057"/>
      <c r="DZ118" s="1058"/>
    </row>
    <row r="119" spans="1:130" s="247" customFormat="1" ht="26.25" customHeight="1" x14ac:dyDescent="0.15">
      <c r="A119" s="1152" t="s">
        <v>434</v>
      </c>
      <c r="B119" s="1038"/>
      <c r="C119" s="1017" t="s">
        <v>435</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126</v>
      </c>
      <c r="AB119" s="986"/>
      <c r="AC119" s="986"/>
      <c r="AD119" s="986"/>
      <c r="AE119" s="987"/>
      <c r="AF119" s="988" t="s">
        <v>392</v>
      </c>
      <c r="AG119" s="986"/>
      <c r="AH119" s="986"/>
      <c r="AI119" s="986"/>
      <c r="AJ119" s="987"/>
      <c r="AK119" s="988" t="s">
        <v>392</v>
      </c>
      <c r="AL119" s="986"/>
      <c r="AM119" s="986"/>
      <c r="AN119" s="986"/>
      <c r="AO119" s="987"/>
      <c r="AP119" s="989" t="s">
        <v>452</v>
      </c>
      <c r="AQ119" s="990"/>
      <c r="AR119" s="990"/>
      <c r="AS119" s="990"/>
      <c r="AT119" s="991"/>
      <c r="AU119" s="996"/>
      <c r="AV119" s="997"/>
      <c r="AW119" s="997"/>
      <c r="AX119" s="997"/>
      <c r="AY119" s="997"/>
      <c r="AZ119" s="278" t="s">
        <v>185</v>
      </c>
      <c r="BA119" s="278"/>
      <c r="BB119" s="278"/>
      <c r="BC119" s="278"/>
      <c r="BD119" s="278"/>
      <c r="BE119" s="278"/>
      <c r="BF119" s="278"/>
      <c r="BG119" s="278"/>
      <c r="BH119" s="278"/>
      <c r="BI119" s="278"/>
      <c r="BJ119" s="278"/>
      <c r="BK119" s="278"/>
      <c r="BL119" s="278"/>
      <c r="BM119" s="278"/>
      <c r="BN119" s="278"/>
      <c r="BO119" s="1069" t="s">
        <v>463</v>
      </c>
      <c r="BP119" s="1100"/>
      <c r="BQ119" s="1091">
        <v>13901534</v>
      </c>
      <c r="BR119" s="1092"/>
      <c r="BS119" s="1092"/>
      <c r="BT119" s="1092"/>
      <c r="BU119" s="1092"/>
      <c r="BV119" s="1092">
        <v>13971537</v>
      </c>
      <c r="BW119" s="1092"/>
      <c r="BX119" s="1092"/>
      <c r="BY119" s="1092"/>
      <c r="BZ119" s="1092"/>
      <c r="CA119" s="1092">
        <v>13784911</v>
      </c>
      <c r="CB119" s="1092"/>
      <c r="CC119" s="1092"/>
      <c r="CD119" s="1092"/>
      <c r="CE119" s="1092"/>
      <c r="CF119" s="1093"/>
      <c r="CG119" s="1094"/>
      <c r="CH119" s="1094"/>
      <c r="CI119" s="1094"/>
      <c r="CJ119" s="1095"/>
      <c r="CK119" s="1041"/>
      <c r="CL119" s="1042"/>
      <c r="CM119" s="1096" t="s">
        <v>464</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392</v>
      </c>
      <c r="DH119" s="1078"/>
      <c r="DI119" s="1078"/>
      <c r="DJ119" s="1078"/>
      <c r="DK119" s="1079"/>
      <c r="DL119" s="1077" t="s">
        <v>392</v>
      </c>
      <c r="DM119" s="1078"/>
      <c r="DN119" s="1078"/>
      <c r="DO119" s="1078"/>
      <c r="DP119" s="1079"/>
      <c r="DQ119" s="1077" t="s">
        <v>126</v>
      </c>
      <c r="DR119" s="1078"/>
      <c r="DS119" s="1078"/>
      <c r="DT119" s="1078"/>
      <c r="DU119" s="1079"/>
      <c r="DV119" s="1080" t="s">
        <v>392</v>
      </c>
      <c r="DW119" s="1081"/>
      <c r="DX119" s="1081"/>
      <c r="DY119" s="1081"/>
      <c r="DZ119" s="1082"/>
    </row>
    <row r="120" spans="1:130" s="247" customFormat="1" ht="26.25" customHeight="1" x14ac:dyDescent="0.15">
      <c r="A120" s="1153"/>
      <c r="B120" s="1040"/>
      <c r="C120" s="1010" t="s">
        <v>439</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392</v>
      </c>
      <c r="AB120" s="1053"/>
      <c r="AC120" s="1053"/>
      <c r="AD120" s="1053"/>
      <c r="AE120" s="1054"/>
      <c r="AF120" s="1055" t="s">
        <v>126</v>
      </c>
      <c r="AG120" s="1053"/>
      <c r="AH120" s="1053"/>
      <c r="AI120" s="1053"/>
      <c r="AJ120" s="1054"/>
      <c r="AK120" s="1055" t="s">
        <v>392</v>
      </c>
      <c r="AL120" s="1053"/>
      <c r="AM120" s="1053"/>
      <c r="AN120" s="1053"/>
      <c r="AO120" s="1054"/>
      <c r="AP120" s="1056" t="s">
        <v>126</v>
      </c>
      <c r="AQ120" s="1057"/>
      <c r="AR120" s="1057"/>
      <c r="AS120" s="1057"/>
      <c r="AT120" s="1058"/>
      <c r="AU120" s="1083" t="s">
        <v>465</v>
      </c>
      <c r="AV120" s="1084"/>
      <c r="AW120" s="1084"/>
      <c r="AX120" s="1084"/>
      <c r="AY120" s="1085"/>
      <c r="AZ120" s="1034" t="s">
        <v>466</v>
      </c>
      <c r="BA120" s="983"/>
      <c r="BB120" s="983"/>
      <c r="BC120" s="983"/>
      <c r="BD120" s="983"/>
      <c r="BE120" s="983"/>
      <c r="BF120" s="983"/>
      <c r="BG120" s="983"/>
      <c r="BH120" s="983"/>
      <c r="BI120" s="983"/>
      <c r="BJ120" s="983"/>
      <c r="BK120" s="983"/>
      <c r="BL120" s="983"/>
      <c r="BM120" s="983"/>
      <c r="BN120" s="983"/>
      <c r="BO120" s="983"/>
      <c r="BP120" s="984"/>
      <c r="BQ120" s="1020">
        <v>1478247</v>
      </c>
      <c r="BR120" s="1021"/>
      <c r="BS120" s="1021"/>
      <c r="BT120" s="1021"/>
      <c r="BU120" s="1021"/>
      <c r="BV120" s="1021">
        <v>1401461</v>
      </c>
      <c r="BW120" s="1021"/>
      <c r="BX120" s="1021"/>
      <c r="BY120" s="1021"/>
      <c r="BZ120" s="1021"/>
      <c r="CA120" s="1021">
        <v>1287550</v>
      </c>
      <c r="CB120" s="1021"/>
      <c r="CC120" s="1021"/>
      <c r="CD120" s="1021"/>
      <c r="CE120" s="1021"/>
      <c r="CF120" s="1035">
        <v>35.6</v>
      </c>
      <c r="CG120" s="1036"/>
      <c r="CH120" s="1036"/>
      <c r="CI120" s="1036"/>
      <c r="CJ120" s="1036"/>
      <c r="CK120" s="1101" t="s">
        <v>467</v>
      </c>
      <c r="CL120" s="1102"/>
      <c r="CM120" s="1102"/>
      <c r="CN120" s="1102"/>
      <c r="CO120" s="1103"/>
      <c r="CP120" s="1109" t="s">
        <v>468</v>
      </c>
      <c r="CQ120" s="1110"/>
      <c r="CR120" s="1110"/>
      <c r="CS120" s="1110"/>
      <c r="CT120" s="1110"/>
      <c r="CU120" s="1110"/>
      <c r="CV120" s="1110"/>
      <c r="CW120" s="1110"/>
      <c r="CX120" s="1110"/>
      <c r="CY120" s="1110"/>
      <c r="CZ120" s="1110"/>
      <c r="DA120" s="1110"/>
      <c r="DB120" s="1110"/>
      <c r="DC120" s="1110"/>
      <c r="DD120" s="1110"/>
      <c r="DE120" s="1110"/>
      <c r="DF120" s="1111"/>
      <c r="DG120" s="1020">
        <v>2630066</v>
      </c>
      <c r="DH120" s="1021"/>
      <c r="DI120" s="1021"/>
      <c r="DJ120" s="1021"/>
      <c r="DK120" s="1021"/>
      <c r="DL120" s="1021">
        <v>2614139</v>
      </c>
      <c r="DM120" s="1021"/>
      <c r="DN120" s="1021"/>
      <c r="DO120" s="1021"/>
      <c r="DP120" s="1021"/>
      <c r="DQ120" s="1021">
        <v>2562227</v>
      </c>
      <c r="DR120" s="1021"/>
      <c r="DS120" s="1021"/>
      <c r="DT120" s="1021"/>
      <c r="DU120" s="1021"/>
      <c r="DV120" s="1022">
        <v>70.900000000000006</v>
      </c>
      <c r="DW120" s="1022"/>
      <c r="DX120" s="1022"/>
      <c r="DY120" s="1022"/>
      <c r="DZ120" s="1023"/>
    </row>
    <row r="121" spans="1:130" s="247" customFormat="1" ht="26.25" customHeight="1" x14ac:dyDescent="0.15">
      <c r="A121" s="1153"/>
      <c r="B121" s="1040"/>
      <c r="C121" s="1061" t="s">
        <v>469</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126</v>
      </c>
      <c r="AB121" s="1053"/>
      <c r="AC121" s="1053"/>
      <c r="AD121" s="1053"/>
      <c r="AE121" s="1054"/>
      <c r="AF121" s="1055" t="s">
        <v>126</v>
      </c>
      <c r="AG121" s="1053"/>
      <c r="AH121" s="1053"/>
      <c r="AI121" s="1053"/>
      <c r="AJ121" s="1054"/>
      <c r="AK121" s="1055" t="s">
        <v>126</v>
      </c>
      <c r="AL121" s="1053"/>
      <c r="AM121" s="1053"/>
      <c r="AN121" s="1053"/>
      <c r="AO121" s="1054"/>
      <c r="AP121" s="1056" t="s">
        <v>126</v>
      </c>
      <c r="AQ121" s="1057"/>
      <c r="AR121" s="1057"/>
      <c r="AS121" s="1057"/>
      <c r="AT121" s="1058"/>
      <c r="AU121" s="1086"/>
      <c r="AV121" s="1087"/>
      <c r="AW121" s="1087"/>
      <c r="AX121" s="1087"/>
      <c r="AY121" s="1088"/>
      <c r="AZ121" s="1043" t="s">
        <v>470</v>
      </c>
      <c r="BA121" s="1044"/>
      <c r="BB121" s="1044"/>
      <c r="BC121" s="1044"/>
      <c r="BD121" s="1044"/>
      <c r="BE121" s="1044"/>
      <c r="BF121" s="1044"/>
      <c r="BG121" s="1044"/>
      <c r="BH121" s="1044"/>
      <c r="BI121" s="1044"/>
      <c r="BJ121" s="1044"/>
      <c r="BK121" s="1044"/>
      <c r="BL121" s="1044"/>
      <c r="BM121" s="1044"/>
      <c r="BN121" s="1044"/>
      <c r="BO121" s="1044"/>
      <c r="BP121" s="1045"/>
      <c r="BQ121" s="1013">
        <v>2046315</v>
      </c>
      <c r="BR121" s="1014"/>
      <c r="BS121" s="1014"/>
      <c r="BT121" s="1014"/>
      <c r="BU121" s="1014"/>
      <c r="BV121" s="1014">
        <v>2076476</v>
      </c>
      <c r="BW121" s="1014"/>
      <c r="BX121" s="1014"/>
      <c r="BY121" s="1014"/>
      <c r="BZ121" s="1014"/>
      <c r="CA121" s="1014">
        <v>2071457</v>
      </c>
      <c r="CB121" s="1014"/>
      <c r="CC121" s="1014"/>
      <c r="CD121" s="1014"/>
      <c r="CE121" s="1014"/>
      <c r="CF121" s="1008">
        <v>57.3</v>
      </c>
      <c r="CG121" s="1009"/>
      <c r="CH121" s="1009"/>
      <c r="CI121" s="1009"/>
      <c r="CJ121" s="1009"/>
      <c r="CK121" s="1104"/>
      <c r="CL121" s="1105"/>
      <c r="CM121" s="1105"/>
      <c r="CN121" s="1105"/>
      <c r="CO121" s="1106"/>
      <c r="CP121" s="1114" t="s">
        <v>471</v>
      </c>
      <c r="CQ121" s="1115"/>
      <c r="CR121" s="1115"/>
      <c r="CS121" s="1115"/>
      <c r="CT121" s="1115"/>
      <c r="CU121" s="1115"/>
      <c r="CV121" s="1115"/>
      <c r="CW121" s="1115"/>
      <c r="CX121" s="1115"/>
      <c r="CY121" s="1115"/>
      <c r="CZ121" s="1115"/>
      <c r="DA121" s="1115"/>
      <c r="DB121" s="1115"/>
      <c r="DC121" s="1115"/>
      <c r="DD121" s="1115"/>
      <c r="DE121" s="1115"/>
      <c r="DF121" s="1116"/>
      <c r="DG121" s="1013">
        <v>22400</v>
      </c>
      <c r="DH121" s="1014"/>
      <c r="DI121" s="1014"/>
      <c r="DJ121" s="1014"/>
      <c r="DK121" s="1014"/>
      <c r="DL121" s="1014">
        <v>22400</v>
      </c>
      <c r="DM121" s="1014"/>
      <c r="DN121" s="1014"/>
      <c r="DO121" s="1014"/>
      <c r="DP121" s="1014"/>
      <c r="DQ121" s="1014">
        <v>22400</v>
      </c>
      <c r="DR121" s="1014"/>
      <c r="DS121" s="1014"/>
      <c r="DT121" s="1014"/>
      <c r="DU121" s="1014"/>
      <c r="DV121" s="1015">
        <v>0.6</v>
      </c>
      <c r="DW121" s="1015"/>
      <c r="DX121" s="1015"/>
      <c r="DY121" s="1015"/>
      <c r="DZ121" s="1016"/>
    </row>
    <row r="122" spans="1:130" s="247" customFormat="1" ht="26.25" customHeight="1" x14ac:dyDescent="0.15">
      <c r="A122" s="1153"/>
      <c r="B122" s="1040"/>
      <c r="C122" s="1010" t="s">
        <v>450</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126</v>
      </c>
      <c r="AB122" s="1053"/>
      <c r="AC122" s="1053"/>
      <c r="AD122" s="1053"/>
      <c r="AE122" s="1054"/>
      <c r="AF122" s="1055" t="s">
        <v>126</v>
      </c>
      <c r="AG122" s="1053"/>
      <c r="AH122" s="1053"/>
      <c r="AI122" s="1053"/>
      <c r="AJ122" s="1054"/>
      <c r="AK122" s="1055" t="s">
        <v>126</v>
      </c>
      <c r="AL122" s="1053"/>
      <c r="AM122" s="1053"/>
      <c r="AN122" s="1053"/>
      <c r="AO122" s="1054"/>
      <c r="AP122" s="1056" t="s">
        <v>126</v>
      </c>
      <c r="AQ122" s="1057"/>
      <c r="AR122" s="1057"/>
      <c r="AS122" s="1057"/>
      <c r="AT122" s="1058"/>
      <c r="AU122" s="1086"/>
      <c r="AV122" s="1087"/>
      <c r="AW122" s="1087"/>
      <c r="AX122" s="1087"/>
      <c r="AY122" s="1088"/>
      <c r="AZ122" s="1068" t="s">
        <v>472</v>
      </c>
      <c r="BA122" s="1059"/>
      <c r="BB122" s="1059"/>
      <c r="BC122" s="1059"/>
      <c r="BD122" s="1059"/>
      <c r="BE122" s="1059"/>
      <c r="BF122" s="1059"/>
      <c r="BG122" s="1059"/>
      <c r="BH122" s="1059"/>
      <c r="BI122" s="1059"/>
      <c r="BJ122" s="1059"/>
      <c r="BK122" s="1059"/>
      <c r="BL122" s="1059"/>
      <c r="BM122" s="1059"/>
      <c r="BN122" s="1059"/>
      <c r="BO122" s="1059"/>
      <c r="BP122" s="1060"/>
      <c r="BQ122" s="1091">
        <v>7045802</v>
      </c>
      <c r="BR122" s="1092"/>
      <c r="BS122" s="1092"/>
      <c r="BT122" s="1092"/>
      <c r="BU122" s="1092"/>
      <c r="BV122" s="1092">
        <v>7003893</v>
      </c>
      <c r="BW122" s="1092"/>
      <c r="BX122" s="1092"/>
      <c r="BY122" s="1092"/>
      <c r="BZ122" s="1092"/>
      <c r="CA122" s="1092">
        <v>6901082</v>
      </c>
      <c r="CB122" s="1092"/>
      <c r="CC122" s="1092"/>
      <c r="CD122" s="1092"/>
      <c r="CE122" s="1092"/>
      <c r="CF122" s="1112">
        <v>191</v>
      </c>
      <c r="CG122" s="1113"/>
      <c r="CH122" s="1113"/>
      <c r="CI122" s="1113"/>
      <c r="CJ122" s="1113"/>
      <c r="CK122" s="1104"/>
      <c r="CL122" s="1105"/>
      <c r="CM122" s="1105"/>
      <c r="CN122" s="1105"/>
      <c r="CO122" s="1106"/>
      <c r="CP122" s="1114" t="s">
        <v>473</v>
      </c>
      <c r="CQ122" s="1115"/>
      <c r="CR122" s="1115"/>
      <c r="CS122" s="1115"/>
      <c r="CT122" s="1115"/>
      <c r="CU122" s="1115"/>
      <c r="CV122" s="1115"/>
      <c r="CW122" s="1115"/>
      <c r="CX122" s="1115"/>
      <c r="CY122" s="1115"/>
      <c r="CZ122" s="1115"/>
      <c r="DA122" s="1115"/>
      <c r="DB122" s="1115"/>
      <c r="DC122" s="1115"/>
      <c r="DD122" s="1115"/>
      <c r="DE122" s="1115"/>
      <c r="DF122" s="1116"/>
      <c r="DG122" s="1013" t="s">
        <v>126</v>
      </c>
      <c r="DH122" s="1014"/>
      <c r="DI122" s="1014"/>
      <c r="DJ122" s="1014"/>
      <c r="DK122" s="1014"/>
      <c r="DL122" s="1014" t="s">
        <v>126</v>
      </c>
      <c r="DM122" s="1014"/>
      <c r="DN122" s="1014"/>
      <c r="DO122" s="1014"/>
      <c r="DP122" s="1014"/>
      <c r="DQ122" s="1014" t="s">
        <v>392</v>
      </c>
      <c r="DR122" s="1014"/>
      <c r="DS122" s="1014"/>
      <c r="DT122" s="1014"/>
      <c r="DU122" s="1014"/>
      <c r="DV122" s="1015" t="s">
        <v>126</v>
      </c>
      <c r="DW122" s="1015"/>
      <c r="DX122" s="1015"/>
      <c r="DY122" s="1015"/>
      <c r="DZ122" s="1016"/>
    </row>
    <row r="123" spans="1:130" s="247" customFormat="1" ht="26.25" customHeight="1" x14ac:dyDescent="0.15">
      <c r="A123" s="1153"/>
      <c r="B123" s="1040"/>
      <c r="C123" s="1010" t="s">
        <v>457</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126</v>
      </c>
      <c r="AB123" s="1053"/>
      <c r="AC123" s="1053"/>
      <c r="AD123" s="1053"/>
      <c r="AE123" s="1054"/>
      <c r="AF123" s="1055" t="s">
        <v>392</v>
      </c>
      <c r="AG123" s="1053"/>
      <c r="AH123" s="1053"/>
      <c r="AI123" s="1053"/>
      <c r="AJ123" s="1054"/>
      <c r="AK123" s="1055" t="s">
        <v>392</v>
      </c>
      <c r="AL123" s="1053"/>
      <c r="AM123" s="1053"/>
      <c r="AN123" s="1053"/>
      <c r="AO123" s="1054"/>
      <c r="AP123" s="1056" t="s">
        <v>126</v>
      </c>
      <c r="AQ123" s="1057"/>
      <c r="AR123" s="1057"/>
      <c r="AS123" s="1057"/>
      <c r="AT123" s="1058"/>
      <c r="AU123" s="1089"/>
      <c r="AV123" s="1090"/>
      <c r="AW123" s="1090"/>
      <c r="AX123" s="1090"/>
      <c r="AY123" s="1090"/>
      <c r="AZ123" s="278" t="s">
        <v>185</v>
      </c>
      <c r="BA123" s="278"/>
      <c r="BB123" s="278"/>
      <c r="BC123" s="278"/>
      <c r="BD123" s="278"/>
      <c r="BE123" s="278"/>
      <c r="BF123" s="278"/>
      <c r="BG123" s="278"/>
      <c r="BH123" s="278"/>
      <c r="BI123" s="278"/>
      <c r="BJ123" s="278"/>
      <c r="BK123" s="278"/>
      <c r="BL123" s="278"/>
      <c r="BM123" s="278"/>
      <c r="BN123" s="278"/>
      <c r="BO123" s="1069" t="s">
        <v>474</v>
      </c>
      <c r="BP123" s="1100"/>
      <c r="BQ123" s="1159">
        <v>10570364</v>
      </c>
      <c r="BR123" s="1160"/>
      <c r="BS123" s="1160"/>
      <c r="BT123" s="1160"/>
      <c r="BU123" s="1160"/>
      <c r="BV123" s="1160">
        <v>10481830</v>
      </c>
      <c r="BW123" s="1160"/>
      <c r="BX123" s="1160"/>
      <c r="BY123" s="1160"/>
      <c r="BZ123" s="1160"/>
      <c r="CA123" s="1160">
        <v>10260089</v>
      </c>
      <c r="CB123" s="1160"/>
      <c r="CC123" s="1160"/>
      <c r="CD123" s="1160"/>
      <c r="CE123" s="1160"/>
      <c r="CF123" s="1093"/>
      <c r="CG123" s="1094"/>
      <c r="CH123" s="1094"/>
      <c r="CI123" s="1094"/>
      <c r="CJ123" s="1095"/>
      <c r="CK123" s="1104"/>
      <c r="CL123" s="1105"/>
      <c r="CM123" s="1105"/>
      <c r="CN123" s="1105"/>
      <c r="CO123" s="1106"/>
      <c r="CP123" s="1114" t="s">
        <v>405</v>
      </c>
      <c r="CQ123" s="1115"/>
      <c r="CR123" s="1115"/>
      <c r="CS123" s="1115"/>
      <c r="CT123" s="1115"/>
      <c r="CU123" s="1115"/>
      <c r="CV123" s="1115"/>
      <c r="CW123" s="1115"/>
      <c r="CX123" s="1115"/>
      <c r="CY123" s="1115"/>
      <c r="CZ123" s="1115"/>
      <c r="DA123" s="1115"/>
      <c r="DB123" s="1115"/>
      <c r="DC123" s="1115"/>
      <c r="DD123" s="1115"/>
      <c r="DE123" s="1115"/>
      <c r="DF123" s="1116"/>
      <c r="DG123" s="1052" t="s">
        <v>126</v>
      </c>
      <c r="DH123" s="1053"/>
      <c r="DI123" s="1053"/>
      <c r="DJ123" s="1053"/>
      <c r="DK123" s="1054"/>
      <c r="DL123" s="1055" t="s">
        <v>392</v>
      </c>
      <c r="DM123" s="1053"/>
      <c r="DN123" s="1053"/>
      <c r="DO123" s="1053"/>
      <c r="DP123" s="1054"/>
      <c r="DQ123" s="1055" t="s">
        <v>392</v>
      </c>
      <c r="DR123" s="1053"/>
      <c r="DS123" s="1053"/>
      <c r="DT123" s="1053"/>
      <c r="DU123" s="1054"/>
      <c r="DV123" s="1056" t="s">
        <v>126</v>
      </c>
      <c r="DW123" s="1057"/>
      <c r="DX123" s="1057"/>
      <c r="DY123" s="1057"/>
      <c r="DZ123" s="1058"/>
    </row>
    <row r="124" spans="1:130" s="247" customFormat="1" ht="26.25" customHeight="1" thickBot="1" x14ac:dyDescent="0.2">
      <c r="A124" s="1153"/>
      <c r="B124" s="1040"/>
      <c r="C124" s="1010" t="s">
        <v>460</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126</v>
      </c>
      <c r="AB124" s="1053"/>
      <c r="AC124" s="1053"/>
      <c r="AD124" s="1053"/>
      <c r="AE124" s="1054"/>
      <c r="AF124" s="1055" t="s">
        <v>126</v>
      </c>
      <c r="AG124" s="1053"/>
      <c r="AH124" s="1053"/>
      <c r="AI124" s="1053"/>
      <c r="AJ124" s="1054"/>
      <c r="AK124" s="1055" t="s">
        <v>392</v>
      </c>
      <c r="AL124" s="1053"/>
      <c r="AM124" s="1053"/>
      <c r="AN124" s="1053"/>
      <c r="AO124" s="1054"/>
      <c r="AP124" s="1056" t="s">
        <v>392</v>
      </c>
      <c r="AQ124" s="1057"/>
      <c r="AR124" s="1057"/>
      <c r="AS124" s="1057"/>
      <c r="AT124" s="1058"/>
      <c r="AU124" s="1155" t="s">
        <v>475</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91.4</v>
      </c>
      <c r="BR124" s="1122"/>
      <c r="BS124" s="1122"/>
      <c r="BT124" s="1122"/>
      <c r="BU124" s="1122"/>
      <c r="BV124" s="1122">
        <v>95.6</v>
      </c>
      <c r="BW124" s="1122"/>
      <c r="BX124" s="1122"/>
      <c r="BY124" s="1122"/>
      <c r="BZ124" s="1122"/>
      <c r="CA124" s="1122">
        <v>97.5</v>
      </c>
      <c r="CB124" s="1122"/>
      <c r="CC124" s="1122"/>
      <c r="CD124" s="1122"/>
      <c r="CE124" s="1122"/>
      <c r="CF124" s="1123"/>
      <c r="CG124" s="1124"/>
      <c r="CH124" s="1124"/>
      <c r="CI124" s="1124"/>
      <c r="CJ124" s="1125"/>
      <c r="CK124" s="1107"/>
      <c r="CL124" s="1107"/>
      <c r="CM124" s="1107"/>
      <c r="CN124" s="1107"/>
      <c r="CO124" s="1108"/>
      <c r="CP124" s="1114" t="s">
        <v>476</v>
      </c>
      <c r="CQ124" s="1115"/>
      <c r="CR124" s="1115"/>
      <c r="CS124" s="1115"/>
      <c r="CT124" s="1115"/>
      <c r="CU124" s="1115"/>
      <c r="CV124" s="1115"/>
      <c r="CW124" s="1115"/>
      <c r="CX124" s="1115"/>
      <c r="CY124" s="1115"/>
      <c r="CZ124" s="1115"/>
      <c r="DA124" s="1115"/>
      <c r="DB124" s="1115"/>
      <c r="DC124" s="1115"/>
      <c r="DD124" s="1115"/>
      <c r="DE124" s="1115"/>
      <c r="DF124" s="1116"/>
      <c r="DG124" s="1099" t="s">
        <v>392</v>
      </c>
      <c r="DH124" s="1078"/>
      <c r="DI124" s="1078"/>
      <c r="DJ124" s="1078"/>
      <c r="DK124" s="1079"/>
      <c r="DL124" s="1077" t="s">
        <v>126</v>
      </c>
      <c r="DM124" s="1078"/>
      <c r="DN124" s="1078"/>
      <c r="DO124" s="1078"/>
      <c r="DP124" s="1079"/>
      <c r="DQ124" s="1077" t="s">
        <v>126</v>
      </c>
      <c r="DR124" s="1078"/>
      <c r="DS124" s="1078"/>
      <c r="DT124" s="1078"/>
      <c r="DU124" s="1079"/>
      <c r="DV124" s="1080" t="s">
        <v>126</v>
      </c>
      <c r="DW124" s="1081"/>
      <c r="DX124" s="1081"/>
      <c r="DY124" s="1081"/>
      <c r="DZ124" s="1082"/>
    </row>
    <row r="125" spans="1:130" s="247" customFormat="1" ht="26.25" customHeight="1" x14ac:dyDescent="0.15">
      <c r="A125" s="1153"/>
      <c r="B125" s="1040"/>
      <c r="C125" s="1010" t="s">
        <v>462</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126</v>
      </c>
      <c r="AB125" s="1053"/>
      <c r="AC125" s="1053"/>
      <c r="AD125" s="1053"/>
      <c r="AE125" s="1054"/>
      <c r="AF125" s="1055" t="s">
        <v>392</v>
      </c>
      <c r="AG125" s="1053"/>
      <c r="AH125" s="1053"/>
      <c r="AI125" s="1053"/>
      <c r="AJ125" s="1054"/>
      <c r="AK125" s="1055" t="s">
        <v>126</v>
      </c>
      <c r="AL125" s="1053"/>
      <c r="AM125" s="1053"/>
      <c r="AN125" s="1053"/>
      <c r="AO125" s="1054"/>
      <c r="AP125" s="1056" t="s">
        <v>392</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477</v>
      </c>
      <c r="CL125" s="1102"/>
      <c r="CM125" s="1102"/>
      <c r="CN125" s="1102"/>
      <c r="CO125" s="1103"/>
      <c r="CP125" s="1034" t="s">
        <v>478</v>
      </c>
      <c r="CQ125" s="983"/>
      <c r="CR125" s="983"/>
      <c r="CS125" s="983"/>
      <c r="CT125" s="983"/>
      <c r="CU125" s="983"/>
      <c r="CV125" s="983"/>
      <c r="CW125" s="983"/>
      <c r="CX125" s="983"/>
      <c r="CY125" s="983"/>
      <c r="CZ125" s="983"/>
      <c r="DA125" s="983"/>
      <c r="DB125" s="983"/>
      <c r="DC125" s="983"/>
      <c r="DD125" s="983"/>
      <c r="DE125" s="983"/>
      <c r="DF125" s="984"/>
      <c r="DG125" s="1020" t="s">
        <v>126</v>
      </c>
      <c r="DH125" s="1021"/>
      <c r="DI125" s="1021"/>
      <c r="DJ125" s="1021"/>
      <c r="DK125" s="1021"/>
      <c r="DL125" s="1021" t="s">
        <v>126</v>
      </c>
      <c r="DM125" s="1021"/>
      <c r="DN125" s="1021"/>
      <c r="DO125" s="1021"/>
      <c r="DP125" s="1021"/>
      <c r="DQ125" s="1021" t="s">
        <v>126</v>
      </c>
      <c r="DR125" s="1021"/>
      <c r="DS125" s="1021"/>
      <c r="DT125" s="1021"/>
      <c r="DU125" s="1021"/>
      <c r="DV125" s="1022" t="s">
        <v>392</v>
      </c>
      <c r="DW125" s="1022"/>
      <c r="DX125" s="1022"/>
      <c r="DY125" s="1022"/>
      <c r="DZ125" s="1023"/>
    </row>
    <row r="126" spans="1:130" s="247" customFormat="1" ht="26.25" customHeight="1" thickBot="1" x14ac:dyDescent="0.2">
      <c r="A126" s="1153"/>
      <c r="B126" s="1040"/>
      <c r="C126" s="1010" t="s">
        <v>464</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126</v>
      </c>
      <c r="AB126" s="1053"/>
      <c r="AC126" s="1053"/>
      <c r="AD126" s="1053"/>
      <c r="AE126" s="1054"/>
      <c r="AF126" s="1055" t="s">
        <v>126</v>
      </c>
      <c r="AG126" s="1053"/>
      <c r="AH126" s="1053"/>
      <c r="AI126" s="1053"/>
      <c r="AJ126" s="1054"/>
      <c r="AK126" s="1055" t="s">
        <v>392</v>
      </c>
      <c r="AL126" s="1053"/>
      <c r="AM126" s="1053"/>
      <c r="AN126" s="1053"/>
      <c r="AO126" s="1054"/>
      <c r="AP126" s="1056" t="s">
        <v>126</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479</v>
      </c>
      <c r="CQ126" s="1044"/>
      <c r="CR126" s="1044"/>
      <c r="CS126" s="1044"/>
      <c r="CT126" s="1044"/>
      <c r="CU126" s="1044"/>
      <c r="CV126" s="1044"/>
      <c r="CW126" s="1044"/>
      <c r="CX126" s="1044"/>
      <c r="CY126" s="1044"/>
      <c r="CZ126" s="1044"/>
      <c r="DA126" s="1044"/>
      <c r="DB126" s="1044"/>
      <c r="DC126" s="1044"/>
      <c r="DD126" s="1044"/>
      <c r="DE126" s="1044"/>
      <c r="DF126" s="1045"/>
      <c r="DG126" s="1013" t="s">
        <v>126</v>
      </c>
      <c r="DH126" s="1014"/>
      <c r="DI126" s="1014"/>
      <c r="DJ126" s="1014"/>
      <c r="DK126" s="1014"/>
      <c r="DL126" s="1014" t="s">
        <v>126</v>
      </c>
      <c r="DM126" s="1014"/>
      <c r="DN126" s="1014"/>
      <c r="DO126" s="1014"/>
      <c r="DP126" s="1014"/>
      <c r="DQ126" s="1014" t="s">
        <v>126</v>
      </c>
      <c r="DR126" s="1014"/>
      <c r="DS126" s="1014"/>
      <c r="DT126" s="1014"/>
      <c r="DU126" s="1014"/>
      <c r="DV126" s="1015" t="s">
        <v>392</v>
      </c>
      <c r="DW126" s="1015"/>
      <c r="DX126" s="1015"/>
      <c r="DY126" s="1015"/>
      <c r="DZ126" s="1016"/>
    </row>
    <row r="127" spans="1:130" s="247" customFormat="1" ht="26.25" customHeight="1" x14ac:dyDescent="0.15">
      <c r="A127" s="1154"/>
      <c r="B127" s="1042"/>
      <c r="C127" s="1096" t="s">
        <v>480</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126</v>
      </c>
      <c r="AB127" s="1053"/>
      <c r="AC127" s="1053"/>
      <c r="AD127" s="1053"/>
      <c r="AE127" s="1054"/>
      <c r="AF127" s="1055" t="s">
        <v>126</v>
      </c>
      <c r="AG127" s="1053"/>
      <c r="AH127" s="1053"/>
      <c r="AI127" s="1053"/>
      <c r="AJ127" s="1054"/>
      <c r="AK127" s="1055" t="s">
        <v>392</v>
      </c>
      <c r="AL127" s="1053"/>
      <c r="AM127" s="1053"/>
      <c r="AN127" s="1053"/>
      <c r="AO127" s="1054"/>
      <c r="AP127" s="1056" t="s">
        <v>126</v>
      </c>
      <c r="AQ127" s="1057"/>
      <c r="AR127" s="1057"/>
      <c r="AS127" s="1057"/>
      <c r="AT127" s="1058"/>
      <c r="AU127" s="283"/>
      <c r="AV127" s="283"/>
      <c r="AW127" s="283"/>
      <c r="AX127" s="1126" t="s">
        <v>481</v>
      </c>
      <c r="AY127" s="1127"/>
      <c r="AZ127" s="1127"/>
      <c r="BA127" s="1127"/>
      <c r="BB127" s="1127"/>
      <c r="BC127" s="1127"/>
      <c r="BD127" s="1127"/>
      <c r="BE127" s="1128"/>
      <c r="BF127" s="1129" t="s">
        <v>482</v>
      </c>
      <c r="BG127" s="1127"/>
      <c r="BH127" s="1127"/>
      <c r="BI127" s="1127"/>
      <c r="BJ127" s="1127"/>
      <c r="BK127" s="1127"/>
      <c r="BL127" s="1128"/>
      <c r="BM127" s="1129" t="s">
        <v>483</v>
      </c>
      <c r="BN127" s="1127"/>
      <c r="BO127" s="1127"/>
      <c r="BP127" s="1127"/>
      <c r="BQ127" s="1127"/>
      <c r="BR127" s="1127"/>
      <c r="BS127" s="1128"/>
      <c r="BT127" s="1129" t="s">
        <v>484</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485</v>
      </c>
      <c r="CQ127" s="1044"/>
      <c r="CR127" s="1044"/>
      <c r="CS127" s="1044"/>
      <c r="CT127" s="1044"/>
      <c r="CU127" s="1044"/>
      <c r="CV127" s="1044"/>
      <c r="CW127" s="1044"/>
      <c r="CX127" s="1044"/>
      <c r="CY127" s="1044"/>
      <c r="CZ127" s="1044"/>
      <c r="DA127" s="1044"/>
      <c r="DB127" s="1044"/>
      <c r="DC127" s="1044"/>
      <c r="DD127" s="1044"/>
      <c r="DE127" s="1044"/>
      <c r="DF127" s="1045"/>
      <c r="DG127" s="1013" t="s">
        <v>126</v>
      </c>
      <c r="DH127" s="1014"/>
      <c r="DI127" s="1014"/>
      <c r="DJ127" s="1014"/>
      <c r="DK127" s="1014"/>
      <c r="DL127" s="1014" t="s">
        <v>126</v>
      </c>
      <c r="DM127" s="1014"/>
      <c r="DN127" s="1014"/>
      <c r="DO127" s="1014"/>
      <c r="DP127" s="1014"/>
      <c r="DQ127" s="1014" t="s">
        <v>126</v>
      </c>
      <c r="DR127" s="1014"/>
      <c r="DS127" s="1014"/>
      <c r="DT127" s="1014"/>
      <c r="DU127" s="1014"/>
      <c r="DV127" s="1015" t="s">
        <v>126</v>
      </c>
      <c r="DW127" s="1015"/>
      <c r="DX127" s="1015"/>
      <c r="DY127" s="1015"/>
      <c r="DZ127" s="1016"/>
    </row>
    <row r="128" spans="1:130" s="247" customFormat="1" ht="26.25" customHeight="1" thickBot="1" x14ac:dyDescent="0.2">
      <c r="A128" s="1137" t="s">
        <v>486</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487</v>
      </c>
      <c r="X128" s="1139"/>
      <c r="Y128" s="1139"/>
      <c r="Z128" s="1140"/>
      <c r="AA128" s="1141">
        <v>196724</v>
      </c>
      <c r="AB128" s="1142"/>
      <c r="AC128" s="1142"/>
      <c r="AD128" s="1142"/>
      <c r="AE128" s="1143"/>
      <c r="AF128" s="1144">
        <v>198784</v>
      </c>
      <c r="AG128" s="1142"/>
      <c r="AH128" s="1142"/>
      <c r="AI128" s="1142"/>
      <c r="AJ128" s="1143"/>
      <c r="AK128" s="1144">
        <v>189131</v>
      </c>
      <c r="AL128" s="1142"/>
      <c r="AM128" s="1142"/>
      <c r="AN128" s="1142"/>
      <c r="AO128" s="1143"/>
      <c r="AP128" s="1145"/>
      <c r="AQ128" s="1146"/>
      <c r="AR128" s="1146"/>
      <c r="AS128" s="1146"/>
      <c r="AT128" s="1147"/>
      <c r="AU128" s="283"/>
      <c r="AV128" s="283"/>
      <c r="AW128" s="283"/>
      <c r="AX128" s="982" t="s">
        <v>488</v>
      </c>
      <c r="AY128" s="983"/>
      <c r="AZ128" s="983"/>
      <c r="BA128" s="983"/>
      <c r="BB128" s="983"/>
      <c r="BC128" s="983"/>
      <c r="BD128" s="983"/>
      <c r="BE128" s="984"/>
      <c r="BF128" s="1148" t="s">
        <v>126</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489</v>
      </c>
      <c r="CQ128" s="1131"/>
      <c r="CR128" s="1131"/>
      <c r="CS128" s="1131"/>
      <c r="CT128" s="1131"/>
      <c r="CU128" s="1131"/>
      <c r="CV128" s="1131"/>
      <c r="CW128" s="1131"/>
      <c r="CX128" s="1131"/>
      <c r="CY128" s="1131"/>
      <c r="CZ128" s="1131"/>
      <c r="DA128" s="1131"/>
      <c r="DB128" s="1131"/>
      <c r="DC128" s="1131"/>
      <c r="DD128" s="1131"/>
      <c r="DE128" s="1131"/>
      <c r="DF128" s="1132"/>
      <c r="DG128" s="1133" t="s">
        <v>392</v>
      </c>
      <c r="DH128" s="1134"/>
      <c r="DI128" s="1134"/>
      <c r="DJ128" s="1134"/>
      <c r="DK128" s="1134"/>
      <c r="DL128" s="1134" t="s">
        <v>392</v>
      </c>
      <c r="DM128" s="1134"/>
      <c r="DN128" s="1134"/>
      <c r="DO128" s="1134"/>
      <c r="DP128" s="1134"/>
      <c r="DQ128" s="1134" t="s">
        <v>126</v>
      </c>
      <c r="DR128" s="1134"/>
      <c r="DS128" s="1134"/>
      <c r="DT128" s="1134"/>
      <c r="DU128" s="1134"/>
      <c r="DV128" s="1135" t="s">
        <v>126</v>
      </c>
      <c r="DW128" s="1135"/>
      <c r="DX128" s="1135"/>
      <c r="DY128" s="1135"/>
      <c r="DZ128" s="1136"/>
    </row>
    <row r="129" spans="1:131" s="247" customFormat="1" ht="26.25" customHeight="1" x14ac:dyDescent="0.15">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490</v>
      </c>
      <c r="X129" s="1168"/>
      <c r="Y129" s="1168"/>
      <c r="Z129" s="1169"/>
      <c r="AA129" s="1052">
        <v>4203306</v>
      </c>
      <c r="AB129" s="1053"/>
      <c r="AC129" s="1053"/>
      <c r="AD129" s="1053"/>
      <c r="AE129" s="1054"/>
      <c r="AF129" s="1055">
        <v>4218530</v>
      </c>
      <c r="AG129" s="1053"/>
      <c r="AH129" s="1053"/>
      <c r="AI129" s="1053"/>
      <c r="AJ129" s="1054"/>
      <c r="AK129" s="1055">
        <v>4194718</v>
      </c>
      <c r="AL129" s="1053"/>
      <c r="AM129" s="1053"/>
      <c r="AN129" s="1053"/>
      <c r="AO129" s="1054"/>
      <c r="AP129" s="1170"/>
      <c r="AQ129" s="1171"/>
      <c r="AR129" s="1171"/>
      <c r="AS129" s="1171"/>
      <c r="AT129" s="1172"/>
      <c r="AU129" s="285"/>
      <c r="AV129" s="285"/>
      <c r="AW129" s="285"/>
      <c r="AX129" s="1161" t="s">
        <v>491</v>
      </c>
      <c r="AY129" s="1044"/>
      <c r="AZ129" s="1044"/>
      <c r="BA129" s="1044"/>
      <c r="BB129" s="1044"/>
      <c r="BC129" s="1044"/>
      <c r="BD129" s="1044"/>
      <c r="BE129" s="1045"/>
      <c r="BF129" s="1162" t="s">
        <v>392</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492</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493</v>
      </c>
      <c r="X130" s="1168"/>
      <c r="Y130" s="1168"/>
      <c r="Z130" s="1169"/>
      <c r="AA130" s="1052">
        <v>561015</v>
      </c>
      <c r="AB130" s="1053"/>
      <c r="AC130" s="1053"/>
      <c r="AD130" s="1053"/>
      <c r="AE130" s="1054"/>
      <c r="AF130" s="1055">
        <v>569261</v>
      </c>
      <c r="AG130" s="1053"/>
      <c r="AH130" s="1053"/>
      <c r="AI130" s="1053"/>
      <c r="AJ130" s="1054"/>
      <c r="AK130" s="1055">
        <v>580691</v>
      </c>
      <c r="AL130" s="1053"/>
      <c r="AM130" s="1053"/>
      <c r="AN130" s="1053"/>
      <c r="AO130" s="1054"/>
      <c r="AP130" s="1170"/>
      <c r="AQ130" s="1171"/>
      <c r="AR130" s="1171"/>
      <c r="AS130" s="1171"/>
      <c r="AT130" s="1172"/>
      <c r="AU130" s="285"/>
      <c r="AV130" s="285"/>
      <c r="AW130" s="285"/>
      <c r="AX130" s="1161" t="s">
        <v>494</v>
      </c>
      <c r="AY130" s="1044"/>
      <c r="AZ130" s="1044"/>
      <c r="BA130" s="1044"/>
      <c r="BB130" s="1044"/>
      <c r="BC130" s="1044"/>
      <c r="BD130" s="1044"/>
      <c r="BE130" s="1045"/>
      <c r="BF130" s="1198">
        <v>5.7</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495</v>
      </c>
      <c r="X131" s="1206"/>
      <c r="Y131" s="1206"/>
      <c r="Z131" s="1207"/>
      <c r="AA131" s="1099">
        <v>3642291</v>
      </c>
      <c r="AB131" s="1078"/>
      <c r="AC131" s="1078"/>
      <c r="AD131" s="1078"/>
      <c r="AE131" s="1079"/>
      <c r="AF131" s="1077">
        <v>3649269</v>
      </c>
      <c r="AG131" s="1078"/>
      <c r="AH131" s="1078"/>
      <c r="AI131" s="1078"/>
      <c r="AJ131" s="1079"/>
      <c r="AK131" s="1077">
        <v>3614027</v>
      </c>
      <c r="AL131" s="1078"/>
      <c r="AM131" s="1078"/>
      <c r="AN131" s="1078"/>
      <c r="AO131" s="1079"/>
      <c r="AP131" s="1208"/>
      <c r="AQ131" s="1209"/>
      <c r="AR131" s="1209"/>
      <c r="AS131" s="1209"/>
      <c r="AT131" s="1210"/>
      <c r="AU131" s="285"/>
      <c r="AV131" s="285"/>
      <c r="AW131" s="285"/>
      <c r="AX131" s="1180" t="s">
        <v>496</v>
      </c>
      <c r="AY131" s="1131"/>
      <c r="AZ131" s="1131"/>
      <c r="BA131" s="1131"/>
      <c r="BB131" s="1131"/>
      <c r="BC131" s="1131"/>
      <c r="BD131" s="1131"/>
      <c r="BE131" s="1132"/>
      <c r="BF131" s="1181">
        <v>97.5</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497</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498</v>
      </c>
      <c r="W132" s="1191"/>
      <c r="X132" s="1191"/>
      <c r="Y132" s="1191"/>
      <c r="Z132" s="1192"/>
      <c r="AA132" s="1193">
        <v>4.3317241810000002</v>
      </c>
      <c r="AB132" s="1194"/>
      <c r="AC132" s="1194"/>
      <c r="AD132" s="1194"/>
      <c r="AE132" s="1195"/>
      <c r="AF132" s="1196">
        <v>6.0816563539999997</v>
      </c>
      <c r="AG132" s="1194"/>
      <c r="AH132" s="1194"/>
      <c r="AI132" s="1194"/>
      <c r="AJ132" s="1195"/>
      <c r="AK132" s="1196">
        <v>6.6973766379999997</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499</v>
      </c>
      <c r="W133" s="1174"/>
      <c r="X133" s="1174"/>
      <c r="Y133" s="1174"/>
      <c r="Z133" s="1175"/>
      <c r="AA133" s="1176">
        <v>3.8</v>
      </c>
      <c r="AB133" s="1177"/>
      <c r="AC133" s="1177"/>
      <c r="AD133" s="1177"/>
      <c r="AE133" s="1178"/>
      <c r="AF133" s="1176">
        <v>4.5999999999999996</v>
      </c>
      <c r="AG133" s="1177"/>
      <c r="AH133" s="1177"/>
      <c r="AI133" s="1177"/>
      <c r="AJ133" s="1178"/>
      <c r="AK133" s="1176">
        <v>5.7</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V9rwqWDcdZDTfBWdUy/vG23GFTooQOy3wNEoDtygNM0qrBgBSekaAPLR7sUBF4C0prsaiL3s20ZD6OnW8iDl8A==" saltValue="zi38l4jCoglo7cJXHH6Pg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UciPAB2xbwgRKVznD1QhZ0ZgU9iJTVdy0OTmnRah6AzsixfLE/U4hP8RaBJpQb+rmVDlEk2aoFLU0Qdmmh/kmg==" saltValue="7K9TvjzS87WxuNo27vyLcw=="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l02OKGZtNOQJdgGVTLV/IOYc1k2HoTjxF0x9ZJbIMPjfe/Jff4+K+Sg1x9hoG53x/LWTAq5ttHcaQyAA4e7zw==" saltValue="/7N5TyrIMGWcyo8Ix9294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503</v>
      </c>
      <c r="AP7" s="304"/>
      <c r="AQ7" s="305" t="s">
        <v>504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505</v>
      </c>
      <c r="AQ8" s="311" t="s">
        <v>506</v>
      </c>
      <c r="AR8" s="312" t="s">
        <v>507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508</v>
      </c>
      <c r="AL9" s="1217"/>
      <c r="AM9" s="1217"/>
      <c r="AN9" s="1218"/>
      <c r="AO9" s="313">
        <v>1620827</v>
      </c>
      <c r="AP9" s="313">
        <v>96986</v>
      </c>
      <c r="AQ9" s="314">
        <v>81607</v>
      </c>
      <c r="AR9" s="315">
        <v>18.8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509</v>
      </c>
      <c r="AL10" s="1217"/>
      <c r="AM10" s="1217"/>
      <c r="AN10" s="1218"/>
      <c r="AO10" s="316">
        <v>98507</v>
      </c>
      <c r="AP10" s="316">
        <v>5894</v>
      </c>
      <c r="AQ10" s="317">
        <v>8429</v>
      </c>
      <c r="AR10" s="318">
        <v>-30.1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510</v>
      </c>
      <c r="AL11" s="1217"/>
      <c r="AM11" s="1217"/>
      <c r="AN11" s="1218"/>
      <c r="AO11" s="316">
        <v>54657</v>
      </c>
      <c r="AP11" s="316">
        <v>3271</v>
      </c>
      <c r="AQ11" s="317">
        <v>12564</v>
      </c>
      <c r="AR11" s="318">
        <v>-74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511</v>
      </c>
      <c r="AL12" s="1217"/>
      <c r="AM12" s="1217"/>
      <c r="AN12" s="1218"/>
      <c r="AO12" s="316" t="s">
        <v>512</v>
      </c>
      <c r="AP12" s="316" t="s">
        <v>512</v>
      </c>
      <c r="AQ12" s="317">
        <v>603</v>
      </c>
      <c r="AR12" s="318" t="s">
        <v>512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513</v>
      </c>
      <c r="AL13" s="1217"/>
      <c r="AM13" s="1217"/>
      <c r="AN13" s="1218"/>
      <c r="AO13" s="316" t="s">
        <v>512</v>
      </c>
      <c r="AP13" s="316" t="s">
        <v>512</v>
      </c>
      <c r="AQ13" s="317">
        <v>5</v>
      </c>
      <c r="AR13" s="318" t="s">
        <v>512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514</v>
      </c>
      <c r="AL14" s="1217"/>
      <c r="AM14" s="1217"/>
      <c r="AN14" s="1218"/>
      <c r="AO14" s="316">
        <v>73108</v>
      </c>
      <c r="AP14" s="316">
        <v>4375</v>
      </c>
      <c r="AQ14" s="317">
        <v>4049</v>
      </c>
      <c r="AR14" s="318">
        <v>8.1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515</v>
      </c>
      <c r="AL15" s="1217"/>
      <c r="AM15" s="1217"/>
      <c r="AN15" s="1218"/>
      <c r="AO15" s="316">
        <v>26385</v>
      </c>
      <c r="AP15" s="316">
        <v>1579</v>
      </c>
      <c r="AQ15" s="317">
        <v>2220</v>
      </c>
      <c r="AR15" s="318">
        <v>-28.9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516</v>
      </c>
      <c r="AL16" s="1220"/>
      <c r="AM16" s="1220"/>
      <c r="AN16" s="1221"/>
      <c r="AO16" s="316">
        <v>-102290</v>
      </c>
      <c r="AP16" s="316">
        <v>-6121</v>
      </c>
      <c r="AQ16" s="317">
        <v>-7287</v>
      </c>
      <c r="AR16" s="318">
        <v>-16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185</v>
      </c>
      <c r="AL17" s="1220"/>
      <c r="AM17" s="1220"/>
      <c r="AN17" s="1221"/>
      <c r="AO17" s="316">
        <v>1771194</v>
      </c>
      <c r="AP17" s="316">
        <v>105983</v>
      </c>
      <c r="AQ17" s="317">
        <v>102189</v>
      </c>
      <c r="AR17" s="318">
        <v>3.7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518</v>
      </c>
      <c r="AP20" s="324" t="s">
        <v>519</v>
      </c>
      <c r="AQ20" s="325" t="s">
        <v>520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521</v>
      </c>
      <c r="AL21" s="1212"/>
      <c r="AM21" s="1212"/>
      <c r="AN21" s="1213"/>
      <c r="AO21" s="328">
        <v>11.73</v>
      </c>
      <c r="AP21" s="329">
        <v>9.43</v>
      </c>
      <c r="AQ21" s="330">
        <v>2.2999999999999998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522</v>
      </c>
      <c r="AL22" s="1212"/>
      <c r="AM22" s="1212"/>
      <c r="AN22" s="1213"/>
      <c r="AO22" s="333">
        <v>96.9</v>
      </c>
      <c r="AP22" s="334">
        <v>96.9</v>
      </c>
      <c r="AQ22" s="335">
        <v>0</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503</v>
      </c>
      <c r="AP30" s="304"/>
      <c r="AQ30" s="305" t="s">
        <v>504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505</v>
      </c>
      <c r="AQ31" s="311" t="s">
        <v>506</v>
      </c>
      <c r="AR31" s="312" t="s">
        <v>507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526</v>
      </c>
      <c r="AL32" s="1228"/>
      <c r="AM32" s="1228"/>
      <c r="AN32" s="1229"/>
      <c r="AO32" s="343">
        <v>775487</v>
      </c>
      <c r="AP32" s="343">
        <v>46403</v>
      </c>
      <c r="AQ32" s="344">
        <v>48351</v>
      </c>
      <c r="AR32" s="345">
        <v>-4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527</v>
      </c>
      <c r="AL33" s="1228"/>
      <c r="AM33" s="1228"/>
      <c r="AN33" s="1229"/>
      <c r="AO33" s="343" t="s">
        <v>512</v>
      </c>
      <c r="AP33" s="343" t="s">
        <v>512</v>
      </c>
      <c r="AQ33" s="344" t="s">
        <v>512</v>
      </c>
      <c r="AR33" s="345" t="s">
        <v>512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528</v>
      </c>
      <c r="AL34" s="1228"/>
      <c r="AM34" s="1228"/>
      <c r="AN34" s="1229"/>
      <c r="AO34" s="343" t="s">
        <v>512</v>
      </c>
      <c r="AP34" s="343" t="s">
        <v>512</v>
      </c>
      <c r="AQ34" s="344">
        <v>3</v>
      </c>
      <c r="AR34" s="345" t="s">
        <v>512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529</v>
      </c>
      <c r="AL35" s="1228"/>
      <c r="AM35" s="1228"/>
      <c r="AN35" s="1229"/>
      <c r="AO35" s="343">
        <v>222916</v>
      </c>
      <c r="AP35" s="343">
        <v>13339</v>
      </c>
      <c r="AQ35" s="344">
        <v>15327</v>
      </c>
      <c r="AR35" s="345">
        <v>-13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530</v>
      </c>
      <c r="AL36" s="1228"/>
      <c r="AM36" s="1228"/>
      <c r="AN36" s="1229"/>
      <c r="AO36" s="343">
        <v>13464</v>
      </c>
      <c r="AP36" s="343">
        <v>806</v>
      </c>
      <c r="AQ36" s="344">
        <v>3222</v>
      </c>
      <c r="AR36" s="345">
        <v>-75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531</v>
      </c>
      <c r="AL37" s="1228"/>
      <c r="AM37" s="1228"/>
      <c r="AN37" s="1229"/>
      <c r="AO37" s="343" t="s">
        <v>512</v>
      </c>
      <c r="AP37" s="343" t="s">
        <v>512</v>
      </c>
      <c r="AQ37" s="344">
        <v>486</v>
      </c>
      <c r="AR37" s="345" t="s">
        <v>512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532</v>
      </c>
      <c r="AL38" s="1231"/>
      <c r="AM38" s="1231"/>
      <c r="AN38" s="1232"/>
      <c r="AO38" s="346" t="s">
        <v>512</v>
      </c>
      <c r="AP38" s="346" t="s">
        <v>512</v>
      </c>
      <c r="AQ38" s="347">
        <v>7</v>
      </c>
      <c r="AR38" s="335" t="s">
        <v>512</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533</v>
      </c>
      <c r="AL39" s="1231"/>
      <c r="AM39" s="1231"/>
      <c r="AN39" s="1232"/>
      <c r="AO39" s="343">
        <v>-189131</v>
      </c>
      <c r="AP39" s="343">
        <v>-11317</v>
      </c>
      <c r="AQ39" s="344">
        <v>-3375</v>
      </c>
      <c r="AR39" s="345">
        <v>235.3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534</v>
      </c>
      <c r="AL40" s="1228"/>
      <c r="AM40" s="1228"/>
      <c r="AN40" s="1229"/>
      <c r="AO40" s="343">
        <v>-580691</v>
      </c>
      <c r="AP40" s="343">
        <v>-34747</v>
      </c>
      <c r="AQ40" s="344">
        <v>-44517</v>
      </c>
      <c r="AR40" s="345">
        <v>-21.9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296</v>
      </c>
      <c r="AL41" s="1234"/>
      <c r="AM41" s="1234"/>
      <c r="AN41" s="1235"/>
      <c r="AO41" s="343">
        <v>242045</v>
      </c>
      <c r="AP41" s="343">
        <v>14483</v>
      </c>
      <c r="AQ41" s="344">
        <v>19506</v>
      </c>
      <c r="AR41" s="345">
        <v>-25.8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503</v>
      </c>
      <c r="AN49" s="1224" t="s">
        <v>538</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539</v>
      </c>
      <c r="AO50" s="360" t="s">
        <v>540</v>
      </c>
      <c r="AP50" s="361" t="s">
        <v>541</v>
      </c>
      <c r="AQ50" s="362" t="s">
        <v>542</v>
      </c>
      <c r="AR50" s="363" t="s">
        <v>543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544</v>
      </c>
      <c r="AL51" s="356"/>
      <c r="AM51" s="364">
        <v>3760373</v>
      </c>
      <c r="AN51" s="365">
        <v>214242</v>
      </c>
      <c r="AO51" s="366">
        <v>8</v>
      </c>
      <c r="AP51" s="367">
        <v>69469</v>
      </c>
      <c r="AQ51" s="368">
        <v>-18.5</v>
      </c>
      <c r="AR51" s="369">
        <v>26.5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545</v>
      </c>
      <c r="AM52" s="372">
        <v>1416420</v>
      </c>
      <c r="AN52" s="373">
        <v>80698</v>
      </c>
      <c r="AO52" s="374">
        <v>-12.6</v>
      </c>
      <c r="AP52" s="375">
        <v>38215</v>
      </c>
      <c r="AQ52" s="376">
        <v>-1.6</v>
      </c>
      <c r="AR52" s="377">
        <v>-11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546</v>
      </c>
      <c r="AL53" s="356"/>
      <c r="AM53" s="364">
        <v>2206269</v>
      </c>
      <c r="AN53" s="365">
        <v>126768</v>
      </c>
      <c r="AO53" s="366">
        <v>-40.799999999999997</v>
      </c>
      <c r="AP53" s="367">
        <v>67293</v>
      </c>
      <c r="AQ53" s="368">
        <v>-3.1</v>
      </c>
      <c r="AR53" s="369">
        <v>-37.700000000000003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545</v>
      </c>
      <c r="AM54" s="372">
        <v>438219</v>
      </c>
      <c r="AN54" s="373">
        <v>25179</v>
      </c>
      <c r="AO54" s="374">
        <v>-68.8</v>
      </c>
      <c r="AP54" s="375">
        <v>35076</v>
      </c>
      <c r="AQ54" s="376">
        <v>-8.1999999999999993</v>
      </c>
      <c r="AR54" s="377">
        <v>-60.6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547</v>
      </c>
      <c r="AL55" s="356"/>
      <c r="AM55" s="364">
        <v>1837329</v>
      </c>
      <c r="AN55" s="365">
        <v>106803</v>
      </c>
      <c r="AO55" s="366">
        <v>-15.7</v>
      </c>
      <c r="AP55" s="367">
        <v>67343</v>
      </c>
      <c r="AQ55" s="368">
        <v>0.1</v>
      </c>
      <c r="AR55" s="369">
        <v>-15.8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545</v>
      </c>
      <c r="AM56" s="372">
        <v>323647</v>
      </c>
      <c r="AN56" s="373">
        <v>18813</v>
      </c>
      <c r="AO56" s="374">
        <v>-25.3</v>
      </c>
      <c r="AP56" s="375">
        <v>32865</v>
      </c>
      <c r="AQ56" s="376">
        <v>-6.3</v>
      </c>
      <c r="AR56" s="377">
        <v>-19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548</v>
      </c>
      <c r="AL57" s="356"/>
      <c r="AM57" s="364">
        <v>1036826</v>
      </c>
      <c r="AN57" s="365">
        <v>61300</v>
      </c>
      <c r="AO57" s="366">
        <v>-42.6</v>
      </c>
      <c r="AP57" s="367">
        <v>73475</v>
      </c>
      <c r="AQ57" s="368">
        <v>9.1</v>
      </c>
      <c r="AR57" s="369">
        <v>-51.7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545</v>
      </c>
      <c r="AM58" s="372">
        <v>381908</v>
      </c>
      <c r="AN58" s="373">
        <v>22579</v>
      </c>
      <c r="AO58" s="374">
        <v>20</v>
      </c>
      <c r="AP58" s="375">
        <v>43072</v>
      </c>
      <c r="AQ58" s="376">
        <v>31.1</v>
      </c>
      <c r="AR58" s="377">
        <v>-11.1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549</v>
      </c>
      <c r="AL59" s="356"/>
      <c r="AM59" s="364">
        <v>999693</v>
      </c>
      <c r="AN59" s="365">
        <v>59819</v>
      </c>
      <c r="AO59" s="366">
        <v>-2.4</v>
      </c>
      <c r="AP59" s="367">
        <v>87464</v>
      </c>
      <c r="AQ59" s="368">
        <v>19</v>
      </c>
      <c r="AR59" s="369">
        <v>-21.4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545</v>
      </c>
      <c r="AM60" s="372">
        <v>279432</v>
      </c>
      <c r="AN60" s="373">
        <v>16720</v>
      </c>
      <c r="AO60" s="374">
        <v>-25.9</v>
      </c>
      <c r="AP60" s="375">
        <v>47479</v>
      </c>
      <c r="AQ60" s="376">
        <v>10.199999999999999</v>
      </c>
      <c r="AR60" s="377">
        <v>-36.1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550</v>
      </c>
      <c r="AL61" s="378"/>
      <c r="AM61" s="379">
        <v>1968098</v>
      </c>
      <c r="AN61" s="380">
        <v>113786</v>
      </c>
      <c r="AO61" s="381">
        <v>-18.7</v>
      </c>
      <c r="AP61" s="382">
        <v>73009</v>
      </c>
      <c r="AQ61" s="383">
        <v>1.3</v>
      </c>
      <c r="AR61" s="369">
        <v>-20</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545</v>
      </c>
      <c r="AM62" s="372">
        <v>567925</v>
      </c>
      <c r="AN62" s="373">
        <v>32798</v>
      </c>
      <c r="AO62" s="374">
        <v>-22.5</v>
      </c>
      <c r="AP62" s="375">
        <v>39341</v>
      </c>
      <c r="AQ62" s="376">
        <v>5</v>
      </c>
      <c r="AR62" s="377">
        <v>-27.5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SxK4Dn/GwzJ+ZjzeCNT8GipmolKxDC3GufnYr9hHGJLKBQlXQCAmUWSHx5K0HF6HdSZTWPBG1546Z98SFfKe5g==" saltValue="sNcPXbBkdSmM+3WcX/GP2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552</v>
      </c>
    </row>
    <row r="120" spans="125:125" ht="13.5" hidden="1" customHeight="1" x14ac:dyDescent="0.15"/>
    <row r="121" spans="125:125" ht="13.5" hidden="1" customHeight="1" x14ac:dyDescent="0.15">
      <c r="DU121" s="291"/>
    </row>
  </sheetData>
  <sheetProtection algorithmName="SHA-512" hashValue="v2E03fm2JdcUkOb79fHjsGUgCXvXdAqthqAzw+ktS0Tw88xjEpqXMtXcfsUsCjxvTk4jbF9+pXrKopn12JtCpw==" saltValue="VNOAgkmXhJnuyrOBwdjMv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sheetData>
  <sheetProtection algorithmName="SHA-512" hashValue="tX2uQLQzqtFKHyfdwBg1gqaAMbwLPcqDCr3HYtW8fOrjpEP6yGHh1hTqyqwQHs27fK76NMtV6h8wHxfbGMvofw==" saltValue="KQ2OvZO7TM3VGbmIcnISv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36" t="s">
        <v>3</v>
      </c>
      <c r="D47" s="1236"/>
      <c r="E47" s="1237"/>
      <c r="F47" s="11">
        <v>9.18</v>
      </c>
      <c r="G47" s="12">
        <v>9.32</v>
      </c>
      <c r="H47" s="12">
        <v>10.57</v>
      </c>
      <c r="I47" s="12">
        <v>11.13</v>
      </c>
      <c r="J47" s="13">
        <v>11.19</v>
      </c>
    </row>
    <row r="48" spans="2:10" ht="57.75" customHeight="1" x14ac:dyDescent="0.15">
      <c r="B48" s="14"/>
      <c r="C48" s="1238" t="s">
        <v>4</v>
      </c>
      <c r="D48" s="1238"/>
      <c r="E48" s="1239"/>
      <c r="F48" s="15">
        <v>10.14</v>
      </c>
      <c r="G48" s="16">
        <v>12.6</v>
      </c>
      <c r="H48" s="16">
        <v>13.73</v>
      </c>
      <c r="I48" s="16">
        <v>10.7</v>
      </c>
      <c r="J48" s="17">
        <v>5.67</v>
      </c>
    </row>
    <row r="49" spans="2:10" ht="57.75" customHeight="1" thickBot="1" x14ac:dyDescent="0.2">
      <c r="B49" s="18"/>
      <c r="C49" s="1240" t="s">
        <v>5</v>
      </c>
      <c r="D49" s="1240"/>
      <c r="E49" s="1241"/>
      <c r="F49" s="19" t="s">
        <v>559</v>
      </c>
      <c r="G49" s="20">
        <v>2.3199999999999998</v>
      </c>
      <c r="H49" s="20">
        <v>2.23</v>
      </c>
      <c r="I49" s="20" t="s">
        <v>560</v>
      </c>
      <c r="J49" s="21" t="s">
        <v>561</v>
      </c>
    </row>
    <row r="50" spans="2:10" ht="13.5" customHeight="1" x14ac:dyDescent="0.15"/>
  </sheetData>
  <sheetProtection algorithmName="SHA-512" hashValue="ygc3elxdcY9PewRsX+jT069zyibQIWnrUDUwwpAGtYPxyFn/WGx97C+Jvf3KzPqtGRDkzXuf1NfMe3dpFKdBMQ==" saltValue="gNOPB6VLuwfZISUuFcYRX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2021-09-28T06:12:47Z</cp:lastPrinted>
  <dcterms:created xsi:type="dcterms:W3CDTF">2021-02-05T01:29:17Z</dcterms:created>
  <dcterms:modified xsi:type="dcterms:W3CDTF">2021-10-21T09:40:02Z</dcterms:modified>
  <cp:category/>
</cp:coreProperties>
</file>