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6東海村\"/>
    </mc:Choice>
  </mc:AlternateContent>
  <bookViews>
    <workbookView xWindow="0" yWindow="0" windowWidth="15360" windowHeight="7635" tabRatio="6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G37" i="10"/>
  <c r="AM37" i="10"/>
  <c r="W37" i="10"/>
  <c r="E37" i="10"/>
  <c r="C37" i="10" s="1"/>
  <c r="DG36" i="10"/>
  <c r="CQ36" i="10"/>
  <c r="CO36" i="10"/>
  <c r="BY36" i="10"/>
  <c r="BG36" i="10"/>
  <c r="AO36" i="10"/>
  <c r="W36" i="10"/>
  <c r="E36" i="10"/>
  <c r="C36" i="10"/>
  <c r="DG35" i="10"/>
  <c r="CQ35" i="10"/>
  <c r="CO35" i="10" s="1"/>
  <c r="BY35" i="10"/>
  <c r="BG35" i="10"/>
  <c r="AO35" i="10"/>
  <c r="W35" i="10"/>
  <c r="E35" i="10"/>
  <c r="C35" i="10" s="1"/>
  <c r="DG34" i="10"/>
  <c r="CQ34" i="10"/>
  <c r="BY34" i="10"/>
  <c r="BG34" i="10"/>
  <c r="AO34" i="10"/>
  <c r="W34" i="10"/>
  <c r="E34" i="10"/>
  <c r="C34" i="10"/>
  <c r="U35" i="10" l="1"/>
  <c r="U36" i="10" s="1"/>
  <c r="U37" i="10"/>
  <c r="U34" i="10"/>
  <c r="AM34" i="10"/>
  <c r="AM35" i="10" s="1"/>
  <c r="AM36" i="10" s="1"/>
  <c r="BE34" i="10" l="1"/>
  <c r="BE35" i="10" s="1"/>
  <c r="BE36" i="10" s="1"/>
  <c r="BE37"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<sst xmlns="http://schemas.openxmlformats.org/spreadsheetml/2006/main" count="1144" uniqueCount="609">
  <si>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</si>
  <si>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</si>
  <si>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</si>
  <si>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</si>
  <si>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</si>
  <si>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</si>
  <si>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</si>
  <si>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</si>
  <si>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</si>
  <si>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</si>
  <si>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</si>
  <si>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</si>
  <si>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</si>
  <si>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</si>
  <si>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</si>
  <si>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</si>
  <si>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</si>
  <si>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</si>
  <si>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</si>
  <si>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</si>
  <si>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</si>
  <si>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</si>
  <si>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</si>
  <si>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</si>
  <si>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</si>
  <si>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</si>
  <si>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</si>
  <si>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</si>
  <si>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</si>
  <si>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</si>
  <si>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</si>
  <si>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</si>
  <si>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</si>
  <si>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</si>
  <si>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</si>
  <si>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</si>
  <si>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</si>
  <si>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</si>
  <si>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</si>
  <si>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</si>
  <si>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</si>
  <si>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</si>
  <si>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</si>
  <si>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</si>
  <si>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</si>
  <si>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</si>
  <si>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</si>
  <si>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</si>
  <si>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</si>
  <si>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</si>
  <si>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</si>
  <si>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</si>
  <si>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</si>
  <si>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</si>
  <si>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</si>
  <si>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</si>
  <si>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</si>
  <si>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</si>
  <si>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</si>
  <si>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</si>
  <si>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</si>
  <si>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</si>
  <si>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</si>
  <si>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</si>
  <si>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</si>
  <si>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</si>
  <si>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</si>
  <si>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</si>
  <si>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</si>
  <si>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</si>
  <si>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</si>
  <si>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</si>
  <si>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</si>
  <si>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</si>
  <si>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</si>
  <si>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</si>
  <si>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</si>
  <si>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</si>
  <si>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</si>
  <si>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</si>
  <si>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</si>
  <si>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</si>
  <si>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</si>
  <si>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</si>
  <si>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</si>
  <si>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</si>
  <si>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</si>
  <si>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</si>
  <si>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</si>
  <si>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</si>
  <si>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</si>
  <si>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</si>
  <si>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</si>
  <si>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</si>
  <si>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</si>
  <si>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</si>
  <si>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</si>
  <si>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東海村</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</si>
  <si>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</si>
  <si>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</si>
  <si>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</si>
  <si>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</si>
  <si>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</si>
  <si>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</si>
  <si>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</si>
  <si>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</si>
  <si>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</si>
  <si>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</si>
  <si>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</si>
  <si>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</si>
  <si>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</si>
  <si>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</si>
  <si>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</si>
  <si>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</si>
  <si>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</si>
  <si>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</si>
  <si>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</si>
  <si>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</si>
  <si>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</si>
  <si>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</si>
  <si>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</si>
  <si>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</si>
  <si>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</si>
  <si>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</si>
  <si>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</si>
  <si>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</si>
  <si>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</si>
  <si>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</si>
  <si>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</si>
  <si>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</si>
  <si>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</si>
  <si>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</si>
  <si>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</si>
  <si>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</si>
  <si>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</si>
  <si>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</si>
  <si>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</si>
  <si>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</si>
  <si>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</si>
  <si>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</si>
  <si>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</si>
  <si>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</si>
  <si>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</si>
  <si>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</si>
  <si>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</si>
  <si>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</si>
  <si>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</si>
  <si>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</si>
  <si>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</si>
  <si>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</si>
  <si>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</si>
  <si>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</si>
  <si>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</si>
  <si>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</si>
  <si>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</si>
  <si>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</si>
  <si>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</si>
  <si>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</si>
  <si>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</si>
  <si>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</si>
  <si>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</si>
  <si>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</si>
  <si>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</si>
  <si>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</si>
  <si>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</si>
  <si>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</si>
  <si>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</si>
  <si>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</si>
  <si>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</si>
  <si>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</si>
  <si>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</si>
  <si>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</si>
  <si>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</si>
  <si>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</si>
  <si>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</si>
  <si>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</si>
  <si>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</si>
  <si>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</si>
  <si>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</si>
  <si>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</si>
  <si>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</si>
  <si>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</si>
  <si>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</si>
  <si>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</si>
  <si>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</si>
  <si>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</si>
  <si>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</si>
  <si>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</si>
  <si>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</si>
  <si>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</si>
  <si>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</si>
  <si>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</si>
  <si>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</si>
  <si>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</si>
  <si>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</si>
  <si>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</si>
  <si>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</si>
  <si>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</si>
  <si>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</si>
  <si>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</si>
  <si>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</si>
  <si>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</si>
  <si>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</si>
  <si>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</si>
  <si>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</si>
  <si>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</si>
  <si>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</si>
  <si>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</si>
  <si>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</si>
  <si>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</si>
  <si>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</si>
  <si>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</si>
  <si>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</si>
  <si>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</si>
  <si>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</si>
  <si>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</si>
  <si>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茨城県東海村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</si>
  <si>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</si>
  <si>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</si>
  <si>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</si>
  <si>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</si>
  <si>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</si>
  <si>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</si>
  <si>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</si>
  <si>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</si>
  <si>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</si>
  <si>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</si>
  <si>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</si>
  <si>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</si>
  <si>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</si>
  <si>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</si>
  <si>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</si>
  <si>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</si>
  <si>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</si>
  <si>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</si>
  <si>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</si>
  <si>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</si>
  <si>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</si>
  <si>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</si>
  <si>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</si>
  <si>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</si>
  <si>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</si>
  <si>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</si>
  <si>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</si>
  <si>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</si>
  <si>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</si>
  <si>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</si>
  <si>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</si>
  <si>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</si>
  <si>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</si>
  <si>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</si>
  <si>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</si>
  <si>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</si>
  <si>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</si>
  <si>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</si>
  <si>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</si>
  <si>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</si>
  <si>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</si>
  <si>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</si>
  <si>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</si>
  <si>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</si>
  <si>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</si>
  <si>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</si>
  <si>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</si>
  <si>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</si>
  <si>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</si>
  <si>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</si>
  <si>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</si>
  <si>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</si>
  <si>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</si>
  <si>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</si>
  <si>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</si>
  <si>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</si>
  <si>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</si>
  <si>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</si>
  <si>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</si>
  <si>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</si>
  <si>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</si>
  <si>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</si>
  <si>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</si>
  <si>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</si>
  <si>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</si>
  <si>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</si>
  <si>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</si>
  <si>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</si>
  <si>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</si>
  <si>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</si>
  <si>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</si>
  <si>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</si>
  <si>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</si>
  <si>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</si>
  <si>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</si>
  <si>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</si>
  <si>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</si>
  <si>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</si>
  <si>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</si>
  <si>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</si>
  <si>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</si>
  <si>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</si>
  <si>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</si>
  <si>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</si>
  <si>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</si>
  <si>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</si>
  <si>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</si>
  <si>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</si>
  <si>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</si>
  <si>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</si>
  <si>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</si>
  <si>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</si>
  <si>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</si>
  <si>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</si>
  <si>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</si>
  <si>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</si>
  <si>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</si>
  <si>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</si>
  <si>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</si>
  <si>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</si>
  <si>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</si>
  <si>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</si>
  <si>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</si>
  <si>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</si>
  <si>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</si>
  <si>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</si>
  <si>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</si>
  <si>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</si>
  <si>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</si>
  <si>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</si>
  <si>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</si>
  <si>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</si>
  <si>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</si>
  <si>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</si>
  <si>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</si>
  <si>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</si>
  <si>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</si>
  <si>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</si>
  <si>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</si>
  <si>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</si>
  <si>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</si>
  <si>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</si>
  <si>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</si>
  <si>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</si>
  <si>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</si>
  <si>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</si>
  <si>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</si>
  <si>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</si>
  <si>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</si>
  <si>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</si>
  <si>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</si>
  <si>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</si>
  <si>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</si>
  <si>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</si>
  <si>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</si>
  <si>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</si>
  <si>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</si>
  <si>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</si>
  <si>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</si>
  <si>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</si>
  <si>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</si>
  <si>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</si>
  <si>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</si>
  <si>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</si>
  <si>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</si>
  <si>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</si>
  <si>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</si>
  <si>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</si>
  <si>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</si>
  <si>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</si>
  <si>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</si>
  <si>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</si>
  <si>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</si>
  <si>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茨城県東海村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</si>
  <si>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</si>
  <si>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</si>
  <si>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</si>
  <si>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</si>
  <si>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</si>
  <si>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</si>
  <si>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</si>
  <si>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</si>
  <si>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</si>
  <si>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</si>
  <si>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</si>
  <si>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</si>
  <si>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</si>
  <si>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</si>
  <si>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</si>
  <si>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</si>
  <si>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</si>
  <si>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</si>
  <si>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</si>
  <si>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</si>
  <si>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</si>
  <si>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</si>
  <si>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</si>
  <si>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</si>
  <si>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</si>
  <si>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</si>
  <si>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</si>
  <si>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</si>
  <si>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</si>
  <si>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</si>
  <si>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</si>
  <si>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</si>
  <si>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</si>
  <si>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東海村国民健康保険事業特別会計</t>
    <phoneticPr fontId="5"/>
  </si>
  <si>
    <t>東海村介護保険事業特別会計（保険事業勘定）</t>
    <phoneticPr fontId="5"/>
  </si>
  <si>
    <t>東海村後期高齢者医療特別会計</t>
    <phoneticPr fontId="5"/>
  </si>
  <si>
    <t>東海村介護保険事業特別会計（介護サービス事業勘定）</t>
    <phoneticPr fontId="5"/>
  </si>
  <si>
    <t>東海村水道事業会計</t>
    <phoneticPr fontId="5"/>
  </si>
  <si>
    <t>法適用企業</t>
    <phoneticPr fontId="5"/>
  </si>
  <si>
    <t>東海村下水道事業会計</t>
    <phoneticPr fontId="5"/>
  </si>
  <si>
    <t>東海村病院事業会計</t>
    <phoneticPr fontId="5"/>
  </si>
  <si>
    <t>水戸・勝田都市計画事業東海駅西土地区画整理事業特別会計</t>
    <phoneticPr fontId="5"/>
  </si>
  <si>
    <t>法非適用企業</t>
    <phoneticPr fontId="5"/>
  </si>
  <si>
    <t>水戸・勝田都市計画事業東海駅東土地区画整理事業特別会計</t>
    <phoneticPr fontId="5"/>
  </si>
  <si>
    <t>水戸・勝田都市計画事業東海駅西第二土地区画整理事業特別会計</t>
    <phoneticPr fontId="5"/>
  </si>
  <si>
    <t>水戸・勝田都市計画事業東海中央土地区画整理事業特別会計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</si>
  <si>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</si>
  <si>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</si>
  <si>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</si>
  <si>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</si>
  <si>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</si>
  <si>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</si>
  <si>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</si>
  <si>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</si>
  <si>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</si>
  <si>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</si>
  <si>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</si>
  <si>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</si>
  <si>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</si>
  <si>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</si>
  <si>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</si>
  <si>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</si>
  <si>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</si>
  <si>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</si>
  <si>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</si>
  <si>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</si>
  <si>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</si>
  <si>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</si>
  <si>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</si>
  <si>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</si>
  <si>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</si>
  <si>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</si>
  <si>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</si>
  <si>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</si>
  <si>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</si>
  <si>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</si>
  <si>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</si>
  <si>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</si>
  <si>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</si>
  <si>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</si>
  <si>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</si>
  <si>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</si>
  <si>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</si>
  <si>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</si>
  <si>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</si>
  <si>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</si>
  <si>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</si>
  <si>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</si>
  <si>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</si>
  <si>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</si>
  <si>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</si>
  <si>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</si>
  <si>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</si>
  <si>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</si>
  <si>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</si>
  <si>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</si>
  <si>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</si>
  <si>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</si>
  <si>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</si>
  <si>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</si>
  <si>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</si>
  <si>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</si>
  <si>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</si>
  <si>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</si>
  <si>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東海村病院事業会計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</si>
  <si>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</si>
  <si>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東海村水道事業会計</t>
    <phoneticPr fontId="5"/>
  </si>
  <si>
    <t>(Ｆ)</t>
    <phoneticPr fontId="5"/>
  </si>
  <si>
    <t>水戸・勝田都市計画事業東海駅西第二土地区画整理事業特別会計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</si>
  <si>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</si>
  <si>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</si>
  <si>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</si>
  <si>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</si>
  <si>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</si>
  <si>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</si>
  <si>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</si>
  <si>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</si>
  <si>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</si>
  <si>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</si>
  <si>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</si>
  <si>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</si>
  <si>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</si>
  <si>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</si>
  <si>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</si>
  <si>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</si>
  <si>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</si>
  <si>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</si>
  <si>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</si>
  <si>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</si>
  <si>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</si>
  <si>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</si>
  <si>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</si>
  <si>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</si>
  <si>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</si>
  <si>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</si>
  <si>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</si>
  <si>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</si>
  <si>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</si>
  <si>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</si>
  <si>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</si>
  <si>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</si>
  <si>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</si>
  <si>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</si>
  <si>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</si>
  <si>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</si>
  <si>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</si>
  <si>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</si>
  <si>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</si>
  <si>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</si>
  <si>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</si>
  <si>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</si>
  <si>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</si>
  <si>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</si>
  <si>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</si>
  <si>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</si>
  <si>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</si>
  <si>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</si>
  <si>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</si>
  <si>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</si>
  <si>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</si>
  <si>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</si>
  <si>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</si>
  <si>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</si>
  <si>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</si>
  <si>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</si>
  <si>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</si>
  <si>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</si>
  <si>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</si>
  <si>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</si>
  <si>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</si>
  <si>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</si>
  <si>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</si>
  <si>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</si>
  <si>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</si>
  <si>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</si>
  <si>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</si>
  <si>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</si>
  <si>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</si>
  <si>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</si>
  <si>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</si>
  <si>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</si>
  <si>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</si>
  <si>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</si>
  <si>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</si>
  <si>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</si>
  <si>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</si>
  <si>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</si>
  <si>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</si>
  <si>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</si>
  <si>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</si>
  <si>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</si>
  <si>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</si>
  <si>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</si>
  <si>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3.15</t>
  </si>
  <si>
    <t>東海村病院事業会計</t>
  </si>
  <si>
    <t>一般会計</t>
  </si>
  <si>
    <t>東海村水道事業会計</t>
  </si>
  <si>
    <t>東海村下水道事業会計</t>
  </si>
  <si>
    <t>東海村介護保険事業特別会計（保険事業勘定）</t>
  </si>
  <si>
    <t>水戸・勝田都市計画事業東海中央土地区画整理事業特別会計</t>
  </si>
  <si>
    <t>東海村国民健康保険事業特別会計</t>
  </si>
  <si>
    <t>水戸・勝田都市計画事業東海駅東土地区画整理事業特別会計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</si>
  <si>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</si>
  <si>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</si>
  <si>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</si>
  <si>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</si>
  <si>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</si>
  <si>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</si>
  <si>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</si>
  <si>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</si>
  <si>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</si>
  <si>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</si>
  <si>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</si>
  <si>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</si>
  <si>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</si>
  <si>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</si>
  <si>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</si>
  <si>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</si>
  <si>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</si>
  <si>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</si>
  <si>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東海村文化・スポーツ振興財団</t>
    <rPh sb="0" eb="3">
      <t>トウカイムラ</t>
    </rPh>
    <rPh sb="3" eb="5">
      <t>ブンカ</t>
    </rPh>
    <rPh sb="10" eb="12">
      <t>シンコウ</t>
    </rPh>
    <rPh sb="12" eb="14">
      <t>ザイダン</t>
    </rPh>
    <phoneticPr fontId="2"/>
  </si>
  <si>
    <t>公共施設維持整備基金</t>
    <rPh sb="0" eb="2">
      <t>コウキョウ</t>
    </rPh>
    <rPh sb="2" eb="4">
      <t>シセツ</t>
    </rPh>
    <rPh sb="4" eb="6">
      <t>イジ</t>
    </rPh>
    <rPh sb="6" eb="8">
      <t>セイビ</t>
    </rPh>
    <rPh sb="8" eb="10">
      <t>キキン</t>
    </rPh>
    <phoneticPr fontId="5"/>
  </si>
  <si>
    <t>電源立地地域整備基金</t>
    <rPh sb="0" eb="2">
      <t>デンゲン</t>
    </rPh>
    <rPh sb="2" eb="4">
      <t>リッチ</t>
    </rPh>
    <rPh sb="4" eb="6">
      <t>チイキ</t>
    </rPh>
    <rPh sb="6" eb="8">
      <t>セイビ</t>
    </rPh>
    <rPh sb="8" eb="10">
      <t>キキン</t>
    </rPh>
    <phoneticPr fontId="5"/>
  </si>
  <si>
    <t>緑化基金</t>
    <rPh sb="0" eb="2">
      <t>リョクカ</t>
    </rPh>
    <rPh sb="2" eb="4">
      <t>キキン</t>
    </rPh>
    <phoneticPr fontId="5"/>
  </si>
  <si>
    <t>ふるさとづくり基金</t>
    <rPh sb="7" eb="9">
      <t>キキン</t>
    </rPh>
    <phoneticPr fontId="5"/>
  </si>
  <si>
    <t>公園墓地基金</t>
    <rPh sb="0" eb="2">
      <t>コウエン</t>
    </rPh>
    <rPh sb="2" eb="4">
      <t>ボチ</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</si>
  <si>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</si>
  <si>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</si>
  <si>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</si>
  <si>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</si>
  <si>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</si>
  <si>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</si>
  <si>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</si>
  <si>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</si>
  <si>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</si>
  <si>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</si>
  <si>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将来負担比率は，将来負担に備えた基金等充当可能財源を確保していること，地方債の発行抑制に伴い借入現在高が減少していることにより，平成27年度から引き続き令和元年度も算定されていない。
　有形固定資産減価償却率は，類似団体平均よりも9.7ポイント下回っているが，前年度からは0.4ポイント上昇している。今後，老朽化に伴い更新時期を迎える公共施設が多くなり，有形固定資産減価償却率の上昇が懸念される。施設の適切な維持管理に当たり，改修等事業費の捻出が必要になることから，適度に地方債を活用しつつ，既存事業の廃止・費用圧縮等を進めていく必要がある。</t>
    <rPh sb="77" eb="79">
      <t>レイワ</t>
    </rPh>
    <rPh sb="79" eb="80">
      <t>ガン</t>
    </rPh>
    <phoneticPr fontId="5"/>
  </si>
  <si>
    <t>　将来負担比率は，将来負担に備えた基金等充当可能財源を確保していること，地方債の発行抑制に伴い借入現在高が減少していることにより，平成27年度から引き続き令和元年度も算定されていない。実質公債費比率は，類似団体平均よりも2.4ポイント下回っており，前年度からは0.1ポイント下降している。下降した要因としては，地方債の償還が進み，元利償還金額が減少したことが挙げられる。
　今後，老朽化した公共施設の長寿命化改修等を行っていくに当たり，地方債を活用することも考えられるが，実質公債費比率が大きく上昇しないよう公債費を適正に管理していく必要がある。</t>
    <rPh sb="77" eb="79">
      <t>レイワ</t>
    </rPh>
    <rPh sb="79" eb="80">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</si>
</sst>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1107-4BA1-AC93-9DE6ABAA52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110755</c:v>
                </c:pt>
                <c:pt idx="1">
                  <c:v>74399</c:v>
                </c:pt>
                <c:pt idx="2">
                  <c:v>78022</c:v>
                </c:pt>
                <c:pt idx="3">
                  <c:v>67083</c:v>
                </c:pt>
                <c:pt idx="4">
                  <c:v>82900</c:v>
                </c:pt>
              </c:numCache>
            </c:numRef>
          </c:val>
          <c:smooth val="0"/>
          <c:extLst xmlns:c16r2="http://schemas.microsoft.com/office/drawing/2015/06/chart">
            <c:ext xmlns:c16="http://schemas.microsoft.com/office/drawing/2014/chart" uri="{C3380CC4-5D6E-409C-BE32-E72D297353CC}">
              <c16:uniqueId val="{00000001-1107-4BA1-AC93-9DE6ABAA524D}"/>
            </c:ext>
          </c:extLst>
        </c:ser>
        <c:dLbls>
          <c:showLegendKey val="0"/>
          <c:showVal val="0"/>
          <c:showCatName val="0"/>
          <c:showSerName val="0"/>
          <c:showPercent val="0"/>
          <c:showBubbleSize val="0"/>
        </c:dLbls>
        <c:marker val="1"/>
        <c:smooth val="0"/>
        <c:axId val="139040776"/>
        <c:axId val="139042344"/>
      </c:lineChart>
      <c:catAx>
        <c:axId val="139040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42344"/>
        <c:crosses val="autoZero"/>
        <c:auto val="1"/>
        <c:lblAlgn val="ctr"/>
        <c:lblOffset val="100"/>
        <c:tickLblSkip val="1"/>
        <c:tickMarkSkip val="1"/>
        <c:noMultiLvlLbl val="0"/>
      </c:catAx>
      <c:valAx>
        <c:axId val="139042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040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3.99</c:v>
                </c:pt>
                <c:pt idx="2">
                  <c:v>5.31</c:v>
                </c:pt>
                <c:pt idx="3">
                  <c:v>4.26</c:v>
                </c:pt>
                <c:pt idx="4">
                  <c:v>8.0299999999999994</c:v>
                </c:pt>
              </c:numCache>
            </c:numRef>
          </c:val>
          <c:extLst xmlns:c16r2="http://schemas.microsoft.com/office/drawing/2015/06/chart">
            <c:ext xmlns:c16="http://schemas.microsoft.com/office/drawing/2014/chart" uri="{C3380CC4-5D6E-409C-BE32-E72D297353CC}">
              <c16:uniqueId val="{00000000-A935-415C-939A-52BE271A1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53.98</c:v>
                </c:pt>
                <c:pt idx="1">
                  <c:v>57.68</c:v>
                </c:pt>
                <c:pt idx="2">
                  <c:v>61.08</c:v>
                </c:pt>
                <c:pt idx="3">
                  <c:v>63.98</c:v>
                </c:pt>
                <c:pt idx="4">
                  <c:v>59.11</c:v>
                </c:pt>
              </c:numCache>
            </c:numRef>
          </c:val>
          <c:extLst xmlns:c16r2="http://schemas.microsoft.com/office/drawing/2015/06/chart">
            <c:ext xmlns:c16="http://schemas.microsoft.com/office/drawing/2014/chart" uri="{C3380CC4-5D6E-409C-BE32-E72D297353CC}">
              <c16:uniqueId val="{00000001-A935-415C-939A-52BE271A16DF}"/>
            </c:ext>
          </c:extLst>
        </c:ser>
        <c:dLbls>
          <c:showLegendKey val="0"/>
          <c:showVal val="0"/>
          <c:showCatName val="0"/>
          <c:showSerName val="0"/>
          <c:showPercent val="0"/>
          <c:showBubbleSize val="0"/>
        </c:dLbls>
        <c:gapWidth val="250"/>
        <c:overlap val="100"/>
        <c:axId val="139043128"/>
        <c:axId val="13904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c:v>
                </c:pt>
                <c:pt idx="1">
                  <c:v>2.77</c:v>
                </c:pt>
                <c:pt idx="2">
                  <c:v>0.73</c:v>
                </c:pt>
                <c:pt idx="3">
                  <c:v>1.9</c:v>
                </c:pt>
                <c:pt idx="4">
                  <c:v>-3.15</c:v>
                </c:pt>
              </c:numCache>
            </c:numRef>
          </c:val>
          <c:smooth val="0"/>
          <c:extLst xmlns:c16r2="http://schemas.microsoft.com/office/drawing/2015/06/chart">
            <c:ext xmlns:c16="http://schemas.microsoft.com/office/drawing/2014/chart" uri="{C3380CC4-5D6E-409C-BE32-E72D297353CC}">
              <c16:uniqueId val="{00000002-A935-415C-939A-52BE271A16DF}"/>
            </c:ext>
          </c:extLst>
        </c:ser>
        <c:dLbls>
          <c:showLegendKey val="0"/>
          <c:showVal val="0"/>
          <c:showCatName val="0"/>
          <c:showSerName val="0"/>
          <c:showPercent val="0"/>
          <c:showBubbleSize val="0"/>
        </c:dLbls>
        <c:marker val="1"/>
        <c:smooth val="0"/>
        <c:axId val="139043128"/>
        <c:axId val="139040384"/>
      </c:lineChart>
      <c:catAx>
        <c:axId val="13904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040384"/>
        <c:crosses val="autoZero"/>
        <c:auto val="1"/>
        <c:lblAlgn val="ctr"/>
        <c:lblOffset val="100"/>
        <c:tickLblSkip val="1"/>
        <c:tickMarkSkip val="1"/>
        <c:noMultiLvlLbl val="0"/>
      </c:catAx>
      <c:valAx>
        <c:axId val="13904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4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1.43</c:v>
                </c:pt>
                <c:pt idx="2">
                  <c:v>#N/A</c:v>
                </c:pt>
                <c:pt idx="3">
                  <c:v>1.89</c:v>
                </c:pt>
                <c:pt idx="4">
                  <c:v>#N/A</c:v>
                </c:pt>
                <c:pt idx="5">
                  <c:v>1.18</c:v>
                </c:pt>
                <c:pt idx="6">
                  <c:v>#N/A</c:v>
                </c:pt>
                <c:pt idx="7">
                  <c:v>2.08</c:v>
                </c:pt>
                <c:pt idx="8">
                  <c:v>#N/A</c:v>
                </c:pt>
                <c:pt idx="9">
                  <c:v>0.1</c:v>
                </c:pt>
              </c:numCache>
            </c:numRef>
          </c:val>
          <c:extLst xmlns:c16r2="http://schemas.microsoft.com/office/drawing/2015/06/chart">
            <c:ext xmlns:c16="http://schemas.microsoft.com/office/drawing/2014/chart" uri="{C3380CC4-5D6E-409C-BE32-E72D297353CC}">
              <c16:uniqueId val="{00000000-B710-4EB9-842D-020D18642C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10-4EB9-842D-020D18642C64}"/>
            </c:ext>
          </c:extLst>
        </c:ser>
        <c:ser>
          <c:idx val="2"/>
          <c:order val="2"/>
          <c:tx>
            <c:strRef>
              <c:f>データシート!$A$29</c:f>
              <c:strCache>
                <c:ptCount val="1"/>
                <c:pt idx="0">
                  <c:v>水戸・勝田都市計画事業東海駅東土地区画整理事業特別会計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0.28000000000000003</c:v>
                </c:pt>
                <c:pt idx="2">
                  <c:v>#N/A</c:v>
                </c:pt>
                <c:pt idx="3">
                  <c:v>0.2</c:v>
                </c:pt>
                <c:pt idx="4">
                  <c:v>#N/A</c:v>
                </c:pt>
                <c:pt idx="5">
                  <c:v>0.08</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2-B710-4EB9-842D-020D18642C64}"/>
            </c:ext>
          </c:extLst>
        </c:ser>
        <c:ser>
          <c:idx val="3"/>
          <c:order val="3"/>
          <c:tx>
            <c:strRef>
              <c:f>データシート!$A$30</c:f>
              <c:strCache>
                <c:ptCount val="1"/>
                <c:pt idx="0">
                  <c:v>東海村国民健康保険事業特別会計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0.37</c:v>
                </c:pt>
                <c:pt idx="2">
                  <c:v>#N/A</c:v>
                </c:pt>
                <c:pt idx="3">
                  <c:v>0.35</c:v>
                </c:pt>
                <c:pt idx="4">
                  <c:v>#N/A</c:v>
                </c:pt>
                <c:pt idx="5">
                  <c:v>1.29</c:v>
                </c:pt>
                <c:pt idx="6">
                  <c:v>#N/A</c:v>
                </c:pt>
                <c:pt idx="7">
                  <c:v>0.17</c:v>
                </c:pt>
                <c:pt idx="8">
                  <c:v>#N/A</c:v>
                </c:pt>
                <c:pt idx="9">
                  <c:v>0.3</c:v>
                </c:pt>
              </c:numCache>
            </c:numRef>
          </c:val>
          <c:extLst xmlns:c16r2="http://schemas.microsoft.com/office/drawing/2015/06/chart">
            <c:ext xmlns:c16="http://schemas.microsoft.com/office/drawing/2014/chart" uri="{C3380CC4-5D6E-409C-BE32-E72D297353CC}">
              <c16:uniqueId val="{00000003-B710-4EB9-842D-020D18642C64}"/>
            </c:ext>
          </c:extLst>
        </c:ser>
        <c:ser>
          <c:idx val="4"/>
          <c:order val="4"/>
          <c:tx>
            <c:strRef>
              <c:f>データシート!$A$31</c:f>
              <c:strCache>
                <c:ptCount val="1"/>
                <c:pt idx="0">
                  <c:v>水戸・勝田都市計画事業東海中央土地区画整理事業特別会計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1.48</c:v>
                </c:pt>
                <c:pt idx="2">
                  <c:v>#N/A</c:v>
                </c:pt>
                <c:pt idx="3">
                  <c:v>1.85</c:v>
                </c:pt>
                <c:pt idx="4">
                  <c:v>#N/A</c:v>
                </c:pt>
                <c:pt idx="5">
                  <c:v>0.32</c:v>
                </c:pt>
                <c:pt idx="6">
                  <c:v>#N/A</c:v>
                </c:pt>
                <c:pt idx="7">
                  <c:v>0.28000000000000003</c:v>
                </c:pt>
                <c:pt idx="8">
                  <c:v>#N/A</c:v>
                </c:pt>
                <c:pt idx="9">
                  <c:v>0.32</c:v>
                </c:pt>
              </c:numCache>
            </c:numRef>
          </c:val>
          <c:extLst xmlns:c16r2="http://schemas.microsoft.com/office/drawing/2015/06/chart">
            <c:ext xmlns:c16="http://schemas.microsoft.com/office/drawing/2014/chart" uri="{C3380CC4-5D6E-409C-BE32-E72D297353CC}">
              <c16:uniqueId val="{00000004-B710-4EB9-842D-020D18642C64}"/>
            </c:ext>
          </c:extLst>
        </c:ser>
        <c:ser>
          <c:idx val="5"/>
          <c:order val="5"/>
          <c:tx>
            <c:strRef>
              <c:f>データシート!$A$32</c:f>
              <c:strCache>
                <c:ptCount val="1"/>
                <c:pt idx="0">
                  <c:v>東海村介護保険事業特別会計（保険事業勘定）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2.37</c:v>
                </c:pt>
                <c:pt idx="2">
                  <c:v>#N/A</c:v>
                </c:pt>
                <c:pt idx="3">
                  <c:v>2.62</c:v>
                </c:pt>
                <c:pt idx="4">
                  <c:v>#N/A</c:v>
                </c:pt>
                <c:pt idx="5">
                  <c:v>2.79</c:v>
                </c:pt>
                <c:pt idx="6">
                  <c:v>#N/A</c:v>
                </c:pt>
                <c:pt idx="7">
                  <c:v>1.94</c:v>
                </c:pt>
                <c:pt idx="8">
                  <c:v>#N/A</c:v>
                </c:pt>
                <c:pt idx="9">
                  <c:v>1.33</c:v>
                </c:pt>
              </c:numCache>
            </c:numRef>
          </c:val>
          <c:extLst xmlns:c16r2="http://schemas.microsoft.com/office/drawing/2015/06/chart">
            <c:ext xmlns:c16="http://schemas.microsoft.com/office/drawing/2014/chart" uri="{C3380CC4-5D6E-409C-BE32-E72D297353CC}">
              <c16:uniqueId val="{00000005-B710-4EB9-842D-020D18642C64}"/>
            </c:ext>
          </c:extLst>
        </c:ser>
        <c:ser>
          <c:idx val="6"/>
          <c:order val="6"/>
          <c:tx>
            <c:strRef>
              <c:f>データシート!$A$33</c:f>
              <c:strCache>
                <c:ptCount val="1"/>
                <c:pt idx="0">
                  <c:v>東海村下水道事業会計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4.37</c:v>
                </c:pt>
              </c:numCache>
            </c:numRef>
          </c:val>
          <c:extLst xmlns:c16r2="http://schemas.microsoft.com/office/drawing/2015/06/chart">
            <c:ext xmlns:c16="http://schemas.microsoft.com/office/drawing/2014/chart" uri="{C3380CC4-5D6E-409C-BE32-E72D297353CC}">
              <c16:uniqueId val="{00000006-B710-4EB9-842D-020D18642C64}"/>
            </c:ext>
          </c:extLst>
        </c:ser>
        <c:ser>
          <c:idx val="7"/>
          <c:order val="7"/>
          <c:tx>
            <c:strRef>
              <c:f>データシート!$A$34</c:f>
              <c:strCache>
                <c:ptCount val="1"/>
                <c:pt idx="0">
                  <c:v>東海村水道事業会計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6.09</c:v>
                </c:pt>
                <c:pt idx="2">
                  <c:v>#N/A</c:v>
                </c:pt>
                <c:pt idx="3">
                  <c:v>6.32</c:v>
                </c:pt>
                <c:pt idx="4">
                  <c:v>#N/A</c:v>
                </c:pt>
                <c:pt idx="5">
                  <c:v>7.53</c:v>
                </c:pt>
                <c:pt idx="6">
                  <c:v>#N/A</c:v>
                </c:pt>
                <c:pt idx="7">
                  <c:v>7.15</c:v>
                </c:pt>
                <c:pt idx="8">
                  <c:v>#N/A</c:v>
                </c:pt>
                <c:pt idx="9">
                  <c:v>6.89</c:v>
                </c:pt>
              </c:numCache>
            </c:numRef>
          </c:val>
          <c:extLst xmlns:c16r2="http://schemas.microsoft.com/office/drawing/2015/06/chart">
            <c:ext xmlns:c16="http://schemas.microsoft.com/office/drawing/2014/chart" uri="{C3380CC4-5D6E-409C-BE32-E72D297353CC}">
              <c16:uniqueId val="{00000007-B710-4EB9-842D-020D18642C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5.19</c:v>
                </c:pt>
                <c:pt idx="2">
                  <c:v>#N/A</c:v>
                </c:pt>
                <c:pt idx="3">
                  <c:v>3.99</c:v>
                </c:pt>
                <c:pt idx="4">
                  <c:v>#N/A</c:v>
                </c:pt>
                <c:pt idx="5">
                  <c:v>5.31</c:v>
                </c:pt>
                <c:pt idx="6">
                  <c:v>#N/A</c:v>
                </c:pt>
                <c:pt idx="7">
                  <c:v>4.25</c:v>
                </c:pt>
                <c:pt idx="8">
                  <c:v>#N/A</c:v>
                </c:pt>
                <c:pt idx="9">
                  <c:v>8.0299999999999994</c:v>
                </c:pt>
              </c:numCache>
            </c:numRef>
          </c:val>
          <c:extLst xmlns:c16r2="http://schemas.microsoft.com/office/drawing/2015/06/chart">
            <c:ext xmlns:c16="http://schemas.microsoft.com/office/drawing/2014/chart" uri="{C3380CC4-5D6E-409C-BE32-E72D297353CC}">
              <c16:uniqueId val="{00000008-B710-4EB9-842D-020D18642C64}"/>
            </c:ext>
          </c:extLst>
        </c:ser>
        <c:ser>
          <c:idx val="9"/>
          <c:order val="9"/>
          <c:tx>
            <c:strRef>
              <c:f>データシート!$A$36</c:f>
              <c:strCache>
                <c:ptCount val="1"/>
                <c:pt idx="0">
                  <c:v>東海村病院事業会計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16.71</c:v>
                </c:pt>
                <c:pt idx="2">
                  <c:v>#N/A</c:v>
                </c:pt>
                <c:pt idx="3">
                  <c:v>17.79</c:v>
                </c:pt>
                <c:pt idx="4">
                  <c:v>#N/A</c:v>
                </c:pt>
                <c:pt idx="5">
                  <c:v>19.79</c:v>
                </c:pt>
                <c:pt idx="6">
                  <c:v>#N/A</c:v>
                </c:pt>
                <c:pt idx="7">
                  <c:v>17.5</c:v>
                </c:pt>
                <c:pt idx="8">
                  <c:v>#N/A</c:v>
                </c:pt>
                <c:pt idx="9">
                  <c:v>18.57</c:v>
                </c:pt>
              </c:numCache>
            </c:numRef>
          </c:val>
          <c:extLst xmlns:c16r2="http://schemas.microsoft.com/office/drawing/2015/06/chart">
            <c:ext xmlns:c16="http://schemas.microsoft.com/office/drawing/2014/chart" uri="{C3380CC4-5D6E-409C-BE32-E72D297353CC}">
              <c16:uniqueId val="{00000009-B710-4EB9-842D-020D18642C64}"/>
            </c:ext>
          </c:extLst>
        </c:ser>
        <c:dLbls>
          <c:showLegendKey val="0"/>
          <c:showVal val="0"/>
          <c:showCatName val="0"/>
          <c:showSerName val="0"/>
          <c:showPercent val="0"/>
          <c:showBubbleSize val="0"/>
        </c:dLbls>
        <c:gapWidth val="150"/>
        <c:overlap val="100"/>
        <c:axId val="139043520"/>
        <c:axId val="139043912"/>
      </c:barChart>
      <c:catAx>
        <c:axId val="1390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43912"/>
        <c:crosses val="autoZero"/>
        <c:auto val="1"/>
        <c:lblAlgn val="ctr"/>
        <c:lblOffset val="100"/>
        <c:tickLblSkip val="1"/>
        <c:tickMarkSkip val="1"/>
        <c:noMultiLvlLbl val="0"/>
      </c:catAx>
      <c:valAx>
        <c:axId val="139043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4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1154</c:v>
                </c:pt>
                <c:pt idx="5">
                  <c:v>1118</c:v>
                </c:pt>
                <c:pt idx="8">
                  <c:v>1069</c:v>
                </c:pt>
                <c:pt idx="11">
                  <c:v>1055</c:v>
                </c:pt>
                <c:pt idx="14">
                  <c:v>998</c:v>
                </c:pt>
              </c:numCache>
            </c:numRef>
          </c:val>
          <c:extLst xmlns:c16r2="http://schemas.microsoft.com/office/drawing/2015/06/chart">
            <c:ext xmlns:c16="http://schemas.microsoft.com/office/drawing/2014/chart" uri="{C3380CC4-5D6E-409C-BE32-E72D297353CC}">
              <c16:uniqueId val="{00000000-A4BE-43AF-AAAE-757F4D210D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BE-43AF-AAAE-757F4D210D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A4BE-43AF-AAAE-757F4D210D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216</c:v>
                </c:pt>
                <c:pt idx="3">
                  <c:v>235</c:v>
                </c:pt>
                <c:pt idx="6">
                  <c:v>179</c:v>
                </c:pt>
                <c:pt idx="9">
                  <c:v>180</c:v>
                </c:pt>
                <c:pt idx="12">
                  <c:v>178</c:v>
                </c:pt>
              </c:numCache>
            </c:numRef>
          </c:val>
          <c:extLst xmlns:c16r2="http://schemas.microsoft.com/office/drawing/2015/06/chart">
            <c:ext xmlns:c16="http://schemas.microsoft.com/office/drawing/2014/chart" uri="{C3380CC4-5D6E-409C-BE32-E72D297353CC}">
              <c16:uniqueId val="{00000003-A4BE-43AF-AAAE-757F4D210D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703</c:v>
                </c:pt>
                <c:pt idx="3">
                  <c:v>685</c:v>
                </c:pt>
                <c:pt idx="6">
                  <c:v>649</c:v>
                </c:pt>
                <c:pt idx="9">
                  <c:v>674</c:v>
                </c:pt>
                <c:pt idx="12">
                  <c:v>698</c:v>
                </c:pt>
              </c:numCache>
            </c:numRef>
          </c:val>
          <c:extLst xmlns:c16r2="http://schemas.microsoft.com/office/drawing/2015/06/chart">
            <c:ext xmlns:c16="http://schemas.microsoft.com/office/drawing/2014/chart" uri="{C3380CC4-5D6E-409C-BE32-E72D297353CC}">
              <c16:uniqueId val="{00000004-A4BE-43AF-AAAE-757F4D210D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BE-43AF-AAAE-757F4D210D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BE-43AF-AAAE-757F4D210D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758</c:v>
                </c:pt>
                <c:pt idx="3">
                  <c:v>715</c:v>
                </c:pt>
                <c:pt idx="6">
                  <c:v>678</c:v>
                </c:pt>
                <c:pt idx="9">
                  <c:v>633</c:v>
                </c:pt>
                <c:pt idx="12">
                  <c:v>563</c:v>
                </c:pt>
              </c:numCache>
            </c:numRef>
          </c:val>
          <c:extLst xmlns:c16r2="http://schemas.microsoft.com/office/drawing/2015/06/chart">
            <c:ext xmlns:c16="http://schemas.microsoft.com/office/drawing/2014/chart" uri="{C3380CC4-5D6E-409C-BE32-E72D297353CC}">
              <c16:uniqueId val="{00000007-A4BE-43AF-AAAE-757F4D210D85}"/>
            </c:ext>
          </c:extLst>
        </c:ser>
        <c:dLbls>
          <c:showLegendKey val="0"/>
          <c:showVal val="0"/>
          <c:showCatName val="0"/>
          <c:showSerName val="0"/>
          <c:showPercent val="0"/>
          <c:showBubbleSize val="0"/>
        </c:dLbls>
        <c:gapWidth val="100"/>
        <c:overlap val="100"/>
        <c:axId val="139041952"/>
        <c:axId val="139044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527</c:v>
                </c:pt>
                <c:pt idx="2">
                  <c:v>#N/A</c:v>
                </c:pt>
                <c:pt idx="3">
                  <c:v>#N/A</c:v>
                </c:pt>
                <c:pt idx="4">
                  <c:v>522</c:v>
                </c:pt>
                <c:pt idx="5">
                  <c:v>#N/A</c:v>
                </c:pt>
                <c:pt idx="6">
                  <c:v>#N/A</c:v>
                </c:pt>
                <c:pt idx="7">
                  <c:v>442</c:v>
                </c:pt>
                <c:pt idx="8">
                  <c:v>#N/A</c:v>
                </c:pt>
                <c:pt idx="9">
                  <c:v>#N/A</c:v>
                </c:pt>
                <c:pt idx="10">
                  <c:v>437</c:v>
                </c:pt>
                <c:pt idx="11">
                  <c:v>#N/A</c:v>
                </c:pt>
                <c:pt idx="12">
                  <c:v>#N/A</c:v>
                </c:pt>
                <c:pt idx="13">
                  <c:v>446</c:v>
                </c:pt>
                <c:pt idx="14">
                  <c:v>#N/A</c:v>
                </c:pt>
              </c:numCache>
            </c:numRef>
          </c:val>
          <c:smooth val="0"/>
          <c:extLst xmlns:c16r2="http://schemas.microsoft.com/office/drawing/2015/06/chart">
            <c:ext xmlns:c16="http://schemas.microsoft.com/office/drawing/2014/chart" uri="{C3380CC4-5D6E-409C-BE32-E72D297353CC}">
              <c16:uniqueId val="{00000008-A4BE-43AF-AAAE-757F4D210D85}"/>
            </c:ext>
          </c:extLst>
        </c:ser>
        <c:dLbls>
          <c:showLegendKey val="0"/>
          <c:showVal val="0"/>
          <c:showCatName val="0"/>
          <c:showSerName val="0"/>
          <c:showPercent val="0"/>
          <c:showBubbleSize val="0"/>
        </c:dLbls>
        <c:marker val="1"/>
        <c:smooth val="0"/>
        <c:axId val="139041952"/>
        <c:axId val="139044696"/>
      </c:lineChart>
      <c:catAx>
        <c:axId val="13904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44696"/>
        <c:crosses val="autoZero"/>
        <c:auto val="1"/>
        <c:lblAlgn val="ctr"/>
        <c:lblOffset val="100"/>
        <c:tickLblSkip val="1"/>
        <c:tickMarkSkip val="1"/>
        <c:noMultiLvlLbl val="0"/>
      </c:catAx>
      <c:valAx>
        <c:axId val="13904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4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8470</c:v>
                </c:pt>
                <c:pt idx="5">
                  <c:v>7846</c:v>
                </c:pt>
                <c:pt idx="8">
                  <c:v>7126</c:v>
                </c:pt>
                <c:pt idx="11">
                  <c:v>6365</c:v>
                </c:pt>
                <c:pt idx="14">
                  <c:v>5679</c:v>
                </c:pt>
              </c:numCache>
            </c:numRef>
          </c:val>
          <c:extLst xmlns:c16r2="http://schemas.microsoft.com/office/drawing/2015/06/chart">
            <c:ext xmlns:c16="http://schemas.microsoft.com/office/drawing/2014/chart" uri="{C3380CC4-5D6E-409C-BE32-E72D297353CC}">
              <c16:uniqueId val="{00000000-AA11-4B7F-A7BC-2DBCD1CA7C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1880</c:v>
                </c:pt>
                <c:pt idx="5">
                  <c:v>1591</c:v>
                </c:pt>
                <c:pt idx="8">
                  <c:v>1397</c:v>
                </c:pt>
                <c:pt idx="11">
                  <c:v>1210</c:v>
                </c:pt>
                <c:pt idx="14">
                  <c:v>1117</c:v>
                </c:pt>
              </c:numCache>
            </c:numRef>
          </c:val>
          <c:extLst xmlns:c16r2="http://schemas.microsoft.com/office/drawing/2015/06/chart">
            <c:ext xmlns:c16="http://schemas.microsoft.com/office/drawing/2014/chart" uri="{C3380CC4-5D6E-409C-BE32-E72D297353CC}">
              <c16:uniqueId val="{00000001-AA11-4B7F-A7BC-2DBCD1CA7C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12379</c:v>
                </c:pt>
                <c:pt idx="5">
                  <c:v>12645</c:v>
                </c:pt>
                <c:pt idx="8">
                  <c:v>11976</c:v>
                </c:pt>
                <c:pt idx="11">
                  <c:v>11636</c:v>
                </c:pt>
                <c:pt idx="14">
                  <c:v>10451</c:v>
                </c:pt>
              </c:numCache>
            </c:numRef>
          </c:val>
          <c:extLst xmlns:c16r2="http://schemas.microsoft.com/office/drawing/2015/06/chart">
            <c:ext xmlns:c16="http://schemas.microsoft.com/office/drawing/2014/chart" uri="{C3380CC4-5D6E-409C-BE32-E72D297353CC}">
              <c16:uniqueId val="{00000002-AA11-4B7F-A7BC-2DBCD1CA7C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11-4B7F-A7BC-2DBCD1CA7C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11-4B7F-A7BC-2DBCD1CA7C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0</c:v>
                </c:pt>
                <c:pt idx="6">
                  <c:v>2</c:v>
                </c:pt>
                <c:pt idx="9">
                  <c:v>0</c:v>
                </c:pt>
                <c:pt idx="12">
                  <c:v>2</c:v>
                </c:pt>
              </c:numCache>
            </c:numRef>
          </c:val>
          <c:extLst xmlns:c16r2="http://schemas.microsoft.com/office/drawing/2015/06/chart">
            <c:ext xmlns:c16="http://schemas.microsoft.com/office/drawing/2014/chart" uri="{C3380CC4-5D6E-409C-BE32-E72D297353CC}">
              <c16:uniqueId val="{00000005-AA11-4B7F-A7BC-2DBCD1CA7C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1484</c:v>
                </c:pt>
                <c:pt idx="3">
                  <c:v>1377</c:v>
                </c:pt>
                <c:pt idx="6">
                  <c:v>1433</c:v>
                </c:pt>
                <c:pt idx="9">
                  <c:v>1341</c:v>
                </c:pt>
                <c:pt idx="12">
                  <c:v>1282</c:v>
                </c:pt>
              </c:numCache>
            </c:numRef>
          </c:val>
          <c:extLst xmlns:c16r2="http://schemas.microsoft.com/office/drawing/2015/06/chart">
            <c:ext xmlns:c16="http://schemas.microsoft.com/office/drawing/2014/chart" uri="{C3380CC4-5D6E-409C-BE32-E72D297353CC}">
              <c16:uniqueId val="{00000006-AA11-4B7F-A7BC-2DBCD1CA7C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209</c:v>
                </c:pt>
                <c:pt idx="3">
                  <c:v>244</c:v>
                </c:pt>
                <c:pt idx="6">
                  <c:v>272</c:v>
                </c:pt>
                <c:pt idx="9">
                  <c:v>243</c:v>
                </c:pt>
                <c:pt idx="12">
                  <c:v>229</c:v>
                </c:pt>
              </c:numCache>
            </c:numRef>
          </c:val>
          <c:extLst xmlns:c16r2="http://schemas.microsoft.com/office/drawing/2015/06/chart">
            <c:ext xmlns:c16="http://schemas.microsoft.com/office/drawing/2014/chart" uri="{C3380CC4-5D6E-409C-BE32-E72D297353CC}">
              <c16:uniqueId val="{00000007-AA11-4B7F-A7BC-2DBCD1CA7C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7276</c:v>
                </c:pt>
                <c:pt idx="3">
                  <c:v>6917</c:v>
                </c:pt>
                <c:pt idx="6">
                  <c:v>6434</c:v>
                </c:pt>
                <c:pt idx="9">
                  <c:v>6083</c:v>
                </c:pt>
                <c:pt idx="12">
                  <c:v>5951</c:v>
                </c:pt>
              </c:numCache>
            </c:numRef>
          </c:val>
          <c:extLst xmlns:c16r2="http://schemas.microsoft.com/office/drawing/2015/06/chart">
            <c:ext xmlns:c16="http://schemas.microsoft.com/office/drawing/2014/chart" uri="{C3380CC4-5D6E-409C-BE32-E72D297353CC}">
              <c16:uniqueId val="{00000008-AA11-4B7F-A7BC-2DBCD1CA7C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c:v>
                </c:pt>
                <c:pt idx="3">
                  <c:v>24</c:v>
                </c:pt>
                <c:pt idx="6">
                  <c:v>20</c:v>
                </c:pt>
                <c:pt idx="9">
                  <c:v>17</c:v>
                </c:pt>
                <c:pt idx="12">
                  <c:v>13</c:v>
                </c:pt>
              </c:numCache>
            </c:numRef>
          </c:val>
          <c:extLst xmlns:c16r2="http://schemas.microsoft.com/office/drawing/2015/06/chart">
            <c:ext xmlns:c16="http://schemas.microsoft.com/office/drawing/2014/chart" uri="{C3380CC4-5D6E-409C-BE32-E72D297353CC}">
              <c16:uniqueId val="{00000009-AA11-4B7F-A7BC-2DBCD1CA7C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4141</c:v>
                </c:pt>
                <c:pt idx="3">
                  <c:v>3488</c:v>
                </c:pt>
                <c:pt idx="6">
                  <c:v>2860</c:v>
                </c:pt>
                <c:pt idx="9">
                  <c:v>2264</c:v>
                </c:pt>
                <c:pt idx="12">
                  <c:v>1838</c:v>
                </c:pt>
              </c:numCache>
            </c:numRef>
          </c:val>
          <c:extLst xmlns:c16r2="http://schemas.microsoft.com/office/drawing/2015/06/chart">
            <c:ext xmlns:c16="http://schemas.microsoft.com/office/drawing/2014/chart" uri="{C3380CC4-5D6E-409C-BE32-E72D297353CC}">
              <c16:uniqueId val="{0000000A-AA11-4B7F-A7BC-2DBCD1CA7C1B}"/>
            </c:ext>
          </c:extLst>
        </c:ser>
        <c:dLbls>
          <c:showLegendKey val="0"/>
          <c:showVal val="0"/>
          <c:showCatName val="0"/>
          <c:showSerName val="0"/>
          <c:showPercent val="0"/>
          <c:showBubbleSize val="0"/>
        </c:dLbls>
        <c:gapWidth val="100"/>
        <c:overlap val="100"/>
        <c:axId val="139045480"/>
        <c:axId val="139046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A11-4B7F-A7BC-2DBCD1CA7C1B}"/>
            </c:ext>
          </c:extLst>
        </c:ser>
        <c:dLbls>
          <c:showLegendKey val="0"/>
          <c:showVal val="0"/>
          <c:showCatName val="0"/>
          <c:showSerName val="0"/>
          <c:showPercent val="0"/>
          <c:showBubbleSize val="0"/>
        </c:dLbls>
        <c:marker val="1"/>
        <c:smooth val="0"/>
        <c:axId val="139045480"/>
        <c:axId val="139046264"/>
      </c:lineChart>
      <c:catAx>
        <c:axId val="13904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046264"/>
        <c:crosses val="autoZero"/>
        <c:auto val="1"/>
        <c:lblAlgn val="ctr"/>
        <c:lblOffset val="100"/>
        <c:tickLblSkip val="1"/>
        <c:tickMarkSkip val="1"/>
        <c:noMultiLvlLbl val="0"/>
      </c:catAx>
      <c:valAx>
        <c:axId val="139046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4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7025</c:v>
                </c:pt>
                <c:pt idx="1">
                  <c:v>7365</c:v>
                </c:pt>
                <c:pt idx="2">
                  <c:v>6605</c:v>
                </c:pt>
              </c:numCache>
            </c:numRef>
          </c:val>
          <c:extLst xmlns:c16r2="http://schemas.microsoft.com/office/drawing/2015/06/chart">
            <c:ext xmlns:c16="http://schemas.microsoft.com/office/drawing/2014/chart" uri="{C3380CC4-5D6E-409C-BE32-E72D297353CC}">
              <c16:uniqueId val="{00000000-F586-415D-B871-2F262CC982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2249</c:v>
                </c:pt>
                <c:pt idx="1">
                  <c:v>1655</c:v>
                </c:pt>
                <c:pt idx="2">
                  <c:v>1122</c:v>
                </c:pt>
              </c:numCache>
            </c:numRef>
          </c:val>
          <c:extLst xmlns:c16r2="http://schemas.microsoft.com/office/drawing/2015/06/chart">
            <c:ext xmlns:c16="http://schemas.microsoft.com/office/drawing/2014/chart" uri="{C3380CC4-5D6E-409C-BE32-E72D297353CC}">
              <c16:uniqueId val="{00000001-F586-415D-B871-2F262CC982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2946</c:v>
                </c:pt>
                <c:pt idx="1">
                  <c:v>2541</c:v>
                </c:pt>
                <c:pt idx="2">
                  <c:v>2108</c:v>
                </c:pt>
              </c:numCache>
            </c:numRef>
          </c:val>
          <c:extLst xmlns:c16r2="http://schemas.microsoft.com/office/drawing/2015/06/chart">
            <c:ext xmlns:c16="http://schemas.microsoft.com/office/drawing/2014/chart" uri="{C3380CC4-5D6E-409C-BE32-E72D297353CC}">
              <c16:uniqueId val="{00000002-F586-415D-B871-2F262CC982E0}"/>
            </c:ext>
          </c:extLst>
        </c:ser>
        <c:dLbls>
          <c:showLegendKey val="0"/>
          <c:showVal val="0"/>
          <c:showCatName val="0"/>
          <c:showSerName val="0"/>
          <c:showPercent val="0"/>
          <c:showBubbleSize val="0"/>
        </c:dLbls>
        <c:gapWidth val="120"/>
        <c:overlap val="100"/>
        <c:axId val="414817664"/>
        <c:axId val="414814920"/>
      </c:barChart>
      <c:catAx>
        <c:axId val="41481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814920"/>
        <c:crosses val="autoZero"/>
        <c:auto val="1"/>
        <c:lblAlgn val="ctr"/>
        <c:lblOffset val="100"/>
        <c:tickLblSkip val="1"/>
        <c:tickMarkSkip val="1"/>
        <c:noMultiLvlLbl val="0"/>
      </c:catAx>
      <c:valAx>
        <c:axId val="414814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81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6F-4552-8988-C8FD963761A6}"/>
                </c:ext>
                <c:ext xmlns:c15="http://schemas.microsoft.com/office/drawing/2012/chart" uri="{CE6537A1-D6FC-4f65-9D91-7224C49458BB}">
                  <c15:dlblFieldTable>
                    <c15:dlblFTEntry>
                      <c15:txfldGUID>{7521B8E2-C9DF-475A-84EE-6C141B0852B1}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6F-4552-8988-C8FD963761A6}"/>
                </c:ext>
                <c:ext xmlns:c15="http://schemas.microsoft.com/office/drawing/2012/chart" uri="{CE6537A1-D6FC-4f65-9D91-7224C49458BB}">
                  <c15:dlblFieldTable>
                    <c15:dlblFTEntry>
                      <c15:txfldGUID>{D1657474-0BBB-4A4E-B5CC-8BC771CCE469}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6F-4552-8988-C8FD963761A6}"/>
                </c:ext>
                <c:ext xmlns:c15="http://schemas.microsoft.com/office/drawing/2012/chart" uri="{CE6537A1-D6FC-4f65-9D91-7224C49458BB}">
                  <c15:dlblFieldTable>
                    <c15:dlblFTEntry>
                      <c15:txfldGUID>{1D58A716-6741-4667-BDF4-22C5AD19D57F}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6F-4552-8988-C8FD963761A6}"/>
                </c:ext>
                <c:ext xmlns:c15="http://schemas.microsoft.com/office/drawing/2012/chart" uri="{CE6537A1-D6FC-4f65-9D91-7224C49458BB}">
                  <c15:dlblFieldTable>
                    <c15:dlblFTEntry>
                      <c15:txfldGUID>{F700BB4C-2AEF-4760-A247-78D093BE9E8B}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6F-4552-8988-C8FD963761A6}"/>
                </c:ext>
                <c:ext xmlns:c15="http://schemas.microsoft.com/office/drawing/2012/chart" uri="{CE6537A1-D6FC-4f65-9D91-7224C49458BB}">
                  <c15:dlblFieldTable>
                    <c15:dlblFTEntry>
                      <c15:txfldGUID>{25012460-29B4-4A8C-A2D6-9DE780F9C93B}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6F-4552-8988-C8FD963761A6}"/>
                </c:ext>
                <c:ext xmlns:c15="http://schemas.microsoft.com/office/drawing/2012/chart" uri="{CE6537A1-D6FC-4f65-9D91-7224C49458BB}">
                  <c15:dlblFieldTable>
                    <c15:dlblFTEntry>
                      <c15:txfldGUID>{E36B173C-F760-4F92-84C1-83453E14EE2B}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6F-4552-8988-C8FD963761A6}"/>
                </c:ext>
                <c:ext xmlns:c15="http://schemas.microsoft.com/office/drawing/2012/chart" uri="{CE6537A1-D6FC-4f65-9D91-7224C49458BB}">
                  <c15:dlblFieldTable>
                    <c15:dlblFTEntry>
                      <c15:txfldGUID>{EB5F680B-2D4A-4B19-959F-597C2637F26D}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6F-4552-8988-C8FD963761A6}"/>
                </c:ext>
                <c:ext xmlns:c15="http://schemas.microsoft.com/office/drawing/2012/chart" uri="{CE6537A1-D6FC-4f65-9D91-7224C49458BB}">
                  <c15:dlblFieldTable>
                    <c15:dlblFTEntry>
                      <c15:txfldGUID>{CC9C24FE-AE00-4FBF-9586-A3277140842D}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6F-4552-8988-C8FD963761A6}"/>
                </c:ext>
                <c:ext xmlns:c15="http://schemas.microsoft.com/office/drawing/2012/chart" uri="{CE6537A1-D6FC-4f65-9D91-7224C49458BB}">
                  <c15:dlblFieldTable>
                    <c15:dlblFTEntry>
                      <c15:txfldGUID>{755AD3EC-0EFF-40D8-9237-5B3A5398A956}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48.7</c:v>
                </c:pt>
                <c:pt idx="16">
                  <c:v>49.8</c:v>
                </c:pt>
                <c:pt idx="24">
                  <c:v>50.6</c:v>
                </c:pt>
                <c:pt idx="32">
                  <c:v>51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B6F-4552-8988-C8FD963761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6F-4552-8988-C8FD963761A6}"/>
                </c:ext>
                <c:ext xmlns:c15="http://schemas.microsoft.com/office/drawing/2012/chart" uri="{CE6537A1-D6FC-4f65-9D91-7224C49458BB}">
                  <c15:layout/>
                  <c15:dlblFieldTable>
                    <c15:dlblFTEntry>
                      <c15:txfldGUID>{793A5C54-40E6-4E98-BBF2-706A49C1D4E0}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6F-4552-8988-C8FD963761A6}"/>
                </c:ext>
                <c:ext xmlns:c15="http://schemas.microsoft.com/office/drawing/2012/chart" uri="{CE6537A1-D6FC-4f65-9D91-7224C49458BB}">
                  <c15:dlblFieldTable>
                    <c15:dlblFTEntry>
                      <c15:txfldGUID>{0096786B-262B-4E62-B958-756F56FB5DFE}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6F-4552-8988-C8FD963761A6}"/>
                </c:ext>
                <c:ext xmlns:c15="http://schemas.microsoft.com/office/drawing/2012/chart" uri="{CE6537A1-D6FC-4f65-9D91-7224C49458BB}">
                  <c15:dlblFieldTable>
                    <c15:dlblFTEntry>
                      <c15:txfldGUID>{3F5868C3-D5DA-4290-B59C-9525F641462C}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6F-4552-8988-C8FD963761A6}"/>
                </c:ext>
                <c:ext xmlns:c15="http://schemas.microsoft.com/office/drawing/2012/chart" uri="{CE6537A1-D6FC-4f65-9D91-7224C49458BB}">
                  <c15:dlblFieldTable>
                    <c15:dlblFTEntry>
                      <c15:txfldGUID>{2F9442A5-257E-4B99-AB05-828074C761DA}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6F-4552-8988-C8FD963761A6}"/>
                </c:ext>
                <c:ext xmlns:c15="http://schemas.microsoft.com/office/drawing/2012/chart" uri="{CE6537A1-D6FC-4f65-9D91-7224C49458BB}">
                  <c15:dlblFieldTable>
                    <c15:dlblFTEntry>
                      <c15:txfldGUID>{84A6CB47-9CE7-4CCE-A57A-7B5B84AD8591}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6F-4552-8988-C8FD963761A6}"/>
                </c:ext>
                <c:ext xmlns:c15="http://schemas.microsoft.com/office/drawing/2012/chart" uri="{CE6537A1-D6FC-4f65-9D91-7224C49458BB}">
                  <c15:layout/>
                  <c15:dlblFieldTable>
                    <c15:dlblFTEntry>
                      <c15:txfldGUID>{AFBFF26D-C759-4E7C-AA3D-4714294659CC}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6F-4552-8988-C8FD963761A6}"/>
                </c:ext>
                <c:ext xmlns:c15="http://schemas.microsoft.com/office/drawing/2012/chart" uri="{CE6537A1-D6FC-4f65-9D91-7224C49458BB}">
                  <c15:layout/>
                  <c15:dlblFieldTable>
                    <c15:dlblFTEntry>
                      <c15:txfldGUID>{72C8D437-3126-4F6D-A236-9D24422BAD9A}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6F-4552-8988-C8FD963761A6}"/>
                </c:ext>
                <c:ext xmlns:c15="http://schemas.microsoft.com/office/drawing/2012/chart" uri="{CE6537A1-D6FC-4f65-9D91-7224C49458BB}">
                  <c15:layout/>
                  <c15:dlblFieldTable>
                    <c15:dlblFTEntry>
                      <c15:txfldGUID>{76F08D6F-D26C-49F4-869E-C654779970F2}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6F-4552-8988-C8FD963761A6}"/>
                </c:ext>
                <c:ext xmlns:c15="http://schemas.microsoft.com/office/drawing/2012/chart" uri="{CE6537A1-D6FC-4f65-9D91-7224C49458BB}">
                  <c15:layout/>
                  <c15:dlblFieldTable>
                    <c15:dlblFTEntry>
                      <c15:txfldGUID>{1AAE31FE-2B92-4133-B6AA-8C682159BE98}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7B6F-4552-8988-C8FD963761A6}"/>
            </c:ext>
          </c:extLst>
        </c:ser>
        <c:dLbls>
          <c:showLegendKey val="0"/>
          <c:showVal val="1"/>
          <c:showCatName val="0"/>
          <c:showSerName val="0"/>
          <c:showPercent val="0"/>
          <c:showBubbleSize val="0"/>
        </c:dLbls>
        <c:axId val="414812960"/>
        <c:axId val="414812568"/>
      </c:scatterChart>
      <c:valAx>
        <c:axId val="41481296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812568"/>
        <c:crosses val="autoZero"/>
        <c:crossBetween val="midCat"/>
      </c:valAx>
      <c:valAx>
        <c:axId val="41481256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1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F2-43DC-8B18-118BBBF4DC04}"/>
                </c:ext>
                <c:ext xmlns:c15="http://schemas.microsoft.com/office/drawing/2012/chart" uri="{CE6537A1-D6FC-4f65-9D91-7224C49458BB}">
                  <c15:dlblFieldTable>
                    <c15:dlblFTEntry>
                      <c15:txfldGUID>{FAC54AC0-57FE-497D-8295-C3263C03C870}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F2-43DC-8B18-118BBBF4DC04}"/>
                </c:ext>
                <c:ext xmlns:c15="http://schemas.microsoft.com/office/drawing/2012/chart" uri="{CE6537A1-D6FC-4f65-9D91-7224C49458BB}">
                  <c15:dlblFieldTable>
                    <c15:dlblFTEntry>
                      <c15:txfldGUID>{4764C522-1270-4271-88F2-76D13859E9C7}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F2-43DC-8B18-118BBBF4DC04}"/>
                </c:ext>
                <c:ext xmlns:c15="http://schemas.microsoft.com/office/drawing/2012/chart" uri="{CE6537A1-D6FC-4f65-9D91-7224C49458BB}">
                  <c15:dlblFieldTable>
                    <c15:dlblFTEntry>
                      <c15:txfldGUID>{2162C6B0-8CEC-47C1-A023-16EEC99DDB4C}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F2-43DC-8B18-118BBBF4DC04}"/>
                </c:ext>
                <c:ext xmlns:c15="http://schemas.microsoft.com/office/drawing/2012/chart" uri="{CE6537A1-D6FC-4f65-9D91-7224C49458BB}">
                  <c15:dlblFieldTable>
                    <c15:dlblFTEntry>
                      <c15:txfldGUID>{0EB47303-0D80-4B1F-AAEA-68AAB1976054}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F2-43DC-8B18-118BBBF4DC04}"/>
                </c:ext>
                <c:ext xmlns:c15="http://schemas.microsoft.com/office/drawing/2012/chart" uri="{CE6537A1-D6FC-4f65-9D91-7224C49458BB}">
                  <c15:dlblFieldTable>
                    <c15:dlblFTEntry>
                      <c15:txfldGUID>{B39F3EF8-3237-4976-AE2C-080BF8E7EEC8}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F2-43DC-8B18-118BBBF4DC04}"/>
                </c:ext>
                <c:ext xmlns:c15="http://schemas.microsoft.com/office/drawing/2012/chart" uri="{CE6537A1-D6FC-4f65-9D91-7224C49458BB}">
                  <c15:dlblFieldTable>
                    <c15:dlblFTEntry>
                      <c15:txfldGUID>{B364D7EA-1694-4BA9-B34F-22891BCE6351}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F2-43DC-8B18-118BBBF4DC04}"/>
                </c:ext>
                <c:ext xmlns:c15="http://schemas.microsoft.com/office/drawing/2012/chart" uri="{CE6537A1-D6FC-4f65-9D91-7224C49458BB}">
                  <c15:dlblFieldTable>
                    <c15:dlblFTEntry>
                      <c15:txfldGUID>{FB1732A6-9679-406D-8464-56C320924E7D}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F2-43DC-8B18-118BBBF4DC04}"/>
                </c:ext>
                <c:ext xmlns:c15="http://schemas.microsoft.com/office/drawing/2012/chart" uri="{CE6537A1-D6FC-4f65-9D91-7224C49458BB}">
                  <c15:dlblFieldTable>
                    <c15:dlblFTEntry>
                      <c15:txfldGUID>{C4AB2238-F094-4FFD-A33C-68969F3A1795}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F2-43DC-8B18-118BBBF4DC04}"/>
                </c:ext>
                <c:ext xmlns:c15="http://schemas.microsoft.com/office/drawing/2012/chart" uri="{CE6537A1-D6FC-4f65-9D91-7224C49458BB}">
                  <c15:dlblFieldTable>
                    <c15:dlblFTEntry>
                      <c15:txfldGUID>{B64EF292-49F3-4DB6-BCF4-E7BB4D9F1D41}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4</c:v>
                </c:pt>
                <c:pt idx="16">
                  <c:v>4.4000000000000004</c:v>
                </c:pt>
                <c:pt idx="24">
                  <c:v>4.3</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0F2-43DC-8B18-118BBBF4DC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F2-43DC-8B18-118BBBF4DC04}"/>
                </c:ext>
                <c:ext xmlns:c15="http://schemas.microsoft.com/office/drawing/2012/chart" uri="{CE6537A1-D6FC-4f65-9D91-7224C49458BB}">
                  <c15:layout/>
                  <c15:dlblFieldTable>
                    <c15:dlblFTEntry>
                      <c15:txfldGUID>{F147A6F0-5D16-4E0A-A7E5-799479EEB8D4}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F2-43DC-8B18-118BBBF4DC04}"/>
                </c:ext>
                <c:ext xmlns:c15="http://schemas.microsoft.com/office/drawing/2012/chart" uri="{CE6537A1-D6FC-4f65-9D91-7224C49458BB}">
                  <c15:dlblFieldTable>
                    <c15:dlblFTEntry>
                      <c15:txfldGUID>{082B4CB4-D64D-4DB1-8003-1E5889C05CB1}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F2-43DC-8B18-118BBBF4DC04}"/>
                </c:ext>
                <c:ext xmlns:c15="http://schemas.microsoft.com/office/drawing/2012/chart" uri="{CE6537A1-D6FC-4f65-9D91-7224C49458BB}">
                  <c15:dlblFieldTable>
                    <c15:dlblFTEntry>
                      <c15:txfldGUID>{7A5EFB07-6F7B-46E5-A2C8-23728DCAC511}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F2-43DC-8B18-118BBBF4DC04}"/>
                </c:ext>
                <c:ext xmlns:c15="http://schemas.microsoft.com/office/drawing/2012/chart" uri="{CE6537A1-D6FC-4f65-9D91-7224C49458BB}">
                  <c15:dlblFieldTable>
                    <c15:dlblFTEntry>
                      <c15:txfldGUID>{03661D90-B665-458F-9D67-C3366A4569DD}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F2-43DC-8B18-118BBBF4DC04}"/>
                </c:ext>
                <c:ext xmlns:c15="http://schemas.microsoft.com/office/drawing/2012/chart" uri="{CE6537A1-D6FC-4f65-9D91-7224C49458BB}">
                  <c15:dlblFieldTable>
                    <c15:dlblFTEntry>
                      <c15:txfldGUID>{D585AB41-B950-4F92-8399-ADB19AE72BD6}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F2-43DC-8B18-118BBBF4DC04}"/>
                </c:ext>
                <c:ext xmlns:c15="http://schemas.microsoft.com/office/drawing/2012/chart" uri="{CE6537A1-D6FC-4f65-9D91-7224C49458BB}">
                  <c15:layout/>
                  <c15:dlblFieldTable>
                    <c15:dlblFTEntry>
                      <c15:txfldGUID>{CE7A3921-0049-4C57-83A9-664560E697EB}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F2-43DC-8B18-118BBBF4DC04}"/>
                </c:ext>
                <c:ext xmlns:c15="http://schemas.microsoft.com/office/drawing/2012/chart" uri="{CE6537A1-D6FC-4f65-9D91-7224C49458BB}">
                  <c15:layout/>
                  <c15:dlblFieldTable>
                    <c15:dlblFTEntry>
                      <c15:txfldGUID>{33B12344-F2CA-4279-ACA4-76EE2B27680D}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F2-43DC-8B18-118BBBF4DC04}"/>
                </c:ext>
                <c:ext xmlns:c15="http://schemas.microsoft.com/office/drawing/2012/chart" uri="{CE6537A1-D6FC-4f65-9D91-7224C49458BB}">
                  <c15:layout/>
                  <c15:dlblFieldTable>
                    <c15:dlblFTEntry>
                      <c15:txfldGUID>{46CC6F2C-8493-42A4-B423-FDDAD29076F7}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F2-43DC-8B18-118BBBF4DC04}"/>
                </c:ext>
                <c:ext xmlns:c15="http://schemas.microsoft.com/office/drawing/2012/chart" uri="{CE6537A1-D6FC-4f65-9D91-7224C49458BB}">
                  <c15:layout/>
                  <c15:dlblFieldTable>
                    <c15:dlblFTEntry>
                      <c15:txfldGUID>{32A135E5-3505-4C6B-8802-AC2BCE4024CA}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20F2-43DC-8B18-118BBBF4DC04}"/>
            </c:ext>
          </c:extLst>
        </c:ser>
        <c:dLbls>
          <c:showLegendKey val="0"/>
          <c:showVal val="1"/>
          <c:showCatName val="0"/>
          <c:showSerName val="0"/>
          <c:showPercent val="0"/>
          <c:showBubbleSize val="0"/>
        </c:dLbls>
        <c:axId val="414816488"/>
        <c:axId val="414813352"/>
      </c:scatterChart>
      <c:valAx>
        <c:axId val="414816488"/>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813352"/>
        <c:crosses val="autoZero"/>
        <c:crossBetween val="midCat"/>
      </c:valAx>
      <c:valAx>
        <c:axId val="41481335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16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プライマリーバランスを考慮した計画的な地方債の借り入れを行っていることに伴い，実質公債費比率は比較的低い水準を維持している。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ひたちなか・東海広域事務組合のうちクリーンセンターに係る借入金の元金償還が本格的に始まったことにより，起債償還に係る負担金が増加しているが，近年，新たな借入れを抑制していることから，数値は維持・改善していく見込みである。</a:t>
          </a:r>
        </a:p>
        <a:p>
          <a:r>
            <a:rPr kumimoji="1" lang="ja-JP" altLang="en-US" sz="1200">
              <a:latin typeface="ＭＳ ゴシック" pitchFamily="49" charset="-128"/>
              <a:ea typeface="ＭＳ ゴシック" pitchFamily="49" charset="-128"/>
            </a:rPr>
            <a:t>　また，算入公債費等が減少しているのは，事業費補正により基準財政需要額に算入された下水道事業費が減少していることや，災害復旧費等に係る基準財政需要額について財源対策債及び臨時財政対策債の算入額が減少していることが主な要因である。</a:t>
          </a:r>
        </a:p>
        <a:p>
          <a:r>
            <a:rPr kumimoji="1" lang="ja-JP" altLang="en-US" sz="1200">
              <a:latin typeface="ＭＳ ゴシック" pitchFamily="49" charset="-128"/>
              <a:ea typeface="ＭＳ ゴシック" pitchFamily="49" charset="-128"/>
            </a:rPr>
            <a:t>　今後も計画的な地方債の借り入れに努め，地方債の発行に大きく頼ることのない財政運営を進めていく。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本村においては，満期一括償還地方債の借入れはないことから，償還に係る積立ては行っていない。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将来負担比率は，その分子において，基金等の充当可能財源等が地方債現在高や公営企業債等繰入見込額等の将来負担額より多いため算定されない。</a:t>
          </a:r>
        </a:p>
        <a:p>
          <a:r>
            <a:rPr kumimoji="1" lang="ja-JP" altLang="en-US" sz="1400">
              <a:latin typeface="ＭＳ ゴシック" pitchFamily="49" charset="-128"/>
              <a:ea typeface="ＭＳ ゴシック" pitchFamily="49" charset="-128"/>
            </a:rPr>
            <a:t>　近年，新たな借入れを抑制しているところであるが，令和元年度は庁舎の空調整備に当たり地方債の借り入れを行った。今後も計画的に基金を積み立てるとともに，プライマリーバランスに考慮した地方債の計画的な借り入れに努め，将来世代に過度の負担を残すことのないような財政運営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茨城県東海村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の「財政調整基金」の取り崩しや償還計画に基づく「減債基金」の取り崩し，年次計画に基づく「公共施設維持整備基金」及び「電源立地地域整備基金」の取り崩し等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「財政調整基金」，「公共施設維持整備基金」及び「減債基金」等について，年次計画や償還計画等に基づく取り崩しを予定しており，中長期的には減少していく見込みである。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公共施設維持整備基金：既存の公共施設の維持整備。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（仮称）歴史と未来の交流館建設基金：東海村の歴史や文化を伝承するとともに，子どもたちの健全育成のための様々な活動を支援し，あ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らゆる世代が村への誇りや愛着心を育むことができる環境の整備。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公共施設維持整備基金：文化センターホール音響設備更新工事や図書館外装改修及び屋上防水工事などの財源として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電源立地地域整備基金：東新川改修事業（第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期工事及び第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期工事）や総合体育館特定天井対策・照明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化改修工事などの財源として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（仮称）歴史と未来の交流館建設基金：令和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年度実施予定の（仮称）歴史と未来の交流館建設事業の財源として取り崩しを予定。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年度以降においても，既存の公共施設の改修・修繕工事等の財源として必要に応じた取り崩しを予定。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東海南中学校給食室増改築工事や（仮称）歴史と未来の交流館建設工事などの大規模事業の実施に伴い，財源調整のため取り崩したことによる減少。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税収の逓減により財源を補てんする必要があることから，中長期的には減少していく見込みである。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年度から起債償還のため減債基金を取り崩しており，令和元年度は地方債償還元金のほぼ全額に当たる額を取り崩し。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年度以降も地方債の償還計画に基づき，減債基金の取り崩しを予定。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1DDDB69-0ECB-41D1-9736-6195CEF1E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00D35CD-F229-40FA-919B-050248912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8A488B3D-B8FD-498A-9E05-498F53860262}"/>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A9D2D740-1DED-4D3A-9669-8D9BE9F87EC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C8AA3EB2-F650-4978-B685-21DD27228CE1}"/>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811468C5-9F9C-4201-9DFA-94433427C97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AEA524EC-79B5-426A-8B79-5204406BDC59}"/>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F22869A1-7162-4CE4-889E-F035287DB1B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3BA90F0B-255F-4F0D-9A80-56C0CE822534}"/>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EBB8C3A8-B649-4491-88FE-4C0F9554219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96338DBA-C5FD-4CC5-A00B-12DBDDABBE83}"/>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E1C79153-0B87-4930-B781-E716EA9E2CD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330E6A50-67EF-47D0-A3F1-DB5AE5FEB4C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A02CCA4-2D29-4355-8A27-780ED4595FF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3E728305-5F56-4554-B02F-709818EE3D5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22EE9D8A-8D2F-4509-B936-DA22C54A7D1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167D2D30-910C-47E7-A83F-2A4B271068D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3C1B43D3-976C-4856-82C4-38A480AFA77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8897C217-ECB7-4AF0-9AA9-E631C7C9DF7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F9014C95-5332-4140-AE10-7B72B85333B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431B2132-EFE8-4E50-AB9C-DC978342EF1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CC5D5779-EE14-4AAD-89C6-D301EC6505C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38,379
38,046
38.00
20,175,602
19,104,003
897,497
11,174,299
1,838,299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3B6B3860-26D6-492C-8062-C3139C96737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AF6FEF0E-0549-4E92-91A1-B945EE9BF0A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5F5A44A2-C35B-46F5-8124-9F9159E7D2E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BAB8DEF0-E02D-474E-BB05-F86203D4575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1518BE5D-5E88-4914-9A00-C5AFBDB94F5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274A4A40-4A6C-4722-BE08-4C8A82A7C6B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C10CF291-6F5B-4DC9-9DDA-C8A909CED9E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C5EE6AE0-24C8-4011-9C04-096070A487F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1F6A2CF9-9034-4C3D-A232-A62AF5EDB5E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B5422FCB-C8A4-4292-A313-3CCD223E943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B32492A-E59E-4ECE-95D3-F9E0A9C543F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8F115E62-EFE7-4B5B-8DAB-6C37F6EE3C8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CF6F0263-2825-4E94-AC1E-059B01364AF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AC45F80B-A8EA-405F-A2BD-B951781E9D3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B85A249D-0117-4C4B-9242-210000C3F38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788A782F-4169-414B-9AC7-9E6048FD590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A08F6A40-FF4C-4DAA-BB17-CC4845BA76B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54E192E8-AD64-41F9-8E6D-A31AFC4A02F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B31F46F1-8062-4840-9094-875068168D6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2BFFD7A3-78E5-427C-98E1-B2D14583972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37738E2A-D013-4712-B5E2-B5B2ED5C6F5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66F07F59-F283-43F9-B15D-DD46F1C5DA2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EA7487C9-A1A7-4CB1-B2BE-2131896CE57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E33CE28-BE49-4092-A455-3165B65D1BB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FB591A06-09F0-4CC7-AA80-EBF76B35B9D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728CC3D5-B04D-40F6-B462-3E1CF7029E1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261B9C8C-D8FB-411B-AF20-6E83CB08856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B3C6C2AB-01F2-4CED-AD61-54DF2A91B39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C39B3ECD-D94D-4E48-94DA-D98B982E9EC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1BFA3176-E457-47BA-8439-2EFB178A708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B5880807-6D4D-4FB0-88B8-44D19A736D9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151F2C22-6C65-4BFB-896E-E053080EBFD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DCCA0F72-97E8-45D8-B5D7-053AAE8E1D0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18F5DB90-72E9-4248-A95A-A865A14FD35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B1242B3C-2410-40A4-9571-770823978AC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ポイント上昇している。文化センターや清掃センター等，昭和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年代から平成初頭にかけて建設・整備された公共施設も多く，老朽化が進行していることから，今後も数値が上昇していく見込みである。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個別施設計画に基づき，施設の長寿命化等適切な維持管理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E92AC704-F584-470E-8C31-7B7F2E17298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40B0770C-3D55-4984-9EC5-971222C04A9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2D8AF298-B468-4E3D-B8B0-64AB74BA86F2}"/>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12EDFF74-4EBA-4BCA-9DEB-6D0424A9FFCF}"/>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xmlns="" id="{1F50280B-7218-4F99-8EF7-93977217B5A6}"/>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2DA418EC-7A0D-4E92-BE3E-A6843428F7AE}"/>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277F1087-7672-48C3-B986-F4DDD082F72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7AD4FE30-3406-4922-BA63-6E6CB9A08B0F}"/>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033D334B-7D5D-45F2-9FB7-B87847C3E383}"/>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3C629A5E-9B8B-49B3-B24C-C5F658678A8A}"/>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F324C883-40FA-48B9-92D5-022539A54DF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B441828E-E1DF-4F15-97F9-D8305511A42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2E57E477-80ED-4B0B-A5C8-1AC983339E13}"/>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D18D2D7E-FDA4-4E82-81C3-C10749FD93C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a:extLst>
            <a:ext uri="{FF2B5EF4-FFF2-40B4-BE49-F238E27FC236}">
              <a16:creationId xmlns:a16="http://schemas.microsoft.com/office/drawing/2014/main" xmlns="" id="{D4844BED-4371-4B00-80DF-3603479C6252}"/>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a:extLst>
            <a:ext uri="{FF2B5EF4-FFF2-40B4-BE49-F238E27FC236}">
              <a16:creationId xmlns:a16="http://schemas.microsoft.com/office/drawing/2014/main" xmlns="" id="{82C3D298-7E89-49EF-B7D9-35F5C1282CE8}"/>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a:extLst>
            <a:ext uri="{FF2B5EF4-FFF2-40B4-BE49-F238E27FC236}">
              <a16:creationId xmlns:a16="http://schemas.microsoft.com/office/drawing/2014/main" xmlns="" id="{40B200D1-9FC8-4034-AA44-9338D7766E3E}"/>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a:extLst>
            <a:ext uri="{FF2B5EF4-FFF2-40B4-BE49-F238E27FC236}">
              <a16:creationId xmlns:a16="http://schemas.microsoft.com/office/drawing/2014/main" xmlns="" id="{7BD73DF6-7B2B-432B-A1AB-0AB36B3C44DF}"/>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a:extLst>
            <a:ext uri="{FF2B5EF4-FFF2-40B4-BE49-F238E27FC236}">
              <a16:creationId xmlns:a16="http://schemas.microsoft.com/office/drawing/2014/main" xmlns="" id="{F81614EF-FE6B-499B-84A9-B06E5FC96458}"/>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a:extLst>
            <a:ext uri="{FF2B5EF4-FFF2-40B4-BE49-F238E27FC236}">
              <a16:creationId xmlns:a16="http://schemas.microsoft.com/office/drawing/2014/main" xmlns="" id="{1A83B5D9-E7C3-4483-A290-F720619AD842}"/>
            </a:ext>
          </a:extLst>
        </xdr:cNvPr>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a:extLst>
            <a:ext uri="{FF2B5EF4-FFF2-40B4-BE49-F238E27FC236}">
              <a16:creationId xmlns:a16="http://schemas.microsoft.com/office/drawing/2014/main" xmlns="" id="{DF457F0D-22AC-4B4E-A548-9851AE892531}"/>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xmlns="" id="{74699A1F-9853-4652-9225-8C6E22B8BDA6}"/>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a:extLst>
            <a:ext uri="{FF2B5EF4-FFF2-40B4-BE49-F238E27FC236}">
              <a16:creationId xmlns:a16="http://schemas.microsoft.com/office/drawing/2014/main" xmlns="" id="{8FE06629-B67A-4F3E-B216-68B0BFE823EC}"/>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xmlns="" id="{5060D4F9-55A5-489B-9812-B9AF1DC7F80E}"/>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a:extLst>
            <a:ext uri="{FF2B5EF4-FFF2-40B4-BE49-F238E27FC236}">
              <a16:creationId xmlns:a16="http://schemas.microsoft.com/office/drawing/2014/main" xmlns="" id="{9750B4CB-2F95-41C5-8AEE-02AE98961616}"/>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5F803CC4-3D10-4AB3-AE27-CCEBD85E01D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676E530E-D753-4ED3-BC30-DB2750967A6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4C274C6A-6346-4B8C-B9AB-F45AFACC3F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312C175-F0F0-4052-845A-720FD7768A7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F1655CB2-9DA0-4A5F-B0E3-E8B9950EE69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9" name="楕円 88">
          <a:extLst>
            <a:ext uri="{FF2B5EF4-FFF2-40B4-BE49-F238E27FC236}">
              <a16:creationId xmlns:a16="http://schemas.microsoft.com/office/drawing/2014/main" xmlns="" id="{F2928265-8CDC-4BB5-B6D0-073C431250CD}"/>
            </a:ext>
          </a:extLst>
        </xdr:cNvPr>
        <xdr:cNvSpPr/>
      </xdr:nvSpPr>
      <xdr:spPr>
        <a:xfrm>
          <a:off x="47117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90" name="有形固定資産減価償却率該当値テキスト">
          <a:extLst>
            <a:ext uri="{FF2B5EF4-FFF2-40B4-BE49-F238E27FC236}">
              <a16:creationId xmlns:a16="http://schemas.microsoft.com/office/drawing/2014/main" xmlns="" id="{8C2D59AA-BEA8-4974-8C3E-21153D6CFC7B}"/>
            </a:ext>
          </a:extLst>
        </xdr:cNvPr>
        <xdr:cNvSpPr txBox="1"/>
      </xdr:nvSpPr>
      <xdr:spPr>
        <a:xfrm>
          <a:off x="4813300" y="46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162179</xdr:rowOff>
    </xdr:from>
    <xdr:to>
      <xdr:col>19</xdr:col>
      <xdr:colOff>187325</xdr:colOff>
      <xdr:row>28</xdr:row>
      <xdr:rowOff>92329</xdr:rowOff>
    </xdr:to>
    <xdr:sp macro="" textlink="">
      <xdr:nvSpPr>
        <xdr:cNvPr id="91" name="楕円 90">
          <a:extLst>
            <a:ext uri="{FF2B5EF4-FFF2-40B4-BE49-F238E27FC236}">
              <a16:creationId xmlns:a16="http://schemas.microsoft.com/office/drawing/2014/main" xmlns="" id="{CC6050E0-AB0B-45FC-A9B6-04E388EB49FC}"/>
            </a:ext>
          </a:extLst>
        </xdr:cNvPr>
        <xdr:cNvSpPr/>
      </xdr:nvSpPr>
      <xdr:spPr>
        <a:xfrm>
          <a:off x="4000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28</xdr:row>
      <xdr:rowOff>50165</xdr:rowOff>
    </xdr:to>
    <xdr:cxnSp macro="">
      <xdr:nvCxnSpPr>
        <xdr:cNvPr id="92" name="直線コネクタ 91">
          <a:extLst>
            <a:ext uri="{FF2B5EF4-FFF2-40B4-BE49-F238E27FC236}">
              <a16:creationId xmlns:a16="http://schemas.microsoft.com/office/drawing/2014/main" xmlns="" id="{6B8CE205-9603-4EA0-B5C9-8FD52538F1A2}"/>
            </a:ext>
          </a:extLst>
        </xdr:cNvPr>
        <xdr:cNvCxnSpPr/>
      </xdr:nvCxnSpPr>
      <xdr:spPr>
        <a:xfrm>
          <a:off x="4051300" y="4842129"/>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93" name="楕円 92">
          <a:extLst>
            <a:ext uri="{FF2B5EF4-FFF2-40B4-BE49-F238E27FC236}">
              <a16:creationId xmlns:a16="http://schemas.microsoft.com/office/drawing/2014/main" xmlns="" id="{FAAC9E49-DF16-467B-9F27-05D30FC14E12}"/>
            </a:ext>
          </a:extLst>
        </xdr:cNvPr>
        <xdr:cNvSpPr/>
      </xdr:nvSpPr>
      <xdr:spPr>
        <a:xfrm>
          <a:off x="3238500" y="4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41529</xdr:rowOff>
    </xdr:to>
    <xdr:cxnSp macro="">
      <xdr:nvCxnSpPr>
        <xdr:cNvPr id="94" name="直線コネクタ 93">
          <a:extLst>
            <a:ext uri="{FF2B5EF4-FFF2-40B4-BE49-F238E27FC236}">
              <a16:creationId xmlns:a16="http://schemas.microsoft.com/office/drawing/2014/main" xmlns="" id="{C1EE63DE-86EB-41A9-827C-9057325989A1}"/>
            </a:ext>
          </a:extLst>
        </xdr:cNvPr>
        <xdr:cNvCxnSpPr/>
      </xdr:nvCxnSpPr>
      <xdr:spPr>
        <a:xfrm>
          <a:off x="3289300" y="482485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121158</xdr:rowOff>
    </xdr:from>
    <xdr:to>
      <xdr:col>11</xdr:col>
      <xdr:colOff>187325</xdr:colOff>
      <xdr:row>28</xdr:row>
      <xdr:rowOff>51308</xdr:rowOff>
    </xdr:to>
    <xdr:sp macro="" textlink="">
      <xdr:nvSpPr>
        <xdr:cNvPr id="95" name="楕円 94">
          <a:extLst>
            <a:ext uri="{FF2B5EF4-FFF2-40B4-BE49-F238E27FC236}">
              <a16:creationId xmlns:a16="http://schemas.microsoft.com/office/drawing/2014/main" xmlns="" id="{1C0EC90F-CFB1-40EF-989B-6885291F466E}"/>
            </a:ext>
          </a:extLst>
        </xdr:cNvPr>
        <xdr:cNvSpPr/>
      </xdr:nvSpPr>
      <xdr:spPr>
        <a:xfrm>
          <a:off x="2476500" y="475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508</xdr:rowOff>
    </xdr:from>
    <xdr:to>
      <xdr:col>15</xdr:col>
      <xdr:colOff>136525</xdr:colOff>
      <xdr:row>28</xdr:row>
      <xdr:rowOff>24257</xdr:rowOff>
    </xdr:to>
    <xdr:cxnSp macro="">
      <xdr:nvCxnSpPr>
        <xdr:cNvPr id="96" name="直線コネクタ 95">
          <a:extLst>
            <a:ext uri="{FF2B5EF4-FFF2-40B4-BE49-F238E27FC236}">
              <a16:creationId xmlns:a16="http://schemas.microsoft.com/office/drawing/2014/main" xmlns="" id="{0DEBAB40-B96E-46FF-885D-CD2619DCF81F}"/>
            </a:ext>
          </a:extLst>
        </xdr:cNvPr>
        <xdr:cNvCxnSpPr/>
      </xdr:nvCxnSpPr>
      <xdr:spPr>
        <a:xfrm>
          <a:off x="2527300" y="480110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131953</xdr:rowOff>
    </xdr:from>
    <xdr:to>
      <xdr:col>7</xdr:col>
      <xdr:colOff>187325</xdr:colOff>
      <xdr:row>28</xdr:row>
      <xdr:rowOff>62103</xdr:rowOff>
    </xdr:to>
    <xdr:sp macro="" textlink="">
      <xdr:nvSpPr>
        <xdr:cNvPr id="97" name="楕円 96">
          <a:extLst>
            <a:ext uri="{FF2B5EF4-FFF2-40B4-BE49-F238E27FC236}">
              <a16:creationId xmlns:a16="http://schemas.microsoft.com/office/drawing/2014/main" xmlns="" id="{A53F9263-BA33-4739-AE44-3338D6E011C4}"/>
            </a:ext>
          </a:extLst>
        </xdr:cNvPr>
        <xdr:cNvSpPr/>
      </xdr:nvSpPr>
      <xdr:spPr>
        <a:xfrm>
          <a:off x="1714500" y="4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508</xdr:rowOff>
    </xdr:from>
    <xdr:to>
      <xdr:col>11</xdr:col>
      <xdr:colOff>136525</xdr:colOff>
      <xdr:row>28</xdr:row>
      <xdr:rowOff>11303</xdr:rowOff>
    </xdr:to>
    <xdr:cxnSp macro="">
      <xdr:nvCxnSpPr>
        <xdr:cNvPr id="98" name="直線コネクタ 97">
          <a:extLst>
            <a:ext uri="{FF2B5EF4-FFF2-40B4-BE49-F238E27FC236}">
              <a16:creationId xmlns:a16="http://schemas.microsoft.com/office/drawing/2014/main" xmlns="" id="{4B392ADD-3B83-4A83-A3D7-BF901A39F507}"/>
            </a:ext>
          </a:extLst>
        </xdr:cNvPr>
        <xdr:cNvCxnSpPr/>
      </xdr:nvCxnSpPr>
      <xdr:spPr>
        <a:xfrm flipV="1">
          <a:off x="1765300" y="480110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a:extLst>
            <a:ext uri="{FF2B5EF4-FFF2-40B4-BE49-F238E27FC236}">
              <a16:creationId xmlns:a16="http://schemas.microsoft.com/office/drawing/2014/main" xmlns="" id="{81D6DDFB-8A6A-4308-899D-1B2407CDBCB5}"/>
            </a:ext>
          </a:extLst>
        </xdr:cNvPr>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a:extLst>
            <a:ext uri="{FF2B5EF4-FFF2-40B4-BE49-F238E27FC236}">
              <a16:creationId xmlns:a16="http://schemas.microsoft.com/office/drawing/2014/main" xmlns="" id="{2BBD5206-A030-498B-A731-0631F9E5A8C4}"/>
            </a:ext>
          </a:extLst>
        </xdr:cNvPr>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a:extLst>
            <a:ext uri="{FF2B5EF4-FFF2-40B4-BE49-F238E27FC236}">
              <a16:creationId xmlns:a16="http://schemas.microsoft.com/office/drawing/2014/main" xmlns="" id="{DC6EF4AF-B02D-49C1-AA48-2A188B46E23C}"/>
            </a:ext>
          </a:extLst>
        </xdr:cNvPr>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a:extLst>
            <a:ext uri="{FF2B5EF4-FFF2-40B4-BE49-F238E27FC236}">
              <a16:creationId xmlns:a16="http://schemas.microsoft.com/office/drawing/2014/main" xmlns="" id="{6C8DB8B8-B857-4327-A428-BAFFFBB8640B}"/>
            </a:ext>
          </a:extLst>
        </xdr:cNvPr>
        <xdr:cNvSpPr txBox="1"/>
      </xdr:nvSpPr>
      <xdr:spPr>
        <a:xfrm>
          <a:off x="1562744" y="494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108856</xdr:rowOff>
    </xdr:from>
    <xdr:ext cx="405111" cy="259045"/>
    <xdr:sp macro="" textlink="">
      <xdr:nvSpPr>
        <xdr:cNvPr id="103" name="n_1mainValue有形固定資産減価償却率">
          <a:extLst>
            <a:ext uri="{FF2B5EF4-FFF2-40B4-BE49-F238E27FC236}">
              <a16:creationId xmlns:a16="http://schemas.microsoft.com/office/drawing/2014/main" xmlns="" id="{099F2642-9391-4D38-9887-A8F36EB58C6D}"/>
            </a:ext>
          </a:extLst>
        </xdr:cNvPr>
        <xdr:cNvSpPr txBox="1"/>
      </xdr:nvSpPr>
      <xdr:spPr>
        <a:xfrm>
          <a:off x="3836044" y="456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91584</xdr:rowOff>
    </xdr:from>
    <xdr:ext cx="405111" cy="259045"/>
    <xdr:sp macro="" textlink="">
      <xdr:nvSpPr>
        <xdr:cNvPr id="104" name="n_2mainValue有形固定資産減価償却率">
          <a:extLst>
            <a:ext uri="{FF2B5EF4-FFF2-40B4-BE49-F238E27FC236}">
              <a16:creationId xmlns:a16="http://schemas.microsoft.com/office/drawing/2014/main" xmlns="" id="{897A77D3-394E-4EF6-9DEA-66626B9537D7}"/>
            </a:ext>
          </a:extLst>
        </xdr:cNvPr>
        <xdr:cNvSpPr txBox="1"/>
      </xdr:nvSpPr>
      <xdr:spPr>
        <a:xfrm>
          <a:off x="3086744" y="4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67835</xdr:rowOff>
    </xdr:from>
    <xdr:ext cx="405111" cy="259045"/>
    <xdr:sp macro="" textlink="">
      <xdr:nvSpPr>
        <xdr:cNvPr id="105" name="n_3mainValue有形固定資産減価償却率">
          <a:extLst>
            <a:ext uri="{FF2B5EF4-FFF2-40B4-BE49-F238E27FC236}">
              <a16:creationId xmlns:a16="http://schemas.microsoft.com/office/drawing/2014/main" xmlns="" id="{97B85862-DA24-4620-BC77-BC95DD53D005}"/>
            </a:ext>
          </a:extLst>
        </xdr:cNvPr>
        <xdr:cNvSpPr txBox="1"/>
      </xdr:nvSpPr>
      <xdr:spPr>
        <a:xfrm>
          <a:off x="2324744" y="4525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78630</xdr:rowOff>
    </xdr:from>
    <xdr:ext cx="405111" cy="259045"/>
    <xdr:sp macro="" textlink="">
      <xdr:nvSpPr>
        <xdr:cNvPr id="106" name="n_4mainValue有形固定資産減価償却率">
          <a:extLst>
            <a:ext uri="{FF2B5EF4-FFF2-40B4-BE49-F238E27FC236}">
              <a16:creationId xmlns:a16="http://schemas.microsoft.com/office/drawing/2014/main" xmlns="" id="{C5A104FF-6C71-46A0-828E-C3D2A9233CEA}"/>
            </a:ext>
          </a:extLst>
        </xdr:cNvPr>
        <xdr:cNvSpPr txBox="1"/>
      </xdr:nvSpPr>
      <xdr:spPr>
        <a:xfrm>
          <a:off x="1562744" y="453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080FFA20-3379-4642-B212-1F1E7E35477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B2E2028E-E31C-4D7F-A92C-CF11ABCE594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xmlns="" id="{E541010C-4151-4A3E-B769-EF76EFAEA56E}"/>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F84A1AE5-998C-4D59-8474-3831BDAE8F0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EA2FBF08-84DB-490E-83D0-4CCB4FEFEE9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F5C01B15-DFD5-426E-BA49-28C8269F690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6505BF05-DD97-4476-A277-37752A16502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7A5569D9-4DE3-4194-B9AE-A24831DFE33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999CA061-B44A-41FE-AEAA-2B8B4436C8B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641887C0-8B7D-4503-8977-8988894C57E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8ADBEF22-41D1-44F6-9C59-8660C310F5B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DACBA36D-31FD-4EF1-86C1-27152C82105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B25B5B35-7907-488D-AC2E-52900BEC824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債務償還比率は，地方債の発行抑制を行い，借入現在高等が減少していること等が奏功し，充当可能財源が将来負担額を上回ったことから算定されていない。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老朽化に伴い更新時期を迎える公共施設が多くなり，長寿命化等の財源として地方債の活用を検討していかざるを得ないが，歳入の主幹税目である固定資産税（償却資産）が減少していること，社会保障給付等がさらに伸びていくこと等を踏まえ，既存事業の廃止・費用圧縮等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DE72E161-41D7-4961-B16B-C2521A34348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73E2A716-1836-44DC-A580-6E77EAED42F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2747EADA-35D3-460C-BF07-8C680782289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xmlns="" id="{C6FD466C-0FDA-46C5-A1FC-4C2DFB4923B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xmlns="" id="{0489E968-7EFD-4558-B5BB-606DC10F027A}"/>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xmlns="" id="{1135B951-EE4E-4489-B3D9-5AFACA9AED1B}"/>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xmlns="" id="{D351A7F6-7159-4182-87A7-231396663A6A}"/>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xmlns="" id="{5310A021-4E86-40D7-B262-44CF5F44E7D8}"/>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xmlns="" id="{5D8D995D-632A-4171-8EE9-6BF7B583C6E2}"/>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xmlns="" id="{35CF69D1-6980-4842-9B16-5087A9145868}"/>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xmlns="" id="{339B81DF-D914-4AA5-A987-5682073B68F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xmlns="" id="{F90F57A5-6029-4F8E-906D-E9D2046137D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xmlns="" id="{ABD195F2-BA60-4682-8CF4-CA9940219A0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xmlns="" id="{91D70871-89C7-4D68-A244-4778B64937E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xmlns="" id="{E01284E9-DAC3-48CF-B876-53691D3CFA4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a:extLst>
            <a:ext uri="{FF2B5EF4-FFF2-40B4-BE49-F238E27FC236}">
              <a16:creationId xmlns:a16="http://schemas.microsoft.com/office/drawing/2014/main" xmlns="" id="{215E27C8-A6E3-44B0-AC9C-CC0FD256CF95}"/>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a:extLst>
            <a:ext uri="{FF2B5EF4-FFF2-40B4-BE49-F238E27FC236}">
              <a16:creationId xmlns:a16="http://schemas.microsoft.com/office/drawing/2014/main" xmlns="" id="{A0BF2548-1A3C-4C3B-B259-AE57A685ED18}"/>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a:extLst>
            <a:ext uri="{FF2B5EF4-FFF2-40B4-BE49-F238E27FC236}">
              <a16:creationId xmlns:a16="http://schemas.microsoft.com/office/drawing/2014/main" xmlns="" id="{600B909C-9B7C-45E6-9F8E-34B78A5C85CE}"/>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xmlns="" id="{5363AA92-1C0F-4EB8-BA27-C31929274CF2}"/>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xmlns="" id="{E8C465AB-D5E0-461E-8276-C663BF10A52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a:extLst>
            <a:ext uri="{FF2B5EF4-FFF2-40B4-BE49-F238E27FC236}">
              <a16:creationId xmlns:a16="http://schemas.microsoft.com/office/drawing/2014/main" xmlns="" id="{4258178F-2245-4D55-ADEB-1EF10ABE94AA}"/>
            </a:ext>
          </a:extLst>
        </xdr:cNvPr>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a:extLst>
            <a:ext uri="{FF2B5EF4-FFF2-40B4-BE49-F238E27FC236}">
              <a16:creationId xmlns:a16="http://schemas.microsoft.com/office/drawing/2014/main" xmlns="" id="{CCEE59A6-182B-446B-979D-0154B86800A7}"/>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a:extLst>
            <a:ext uri="{FF2B5EF4-FFF2-40B4-BE49-F238E27FC236}">
              <a16:creationId xmlns:a16="http://schemas.microsoft.com/office/drawing/2014/main" xmlns="" id="{03ACBBD9-2631-4400-8178-47E6F0BA591B}"/>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a:extLst>
            <a:ext uri="{FF2B5EF4-FFF2-40B4-BE49-F238E27FC236}">
              <a16:creationId xmlns:a16="http://schemas.microsoft.com/office/drawing/2014/main" xmlns="" id="{FDDB5800-33A4-472F-91B4-A47EFCB7F10C}"/>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a:extLst>
            <a:ext uri="{FF2B5EF4-FFF2-40B4-BE49-F238E27FC236}">
              <a16:creationId xmlns:a16="http://schemas.microsoft.com/office/drawing/2014/main" xmlns="" id="{39D17FCB-08EE-42ED-8F25-FAC6405771C2}"/>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a:extLst>
            <a:ext uri="{FF2B5EF4-FFF2-40B4-BE49-F238E27FC236}">
              <a16:creationId xmlns:a16="http://schemas.microsoft.com/office/drawing/2014/main" xmlns="" id="{5B7DC8D8-DC74-4309-81CA-CE5F739A6917}"/>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378EF1E2-AF65-4D2C-897E-F1F82D0D7CB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C06CA5E5-21FC-4D9A-914B-18A09CF02C2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DB6ACB70-FFE6-458F-AC41-48EA600DE33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1A6D8F6C-69B4-4144-892A-9D1A0B9D827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BF42C08B-617F-4191-81D4-552DB5F3059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xmlns="" id="{C0CB5650-C8BC-456E-937A-4AA5DAD77D1B}"/>
            </a:ext>
          </a:extLst>
        </xdr:cNvPr>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xmlns="" id="{24DA08AB-35C5-400A-993B-1B612B01F081}"/>
            </a:ext>
          </a:extLst>
        </xdr:cNvPr>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xmlns="" id="{FAE4690E-03ED-4A81-A0B5-F34344BD197D}"/>
            </a:ext>
          </a:extLst>
        </xdr:cNvPr>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xmlns="" id="{8035538C-D201-4309-B926-D81FB060CD89}"/>
            </a:ext>
          </a:extLst>
        </xdr:cNvPr>
        <xdr:cNvSpPr txBox="1"/>
      </xdr:nvSpPr>
      <xdr:spPr>
        <a:xfrm>
          <a:off x="11563427" y="463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xmlns="" id="{DFDBC60D-EA8F-4A01-8917-1F8E3FBAD73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xmlns="" id="{8952F7A8-E9E7-4A70-8F46-B949A14816A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xmlns="" id="{09BE2274-80F1-4B34-B686-8A35E5FAF91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xmlns="" id="{5D752338-1F3A-426D-8E83-287A94B5492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xmlns="" id="{74B957B9-AF11-4841-A447-17AD20EDE38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xmlns="" id="{E10FD91C-8EB7-45AA-9974-C31BC2AE4CB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6C952FB-7FA2-4FA9-9718-CF36A5CF52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0A5403C-C214-49D7-8DA0-F9CB21F446A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8A35CEA-5D25-4C4C-BD74-5ABF4C4F95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98C3DA5-5791-49B9-8CB5-1CABBA0EC0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07D0651-B238-485A-9B8A-C0764015EE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8387294-0BBC-4FC6-83A6-09BD86C760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3295D25-151B-468B-A7D9-7A587E1F27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3BD9065-0A39-4D16-9657-DBA1841DB7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3FE73C8-4BB8-481E-8402-B58732CFBF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E1D0247-1AF6-4749-BB88-315B782664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38,379
38,046
38.00
20,175,602
19,104,003
897,497
11,174,299
1,838,299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D719FD3-A4B5-4C90-A06D-53D10A1027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C753657-50D1-48E6-AD63-92B046603D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C37A1F7-04B6-4A26-80A7-5139D3C858E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7EF7BD6-E494-463D-AA28-9796E033A5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E346C12-3AA7-4286-A38B-EEB5CB6E9C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2E3A7DC-856D-4AEC-85CD-2E869B52138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A0D0A73-1F72-4E81-9788-3BD078BEBB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50FFDAC-86F8-4612-933A-D106F497AD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D92D120-7286-4795-A869-23A30FE8EF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7DCC81A-1E93-488F-88C9-DA0FF0843D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CAC6FAF-4C11-49A0-8134-E39D0F6B50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62FE040-357B-44B5-BEF6-AFC5A7755B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A2BCF0D-F240-462D-9EBA-B8505BA4EA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DE9F145-8FCB-4C48-A8CB-58568F5E2D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3874C3D-14D0-42A3-885C-2AAB005740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568DE9D-425A-4EB6-9DC7-FD07B3F841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FC71F51-F439-41CC-B7EA-AC2CF0412A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298167A-B6F9-4E08-8725-7F16B2388F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43D1BB9-72BF-425A-843A-57C9C98F64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2CB152C-E53F-45FD-8F49-43395C4DAF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19B56CB-D443-4C2D-A502-353F0F0ED2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10E6DAA-069B-48CB-B3D3-6D2EB5705D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B07AC03-E113-4413-A920-EC4577A94C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67BF1DC-D49E-42C3-8F9C-BDFCB96D49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132BF1C-7F7D-4E05-B298-064F6C51EA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76D9A12-F59A-409D-96F5-70F4DFD398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45678CE-2409-4C36-85B7-024F0CF24F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04BB394-B29D-448B-B4A7-7B8871E58E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28646BA-5EF6-4A18-8C90-EA6194C1B4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593C09C-DB66-484D-AD10-C079AA3FB1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6067556-035F-4B38-8A61-214DEDE8DC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AF31D20-677A-4E64-B32B-A6BD850102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1D857C12-FBA3-4460-91C8-690888EAFDB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2288338B-EFF9-4FE6-B0D5-AD9A6A3BA03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3F14E7C-C5A2-4A73-9322-A0DF8756319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900890A3-C7A6-449B-816B-F02762139DB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9FEF0A0-F028-4C01-B9E3-2BDC8E06F8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7441987C-1618-43BC-8CAD-F4F6F1043AF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C1A9B6A9-19D2-4700-9A4F-B7EA09A4FF6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1EFC4C8D-4A49-4289-A3BF-9B9970C3F04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6FB2F5A4-E7C2-4053-8752-909AE06A046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DE03C25-FBE3-4C13-976D-17546BBE586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D7F139A-B99F-4D67-9ECF-BCD7D08002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C6890486-9D47-40BC-A94A-6A0B5D98C08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E13609A-4E82-49D2-8317-103F174868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xmlns="" id="{842620B8-9E5D-424F-BCE4-B531DBBA6876}"/>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54731558-8D08-43EC-9E15-58A921AA1AFD}"/>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xmlns="" id="{172B707D-65B7-46B7-ACBF-AA8CDD5C12DF}"/>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C2944156-034D-4A17-89E5-659331559435}"/>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xmlns="" id="{959DA12A-AD21-4F5E-8098-53434D0F211F}"/>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6501C19-8B6C-4589-846F-A9A0A352F37C}"/>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xmlns="" id="{3903B4AA-6E8A-49FD-A0F3-B66CFFA172B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xmlns="" id="{66B825B2-21C4-4F2C-9AAC-91B09883DD65}"/>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xmlns="" id="{25957D32-CD3F-4077-A654-F4DB7C18F196}"/>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xmlns="" id="{F315C3F5-D58F-4BBC-A7E1-B46DFE8A4E91}"/>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xmlns="" id="{3449A876-D7B4-4CAB-85CB-A209A8BC6FB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2DBEFD5-6541-4A41-A845-ACB706C055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EA6FD04-823F-44C4-B5E4-9FD195CF6C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D8A946B-6518-491D-98C9-6582BB382D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C204169-4317-434F-BB95-CF729AD950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0C95AD8-5E2D-4C40-88AF-53DA7AA909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a:extLst>
            <a:ext uri="{FF2B5EF4-FFF2-40B4-BE49-F238E27FC236}">
              <a16:creationId xmlns:a16="http://schemas.microsoft.com/office/drawing/2014/main" xmlns="" id="{B5D3DAF6-8679-4549-89D3-D284371308EB}"/>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F5D8C6E-0BCA-49E4-8244-90CED746E4D0}"/>
            </a:ext>
          </a:extLst>
        </xdr:cNvPr>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5" name="楕円 74">
          <a:extLst>
            <a:ext uri="{FF2B5EF4-FFF2-40B4-BE49-F238E27FC236}">
              <a16:creationId xmlns:a16="http://schemas.microsoft.com/office/drawing/2014/main" xmlns="" id="{1C5C4A4B-EE95-4A0A-BE13-73CEEF985F8E}"/>
            </a:ext>
          </a:extLst>
        </xdr:cNvPr>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87630</xdr:rowOff>
    </xdr:to>
    <xdr:cxnSp macro="">
      <xdr:nvCxnSpPr>
        <xdr:cNvPr id="76" name="直線コネクタ 75">
          <a:extLst>
            <a:ext uri="{FF2B5EF4-FFF2-40B4-BE49-F238E27FC236}">
              <a16:creationId xmlns:a16="http://schemas.microsoft.com/office/drawing/2014/main" xmlns="" id="{41AF7D3D-CC33-4C7E-8F9D-D11D426347B9}"/>
            </a:ext>
          </a:extLst>
        </xdr:cNvPr>
        <xdr:cNvCxnSpPr/>
      </xdr:nvCxnSpPr>
      <xdr:spPr>
        <a:xfrm>
          <a:off x="3797300" y="64255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a:extLst>
            <a:ext uri="{FF2B5EF4-FFF2-40B4-BE49-F238E27FC236}">
              <a16:creationId xmlns:a16="http://schemas.microsoft.com/office/drawing/2014/main" xmlns="" id="{B34C54F6-2861-44E9-A481-9CE2AE509FD7}"/>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81915</xdr:rowOff>
    </xdr:to>
    <xdr:cxnSp macro="">
      <xdr:nvCxnSpPr>
        <xdr:cNvPr id="78" name="直線コネクタ 77">
          <a:extLst>
            <a:ext uri="{FF2B5EF4-FFF2-40B4-BE49-F238E27FC236}">
              <a16:creationId xmlns:a16="http://schemas.microsoft.com/office/drawing/2014/main" xmlns="" id="{B918C163-F0BF-4B12-9099-3EA56EA8C16E}"/>
            </a:ext>
          </a:extLst>
        </xdr:cNvPr>
        <xdr:cNvCxnSpPr/>
      </xdr:nvCxnSpPr>
      <xdr:spPr>
        <a:xfrm>
          <a:off x="2908300" y="63836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a:extLst>
            <a:ext uri="{FF2B5EF4-FFF2-40B4-BE49-F238E27FC236}">
              <a16:creationId xmlns:a16="http://schemas.microsoft.com/office/drawing/2014/main" xmlns="" id="{ED8C5B3A-9B5C-43F0-92D8-BCA151EA1F03}"/>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40005</xdr:rowOff>
    </xdr:to>
    <xdr:cxnSp macro="">
      <xdr:nvCxnSpPr>
        <xdr:cNvPr id="80" name="直線コネクタ 79">
          <a:extLst>
            <a:ext uri="{FF2B5EF4-FFF2-40B4-BE49-F238E27FC236}">
              <a16:creationId xmlns:a16="http://schemas.microsoft.com/office/drawing/2014/main" xmlns="" id="{51DB1189-0ECF-4DDF-B374-07C47B3306EF}"/>
            </a:ext>
          </a:extLst>
        </xdr:cNvPr>
        <xdr:cNvCxnSpPr/>
      </xdr:nvCxnSpPr>
      <xdr:spPr>
        <a:xfrm>
          <a:off x="2019300" y="63627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a:extLst>
            <a:ext uri="{FF2B5EF4-FFF2-40B4-BE49-F238E27FC236}">
              <a16:creationId xmlns:a16="http://schemas.microsoft.com/office/drawing/2014/main" xmlns="" id="{551B60AF-18E3-458C-A19A-EBFD420DC1A5}"/>
            </a:ext>
          </a:extLst>
        </xdr:cNvPr>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19050</xdr:rowOff>
    </xdr:to>
    <xdr:cxnSp macro="">
      <xdr:nvCxnSpPr>
        <xdr:cNvPr id="82" name="直線コネクタ 81">
          <a:extLst>
            <a:ext uri="{FF2B5EF4-FFF2-40B4-BE49-F238E27FC236}">
              <a16:creationId xmlns:a16="http://schemas.microsoft.com/office/drawing/2014/main" xmlns="" id="{BA13BB68-F1DF-4A22-A7C1-A8DA24C7F538}"/>
            </a:ext>
          </a:extLst>
        </xdr:cNvPr>
        <xdr:cNvCxnSpPr/>
      </xdr:nvCxnSpPr>
      <xdr:spPr>
        <a:xfrm>
          <a:off x="1130300" y="6334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xmlns="" id="{5DA5CFD0-79BC-4DD7-9B39-1791E2F4B40A}"/>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xmlns="" id="{676C4BED-E402-4F55-8F04-D1B71A050D4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xmlns="" id="{2AD2FC07-2A59-4F8D-AD9C-FF355C200DCF}"/>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xmlns="" id="{5DE219F7-70D5-46A5-8829-A97C0D7A5DB8}"/>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7" name="n_1mainValue【道路】&#10;有形固定資産減価償却率">
          <a:extLst>
            <a:ext uri="{FF2B5EF4-FFF2-40B4-BE49-F238E27FC236}">
              <a16:creationId xmlns:a16="http://schemas.microsoft.com/office/drawing/2014/main" xmlns="" id="{C1A5BA8F-C5F7-4E0B-8DB4-136A9FB3A10A}"/>
            </a:ext>
          </a:extLst>
        </xdr:cNvPr>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a:extLst>
            <a:ext uri="{FF2B5EF4-FFF2-40B4-BE49-F238E27FC236}">
              <a16:creationId xmlns:a16="http://schemas.microsoft.com/office/drawing/2014/main" xmlns="" id="{CB01E55B-E3D2-4D3F-8BC4-B7237CF7992E}"/>
            </a:ext>
          </a:extLst>
        </xdr:cNvPr>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xmlns="" id="{28CB136F-7105-4EE1-B646-7356BF291A94}"/>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xmlns="" id="{F059BC06-AF64-4D65-B5CD-25547803DFB0}"/>
            </a:ext>
          </a:extLst>
        </xdr:cNvPr>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D2C24F28-7C23-4D22-ADC5-3E94CA1412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265EA04-0D7A-4C68-B026-F791F58ED7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6CEEF52D-9BB6-49CF-A16D-2AE5EF19C7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96C4F5B1-892C-42DC-9880-589E07EE0E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88CD16BA-FAED-41ED-9851-A4575ACDB2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7A6F3A15-D4BB-4CE4-8803-5E7A5E43F2B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34C2D5A0-786A-4B97-9B8F-31CCF2CCFB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DD2ED767-6C40-4CC6-908F-4614845F18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C15FC27C-9322-4467-A5A4-997626FE59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ADC024B2-F078-4A87-A8E1-039C45A783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A009C959-706F-4178-8BC9-6D62291B26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B9FE3C59-466C-4EAA-9546-23F3B3BFA3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07362070-C5AA-4486-92FC-7C5567359DF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7D341DCE-1688-456A-B320-0F77A1384C5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C7354E2-A379-4D49-BBBD-2113FE02357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5FD88E6E-4156-42A7-B3C6-37856667DAF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F402382F-0440-4A59-9172-46486B30DA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ABCFBFD3-EAE2-4E3C-8354-55873007413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0DA350E8-0654-4F04-B121-2BDF1CA40E7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3CB20320-788F-47E2-96F6-5B16B3C72EF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D89E5537-6854-49BF-B1A7-00470BE7F8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41036920-B929-4645-8ADE-A7439376E05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3E59C9E-57E9-46CA-9F50-6B8AB3DF2A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xmlns="" id="{26EC2E3B-B409-4FCD-8A10-6B70B341399F}"/>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xmlns="" id="{534A1FCC-A2C3-471C-81D7-564AF5602D2F}"/>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xmlns="" id="{8F51E696-81EB-4A21-875C-A37618DAD9A6}"/>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xmlns="" id="{ED5340F0-FFD8-4529-A680-7B21D8256BFD}"/>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xmlns="" id="{371180D0-6081-454A-9E1D-850B36C500D7}"/>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xmlns="" id="{608F4458-3573-446A-AF99-A7334514E643}"/>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xmlns="" id="{4F8165A2-0A4D-489A-9A2E-A12EF25C6D3D}"/>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xmlns="" id="{A32A2AEB-8A38-44A4-AD86-6A78325DFA28}"/>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xmlns="" id="{7AFAEE2A-6BF5-4139-BFC5-FC3D07277218}"/>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xmlns="" id="{EFF17183-6454-46CF-AE69-2DBAB3CBAAD4}"/>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xmlns="" id="{A56BFBF0-E78A-4B28-8389-B129F876BC02}"/>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792F0C05-7507-44F7-8318-E2BD1C3684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1DBA95BA-0D19-4B53-BA0B-26788C1D18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E3E3BF9-D5EA-42B6-8431-49D8ED5C1E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D2CEF43-EFF2-447F-8ABE-FEB26CB93E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F698721F-6D90-4A66-BDDE-3A4897E19D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46507</xdr:rowOff>
    </xdr:from>
    <xdr:to>
      <xdr:col>55</xdr:col>
      <xdr:colOff>50800</xdr:colOff>
      <xdr:row>40</xdr:row>
      <xdr:rowOff>148107</xdr:rowOff>
    </xdr:to>
    <xdr:sp macro="" textlink="">
      <xdr:nvSpPr>
        <xdr:cNvPr id="130" name="楕円 129">
          <a:extLst>
            <a:ext uri="{FF2B5EF4-FFF2-40B4-BE49-F238E27FC236}">
              <a16:creationId xmlns:a16="http://schemas.microsoft.com/office/drawing/2014/main" xmlns="" id="{8567E6EA-3E75-4515-83B6-D44793F9F677}"/>
            </a:ext>
          </a:extLst>
        </xdr:cNvPr>
        <xdr:cNvSpPr/>
      </xdr:nvSpPr>
      <xdr:spPr>
        <a:xfrm>
          <a:off x="10426700" y="69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24934</xdr:rowOff>
    </xdr:from>
    <xdr:ext cx="469744" cy="259045"/>
    <xdr:sp macro="" textlink="">
      <xdr:nvSpPr>
        <xdr:cNvPr id="131" name="【道路】&#10;一人当たり延長該当値テキスト">
          <a:extLst>
            <a:ext uri="{FF2B5EF4-FFF2-40B4-BE49-F238E27FC236}">
              <a16:creationId xmlns:a16="http://schemas.microsoft.com/office/drawing/2014/main" xmlns="" id="{C2450AEE-452A-4C73-806A-7B85380B5491}"/>
            </a:ext>
          </a:extLst>
        </xdr:cNvPr>
        <xdr:cNvSpPr txBox="1"/>
      </xdr:nvSpPr>
      <xdr:spPr>
        <a:xfrm>
          <a:off x="10515600" y="68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52527</xdr:rowOff>
    </xdr:from>
    <xdr:to>
      <xdr:col>50</xdr:col>
      <xdr:colOff>165100</xdr:colOff>
      <xdr:row>40</xdr:row>
      <xdr:rowOff>154127</xdr:rowOff>
    </xdr:to>
    <xdr:sp macro="" textlink="">
      <xdr:nvSpPr>
        <xdr:cNvPr id="132" name="楕円 131">
          <a:extLst>
            <a:ext uri="{FF2B5EF4-FFF2-40B4-BE49-F238E27FC236}">
              <a16:creationId xmlns:a16="http://schemas.microsoft.com/office/drawing/2014/main" xmlns="" id="{A7084C48-FD8D-4563-8D53-FF1D8C3D2BAC}"/>
            </a:ext>
          </a:extLst>
        </xdr:cNvPr>
        <xdr:cNvSpPr/>
      </xdr:nvSpPr>
      <xdr:spPr>
        <a:xfrm>
          <a:off x="9588500" y="69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97307</xdr:rowOff>
    </xdr:from>
    <xdr:to>
      <xdr:col>55</xdr:col>
      <xdr:colOff>0</xdr:colOff>
      <xdr:row>40</xdr:row>
      <xdr:rowOff>103327</xdr:rowOff>
    </xdr:to>
    <xdr:cxnSp macro="">
      <xdr:nvCxnSpPr>
        <xdr:cNvPr id="133" name="直線コネクタ 132">
          <a:extLst>
            <a:ext uri="{FF2B5EF4-FFF2-40B4-BE49-F238E27FC236}">
              <a16:creationId xmlns:a16="http://schemas.microsoft.com/office/drawing/2014/main" xmlns="" id="{0D5C03C3-5641-4782-8CB9-6E325B08A372}"/>
            </a:ext>
          </a:extLst>
        </xdr:cNvPr>
        <xdr:cNvCxnSpPr/>
      </xdr:nvCxnSpPr>
      <xdr:spPr>
        <a:xfrm flipV="1">
          <a:off x="9639300" y="6955307"/>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53899</xdr:rowOff>
    </xdr:from>
    <xdr:to>
      <xdr:col>46</xdr:col>
      <xdr:colOff>38100</xdr:colOff>
      <xdr:row>40</xdr:row>
      <xdr:rowOff>155499</xdr:rowOff>
    </xdr:to>
    <xdr:sp macro="" textlink="">
      <xdr:nvSpPr>
        <xdr:cNvPr id="134" name="楕円 133">
          <a:extLst>
            <a:ext uri="{FF2B5EF4-FFF2-40B4-BE49-F238E27FC236}">
              <a16:creationId xmlns:a16="http://schemas.microsoft.com/office/drawing/2014/main" xmlns="" id="{7D3EE8BD-8A6F-431D-A68C-BA23E9F209A7}"/>
            </a:ext>
          </a:extLst>
        </xdr:cNvPr>
        <xdr:cNvSpPr/>
      </xdr:nvSpPr>
      <xdr:spPr>
        <a:xfrm>
          <a:off x="8699500" y="69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103327</xdr:rowOff>
    </xdr:from>
    <xdr:to>
      <xdr:col>50</xdr:col>
      <xdr:colOff>114300</xdr:colOff>
      <xdr:row>40</xdr:row>
      <xdr:rowOff>104699</xdr:rowOff>
    </xdr:to>
    <xdr:cxnSp macro="">
      <xdr:nvCxnSpPr>
        <xdr:cNvPr id="135" name="直線コネクタ 134">
          <a:extLst>
            <a:ext uri="{FF2B5EF4-FFF2-40B4-BE49-F238E27FC236}">
              <a16:creationId xmlns:a16="http://schemas.microsoft.com/office/drawing/2014/main" xmlns="" id="{DF6D07FE-E926-4B4E-BBF0-90F6D89A0A7C}"/>
            </a:ext>
          </a:extLst>
        </xdr:cNvPr>
        <xdr:cNvCxnSpPr/>
      </xdr:nvCxnSpPr>
      <xdr:spPr>
        <a:xfrm flipV="1">
          <a:off x="8750300" y="696132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53060</xdr:rowOff>
    </xdr:from>
    <xdr:to>
      <xdr:col>41</xdr:col>
      <xdr:colOff>101600</xdr:colOff>
      <xdr:row>40</xdr:row>
      <xdr:rowOff>154660</xdr:rowOff>
    </xdr:to>
    <xdr:sp macro="" textlink="">
      <xdr:nvSpPr>
        <xdr:cNvPr id="136" name="楕円 135">
          <a:extLst>
            <a:ext uri="{FF2B5EF4-FFF2-40B4-BE49-F238E27FC236}">
              <a16:creationId xmlns:a16="http://schemas.microsoft.com/office/drawing/2014/main" xmlns="" id="{05954E4C-69CF-4C4A-B07E-583624220734}"/>
            </a:ext>
          </a:extLst>
        </xdr:cNvPr>
        <xdr:cNvSpPr/>
      </xdr:nvSpPr>
      <xdr:spPr>
        <a:xfrm>
          <a:off x="7810500" y="69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103860</xdr:rowOff>
    </xdr:from>
    <xdr:to>
      <xdr:col>45</xdr:col>
      <xdr:colOff>177800</xdr:colOff>
      <xdr:row>40</xdr:row>
      <xdr:rowOff>104699</xdr:rowOff>
    </xdr:to>
    <xdr:cxnSp macro="">
      <xdr:nvCxnSpPr>
        <xdr:cNvPr id="137" name="直線コネクタ 136">
          <a:extLst>
            <a:ext uri="{FF2B5EF4-FFF2-40B4-BE49-F238E27FC236}">
              <a16:creationId xmlns:a16="http://schemas.microsoft.com/office/drawing/2014/main" xmlns="" id="{09A66C61-AAFD-4C8D-9F99-C051E5F5AD5B}"/>
            </a:ext>
          </a:extLst>
        </xdr:cNvPr>
        <xdr:cNvCxnSpPr/>
      </xdr:nvCxnSpPr>
      <xdr:spPr>
        <a:xfrm>
          <a:off x="7861300" y="696186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53022</xdr:rowOff>
    </xdr:from>
    <xdr:to>
      <xdr:col>36</xdr:col>
      <xdr:colOff>165100</xdr:colOff>
      <xdr:row>40</xdr:row>
      <xdr:rowOff>154622</xdr:rowOff>
    </xdr:to>
    <xdr:sp macro="" textlink="">
      <xdr:nvSpPr>
        <xdr:cNvPr id="138" name="楕円 137">
          <a:extLst>
            <a:ext uri="{FF2B5EF4-FFF2-40B4-BE49-F238E27FC236}">
              <a16:creationId xmlns:a16="http://schemas.microsoft.com/office/drawing/2014/main" xmlns="" id="{A6E164D8-0EB3-421F-9DE4-85A71C001FAE}"/>
            </a:ext>
          </a:extLst>
        </xdr:cNvPr>
        <xdr:cNvSpPr/>
      </xdr:nvSpPr>
      <xdr:spPr>
        <a:xfrm>
          <a:off x="6921500" y="69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103822</xdr:rowOff>
    </xdr:from>
    <xdr:to>
      <xdr:col>41</xdr:col>
      <xdr:colOff>50800</xdr:colOff>
      <xdr:row>40</xdr:row>
      <xdr:rowOff>103860</xdr:rowOff>
    </xdr:to>
    <xdr:cxnSp macro="">
      <xdr:nvCxnSpPr>
        <xdr:cNvPr id="139" name="直線コネクタ 138">
          <a:extLst>
            <a:ext uri="{FF2B5EF4-FFF2-40B4-BE49-F238E27FC236}">
              <a16:creationId xmlns:a16="http://schemas.microsoft.com/office/drawing/2014/main" xmlns="" id="{BEEF0A63-E4E5-4D02-A5AD-3BF496905612}"/>
            </a:ext>
          </a:extLst>
        </xdr:cNvPr>
        <xdr:cNvCxnSpPr/>
      </xdr:nvCxnSpPr>
      <xdr:spPr>
        <a:xfrm>
          <a:off x="6972300" y="69618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xmlns="" id="{755012B7-9C21-4CA9-838F-1AB285C428F1}"/>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xmlns="" id="{5B1988D2-4F9E-4C98-B83F-FF8D5FE4477A}"/>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xmlns="" id="{F3AF2FF1-6330-444C-85B4-9055B657B966}"/>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xmlns="" id="{1749EA6B-A9B2-4D4E-BA63-E27666C6B74D}"/>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145254</xdr:rowOff>
    </xdr:from>
    <xdr:ext cx="469744" cy="259045"/>
    <xdr:sp macro="" textlink="">
      <xdr:nvSpPr>
        <xdr:cNvPr id="144" name="n_1mainValue【道路】&#10;一人当たり延長">
          <a:extLst>
            <a:ext uri="{FF2B5EF4-FFF2-40B4-BE49-F238E27FC236}">
              <a16:creationId xmlns:a16="http://schemas.microsoft.com/office/drawing/2014/main" xmlns="" id="{A3EE178F-949B-4C59-885F-4F3D57ECB0AA}"/>
            </a:ext>
          </a:extLst>
        </xdr:cNvPr>
        <xdr:cNvSpPr txBox="1"/>
      </xdr:nvSpPr>
      <xdr:spPr>
        <a:xfrm>
          <a:off x="9391727" y="70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146626</xdr:rowOff>
    </xdr:from>
    <xdr:ext cx="469744" cy="259045"/>
    <xdr:sp macro="" textlink="">
      <xdr:nvSpPr>
        <xdr:cNvPr id="145" name="n_2mainValue【道路】&#10;一人当たり延長">
          <a:extLst>
            <a:ext uri="{FF2B5EF4-FFF2-40B4-BE49-F238E27FC236}">
              <a16:creationId xmlns:a16="http://schemas.microsoft.com/office/drawing/2014/main" xmlns="" id="{D813D693-6C37-4B08-8B0C-8CB253D7E184}"/>
            </a:ext>
          </a:extLst>
        </xdr:cNvPr>
        <xdr:cNvSpPr txBox="1"/>
      </xdr:nvSpPr>
      <xdr:spPr>
        <a:xfrm>
          <a:off x="8515427" y="70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145787</xdr:rowOff>
    </xdr:from>
    <xdr:ext cx="469744" cy="259045"/>
    <xdr:sp macro="" textlink="">
      <xdr:nvSpPr>
        <xdr:cNvPr id="146" name="n_3mainValue【道路】&#10;一人当たり延長">
          <a:extLst>
            <a:ext uri="{FF2B5EF4-FFF2-40B4-BE49-F238E27FC236}">
              <a16:creationId xmlns:a16="http://schemas.microsoft.com/office/drawing/2014/main" xmlns="" id="{FEC64D29-9B5C-4E9A-B693-CACEAD6218A3}"/>
            </a:ext>
          </a:extLst>
        </xdr:cNvPr>
        <xdr:cNvSpPr txBox="1"/>
      </xdr:nvSpPr>
      <xdr:spPr>
        <a:xfrm>
          <a:off x="7626427" y="70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145749</xdr:rowOff>
    </xdr:from>
    <xdr:ext cx="469744" cy="259045"/>
    <xdr:sp macro="" textlink="">
      <xdr:nvSpPr>
        <xdr:cNvPr id="147" name="n_4mainValue【道路】&#10;一人当たり延長">
          <a:extLst>
            <a:ext uri="{FF2B5EF4-FFF2-40B4-BE49-F238E27FC236}">
              <a16:creationId xmlns:a16="http://schemas.microsoft.com/office/drawing/2014/main" xmlns="" id="{FCEEEA90-AC69-4A5B-9BE1-BE55C854C87C}"/>
            </a:ext>
          </a:extLst>
        </xdr:cNvPr>
        <xdr:cNvSpPr txBox="1"/>
      </xdr:nvSpPr>
      <xdr:spPr>
        <a:xfrm>
          <a:off x="6737427" y="70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D74FF0E9-AA07-4D31-9E92-AF97DCC652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D78E18D2-478D-4F10-B9EA-E734DF04D4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376CE0EB-39E5-4A40-BED1-6DE1A223E7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C9D1D8FE-2E34-4ADF-A2DC-7529CE00B4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4EB8DD1E-7E9B-4182-91CB-6B70890B746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83D28CEF-1127-4836-9DE7-3837F5101E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C1EDCD76-EC9B-4470-92ED-3A5E841D7A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C82CB236-09C8-4A58-9638-619777DB40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1990A939-4D01-43CE-8296-691AB567FFD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225A221E-47B1-426E-B489-53E52C41F2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FD5F79D6-AAD5-48EB-9346-7549CC8D3F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C65F4097-9269-4D51-98FD-038232BD2C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CE00F914-DA69-420E-8E46-A10338100B5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1970C9F7-2834-450D-A087-0EC334F470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1774A695-04B6-4FB7-8A8B-EDCBAE2F2F3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1289A3D5-BC7C-4CAE-83FD-E9CF7A7AB7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A509872A-A225-46FB-8F40-255FB6FD12E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966D355B-2F84-426C-8CF8-D7EDB8F082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DDA3837D-0672-4ADE-A576-92C5A524DDD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F1E3A476-481C-437B-92EA-91022EFD95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CAB87D60-87B9-4A50-8259-435C3A7FD6E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A5ED885A-F3FF-4850-911A-BDF17A5564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E53B0273-8607-4304-8D2D-BDA86AE736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10BE1487-46BB-4F68-B067-A25BBCB4B4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4D455011-BAA5-404F-82A7-A101012363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5D5526D3-FBE5-4DA7-AB17-4DF578F91CA1}"/>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DEBD235C-982C-4EE0-A19E-02D628340FA3}"/>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FC275245-AF7D-4726-A3D4-93B8B3E511E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3D2BE7F3-BD43-4269-B8D9-82F302AC8EDB}"/>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xmlns="" id="{A73281C2-8CE3-4C3D-B666-59F3765711C4}"/>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EB369BEB-1FA8-49FD-9F35-4B6AD12F48E2}"/>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xmlns="" id="{6382F9A1-48A1-48D1-935E-DB6D70335C3A}"/>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xmlns="" id="{F6F32332-827D-410A-B984-D5A3C6C522C1}"/>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xmlns="" id="{CCBDCDD2-8A63-4C97-BBEF-BB59ED8AAB2B}"/>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xmlns="" id="{71CEB78A-565D-40B1-9DDC-5B20A8149497}"/>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xmlns="" id="{42484348-C62C-4EE4-A551-46FB5F4C80B1}"/>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3F511B7-9A0F-4468-A793-5FDBA50D09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36B9A1B6-6711-43FA-8B16-7C4FDFD2ECF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7F18C94-5274-4FFA-AFE9-BA4CFAD125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99B4C693-045F-4218-8811-73255E676F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9A54E35F-C0AE-44EC-96B4-E68A9C4CBC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9" name="楕円 188">
          <a:extLst>
            <a:ext uri="{FF2B5EF4-FFF2-40B4-BE49-F238E27FC236}">
              <a16:creationId xmlns:a16="http://schemas.microsoft.com/office/drawing/2014/main" xmlns="" id="{B6967B24-2253-44E6-BA30-9DBB9FCBDCB3}"/>
            </a:ext>
          </a:extLst>
        </xdr:cNvPr>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190044F9-E4EE-4027-971D-8898D5960277}"/>
            </a:ext>
          </a:extLst>
        </xdr:cNvPr>
        <xdr:cNvSpPr txBox="1"/>
      </xdr:nvSpPr>
      <xdr:spPr>
        <a:xfrm>
          <a:off x="4673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35741</xdr:rowOff>
    </xdr:from>
    <xdr:to>
      <xdr:col>20</xdr:col>
      <xdr:colOff>38100</xdr:colOff>
      <xdr:row>62</xdr:row>
      <xdr:rowOff>137341</xdr:rowOff>
    </xdr:to>
    <xdr:sp macro="" textlink="">
      <xdr:nvSpPr>
        <xdr:cNvPr id="191" name="楕円 190">
          <a:extLst>
            <a:ext uri="{FF2B5EF4-FFF2-40B4-BE49-F238E27FC236}">
              <a16:creationId xmlns:a16="http://schemas.microsoft.com/office/drawing/2014/main" xmlns="" id="{5BCB5EC4-37F6-49FA-A8A4-AC3DD423E8EC}"/>
            </a:ext>
          </a:extLst>
        </xdr:cNvPr>
        <xdr:cNvSpPr/>
      </xdr:nvSpPr>
      <xdr:spPr>
        <a:xfrm>
          <a:off x="3746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86541</xdr:rowOff>
    </xdr:from>
    <xdr:to>
      <xdr:col>24</xdr:col>
      <xdr:colOff>63500</xdr:colOff>
      <xdr:row>62</xdr:row>
      <xdr:rowOff>102870</xdr:rowOff>
    </xdr:to>
    <xdr:cxnSp macro="">
      <xdr:nvCxnSpPr>
        <xdr:cNvPr id="192" name="直線コネクタ 191">
          <a:extLst>
            <a:ext uri="{FF2B5EF4-FFF2-40B4-BE49-F238E27FC236}">
              <a16:creationId xmlns:a16="http://schemas.microsoft.com/office/drawing/2014/main" xmlns="" id="{F1B6B309-6E58-4E78-8417-CF79870EA67B}"/>
            </a:ext>
          </a:extLst>
        </xdr:cNvPr>
        <xdr:cNvCxnSpPr/>
      </xdr:nvCxnSpPr>
      <xdr:spPr>
        <a:xfrm>
          <a:off x="3797300" y="1071644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193" name="楕円 192">
          <a:extLst>
            <a:ext uri="{FF2B5EF4-FFF2-40B4-BE49-F238E27FC236}">
              <a16:creationId xmlns:a16="http://schemas.microsoft.com/office/drawing/2014/main" xmlns="" id="{5DF6F40F-E344-418F-868C-63C55F124C99}"/>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86541</xdr:rowOff>
    </xdr:to>
    <xdr:cxnSp macro="">
      <xdr:nvCxnSpPr>
        <xdr:cNvPr id="194" name="直線コネクタ 193">
          <a:extLst>
            <a:ext uri="{FF2B5EF4-FFF2-40B4-BE49-F238E27FC236}">
              <a16:creationId xmlns:a16="http://schemas.microsoft.com/office/drawing/2014/main" xmlns="" id="{4AC29BFA-331A-4D8A-A1BA-D639BB48C812}"/>
            </a:ext>
          </a:extLst>
        </xdr:cNvPr>
        <xdr:cNvCxnSpPr/>
      </xdr:nvCxnSpPr>
      <xdr:spPr>
        <a:xfrm>
          <a:off x="2908300" y="1069521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164737</xdr:rowOff>
    </xdr:from>
    <xdr:to>
      <xdr:col>10</xdr:col>
      <xdr:colOff>165100</xdr:colOff>
      <xdr:row>62</xdr:row>
      <xdr:rowOff>94887</xdr:rowOff>
    </xdr:to>
    <xdr:sp macro="" textlink="">
      <xdr:nvSpPr>
        <xdr:cNvPr id="195" name="楕円 194">
          <a:extLst>
            <a:ext uri="{FF2B5EF4-FFF2-40B4-BE49-F238E27FC236}">
              <a16:creationId xmlns:a16="http://schemas.microsoft.com/office/drawing/2014/main" xmlns="" id="{AF625D86-F048-43A8-A204-8182C13DD337}"/>
            </a:ext>
          </a:extLst>
        </xdr:cNvPr>
        <xdr:cNvSpPr/>
      </xdr:nvSpPr>
      <xdr:spPr>
        <a:xfrm>
          <a:off x="1968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44087</xdr:rowOff>
    </xdr:from>
    <xdr:to>
      <xdr:col>15</xdr:col>
      <xdr:colOff>50800</xdr:colOff>
      <xdr:row>62</xdr:row>
      <xdr:rowOff>65315</xdr:rowOff>
    </xdr:to>
    <xdr:cxnSp macro="">
      <xdr:nvCxnSpPr>
        <xdr:cNvPr id="196" name="直線コネクタ 195">
          <a:extLst>
            <a:ext uri="{FF2B5EF4-FFF2-40B4-BE49-F238E27FC236}">
              <a16:creationId xmlns:a16="http://schemas.microsoft.com/office/drawing/2014/main" xmlns="" id="{48592030-2E35-4CE9-9C5D-3374E752B53C}"/>
            </a:ext>
          </a:extLst>
        </xdr:cNvPr>
        <xdr:cNvCxnSpPr/>
      </xdr:nvCxnSpPr>
      <xdr:spPr>
        <a:xfrm>
          <a:off x="2019300" y="106739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197" name="楕円 196">
          <a:extLst>
            <a:ext uri="{FF2B5EF4-FFF2-40B4-BE49-F238E27FC236}">
              <a16:creationId xmlns:a16="http://schemas.microsoft.com/office/drawing/2014/main" xmlns="" id="{93617277-9A8A-484A-A314-D8229E754920}"/>
            </a:ext>
          </a:extLst>
        </xdr:cNvPr>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62</xdr:row>
      <xdr:rowOff>44087</xdr:rowOff>
    </xdr:to>
    <xdr:cxnSp macro="">
      <xdr:nvCxnSpPr>
        <xdr:cNvPr id="198" name="直線コネクタ 197">
          <a:extLst>
            <a:ext uri="{FF2B5EF4-FFF2-40B4-BE49-F238E27FC236}">
              <a16:creationId xmlns:a16="http://schemas.microsoft.com/office/drawing/2014/main" xmlns="" id="{D4BD5F08-BE39-4501-98AB-3672C528F00F}"/>
            </a:ext>
          </a:extLst>
        </xdr:cNvPr>
        <xdr:cNvCxnSpPr/>
      </xdr:nvCxnSpPr>
      <xdr:spPr>
        <a:xfrm>
          <a:off x="1130300" y="106511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C62571CA-8C04-4B34-8AA9-0045162A25EA}"/>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071F4D89-9CD7-4BEC-92A0-62CD5159F812}"/>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7E2DEC92-D21B-477B-AB0D-066EE94D9FC3}"/>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B721120B-2620-46A9-A236-A5CDAA26D76D}"/>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128468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B1C94460-4704-486E-85A2-8C5498FD8DB9}"/>
            </a:ext>
          </a:extLst>
        </xdr:cNvPr>
        <xdr:cNvSpPr txBox="1"/>
      </xdr:nvSpPr>
      <xdr:spPr>
        <a:xfrm>
          <a:off x="35820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55088749-0C80-4573-80DF-413118A90922}"/>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86014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32D5A233-3701-4DB6-B066-20AD8B295663}"/>
            </a:ext>
          </a:extLst>
        </xdr:cNvPr>
        <xdr:cNvSpPr txBox="1"/>
      </xdr:nvSpPr>
      <xdr:spPr>
        <a:xfrm>
          <a:off x="1816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2E166B0A-1B93-43BB-BCEC-F195F2A19E93}"/>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3A3BB9A2-F4F9-4672-9E65-FA011C121A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68AA7CD2-F013-43B2-A49E-1128BD1AA0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5D051FA5-1AA1-40C5-BA8D-96C451984E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684E211C-59F0-404C-BDAD-02E641433C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9E67A7F4-0DCF-4983-8173-00DF0032F3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50158D61-3FCA-4133-9D60-88417C3E8F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C2C95587-0D9F-45F6-A71F-2717328E61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2E060C18-2562-4262-BE40-EE5A1D6454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717024C5-D03E-4082-93D4-4EA44EC731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44CAA120-1C87-464B-ADC9-B0D02A8F8D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xmlns="" id="{A3FCC4DD-5DEA-4DA1-B903-1C9C1D7F8CF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xmlns="" id="{B64CAC48-0A70-4009-8C63-BEECEE69F7D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xmlns="" id="{42FCF7E5-B49D-4F29-9C99-2B0FFE27BB5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xmlns="" id="{9967A487-3F0F-479F-8CE8-544BBEFC1F7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xmlns="" id="{676B6E1C-7D3E-4336-A9B8-EAEE3A32D1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xmlns="" id="{B457C89B-09FA-4969-BA40-E918060A0EF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xmlns="" id="{49B1F75B-11C6-431B-BE89-2574F302233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xmlns="" id="{AA81989C-5B5E-4EA7-B7DD-F4B4E2915E2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xmlns="" id="{F248AFFD-C563-4B62-A395-35DBBE9F8D2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xmlns="" id="{AEB6DE02-6475-4FD5-AB48-90A629F57A8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xmlns="" id="{BFA1C8AF-8FE5-4032-9510-285C9020B09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xmlns="" id="{F10AE981-FBC7-4022-A0EE-369FEF44F8D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46EEDDA1-44AF-4AC7-B038-3094C7D595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xmlns="" id="{0A28BDCA-42C7-448E-809A-61312876B0E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xmlns="" id="{A08282D5-D5FE-4145-B8B9-65BE53AD5A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xmlns="" id="{4BE60110-4634-4EE5-8144-80E564380D78}"/>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xmlns="" id="{3BC3DB56-D3FE-4937-B0E5-029963BFC03A}"/>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xmlns="" id="{02E03ECE-21D7-4BBE-80C3-E3B71D6D346B}"/>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xmlns="" id="{4D3C91EC-F366-40A2-A2A3-6C09E70C3F0A}"/>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xmlns="" id="{58C1DF62-8869-46A3-B31C-33AFCE18CB8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xmlns="" id="{72C77617-A29D-4754-94C0-1C7811063E58}"/>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xmlns="" id="{925C9D48-68CF-4C29-A09E-4F08A901F6E9}"/>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xmlns="" id="{2A9606D9-E3D3-41D1-B6D4-7F80CB62DF4B}"/>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xmlns="" id="{E68C6637-F694-4F68-B5AE-967103F83E6F}"/>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xmlns="" id="{709F376F-F30D-43C7-8B96-AEEE1E2FC276}"/>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xmlns="" id="{58DAE7E3-33C0-43D3-8282-AF7B09AA4A1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2255573F-F166-4DB8-B549-B64EABC4D6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D7F01606-3C24-46DD-A854-A9378B1ED3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4B120C2-D7EB-47E5-B3A3-6695F11A99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66C7CB2F-E084-43A8-AD6B-1DBBD5E4D6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1CE1F19A-5AF9-46D6-B787-5ACFAEBB01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47044</xdr:rowOff>
    </xdr:from>
    <xdr:to>
      <xdr:col>55</xdr:col>
      <xdr:colOff>50800</xdr:colOff>
      <xdr:row>64</xdr:row>
      <xdr:rowOff>148644</xdr:rowOff>
    </xdr:to>
    <xdr:sp macro="" textlink="">
      <xdr:nvSpPr>
        <xdr:cNvPr id="248" name="楕円 247">
          <a:extLst>
            <a:ext uri="{FF2B5EF4-FFF2-40B4-BE49-F238E27FC236}">
              <a16:creationId xmlns:a16="http://schemas.microsoft.com/office/drawing/2014/main" xmlns="" id="{A615B9F5-610A-4847-82D7-8249299119E9}"/>
            </a:ext>
          </a:extLst>
        </xdr:cNvPr>
        <xdr:cNvSpPr/>
      </xdr:nvSpPr>
      <xdr:spPr>
        <a:xfrm>
          <a:off x="10426700" y="110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xmlns="" id="{3D7DDFC9-25ED-4BA7-B9E9-25C4E019F7E7}"/>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47177</xdr:rowOff>
    </xdr:from>
    <xdr:to>
      <xdr:col>50</xdr:col>
      <xdr:colOff>165100</xdr:colOff>
      <xdr:row>64</xdr:row>
      <xdr:rowOff>148777</xdr:rowOff>
    </xdr:to>
    <xdr:sp macro="" textlink="">
      <xdr:nvSpPr>
        <xdr:cNvPr id="250" name="楕円 249">
          <a:extLst>
            <a:ext uri="{FF2B5EF4-FFF2-40B4-BE49-F238E27FC236}">
              <a16:creationId xmlns:a16="http://schemas.microsoft.com/office/drawing/2014/main" xmlns="" id="{7886B7C5-F4CE-4AE9-A18B-847247C0E552}"/>
            </a:ext>
          </a:extLst>
        </xdr:cNvPr>
        <xdr:cNvSpPr/>
      </xdr:nvSpPr>
      <xdr:spPr>
        <a:xfrm>
          <a:off x="9588500" y="110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97844</xdr:rowOff>
    </xdr:from>
    <xdr:to>
      <xdr:col>55</xdr:col>
      <xdr:colOff>0</xdr:colOff>
      <xdr:row>64</xdr:row>
      <xdr:rowOff>97977</xdr:rowOff>
    </xdr:to>
    <xdr:cxnSp macro="">
      <xdr:nvCxnSpPr>
        <xdr:cNvPr id="251" name="直線コネクタ 250">
          <a:extLst>
            <a:ext uri="{FF2B5EF4-FFF2-40B4-BE49-F238E27FC236}">
              <a16:creationId xmlns:a16="http://schemas.microsoft.com/office/drawing/2014/main" xmlns="" id="{7D28DFEF-8E43-48FD-9643-EC675E2D02D3}"/>
            </a:ext>
          </a:extLst>
        </xdr:cNvPr>
        <xdr:cNvCxnSpPr/>
      </xdr:nvCxnSpPr>
      <xdr:spPr>
        <a:xfrm flipV="1">
          <a:off x="9639300" y="11070644"/>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47204</xdr:rowOff>
    </xdr:from>
    <xdr:to>
      <xdr:col>46</xdr:col>
      <xdr:colOff>38100</xdr:colOff>
      <xdr:row>64</xdr:row>
      <xdr:rowOff>148804</xdr:rowOff>
    </xdr:to>
    <xdr:sp macro="" textlink="">
      <xdr:nvSpPr>
        <xdr:cNvPr id="252" name="楕円 251">
          <a:extLst>
            <a:ext uri="{FF2B5EF4-FFF2-40B4-BE49-F238E27FC236}">
              <a16:creationId xmlns:a16="http://schemas.microsoft.com/office/drawing/2014/main" xmlns="" id="{D8B98547-4105-4253-8FEA-CDD3419BB6BD}"/>
            </a:ext>
          </a:extLst>
        </xdr:cNvPr>
        <xdr:cNvSpPr/>
      </xdr:nvSpPr>
      <xdr:spPr>
        <a:xfrm>
          <a:off x="8699500" y="110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97977</xdr:rowOff>
    </xdr:from>
    <xdr:to>
      <xdr:col>50</xdr:col>
      <xdr:colOff>114300</xdr:colOff>
      <xdr:row>64</xdr:row>
      <xdr:rowOff>98004</xdr:rowOff>
    </xdr:to>
    <xdr:cxnSp macro="">
      <xdr:nvCxnSpPr>
        <xdr:cNvPr id="253" name="直線コネクタ 252">
          <a:extLst>
            <a:ext uri="{FF2B5EF4-FFF2-40B4-BE49-F238E27FC236}">
              <a16:creationId xmlns:a16="http://schemas.microsoft.com/office/drawing/2014/main" xmlns="" id="{923759DB-7D3E-4D0A-887E-608851A4EDA9}"/>
            </a:ext>
          </a:extLst>
        </xdr:cNvPr>
        <xdr:cNvCxnSpPr/>
      </xdr:nvCxnSpPr>
      <xdr:spPr>
        <a:xfrm flipV="1">
          <a:off x="8750300" y="11070777"/>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47168</xdr:rowOff>
    </xdr:from>
    <xdr:to>
      <xdr:col>41</xdr:col>
      <xdr:colOff>101600</xdr:colOff>
      <xdr:row>64</xdr:row>
      <xdr:rowOff>148768</xdr:rowOff>
    </xdr:to>
    <xdr:sp macro="" textlink="">
      <xdr:nvSpPr>
        <xdr:cNvPr id="254" name="楕円 253">
          <a:extLst>
            <a:ext uri="{FF2B5EF4-FFF2-40B4-BE49-F238E27FC236}">
              <a16:creationId xmlns:a16="http://schemas.microsoft.com/office/drawing/2014/main" xmlns="" id="{F56D1155-8E83-4171-9200-9281D9AE34E4}"/>
            </a:ext>
          </a:extLst>
        </xdr:cNvPr>
        <xdr:cNvSpPr/>
      </xdr:nvSpPr>
      <xdr:spPr>
        <a:xfrm>
          <a:off x="7810500" y="110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97968</xdr:rowOff>
    </xdr:from>
    <xdr:to>
      <xdr:col>45</xdr:col>
      <xdr:colOff>177800</xdr:colOff>
      <xdr:row>64</xdr:row>
      <xdr:rowOff>98004</xdr:rowOff>
    </xdr:to>
    <xdr:cxnSp macro="">
      <xdr:nvCxnSpPr>
        <xdr:cNvPr id="255" name="直線コネクタ 254">
          <a:extLst>
            <a:ext uri="{FF2B5EF4-FFF2-40B4-BE49-F238E27FC236}">
              <a16:creationId xmlns:a16="http://schemas.microsoft.com/office/drawing/2014/main" xmlns="" id="{10FC0AF5-3F83-4E0C-A5E6-9E3B0A39B7D4}"/>
            </a:ext>
          </a:extLst>
        </xdr:cNvPr>
        <xdr:cNvCxnSpPr/>
      </xdr:nvCxnSpPr>
      <xdr:spPr>
        <a:xfrm>
          <a:off x="7861300" y="11070768"/>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47208</xdr:rowOff>
    </xdr:from>
    <xdr:to>
      <xdr:col>36</xdr:col>
      <xdr:colOff>165100</xdr:colOff>
      <xdr:row>64</xdr:row>
      <xdr:rowOff>148808</xdr:rowOff>
    </xdr:to>
    <xdr:sp macro="" textlink="">
      <xdr:nvSpPr>
        <xdr:cNvPr id="256" name="楕円 255">
          <a:extLst>
            <a:ext uri="{FF2B5EF4-FFF2-40B4-BE49-F238E27FC236}">
              <a16:creationId xmlns:a16="http://schemas.microsoft.com/office/drawing/2014/main" xmlns="" id="{0E2FAC3F-3ABA-4FBA-9A05-F6499CB50C31}"/>
            </a:ext>
          </a:extLst>
        </xdr:cNvPr>
        <xdr:cNvSpPr/>
      </xdr:nvSpPr>
      <xdr:spPr>
        <a:xfrm>
          <a:off x="6921500" y="110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97968</xdr:rowOff>
    </xdr:from>
    <xdr:to>
      <xdr:col>41</xdr:col>
      <xdr:colOff>50800</xdr:colOff>
      <xdr:row>64</xdr:row>
      <xdr:rowOff>98008</xdr:rowOff>
    </xdr:to>
    <xdr:cxnSp macro="">
      <xdr:nvCxnSpPr>
        <xdr:cNvPr id="257" name="直線コネクタ 256">
          <a:extLst>
            <a:ext uri="{FF2B5EF4-FFF2-40B4-BE49-F238E27FC236}">
              <a16:creationId xmlns:a16="http://schemas.microsoft.com/office/drawing/2014/main" xmlns="" id="{B7B3B795-6C4E-46C1-AA65-90D0F4DA445F}"/>
            </a:ext>
          </a:extLst>
        </xdr:cNvPr>
        <xdr:cNvCxnSpPr/>
      </xdr:nvCxnSpPr>
      <xdr:spPr>
        <a:xfrm flipV="1">
          <a:off x="6972300" y="11070768"/>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xmlns="" id="{DA5A3CA1-8771-4A58-8A75-303ACECEB2D6}"/>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xmlns="" id="{6ECD9779-95E4-4342-869D-2A2278E643E1}"/>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xmlns="" id="{1C3A6C81-383E-4408-BF1B-2F4F870234F7}"/>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xmlns="" id="{B3B07BA4-300D-4A78-9068-61890DA76F88}"/>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139904</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xmlns="" id="{90F21A20-7A66-4E41-8EB3-D2B21590410F}"/>
            </a:ext>
          </a:extLst>
        </xdr:cNvPr>
        <xdr:cNvSpPr txBox="1"/>
      </xdr:nvSpPr>
      <xdr:spPr>
        <a:xfrm>
          <a:off x="9359411" y="111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139931</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xmlns="" id="{712C6900-BDD3-4434-A917-BA46F0333BFA}"/>
            </a:ext>
          </a:extLst>
        </xdr:cNvPr>
        <xdr:cNvSpPr txBox="1"/>
      </xdr:nvSpPr>
      <xdr:spPr>
        <a:xfrm>
          <a:off x="8483111" y="111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139895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xmlns="" id="{47ADC851-C5D0-4CD9-9D5B-A960F954C680}"/>
            </a:ext>
          </a:extLst>
        </xdr:cNvPr>
        <xdr:cNvSpPr txBox="1"/>
      </xdr:nvSpPr>
      <xdr:spPr>
        <a:xfrm>
          <a:off x="7561795" y="111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139935</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xmlns="" id="{F2BC5845-6740-45EF-8747-BF9D7655C0A9}"/>
            </a:ext>
          </a:extLst>
        </xdr:cNvPr>
        <xdr:cNvSpPr txBox="1"/>
      </xdr:nvSpPr>
      <xdr:spPr>
        <a:xfrm>
          <a:off x="6705111" y="1111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D8DB175C-8A56-4C09-88A3-0D3DAB25AA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0DE60791-B402-493A-BF00-20F1F79819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42C3D847-4673-4198-ADC3-3CA597FB14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1502F63D-807C-4872-ACB5-AAB662873C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B13E17E6-B391-4AE4-A4E6-EB21FD8C2D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4EB16CD8-6B7F-4413-A3E9-007AE02DAA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0BCD8666-8B6D-4051-BF46-FE11E7EF79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13CE1A53-70F9-4259-8E38-D88C7C90A88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xmlns="" id="{7619B337-DE47-4A65-B960-9F226C92EB6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xmlns="" id="{C7DA8B7A-AD2E-48A6-8174-3633FE3D81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xmlns="" id="{C6362018-17F6-499F-838B-2491C3108A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xmlns="" id="{160E02E1-4B34-4E9D-A7D7-2EC8DFB367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xmlns="" id="{1C8D7483-81BC-4143-919F-CD47C04444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xmlns="" id="{E3D151FB-F04C-47C0-8D40-73296351DD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xmlns="" id="{0A1870EF-0DF7-4708-BE86-1EE7C240C0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xmlns="" id="{3569919C-68A1-4744-8EB3-62C21CBD915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5D594869-0586-4927-8436-5B1004158B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8563AAB9-5242-49F5-A40E-AE01225F5E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FCD078E9-9FE4-47DE-9E16-8377E2BD25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1BA38F79-BD39-4544-B63B-571AA09C52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3D104F9C-046B-4F1F-A136-537008EFCA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B2228C00-8A69-4A16-83E4-B57BCB3650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D5C531DE-7F3B-47BF-9983-8D7176CB6C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C7FECD0D-3406-4EC8-8CCB-115C3FBF9AE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xmlns="" id="{9A6CA7A6-7FFC-4065-95BE-5DAF813A33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xmlns="" id="{DEFFBD9B-7E6D-415B-B58E-00675F683A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xmlns="" id="{05CCFA57-959B-4C4F-B0BC-BBA9D4B60B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xmlns="" id="{F78E03B8-4A96-4D73-9E78-31C5FC4D934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xmlns="" id="{6DAED4CA-043B-4017-AC34-325961F741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xmlns="" id="{6E0A7544-1E62-4359-93F0-535F9EC761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xmlns="" id="{0A84F8FB-28DB-4331-A8BB-583991C5CD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xmlns="" id="{07CF42A7-1846-4737-9BA8-D175926ABD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xmlns="" id="{090A827C-25B9-420E-804F-630280C4D7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xmlns="" id="{21307BDB-B90F-499D-8BC1-20DDC078D8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xmlns="" id="{04D5DF97-B37A-4BAF-8805-5EFC49C7A6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xmlns="" id="{718A4B9C-91FD-4385-881B-DF36AB8C6A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xmlns="" id="{1CD65505-7CB5-4945-BD0C-321D4A18B3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xmlns="" id="{14A1F081-377E-43F1-B0E7-6A5C94159E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xmlns="" id="{B95ABF3C-0A36-4CB0-8FA9-DD9587414D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xmlns="" id="{1F95A2AF-0B93-4EBB-98AA-72828748E6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xmlns="" id="{7F2C1EB1-9822-449C-9A67-5196EB20FA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xmlns="" id="{39C9DAD7-23D0-4E5C-8CD2-1E0E59A54B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xmlns="" id="{9131D8AB-A13B-42BE-A3BA-0C0DE74B23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xmlns="" id="{81592C2E-808D-48DC-B1F3-F7DB61B2413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xmlns="" id="{FADDDE05-8FCB-4F4A-848B-63A36754720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xmlns="" id="{5A4F3FAA-9E1E-49A8-8DF7-4976A96906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xmlns="" id="{B1C94001-C85C-414D-96ED-5B9A8D2EBA3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xmlns="" id="{BEB0F0ED-589B-424D-93A5-00EF01D5DC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xmlns="" id="{0C7FFB9A-5CBE-4580-8215-80A8F3F941D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xmlns="" id="{8CDDEA69-5094-4FB0-8368-8CAFF224180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xmlns="" id="{80247C6E-DCDE-4D61-A04D-768F09164BB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xmlns="" id="{ED8E3327-4DC9-42BD-8C28-95DF2811FD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xmlns="" id="{8EB8794A-42F2-4231-B48E-5ADD3D54C06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xmlns="" id="{3173A5B3-44BB-4EE4-B013-70E0F78644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xmlns="" id="{CD0C9AB3-ED18-430E-8F3B-DAF6FBE1511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xmlns="" id="{424096D3-1E3E-40D5-994C-C00F9B7396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xmlns="" id="{97821189-0F57-4FFB-9D8B-4D3A152DE0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xmlns="" id="{D8F09DE7-4580-4954-8583-8FE31A49849B}"/>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xmlns="" id="{6E2F5B88-658D-4F9D-AFEA-9E82F997B7F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xmlns="" id="{4F0470CD-E282-4A50-8A1E-DF86DEA445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xmlns="" id="{88231C5C-3FAF-4E56-9555-24AAD1E741F8}"/>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a:extLst>
            <a:ext uri="{FF2B5EF4-FFF2-40B4-BE49-F238E27FC236}">
              <a16:creationId xmlns:a16="http://schemas.microsoft.com/office/drawing/2014/main" xmlns="" id="{88CACA59-EA40-4252-8528-06646209ECAF}"/>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xmlns="" id="{799ACDCF-006A-4754-9316-B71E9DC55BB9}"/>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a:extLst>
            <a:ext uri="{FF2B5EF4-FFF2-40B4-BE49-F238E27FC236}">
              <a16:creationId xmlns:a16="http://schemas.microsoft.com/office/drawing/2014/main" xmlns="" id="{0B277B32-120B-4B75-945D-5C014534B9A7}"/>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a:extLst>
            <a:ext uri="{FF2B5EF4-FFF2-40B4-BE49-F238E27FC236}">
              <a16:creationId xmlns:a16="http://schemas.microsoft.com/office/drawing/2014/main" xmlns="" id="{DA0571C5-75C8-4683-99D0-ACE70AE410AB}"/>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a:extLst>
            <a:ext uri="{FF2B5EF4-FFF2-40B4-BE49-F238E27FC236}">
              <a16:creationId xmlns:a16="http://schemas.microsoft.com/office/drawing/2014/main" xmlns="" id="{C620DCE5-9DF4-44EE-B88C-82D27462C02D}"/>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a:extLst>
            <a:ext uri="{FF2B5EF4-FFF2-40B4-BE49-F238E27FC236}">
              <a16:creationId xmlns:a16="http://schemas.microsoft.com/office/drawing/2014/main" xmlns="" id="{D00CA791-8F2E-49A7-9F31-D78C00AB02C2}"/>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a:extLst>
            <a:ext uri="{FF2B5EF4-FFF2-40B4-BE49-F238E27FC236}">
              <a16:creationId xmlns:a16="http://schemas.microsoft.com/office/drawing/2014/main" xmlns="" id="{C1E96CB0-9975-4F2A-A17A-D0AFE4F91F0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BBF79761-7E54-4B91-87A3-9600248362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CC8EFF67-DE2B-4EE4-863B-635E59821E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F87D80EE-EFBB-46C1-8785-D725EBF0EA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B82EC836-11D5-42C5-9F89-68B318CC18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04D86C9C-AB4D-43CF-9493-3993437569D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339" name="楕円 338">
          <a:extLst>
            <a:ext uri="{FF2B5EF4-FFF2-40B4-BE49-F238E27FC236}">
              <a16:creationId xmlns:a16="http://schemas.microsoft.com/office/drawing/2014/main" xmlns="" id="{8BDC5709-88DE-42DE-A3B9-6059FAEE1CD1}"/>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xmlns="" id="{4E9202F3-7381-4598-9D4E-E4C52461C396}"/>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138067</xdr:rowOff>
    </xdr:from>
    <xdr:to>
      <xdr:col>81</xdr:col>
      <xdr:colOff>101600</xdr:colOff>
      <xdr:row>39</xdr:row>
      <xdr:rowOff>68217</xdr:rowOff>
    </xdr:to>
    <xdr:sp macro="" textlink="">
      <xdr:nvSpPr>
        <xdr:cNvPr id="341" name="楕円 340">
          <a:extLst>
            <a:ext uri="{FF2B5EF4-FFF2-40B4-BE49-F238E27FC236}">
              <a16:creationId xmlns:a16="http://schemas.microsoft.com/office/drawing/2014/main" xmlns="" id="{864CE9A0-E668-4FDC-B1C5-D19BE0BA3238}"/>
            </a:ext>
          </a:extLst>
        </xdr:cNvPr>
        <xdr:cNvSpPr/>
      </xdr:nvSpPr>
      <xdr:spPr>
        <a:xfrm>
          <a:off x="15430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17417</xdr:rowOff>
    </xdr:to>
    <xdr:cxnSp macro="">
      <xdr:nvCxnSpPr>
        <xdr:cNvPr id="342" name="直線コネクタ 341">
          <a:extLst>
            <a:ext uri="{FF2B5EF4-FFF2-40B4-BE49-F238E27FC236}">
              <a16:creationId xmlns:a16="http://schemas.microsoft.com/office/drawing/2014/main" xmlns="" id="{4A8235A8-25DD-42C5-AD68-476CFFD6E13C}"/>
            </a:ext>
          </a:extLst>
        </xdr:cNvPr>
        <xdr:cNvCxnSpPr/>
      </xdr:nvCxnSpPr>
      <xdr:spPr>
        <a:xfrm flipV="1">
          <a:off x="15481300" y="669417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343" name="楕円 342">
          <a:extLst>
            <a:ext uri="{FF2B5EF4-FFF2-40B4-BE49-F238E27FC236}">
              <a16:creationId xmlns:a16="http://schemas.microsoft.com/office/drawing/2014/main" xmlns="" id="{646304BE-116D-4587-88BD-061B7DCB9DAC}"/>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17417</xdr:rowOff>
    </xdr:to>
    <xdr:cxnSp macro="">
      <xdr:nvCxnSpPr>
        <xdr:cNvPr id="344" name="直線コネクタ 343">
          <a:extLst>
            <a:ext uri="{FF2B5EF4-FFF2-40B4-BE49-F238E27FC236}">
              <a16:creationId xmlns:a16="http://schemas.microsoft.com/office/drawing/2014/main" xmlns="" id="{F4E703D2-7B94-4E03-A66A-2ECB5F109833}"/>
            </a:ext>
          </a:extLst>
        </xdr:cNvPr>
        <xdr:cNvCxnSpPr/>
      </xdr:nvCxnSpPr>
      <xdr:spPr>
        <a:xfrm>
          <a:off x="14592300" y="66598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345" name="楕円 344">
          <a:extLst>
            <a:ext uri="{FF2B5EF4-FFF2-40B4-BE49-F238E27FC236}">
              <a16:creationId xmlns:a16="http://schemas.microsoft.com/office/drawing/2014/main" xmlns="" id="{335F877A-A77F-4CA7-9908-3FAD18D26C95}"/>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144780</xdr:rowOff>
    </xdr:to>
    <xdr:cxnSp macro="">
      <xdr:nvCxnSpPr>
        <xdr:cNvPr id="346" name="直線コネクタ 345">
          <a:extLst>
            <a:ext uri="{FF2B5EF4-FFF2-40B4-BE49-F238E27FC236}">
              <a16:creationId xmlns:a16="http://schemas.microsoft.com/office/drawing/2014/main" xmlns="" id="{783F718B-E301-4BD3-B21A-9925DBCF3846}"/>
            </a:ext>
          </a:extLst>
        </xdr:cNvPr>
        <xdr:cNvCxnSpPr/>
      </xdr:nvCxnSpPr>
      <xdr:spPr>
        <a:xfrm>
          <a:off x="13703300" y="661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97246</xdr:rowOff>
    </xdr:from>
    <xdr:to>
      <xdr:col>67</xdr:col>
      <xdr:colOff>101600</xdr:colOff>
      <xdr:row>39</xdr:row>
      <xdr:rowOff>27396</xdr:rowOff>
    </xdr:to>
    <xdr:sp macro="" textlink="">
      <xdr:nvSpPr>
        <xdr:cNvPr id="347" name="楕円 346">
          <a:extLst>
            <a:ext uri="{FF2B5EF4-FFF2-40B4-BE49-F238E27FC236}">
              <a16:creationId xmlns:a16="http://schemas.microsoft.com/office/drawing/2014/main" xmlns="" id="{A4FDCABA-176A-4ED7-99B8-BE442B39C58B}"/>
            </a:ext>
          </a:extLst>
        </xdr:cNvPr>
        <xdr:cNvSpPr/>
      </xdr:nvSpPr>
      <xdr:spPr>
        <a:xfrm>
          <a:off x="1276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148046</xdr:rowOff>
    </xdr:to>
    <xdr:cxnSp macro="">
      <xdr:nvCxnSpPr>
        <xdr:cNvPr id="348" name="直線コネクタ 347">
          <a:extLst>
            <a:ext uri="{FF2B5EF4-FFF2-40B4-BE49-F238E27FC236}">
              <a16:creationId xmlns:a16="http://schemas.microsoft.com/office/drawing/2014/main" xmlns="" id="{F1326F4F-F161-4C85-8E49-582F19CF86B2}"/>
            </a:ext>
          </a:extLst>
        </xdr:cNvPr>
        <xdr:cNvCxnSpPr/>
      </xdr:nvCxnSpPr>
      <xdr:spPr>
        <a:xfrm flipV="1">
          <a:off x="12814300" y="661416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xmlns="" id="{527542AF-ED67-44EE-A40A-1D1807F18685}"/>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xmlns="" id="{3A90E4E6-77B4-4B3C-AD6F-D34BA7A9E86C}"/>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xmlns="" id="{971BDDEB-3EDA-4B66-A41A-771B433933AE}"/>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xmlns="" id="{E5B0D535-7ED7-47F0-B16E-F10ABE0B56EA}"/>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59344</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xmlns="" id="{1A2B86EF-827B-45D6-9E50-E0FF45527E97}"/>
            </a:ext>
          </a:extLst>
        </xdr:cNvPr>
        <xdr:cNvSpPr txBox="1"/>
      </xdr:nvSpPr>
      <xdr:spPr>
        <a:xfrm>
          <a:off x="15266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xmlns="" id="{DB1DCB65-D30C-4C2E-B8D9-8F1B3A01E333}"/>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xmlns="" id="{96627F1D-6ED6-48EE-B1A0-446421D3E56A}"/>
            </a:ext>
          </a:extLst>
        </xdr:cNvPr>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18523</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xmlns="" id="{30AF2D91-4B10-4FDA-940F-6C372708E29F}"/>
            </a:ext>
          </a:extLst>
        </xdr:cNvPr>
        <xdr:cNvSpPr txBox="1"/>
      </xdr:nvSpPr>
      <xdr:spPr>
        <a:xfrm>
          <a:off x="12611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xmlns="" id="{2B3937E9-C872-43A9-8F2F-B4E1052AF9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xmlns="" id="{7AAAB226-1504-462E-870B-475B2D416A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xmlns="" id="{41299F3A-D88D-47C9-B146-300C39E8D3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xmlns="" id="{A918991D-BFD4-4B58-AFE3-1C49CD38E4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xmlns="" id="{EFBF8B29-8CAC-43A4-8A6B-AB256975E0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xmlns="" id="{6C12218B-3BE6-47A0-9B84-CCA2372BCA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xmlns="" id="{30ADABA4-511C-4EB9-B538-C815A27C66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xmlns="" id="{AFEFFD15-5875-4460-9D3D-FF6D0444E6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xmlns="" id="{B4BC85FE-99B0-4DB5-91C4-F2F6440EE7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xmlns="" id="{E585A0D9-30ED-42C3-A0BB-F6BBDB8D9D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xmlns="" id="{548858CA-FBBC-454F-8B29-6B4F9A01405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a:extLst>
            <a:ext uri="{FF2B5EF4-FFF2-40B4-BE49-F238E27FC236}">
              <a16:creationId xmlns:a16="http://schemas.microsoft.com/office/drawing/2014/main" xmlns="" id="{33D5EBAA-8FBD-4F6E-898A-5DA3A00611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xmlns="" id="{F69C7211-6551-4886-9F8E-2C55AF6E5F5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a:extLst>
            <a:ext uri="{FF2B5EF4-FFF2-40B4-BE49-F238E27FC236}">
              <a16:creationId xmlns:a16="http://schemas.microsoft.com/office/drawing/2014/main" xmlns="" id="{0D02827E-77AD-44A6-8B67-29436E95CF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xmlns="" id="{2A3E47A4-ECA4-4A85-974F-7D1F5BD56C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a:extLst>
            <a:ext uri="{FF2B5EF4-FFF2-40B4-BE49-F238E27FC236}">
              <a16:creationId xmlns:a16="http://schemas.microsoft.com/office/drawing/2014/main" xmlns="" id="{D510A9B5-2859-42DB-835A-1F125B5C825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xmlns="" id="{EBBE0731-7D77-49DB-88A2-340D484D172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a:extLst>
            <a:ext uri="{FF2B5EF4-FFF2-40B4-BE49-F238E27FC236}">
              <a16:creationId xmlns:a16="http://schemas.microsoft.com/office/drawing/2014/main" xmlns="" id="{2BFF3856-0EF0-431E-81BC-8655043B73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xmlns="" id="{B39B2B52-50E0-48BF-8551-414DB13033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xmlns="" id="{4C2AB2E5-CAD7-4BDB-A438-672211B9B9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xmlns="" id="{80A2F886-4580-45B9-9551-DD76BC1A21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a:extLst>
            <a:ext uri="{FF2B5EF4-FFF2-40B4-BE49-F238E27FC236}">
              <a16:creationId xmlns:a16="http://schemas.microsoft.com/office/drawing/2014/main" xmlns="" id="{7678D272-2EAE-4EB6-85D1-8CE8C064F597}"/>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xmlns="" id="{BEF534EC-2E62-402E-ABFF-AC5DB204FEF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a:extLst>
            <a:ext uri="{FF2B5EF4-FFF2-40B4-BE49-F238E27FC236}">
              <a16:creationId xmlns:a16="http://schemas.microsoft.com/office/drawing/2014/main" xmlns="" id="{9419B1A3-5E10-442C-8057-DC84E97E634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xmlns="" id="{DC585012-092E-4E21-91AE-5C2675F41F9B}"/>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a:extLst>
            <a:ext uri="{FF2B5EF4-FFF2-40B4-BE49-F238E27FC236}">
              <a16:creationId xmlns:a16="http://schemas.microsoft.com/office/drawing/2014/main" xmlns="" id="{65C52195-3467-4C6B-A037-952C62422A18}"/>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xmlns="" id="{DCF17A40-86BD-4E5E-9AD3-397AB12AF118}"/>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a:extLst>
            <a:ext uri="{FF2B5EF4-FFF2-40B4-BE49-F238E27FC236}">
              <a16:creationId xmlns:a16="http://schemas.microsoft.com/office/drawing/2014/main" xmlns="" id="{AC482988-DFD6-4798-957C-2A4E5778AC1B}"/>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a:extLst>
            <a:ext uri="{FF2B5EF4-FFF2-40B4-BE49-F238E27FC236}">
              <a16:creationId xmlns:a16="http://schemas.microsoft.com/office/drawing/2014/main" xmlns="" id="{EA66C071-AE4D-4382-AFC9-B5BF93F6DC42}"/>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a:extLst>
            <a:ext uri="{FF2B5EF4-FFF2-40B4-BE49-F238E27FC236}">
              <a16:creationId xmlns:a16="http://schemas.microsoft.com/office/drawing/2014/main" xmlns="" id="{CF4C576C-6CD2-4410-833D-7C31EBD8274C}"/>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a:extLst>
            <a:ext uri="{FF2B5EF4-FFF2-40B4-BE49-F238E27FC236}">
              <a16:creationId xmlns:a16="http://schemas.microsoft.com/office/drawing/2014/main" xmlns="" id="{201117C0-D5CE-4A71-8440-9BFE7750F6B6}"/>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8" name="フローチャート: 判断 387">
          <a:extLst>
            <a:ext uri="{FF2B5EF4-FFF2-40B4-BE49-F238E27FC236}">
              <a16:creationId xmlns:a16="http://schemas.microsoft.com/office/drawing/2014/main" xmlns="" id="{14A1363B-F67A-4519-9819-B5E8C6A2D4DB}"/>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C23DA7A6-E42A-48CA-BBD8-F5FF3D08BD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5AFC37F5-3D80-477A-9C47-52AE94720A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7A3605EF-E5DC-45B9-A808-82ECF09625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F4E61102-3D48-49BA-B61B-B75D95C481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E3B570B6-1AAF-44D8-9D5C-5336418553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394" name="楕円 393">
          <a:extLst>
            <a:ext uri="{FF2B5EF4-FFF2-40B4-BE49-F238E27FC236}">
              <a16:creationId xmlns:a16="http://schemas.microsoft.com/office/drawing/2014/main" xmlns="" id="{2C8A34FB-3F35-4A47-B15D-875162FB7D7B}"/>
            </a:ext>
          </a:extLst>
        </xdr:cNvPr>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xmlns="" id="{2EDC0CA8-E8E4-4651-A2AF-9B12DE23BDC7}"/>
            </a:ext>
          </a:extLst>
        </xdr:cNvPr>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396" name="楕円 395">
          <a:extLst>
            <a:ext uri="{FF2B5EF4-FFF2-40B4-BE49-F238E27FC236}">
              <a16:creationId xmlns:a16="http://schemas.microsoft.com/office/drawing/2014/main" xmlns="" id="{E0E62D28-9DE1-4D5F-8825-9920F2810471}"/>
            </a:ext>
          </a:extLst>
        </xdr:cNvPr>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156210</xdr:rowOff>
    </xdr:to>
    <xdr:cxnSp macro="">
      <xdr:nvCxnSpPr>
        <xdr:cNvPr id="397" name="直線コネクタ 396">
          <a:extLst>
            <a:ext uri="{FF2B5EF4-FFF2-40B4-BE49-F238E27FC236}">
              <a16:creationId xmlns:a16="http://schemas.microsoft.com/office/drawing/2014/main" xmlns="" id="{1C4B26F5-B77C-463A-9109-9F1FF70EF6F2}"/>
            </a:ext>
          </a:extLst>
        </xdr:cNvPr>
        <xdr:cNvCxnSpPr/>
      </xdr:nvCxnSpPr>
      <xdr:spPr>
        <a:xfrm>
          <a:off x="21323300" y="6499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107696</xdr:rowOff>
    </xdr:from>
    <xdr:to>
      <xdr:col>107</xdr:col>
      <xdr:colOff>101600</xdr:colOff>
      <xdr:row>38</xdr:row>
      <xdr:rowOff>37846</xdr:rowOff>
    </xdr:to>
    <xdr:sp macro="" textlink="">
      <xdr:nvSpPr>
        <xdr:cNvPr id="398" name="楕円 397">
          <a:extLst>
            <a:ext uri="{FF2B5EF4-FFF2-40B4-BE49-F238E27FC236}">
              <a16:creationId xmlns:a16="http://schemas.microsoft.com/office/drawing/2014/main" xmlns="" id="{D7725FF0-7D9F-4F0E-BDA8-4F26FAF148C3}"/>
            </a:ext>
          </a:extLst>
        </xdr:cNvPr>
        <xdr:cNvSpPr/>
      </xdr:nvSpPr>
      <xdr:spPr>
        <a:xfrm>
          <a:off x="20383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158496</xdr:rowOff>
    </xdr:to>
    <xdr:cxnSp macro="">
      <xdr:nvCxnSpPr>
        <xdr:cNvPr id="399" name="直線コネクタ 398">
          <a:extLst>
            <a:ext uri="{FF2B5EF4-FFF2-40B4-BE49-F238E27FC236}">
              <a16:creationId xmlns:a16="http://schemas.microsoft.com/office/drawing/2014/main" xmlns="" id="{E7575C9A-34C8-4426-805E-1B8811D69CDA}"/>
            </a:ext>
          </a:extLst>
        </xdr:cNvPr>
        <xdr:cNvCxnSpPr/>
      </xdr:nvCxnSpPr>
      <xdr:spPr>
        <a:xfrm flipV="1">
          <a:off x="20434300" y="64998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00" name="楕円 399">
          <a:extLst>
            <a:ext uri="{FF2B5EF4-FFF2-40B4-BE49-F238E27FC236}">
              <a16:creationId xmlns:a16="http://schemas.microsoft.com/office/drawing/2014/main" xmlns="" id="{48254289-4FD3-4F1A-81AB-F6BD5765FEEB}"/>
            </a:ext>
          </a:extLst>
        </xdr:cNvPr>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158496</xdr:rowOff>
    </xdr:to>
    <xdr:cxnSp macro="">
      <xdr:nvCxnSpPr>
        <xdr:cNvPr id="401" name="直線コネクタ 400">
          <a:extLst>
            <a:ext uri="{FF2B5EF4-FFF2-40B4-BE49-F238E27FC236}">
              <a16:creationId xmlns:a16="http://schemas.microsoft.com/office/drawing/2014/main" xmlns="" id="{C7E67115-342A-41CC-B4E5-D62CC827BF39}"/>
            </a:ext>
          </a:extLst>
        </xdr:cNvPr>
        <xdr:cNvCxnSpPr/>
      </xdr:nvCxnSpPr>
      <xdr:spPr>
        <a:xfrm>
          <a:off x="19545300" y="64998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36830</xdr:rowOff>
    </xdr:from>
    <xdr:to>
      <xdr:col>98</xdr:col>
      <xdr:colOff>38100</xdr:colOff>
      <xdr:row>37</xdr:row>
      <xdr:rowOff>138430</xdr:rowOff>
    </xdr:to>
    <xdr:sp macro="" textlink="">
      <xdr:nvSpPr>
        <xdr:cNvPr id="402" name="楕円 401">
          <a:extLst>
            <a:ext uri="{FF2B5EF4-FFF2-40B4-BE49-F238E27FC236}">
              <a16:creationId xmlns:a16="http://schemas.microsoft.com/office/drawing/2014/main" xmlns="" id="{02026665-CB65-4545-B895-F3DFCAF08096}"/>
            </a:ext>
          </a:extLst>
        </xdr:cNvPr>
        <xdr:cNvSpPr/>
      </xdr:nvSpPr>
      <xdr:spPr>
        <a:xfrm>
          <a:off x="18605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87630</xdr:rowOff>
    </xdr:from>
    <xdr:to>
      <xdr:col>102</xdr:col>
      <xdr:colOff>114300</xdr:colOff>
      <xdr:row>37</xdr:row>
      <xdr:rowOff>156210</xdr:rowOff>
    </xdr:to>
    <xdr:cxnSp macro="">
      <xdr:nvCxnSpPr>
        <xdr:cNvPr id="403" name="直線コネクタ 402">
          <a:extLst>
            <a:ext uri="{FF2B5EF4-FFF2-40B4-BE49-F238E27FC236}">
              <a16:creationId xmlns:a16="http://schemas.microsoft.com/office/drawing/2014/main" xmlns="" id="{2C7D53D3-5B7F-4F8A-9C83-1849C8139DA6}"/>
            </a:ext>
          </a:extLst>
        </xdr:cNvPr>
        <xdr:cNvCxnSpPr/>
      </xdr:nvCxnSpPr>
      <xdr:spPr>
        <a:xfrm>
          <a:off x="18656300" y="6431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xmlns="" id="{BBA67BC1-BD42-403B-B077-BCD7575D4EB9}"/>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xmlns="" id="{46F9796E-61A5-4B17-9463-D58EBEE31EA7}"/>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xmlns="" id="{3EBE68B0-0078-42EB-B4E8-E50B0ED1413E}"/>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xmlns="" id="{9CE796B6-6211-4BA2-AF66-BFC58321B335}"/>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xmlns="" id="{6FA9562E-7C93-4107-9D14-8CEFB89B0BDA}"/>
            </a:ext>
          </a:extLst>
        </xdr:cNvPr>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54373</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xmlns="" id="{137651E9-3665-4D0E-8049-0B7036F37B25}"/>
            </a:ext>
          </a:extLst>
        </xdr:cNvPr>
        <xdr:cNvSpPr txBox="1"/>
      </xdr:nvSpPr>
      <xdr:spPr>
        <a:xfrm>
          <a:off x="20199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xmlns="" id="{8B13C51B-8B0C-4C57-95AA-52EF236E49EE}"/>
            </a:ext>
          </a:extLst>
        </xdr:cNvPr>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154957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xmlns="" id="{DED2728C-E779-4FB7-842B-B65C92B93567}"/>
            </a:ext>
          </a:extLst>
        </xdr:cNvPr>
        <xdr:cNvSpPr txBox="1"/>
      </xdr:nvSpPr>
      <xdr:spPr>
        <a:xfrm>
          <a:off x="18421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xmlns="" id="{C1C50A15-9482-4F3D-86AF-C4BA66EC85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xmlns="" id="{2D9D6636-93CE-41C7-990B-8C5D6595BA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xmlns="" id="{392E8F2F-B499-4536-B844-507EE14B70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xmlns="" id="{B8539588-773B-41D7-8AE9-2AAEF4C984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xmlns="" id="{152612D4-ADBE-43C2-8282-59A07E761E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xmlns="" id="{1219C15D-6A1A-4EC4-BC7A-EFD8E66BFB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xmlns="" id="{BB66F920-1A3D-4569-A4C8-DFDBEBDF34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xmlns="" id="{323F6872-F3BF-4173-9D42-4D33580317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xmlns="" id="{B61568C4-1371-46BD-966F-D64AEF63BB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xmlns="" id="{C6FFD634-DE41-4FB6-94A4-3CDC7F68FB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xmlns="" id="{CEEA759C-2D52-4906-9C24-9D4F6163059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xmlns="" id="{F01040BD-D652-4691-BD7C-7A501AD83BA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xmlns="" id="{DEAF988E-7514-42FC-80E6-A2E13115A27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xmlns="" id="{06EF997B-4C2F-4B1A-BF83-B24453FCDA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xmlns="" id="{DF8EAE4B-5162-48C2-9906-40B2F8A178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xmlns="" id="{8B44839E-5DFB-4845-8AD3-FD45BEDF04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xmlns="" id="{C3866D8B-6D67-44E1-8AE1-8D536DD781D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xmlns="" id="{0D743C71-A836-4C64-9250-A10CA9B19E5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xmlns="" id="{CB03DDE8-D491-4C2F-AADA-844E93DE88D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xmlns="" id="{C469B0ED-B24E-4EB0-A9C7-6699953937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xmlns="" id="{1D34D023-7433-4A54-A1F3-2F311B27BBB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xmlns="" id="{D75C72AA-633F-4A2F-8998-858F458F89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xmlns="" id="{FC3D895A-479B-4DBE-96DE-BC7C8AE9420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xmlns="" id="{24863045-2BB5-41B9-9760-C36025EED2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a:extLst>
            <a:ext uri="{FF2B5EF4-FFF2-40B4-BE49-F238E27FC236}">
              <a16:creationId xmlns:a16="http://schemas.microsoft.com/office/drawing/2014/main" xmlns="" id="{EE303213-5CFD-4153-A86C-E56FD92C4B27}"/>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a:extLst>
            <a:ext uri="{FF2B5EF4-FFF2-40B4-BE49-F238E27FC236}">
              <a16:creationId xmlns:a16="http://schemas.microsoft.com/office/drawing/2014/main" xmlns="" id="{6755DE8E-5A23-4670-BC6E-1AE2084546BB}"/>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a:extLst>
            <a:ext uri="{FF2B5EF4-FFF2-40B4-BE49-F238E27FC236}">
              <a16:creationId xmlns:a16="http://schemas.microsoft.com/office/drawing/2014/main" xmlns="" id="{245DEEA1-C793-4144-907D-49FE406CD7B2}"/>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a:extLst>
            <a:ext uri="{FF2B5EF4-FFF2-40B4-BE49-F238E27FC236}">
              <a16:creationId xmlns:a16="http://schemas.microsoft.com/office/drawing/2014/main" xmlns="" id="{109FE5C4-ACC7-4BDE-9291-F092C8FFABDB}"/>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a:extLst>
            <a:ext uri="{FF2B5EF4-FFF2-40B4-BE49-F238E27FC236}">
              <a16:creationId xmlns:a16="http://schemas.microsoft.com/office/drawing/2014/main" xmlns="" id="{EF209DD2-E0FC-4546-BDF7-A0D90193784A}"/>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41" name="【学校施設】&#10;有形固定資産減価償却率平均値テキスト">
          <a:extLst>
            <a:ext uri="{FF2B5EF4-FFF2-40B4-BE49-F238E27FC236}">
              <a16:creationId xmlns:a16="http://schemas.microsoft.com/office/drawing/2014/main" xmlns="" id="{6A8D6D96-375D-4AC8-816A-8287C75DB64A}"/>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a:extLst>
            <a:ext uri="{FF2B5EF4-FFF2-40B4-BE49-F238E27FC236}">
              <a16:creationId xmlns:a16="http://schemas.microsoft.com/office/drawing/2014/main" xmlns="" id="{2675EEB2-A959-4E3B-8DC8-8DE4FC6514BF}"/>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a:extLst>
            <a:ext uri="{FF2B5EF4-FFF2-40B4-BE49-F238E27FC236}">
              <a16:creationId xmlns:a16="http://schemas.microsoft.com/office/drawing/2014/main" xmlns="" id="{3FDDE618-075E-4173-99E9-3D3C24112A65}"/>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a:extLst>
            <a:ext uri="{FF2B5EF4-FFF2-40B4-BE49-F238E27FC236}">
              <a16:creationId xmlns:a16="http://schemas.microsoft.com/office/drawing/2014/main" xmlns="" id="{F5B4BBD9-5043-4A57-A093-53DE534081A1}"/>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a:extLst>
            <a:ext uri="{FF2B5EF4-FFF2-40B4-BE49-F238E27FC236}">
              <a16:creationId xmlns:a16="http://schemas.microsoft.com/office/drawing/2014/main" xmlns="" id="{DEFFD1BE-C495-4E51-B2DD-F60A6569BE7B}"/>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フローチャート: 判断 445">
          <a:extLst>
            <a:ext uri="{FF2B5EF4-FFF2-40B4-BE49-F238E27FC236}">
              <a16:creationId xmlns:a16="http://schemas.microsoft.com/office/drawing/2014/main" xmlns="" id="{0F8CC5CA-22AD-43A9-9B9E-BD78F8E95675}"/>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8AA6BC8A-5982-4ACE-8FBB-B47B114F49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55B3A2DB-CD2F-410F-8D73-4AA891D902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C393DD55-D131-4F0F-955E-4CCAF603E8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FEBE1C64-439E-48A8-AE10-B5799E96FD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5DAA5CA5-C55A-4586-AAD4-D55C82B039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452" name="楕円 451">
          <a:extLst>
            <a:ext uri="{FF2B5EF4-FFF2-40B4-BE49-F238E27FC236}">
              <a16:creationId xmlns:a16="http://schemas.microsoft.com/office/drawing/2014/main" xmlns="" id="{01718387-E5ED-4758-ACDA-3F8820C0C10D}"/>
            </a:ext>
          </a:extLst>
        </xdr:cNvPr>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149877</xdr:rowOff>
    </xdr:from>
    <xdr:ext cx="405111" cy="259045"/>
    <xdr:sp macro="" textlink="">
      <xdr:nvSpPr>
        <xdr:cNvPr id="453" name="【学校施設】&#10;有形固定資産減価償却率該当値テキスト">
          <a:extLst>
            <a:ext uri="{FF2B5EF4-FFF2-40B4-BE49-F238E27FC236}">
              <a16:creationId xmlns:a16="http://schemas.microsoft.com/office/drawing/2014/main" xmlns="" id="{4BF61F73-097E-4B46-B2BE-3789B020682A}"/>
            </a:ext>
          </a:extLst>
        </xdr:cNvPr>
        <xdr:cNvSpPr txBox="1"/>
      </xdr:nvSpPr>
      <xdr:spPr>
        <a:xfrm>
          <a:off x="16357600"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168275</xdr:rowOff>
    </xdr:from>
    <xdr:to>
      <xdr:col>81</xdr:col>
      <xdr:colOff>101600</xdr:colOff>
      <xdr:row>56</xdr:row>
      <xdr:rowOff>98425</xdr:rowOff>
    </xdr:to>
    <xdr:sp macro="" textlink="">
      <xdr:nvSpPr>
        <xdr:cNvPr id="454" name="楕円 453">
          <a:extLst>
            <a:ext uri="{FF2B5EF4-FFF2-40B4-BE49-F238E27FC236}">
              <a16:creationId xmlns:a16="http://schemas.microsoft.com/office/drawing/2014/main" xmlns="" id="{908AAD5A-2889-4292-ABA9-47B26AD3225A}"/>
            </a:ext>
          </a:extLst>
        </xdr:cNvPr>
        <xdr:cNvSpPr/>
      </xdr:nvSpPr>
      <xdr:spPr>
        <a:xfrm>
          <a:off x="15430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47625</xdr:rowOff>
    </xdr:from>
    <xdr:to>
      <xdr:col>85</xdr:col>
      <xdr:colOff>127000</xdr:colOff>
      <xdr:row>56</xdr:row>
      <xdr:rowOff>76200</xdr:rowOff>
    </xdr:to>
    <xdr:cxnSp macro="">
      <xdr:nvCxnSpPr>
        <xdr:cNvPr id="455" name="直線コネクタ 454">
          <a:extLst>
            <a:ext uri="{FF2B5EF4-FFF2-40B4-BE49-F238E27FC236}">
              <a16:creationId xmlns:a16="http://schemas.microsoft.com/office/drawing/2014/main" xmlns="" id="{673DE71F-7D99-4B2A-91A0-BF19BEDDDDD7}"/>
            </a:ext>
          </a:extLst>
        </xdr:cNvPr>
        <xdr:cNvCxnSpPr/>
      </xdr:nvCxnSpPr>
      <xdr:spPr>
        <a:xfrm>
          <a:off x="15481300" y="96488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122555</xdr:rowOff>
    </xdr:from>
    <xdr:to>
      <xdr:col>76</xdr:col>
      <xdr:colOff>165100</xdr:colOff>
      <xdr:row>56</xdr:row>
      <xdr:rowOff>52705</xdr:rowOff>
    </xdr:to>
    <xdr:sp macro="" textlink="">
      <xdr:nvSpPr>
        <xdr:cNvPr id="456" name="楕円 455">
          <a:extLst>
            <a:ext uri="{FF2B5EF4-FFF2-40B4-BE49-F238E27FC236}">
              <a16:creationId xmlns:a16="http://schemas.microsoft.com/office/drawing/2014/main" xmlns="" id="{1A030A25-908E-4D90-A33E-F8C6262EDAF3}"/>
            </a:ext>
          </a:extLst>
        </xdr:cNvPr>
        <xdr:cNvSpPr/>
      </xdr:nvSpPr>
      <xdr:spPr>
        <a:xfrm>
          <a:off x="14541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1905</xdr:rowOff>
    </xdr:from>
    <xdr:to>
      <xdr:col>81</xdr:col>
      <xdr:colOff>50800</xdr:colOff>
      <xdr:row>56</xdr:row>
      <xdr:rowOff>47625</xdr:rowOff>
    </xdr:to>
    <xdr:cxnSp macro="">
      <xdr:nvCxnSpPr>
        <xdr:cNvPr id="457" name="直線コネクタ 456">
          <a:extLst>
            <a:ext uri="{FF2B5EF4-FFF2-40B4-BE49-F238E27FC236}">
              <a16:creationId xmlns:a16="http://schemas.microsoft.com/office/drawing/2014/main" xmlns="" id="{F035FE6D-73AF-41DC-98AC-5E3905960281}"/>
            </a:ext>
          </a:extLst>
        </xdr:cNvPr>
        <xdr:cNvCxnSpPr/>
      </xdr:nvCxnSpPr>
      <xdr:spPr>
        <a:xfrm>
          <a:off x="14592300" y="9603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80645</xdr:rowOff>
    </xdr:from>
    <xdr:to>
      <xdr:col>72</xdr:col>
      <xdr:colOff>38100</xdr:colOff>
      <xdr:row>56</xdr:row>
      <xdr:rowOff>10795</xdr:rowOff>
    </xdr:to>
    <xdr:sp macro="" textlink="">
      <xdr:nvSpPr>
        <xdr:cNvPr id="458" name="楕円 457">
          <a:extLst>
            <a:ext uri="{FF2B5EF4-FFF2-40B4-BE49-F238E27FC236}">
              <a16:creationId xmlns:a16="http://schemas.microsoft.com/office/drawing/2014/main" xmlns="" id="{362F417A-3877-46E4-8447-12BDE1222736}"/>
            </a:ext>
          </a:extLst>
        </xdr:cNvPr>
        <xdr:cNvSpPr/>
      </xdr:nvSpPr>
      <xdr:spPr>
        <a:xfrm>
          <a:off x="13652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131445</xdr:rowOff>
    </xdr:from>
    <xdr:to>
      <xdr:col>76</xdr:col>
      <xdr:colOff>114300</xdr:colOff>
      <xdr:row>56</xdr:row>
      <xdr:rowOff>1905</xdr:rowOff>
    </xdr:to>
    <xdr:cxnSp macro="">
      <xdr:nvCxnSpPr>
        <xdr:cNvPr id="459" name="直線コネクタ 458">
          <a:extLst>
            <a:ext uri="{FF2B5EF4-FFF2-40B4-BE49-F238E27FC236}">
              <a16:creationId xmlns:a16="http://schemas.microsoft.com/office/drawing/2014/main" xmlns="" id="{29ED6804-62D1-42B8-9E5C-88E1092B3FA2}"/>
            </a:ext>
          </a:extLst>
        </xdr:cNvPr>
        <xdr:cNvCxnSpPr/>
      </xdr:nvCxnSpPr>
      <xdr:spPr>
        <a:xfrm>
          <a:off x="13703300" y="9561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153035</xdr:rowOff>
    </xdr:from>
    <xdr:to>
      <xdr:col>67</xdr:col>
      <xdr:colOff>101600</xdr:colOff>
      <xdr:row>56</xdr:row>
      <xdr:rowOff>83185</xdr:rowOff>
    </xdr:to>
    <xdr:sp macro="" textlink="">
      <xdr:nvSpPr>
        <xdr:cNvPr id="460" name="楕円 459">
          <a:extLst>
            <a:ext uri="{FF2B5EF4-FFF2-40B4-BE49-F238E27FC236}">
              <a16:creationId xmlns:a16="http://schemas.microsoft.com/office/drawing/2014/main" xmlns="" id="{00B4E1E7-A38D-40E5-85B5-398D08FF9EA9}"/>
            </a:ext>
          </a:extLst>
        </xdr:cNvPr>
        <xdr:cNvSpPr/>
      </xdr:nvSpPr>
      <xdr:spPr>
        <a:xfrm>
          <a:off x="12763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131445</xdr:rowOff>
    </xdr:from>
    <xdr:to>
      <xdr:col>71</xdr:col>
      <xdr:colOff>177800</xdr:colOff>
      <xdr:row>56</xdr:row>
      <xdr:rowOff>32385</xdr:rowOff>
    </xdr:to>
    <xdr:cxnSp macro="">
      <xdr:nvCxnSpPr>
        <xdr:cNvPr id="461" name="直線コネクタ 460">
          <a:extLst>
            <a:ext uri="{FF2B5EF4-FFF2-40B4-BE49-F238E27FC236}">
              <a16:creationId xmlns:a16="http://schemas.microsoft.com/office/drawing/2014/main" xmlns="" id="{0806DC18-A5C5-4A98-B4D2-E7042A7605A4}"/>
            </a:ext>
          </a:extLst>
        </xdr:cNvPr>
        <xdr:cNvCxnSpPr/>
      </xdr:nvCxnSpPr>
      <xdr:spPr>
        <a:xfrm flipV="1">
          <a:off x="12814300" y="9561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62" name="n_1aveValue【学校施設】&#10;有形固定資産減価償却率">
          <a:extLst>
            <a:ext uri="{FF2B5EF4-FFF2-40B4-BE49-F238E27FC236}">
              <a16:creationId xmlns:a16="http://schemas.microsoft.com/office/drawing/2014/main" xmlns="" id="{BD8D906F-3805-4A4F-B22B-F94A3DE0CB3D}"/>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63" name="n_2aveValue【学校施設】&#10;有形固定資産減価償却率">
          <a:extLst>
            <a:ext uri="{FF2B5EF4-FFF2-40B4-BE49-F238E27FC236}">
              <a16:creationId xmlns:a16="http://schemas.microsoft.com/office/drawing/2014/main" xmlns="" id="{314F843E-44BE-4003-8760-7D1E8547AF6C}"/>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64" name="n_3aveValue【学校施設】&#10;有形固定資産減価償却率">
          <a:extLst>
            <a:ext uri="{FF2B5EF4-FFF2-40B4-BE49-F238E27FC236}">
              <a16:creationId xmlns:a16="http://schemas.microsoft.com/office/drawing/2014/main" xmlns="" id="{1743B943-8783-4A97-BF0F-8715A846D7ED}"/>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465" name="n_4aveValue【学校施設】&#10;有形固定資産減価償却率">
          <a:extLst>
            <a:ext uri="{FF2B5EF4-FFF2-40B4-BE49-F238E27FC236}">
              <a16:creationId xmlns:a16="http://schemas.microsoft.com/office/drawing/2014/main" xmlns="" id="{9FC3708D-6DFC-4930-A425-6E66E64AA96E}"/>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114952</xdr:rowOff>
    </xdr:from>
    <xdr:ext cx="405111" cy="259045"/>
    <xdr:sp macro="" textlink="">
      <xdr:nvSpPr>
        <xdr:cNvPr id="466" name="n_1mainValue【学校施設】&#10;有形固定資産減価償却率">
          <a:extLst>
            <a:ext uri="{FF2B5EF4-FFF2-40B4-BE49-F238E27FC236}">
              <a16:creationId xmlns:a16="http://schemas.microsoft.com/office/drawing/2014/main" xmlns="" id="{DDB55452-9C7F-4478-A9F9-EC9D2BE14488}"/>
            </a:ext>
          </a:extLst>
        </xdr:cNvPr>
        <xdr:cNvSpPr txBox="1"/>
      </xdr:nvSpPr>
      <xdr:spPr>
        <a:xfrm>
          <a:off x="152660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69232</xdr:rowOff>
    </xdr:from>
    <xdr:ext cx="405111" cy="259045"/>
    <xdr:sp macro="" textlink="">
      <xdr:nvSpPr>
        <xdr:cNvPr id="467" name="n_2mainValue【学校施設】&#10;有形固定資産減価償却率">
          <a:extLst>
            <a:ext uri="{FF2B5EF4-FFF2-40B4-BE49-F238E27FC236}">
              <a16:creationId xmlns:a16="http://schemas.microsoft.com/office/drawing/2014/main" xmlns="" id="{D3AED28E-2042-4507-B8DF-C9394A672716}"/>
            </a:ext>
          </a:extLst>
        </xdr:cNvPr>
        <xdr:cNvSpPr txBox="1"/>
      </xdr:nvSpPr>
      <xdr:spPr>
        <a:xfrm>
          <a:off x="14389744"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27322</xdr:rowOff>
    </xdr:from>
    <xdr:ext cx="405111" cy="259045"/>
    <xdr:sp macro="" textlink="">
      <xdr:nvSpPr>
        <xdr:cNvPr id="468" name="n_3mainValue【学校施設】&#10;有形固定資産減価償却率">
          <a:extLst>
            <a:ext uri="{FF2B5EF4-FFF2-40B4-BE49-F238E27FC236}">
              <a16:creationId xmlns:a16="http://schemas.microsoft.com/office/drawing/2014/main" xmlns="" id="{E57A8A9F-EEEE-4B3F-8118-2D2C6176D52E}"/>
            </a:ext>
          </a:extLst>
        </xdr:cNvPr>
        <xdr:cNvSpPr txBox="1"/>
      </xdr:nvSpPr>
      <xdr:spPr>
        <a:xfrm>
          <a:off x="13500744"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99712</xdr:rowOff>
    </xdr:from>
    <xdr:ext cx="405111" cy="259045"/>
    <xdr:sp macro="" textlink="">
      <xdr:nvSpPr>
        <xdr:cNvPr id="469" name="n_4mainValue【学校施設】&#10;有形固定資産減価償却率">
          <a:extLst>
            <a:ext uri="{FF2B5EF4-FFF2-40B4-BE49-F238E27FC236}">
              <a16:creationId xmlns:a16="http://schemas.microsoft.com/office/drawing/2014/main" xmlns="" id="{CA67079D-CCD6-40E1-9C8F-671C52008D3F}"/>
            </a:ext>
          </a:extLst>
        </xdr:cNvPr>
        <xdr:cNvSpPr txBox="1"/>
      </xdr:nvSpPr>
      <xdr:spPr>
        <a:xfrm>
          <a:off x="126117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xmlns="" id="{5B35AD21-F54D-459C-BC9B-E24A1DDA99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xmlns="" id="{654AB14F-3064-4289-B70F-1B666C8347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xmlns="" id="{983A0DD2-FBB2-4893-A66B-B58D36851C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xmlns="" id="{A8729CC0-FDFA-4FCC-A88D-22C2731D2A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xmlns="" id="{B40668F3-6F4E-4DC3-8FB0-AE90C4A38A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xmlns="" id="{DD8FF42C-5108-4D1F-9E9D-69942E52EA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xmlns="" id="{C937B37E-13C8-4FAC-97C5-626A087BBE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xmlns="" id="{A29D15B9-0ADC-4C9F-B16C-D064470010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xmlns="" id="{E56CEB74-4007-41B8-A10E-BAFB615E59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xmlns="" id="{60C81C3B-361A-4D96-BAA2-195FA20FAC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xmlns="" id="{6BC2A27F-43A4-4969-AAAA-53DB125E950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xmlns="" id="{91801337-7CC3-428E-B203-A90123AE669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xmlns="" id="{63B56F1B-4D2C-4121-B8BA-FA16B6FDB10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xmlns="" id="{AE447C16-06CE-40BF-A695-96DB3F3C3A0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xmlns="" id="{CF023776-63A9-4F29-83C7-202DDD6A694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xmlns="" id="{BE11E61E-D783-4722-91D5-948EB423A58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xmlns="" id="{23CE22ED-0649-4D61-B43B-C42EBAF735B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xmlns="" id="{541E8822-9B6D-4CEC-A1D1-6DCCA77BEA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xmlns="" id="{DF58AFA8-98AE-405F-81D7-8CEF73AEB58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xmlns="" id="{21E0CB3A-5DCC-424A-9F4D-F06F4DA2EC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xmlns="" id="{5F921B17-6637-4D24-9C9D-492166411E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xmlns="" id="{9F4FC2DC-E4FD-447A-962F-D625CCD163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a:extLst>
            <a:ext uri="{FF2B5EF4-FFF2-40B4-BE49-F238E27FC236}">
              <a16:creationId xmlns:a16="http://schemas.microsoft.com/office/drawing/2014/main" xmlns="" id="{387B0B09-9BA8-4062-9D68-965CCF893F3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a:extLst>
            <a:ext uri="{FF2B5EF4-FFF2-40B4-BE49-F238E27FC236}">
              <a16:creationId xmlns:a16="http://schemas.microsoft.com/office/drawing/2014/main" xmlns="" id="{97435E56-80E9-498C-8C34-C6579C810A1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a:extLst>
            <a:ext uri="{FF2B5EF4-FFF2-40B4-BE49-F238E27FC236}">
              <a16:creationId xmlns:a16="http://schemas.microsoft.com/office/drawing/2014/main" xmlns="" id="{C1CFFCEB-E3BF-4C2A-8756-94A94DBBDBD3}"/>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a:extLst>
            <a:ext uri="{FF2B5EF4-FFF2-40B4-BE49-F238E27FC236}">
              <a16:creationId xmlns:a16="http://schemas.microsoft.com/office/drawing/2014/main" xmlns="" id="{79170E4B-2436-4A76-8244-483041F12653}"/>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a:extLst>
            <a:ext uri="{FF2B5EF4-FFF2-40B4-BE49-F238E27FC236}">
              <a16:creationId xmlns:a16="http://schemas.microsoft.com/office/drawing/2014/main" xmlns="" id="{3AD78752-7A33-4D2C-9819-EA6577C8E70F}"/>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497" name="【学校施設】&#10;一人当たり面積平均値テキスト">
          <a:extLst>
            <a:ext uri="{FF2B5EF4-FFF2-40B4-BE49-F238E27FC236}">
              <a16:creationId xmlns:a16="http://schemas.microsoft.com/office/drawing/2014/main" xmlns="" id="{4C80900E-46CB-435B-9899-087F7F6604E8}"/>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a:extLst>
            <a:ext uri="{FF2B5EF4-FFF2-40B4-BE49-F238E27FC236}">
              <a16:creationId xmlns:a16="http://schemas.microsoft.com/office/drawing/2014/main" xmlns="" id="{A2C71DF6-5741-42CB-9A0D-9FAE46BCB99B}"/>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a:extLst>
            <a:ext uri="{FF2B5EF4-FFF2-40B4-BE49-F238E27FC236}">
              <a16:creationId xmlns:a16="http://schemas.microsoft.com/office/drawing/2014/main" xmlns="" id="{BF192D39-DE7F-42A9-89AB-1BA051748E62}"/>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a:extLst>
            <a:ext uri="{FF2B5EF4-FFF2-40B4-BE49-F238E27FC236}">
              <a16:creationId xmlns:a16="http://schemas.microsoft.com/office/drawing/2014/main" xmlns="" id="{CB1F11A9-82EB-49B8-AD87-1F695D91F68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a:extLst>
            <a:ext uri="{FF2B5EF4-FFF2-40B4-BE49-F238E27FC236}">
              <a16:creationId xmlns:a16="http://schemas.microsoft.com/office/drawing/2014/main" xmlns="" id="{EB45F07F-B39B-48D1-BAC2-26D6FF00BF9B}"/>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2" name="フローチャート: 判断 501">
          <a:extLst>
            <a:ext uri="{FF2B5EF4-FFF2-40B4-BE49-F238E27FC236}">
              <a16:creationId xmlns:a16="http://schemas.microsoft.com/office/drawing/2014/main" xmlns="" id="{1C0BAB20-E44D-4355-ADB5-7A897EF06F46}"/>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FD3DA49-4676-421F-828A-EA19C1CB32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54414EA5-A433-4973-8695-A876B06B6C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101ADE01-809C-446A-A53B-9E19A707E2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8FDD1A0E-9A6D-4634-9770-57628B639D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22FFAFE5-9931-48DD-941C-6B1F61A435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134824</xdr:rowOff>
    </xdr:from>
    <xdr:to>
      <xdr:col>116</xdr:col>
      <xdr:colOff>114300</xdr:colOff>
      <xdr:row>62</xdr:row>
      <xdr:rowOff>64974</xdr:rowOff>
    </xdr:to>
    <xdr:sp macro="" textlink="">
      <xdr:nvSpPr>
        <xdr:cNvPr id="508" name="楕円 507">
          <a:extLst>
            <a:ext uri="{FF2B5EF4-FFF2-40B4-BE49-F238E27FC236}">
              <a16:creationId xmlns:a16="http://schemas.microsoft.com/office/drawing/2014/main" xmlns="" id="{1F9636BE-8EC6-4F79-BE58-9732C968458A}"/>
            </a:ext>
          </a:extLst>
        </xdr:cNvPr>
        <xdr:cNvSpPr/>
      </xdr:nvSpPr>
      <xdr:spPr>
        <a:xfrm>
          <a:off x="22110700" y="105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157701</xdr:rowOff>
    </xdr:from>
    <xdr:ext cx="469744" cy="259045"/>
    <xdr:sp macro="" textlink="">
      <xdr:nvSpPr>
        <xdr:cNvPr id="509" name="【学校施設】&#10;一人当たり面積該当値テキスト">
          <a:extLst>
            <a:ext uri="{FF2B5EF4-FFF2-40B4-BE49-F238E27FC236}">
              <a16:creationId xmlns:a16="http://schemas.microsoft.com/office/drawing/2014/main" xmlns="" id="{8CBAC631-57F1-4638-8C3A-727B1C1B8E54}"/>
            </a:ext>
          </a:extLst>
        </xdr:cNvPr>
        <xdr:cNvSpPr txBox="1"/>
      </xdr:nvSpPr>
      <xdr:spPr>
        <a:xfrm>
          <a:off x="22199600" y="104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139853</xdr:rowOff>
    </xdr:from>
    <xdr:to>
      <xdr:col>112</xdr:col>
      <xdr:colOff>38100</xdr:colOff>
      <xdr:row>62</xdr:row>
      <xdr:rowOff>70003</xdr:rowOff>
    </xdr:to>
    <xdr:sp macro="" textlink="">
      <xdr:nvSpPr>
        <xdr:cNvPr id="510" name="楕円 509">
          <a:extLst>
            <a:ext uri="{FF2B5EF4-FFF2-40B4-BE49-F238E27FC236}">
              <a16:creationId xmlns:a16="http://schemas.microsoft.com/office/drawing/2014/main" xmlns="" id="{824A01C8-B51D-425B-9284-6D460782050B}"/>
            </a:ext>
          </a:extLst>
        </xdr:cNvPr>
        <xdr:cNvSpPr/>
      </xdr:nvSpPr>
      <xdr:spPr>
        <a:xfrm>
          <a:off x="212725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14174</xdr:rowOff>
    </xdr:from>
    <xdr:to>
      <xdr:col>116</xdr:col>
      <xdr:colOff>63500</xdr:colOff>
      <xdr:row>62</xdr:row>
      <xdr:rowOff>19203</xdr:rowOff>
    </xdr:to>
    <xdr:cxnSp macro="">
      <xdr:nvCxnSpPr>
        <xdr:cNvPr id="511" name="直線コネクタ 510">
          <a:extLst>
            <a:ext uri="{FF2B5EF4-FFF2-40B4-BE49-F238E27FC236}">
              <a16:creationId xmlns:a16="http://schemas.microsoft.com/office/drawing/2014/main" xmlns="" id="{D4EEBD08-BB7F-4CA5-B3E9-5CE333792ABB}"/>
            </a:ext>
          </a:extLst>
        </xdr:cNvPr>
        <xdr:cNvCxnSpPr/>
      </xdr:nvCxnSpPr>
      <xdr:spPr>
        <a:xfrm flipV="1">
          <a:off x="21323300" y="1064407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140309</xdr:rowOff>
    </xdr:from>
    <xdr:to>
      <xdr:col>107</xdr:col>
      <xdr:colOff>101600</xdr:colOff>
      <xdr:row>62</xdr:row>
      <xdr:rowOff>70459</xdr:rowOff>
    </xdr:to>
    <xdr:sp macro="" textlink="">
      <xdr:nvSpPr>
        <xdr:cNvPr id="512" name="楕円 511">
          <a:extLst>
            <a:ext uri="{FF2B5EF4-FFF2-40B4-BE49-F238E27FC236}">
              <a16:creationId xmlns:a16="http://schemas.microsoft.com/office/drawing/2014/main" xmlns="" id="{4C366BA0-CB06-486D-BF4C-31A99009537D}"/>
            </a:ext>
          </a:extLst>
        </xdr:cNvPr>
        <xdr:cNvSpPr/>
      </xdr:nvSpPr>
      <xdr:spPr>
        <a:xfrm>
          <a:off x="20383500" y="105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19203</xdr:rowOff>
    </xdr:from>
    <xdr:to>
      <xdr:col>111</xdr:col>
      <xdr:colOff>177800</xdr:colOff>
      <xdr:row>62</xdr:row>
      <xdr:rowOff>19659</xdr:rowOff>
    </xdr:to>
    <xdr:cxnSp macro="">
      <xdr:nvCxnSpPr>
        <xdr:cNvPr id="513" name="直線コネクタ 512">
          <a:extLst>
            <a:ext uri="{FF2B5EF4-FFF2-40B4-BE49-F238E27FC236}">
              <a16:creationId xmlns:a16="http://schemas.microsoft.com/office/drawing/2014/main" xmlns="" id="{EBCBCF8E-5417-474D-BB71-1E6FB8DB6355}"/>
            </a:ext>
          </a:extLst>
        </xdr:cNvPr>
        <xdr:cNvCxnSpPr/>
      </xdr:nvCxnSpPr>
      <xdr:spPr>
        <a:xfrm flipV="1">
          <a:off x="20434300" y="1064910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139395</xdr:rowOff>
    </xdr:from>
    <xdr:to>
      <xdr:col>102</xdr:col>
      <xdr:colOff>165100</xdr:colOff>
      <xdr:row>62</xdr:row>
      <xdr:rowOff>69545</xdr:rowOff>
    </xdr:to>
    <xdr:sp macro="" textlink="">
      <xdr:nvSpPr>
        <xdr:cNvPr id="514" name="楕円 513">
          <a:extLst>
            <a:ext uri="{FF2B5EF4-FFF2-40B4-BE49-F238E27FC236}">
              <a16:creationId xmlns:a16="http://schemas.microsoft.com/office/drawing/2014/main" xmlns="" id="{BDA2F691-F11A-42E9-AE7F-666EB0247199}"/>
            </a:ext>
          </a:extLst>
        </xdr:cNvPr>
        <xdr:cNvSpPr/>
      </xdr:nvSpPr>
      <xdr:spPr>
        <a:xfrm>
          <a:off x="194945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18745</xdr:rowOff>
    </xdr:from>
    <xdr:to>
      <xdr:col>107</xdr:col>
      <xdr:colOff>50800</xdr:colOff>
      <xdr:row>62</xdr:row>
      <xdr:rowOff>19659</xdr:rowOff>
    </xdr:to>
    <xdr:cxnSp macro="">
      <xdr:nvCxnSpPr>
        <xdr:cNvPr id="515" name="直線コネクタ 514">
          <a:extLst>
            <a:ext uri="{FF2B5EF4-FFF2-40B4-BE49-F238E27FC236}">
              <a16:creationId xmlns:a16="http://schemas.microsoft.com/office/drawing/2014/main" xmlns="" id="{9EB147E7-386F-4782-8E37-8CDA2E720DC4}"/>
            </a:ext>
          </a:extLst>
        </xdr:cNvPr>
        <xdr:cNvCxnSpPr/>
      </xdr:nvCxnSpPr>
      <xdr:spPr>
        <a:xfrm>
          <a:off x="19545300" y="1064864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16" name="楕円 515">
          <a:extLst>
            <a:ext uri="{FF2B5EF4-FFF2-40B4-BE49-F238E27FC236}">
              <a16:creationId xmlns:a16="http://schemas.microsoft.com/office/drawing/2014/main" xmlns="" id="{936EE6F5-7AD4-4CB0-B714-9B54399A0B51}"/>
            </a:ext>
          </a:extLst>
        </xdr:cNvPr>
        <xdr:cNvSpPr/>
      </xdr:nvSpPr>
      <xdr:spPr>
        <a:xfrm>
          <a:off x="18605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18745</xdr:rowOff>
    </xdr:from>
    <xdr:to>
      <xdr:col>102</xdr:col>
      <xdr:colOff>114300</xdr:colOff>
      <xdr:row>62</xdr:row>
      <xdr:rowOff>64008</xdr:rowOff>
    </xdr:to>
    <xdr:cxnSp macro="">
      <xdr:nvCxnSpPr>
        <xdr:cNvPr id="517" name="直線コネクタ 516">
          <a:extLst>
            <a:ext uri="{FF2B5EF4-FFF2-40B4-BE49-F238E27FC236}">
              <a16:creationId xmlns:a16="http://schemas.microsoft.com/office/drawing/2014/main" xmlns="" id="{46563211-8457-4574-8371-BEA987AE00BE}"/>
            </a:ext>
          </a:extLst>
        </xdr:cNvPr>
        <xdr:cNvCxnSpPr/>
      </xdr:nvCxnSpPr>
      <xdr:spPr>
        <a:xfrm flipV="1">
          <a:off x="18656300" y="1064864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18" name="n_1aveValue【学校施設】&#10;一人当たり面積">
          <a:extLst>
            <a:ext uri="{FF2B5EF4-FFF2-40B4-BE49-F238E27FC236}">
              <a16:creationId xmlns:a16="http://schemas.microsoft.com/office/drawing/2014/main" xmlns="" id="{C8257F19-D093-4850-B9F6-6BE587AB7838}"/>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19" name="n_2aveValue【学校施設】&#10;一人当たり面積">
          <a:extLst>
            <a:ext uri="{FF2B5EF4-FFF2-40B4-BE49-F238E27FC236}">
              <a16:creationId xmlns:a16="http://schemas.microsoft.com/office/drawing/2014/main" xmlns="" id="{4CB115B0-968D-4BB5-BFCD-42C200AE8169}"/>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20" name="n_3aveValue【学校施設】&#10;一人当たり面積">
          <a:extLst>
            <a:ext uri="{FF2B5EF4-FFF2-40B4-BE49-F238E27FC236}">
              <a16:creationId xmlns:a16="http://schemas.microsoft.com/office/drawing/2014/main" xmlns="" id="{40381104-3503-4BE0-A283-D847054D28F2}"/>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521" name="n_4aveValue【学校施設】&#10;一人当たり面積">
          <a:extLst>
            <a:ext uri="{FF2B5EF4-FFF2-40B4-BE49-F238E27FC236}">
              <a16:creationId xmlns:a16="http://schemas.microsoft.com/office/drawing/2014/main" xmlns="" id="{3BA6910B-8A7B-4A48-919F-260612842824}"/>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86530</xdr:rowOff>
    </xdr:from>
    <xdr:ext cx="469744" cy="259045"/>
    <xdr:sp macro="" textlink="">
      <xdr:nvSpPr>
        <xdr:cNvPr id="522" name="n_1mainValue【学校施設】&#10;一人当たり面積">
          <a:extLst>
            <a:ext uri="{FF2B5EF4-FFF2-40B4-BE49-F238E27FC236}">
              <a16:creationId xmlns:a16="http://schemas.microsoft.com/office/drawing/2014/main" xmlns="" id="{C851386A-BAA4-47A0-BCD5-2ABED64CA18C}"/>
            </a:ext>
          </a:extLst>
        </xdr:cNvPr>
        <xdr:cNvSpPr txBox="1"/>
      </xdr:nvSpPr>
      <xdr:spPr>
        <a:xfrm>
          <a:off x="21075727" y="103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86986</xdr:rowOff>
    </xdr:from>
    <xdr:ext cx="469744" cy="259045"/>
    <xdr:sp macro="" textlink="">
      <xdr:nvSpPr>
        <xdr:cNvPr id="523" name="n_2mainValue【学校施設】&#10;一人当たり面積">
          <a:extLst>
            <a:ext uri="{FF2B5EF4-FFF2-40B4-BE49-F238E27FC236}">
              <a16:creationId xmlns:a16="http://schemas.microsoft.com/office/drawing/2014/main" xmlns="" id="{78DCF6EC-0181-4B62-A2F1-54E597B91256}"/>
            </a:ext>
          </a:extLst>
        </xdr:cNvPr>
        <xdr:cNvSpPr txBox="1"/>
      </xdr:nvSpPr>
      <xdr:spPr>
        <a:xfrm>
          <a:off x="20199427" y="103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86072</xdr:rowOff>
    </xdr:from>
    <xdr:ext cx="469744" cy="259045"/>
    <xdr:sp macro="" textlink="">
      <xdr:nvSpPr>
        <xdr:cNvPr id="524" name="n_3mainValue【学校施設】&#10;一人当たり面積">
          <a:extLst>
            <a:ext uri="{FF2B5EF4-FFF2-40B4-BE49-F238E27FC236}">
              <a16:creationId xmlns:a16="http://schemas.microsoft.com/office/drawing/2014/main" xmlns="" id="{EA60575A-552F-4B10-976A-1E6C408884CD}"/>
            </a:ext>
          </a:extLst>
        </xdr:cNvPr>
        <xdr:cNvSpPr txBox="1"/>
      </xdr:nvSpPr>
      <xdr:spPr>
        <a:xfrm>
          <a:off x="19310427" y="103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525" name="n_4mainValue【学校施設】&#10;一人当たり面積">
          <a:extLst>
            <a:ext uri="{FF2B5EF4-FFF2-40B4-BE49-F238E27FC236}">
              <a16:creationId xmlns:a16="http://schemas.microsoft.com/office/drawing/2014/main" xmlns="" id="{021E701A-BEF8-4269-BA18-F292CECBF494}"/>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xmlns="" id="{48B7CB0F-71C0-4D55-8AB0-3CD50175ACD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xmlns="" id="{2E480581-79F7-49F9-8BD1-52F55CE6BE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xmlns="" id="{2F717F1F-31E3-4EDF-B6D2-7B0DC7AA3D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xmlns="" id="{85621381-A6F1-4B1F-94D2-E932C54823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xmlns="" id="{240A22A7-DEF1-4A1F-9ECC-A932C76B18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xmlns="" id="{095B3FE4-5B3C-46E9-9E74-EB939676AE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xmlns="" id="{21B219A9-6A40-4538-A9C8-C3BF1AA5CD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xmlns="" id="{95106E60-6167-4DB5-8B3E-C7516ECE88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xmlns="" id="{1313DCC5-EE3F-419F-A98B-30756E0AB4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xmlns="" id="{6F67FED3-D3B2-4FB9-87B8-756C19058E7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xmlns="" id="{3984989D-23AB-4B04-9587-89337CB985F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xmlns="" id="{8BEC7959-4A6C-4B30-9210-A2EA0C655B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xmlns="" id="{AFCE9336-4574-4458-9E37-CAB83FD20BE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xmlns="" id="{3D22F720-49C1-464C-BBAA-FC76A24356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xmlns="" id="{023DE4C4-7908-485D-B336-010409FB591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xmlns="" id="{D3EC55FC-DD58-4B76-8A35-91623693EE8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xmlns="" id="{C2C77CFE-0484-44D2-89A2-27004BF6DD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xmlns="" id="{4152E6C9-857B-427F-9105-D1D8D2CF78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xmlns="" id="{D32143C7-4D55-4287-A68E-13EC5D9AD4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xmlns="" id="{4D4F6EC9-8001-494D-836C-3E76543BB83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xmlns="" id="{93D24D2E-3D5B-428C-9143-904B58DAA10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xmlns="" id="{E491BD7A-E159-4BC2-AB5C-4B405D0793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xmlns="" id="{3CFB1D77-C13B-450C-9D7D-4E0F6896C78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xmlns="" id="{B526765E-2A2E-44CB-95F8-8ED51AC99F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xmlns="" id="{44F83480-C620-4781-848B-2A4175AA371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xmlns="" id="{036A8B32-555B-4984-BF83-EA023C26792A}"/>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xmlns="" id="{9FBC527B-068C-48CD-9806-7759F6B147B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xmlns="" id="{2D515093-F33A-499A-819D-7A35DEE2F7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児童館】&#10;有形固定資産減価償却率最大値テキスト">
          <a:extLst>
            <a:ext uri="{FF2B5EF4-FFF2-40B4-BE49-F238E27FC236}">
              <a16:creationId xmlns:a16="http://schemas.microsoft.com/office/drawing/2014/main" xmlns="" id="{0A668DC8-7A15-412E-9AD3-ACA300A5F725}"/>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xmlns="" id="{B5243034-0A66-4674-A498-E10B2F1E4996}"/>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56" name="【児童館】&#10;有形固定資産減価償却率平均値テキスト">
          <a:extLst>
            <a:ext uri="{FF2B5EF4-FFF2-40B4-BE49-F238E27FC236}">
              <a16:creationId xmlns:a16="http://schemas.microsoft.com/office/drawing/2014/main" xmlns="" id="{A65156BA-39ED-4E21-A434-4B244D3F82C9}"/>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7" name="フローチャート: 判断 556">
          <a:extLst>
            <a:ext uri="{FF2B5EF4-FFF2-40B4-BE49-F238E27FC236}">
              <a16:creationId xmlns:a16="http://schemas.microsoft.com/office/drawing/2014/main" xmlns="" id="{F90336AA-EFF6-442B-9297-B5D8B83F0AA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8" name="フローチャート: 判断 557">
          <a:extLst>
            <a:ext uri="{FF2B5EF4-FFF2-40B4-BE49-F238E27FC236}">
              <a16:creationId xmlns:a16="http://schemas.microsoft.com/office/drawing/2014/main" xmlns="" id="{7663926A-6C64-4C13-A005-4D4DC42AE831}"/>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9" name="フローチャート: 判断 558">
          <a:extLst>
            <a:ext uri="{FF2B5EF4-FFF2-40B4-BE49-F238E27FC236}">
              <a16:creationId xmlns:a16="http://schemas.microsoft.com/office/drawing/2014/main" xmlns="" id="{21E1F8B7-D054-459F-A6DB-D9286FE3622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60" name="フローチャート: 判断 559">
          <a:extLst>
            <a:ext uri="{FF2B5EF4-FFF2-40B4-BE49-F238E27FC236}">
              <a16:creationId xmlns:a16="http://schemas.microsoft.com/office/drawing/2014/main" xmlns="" id="{B4425858-1988-468C-836A-6A6462B2063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61" name="フローチャート: 判断 560">
          <a:extLst>
            <a:ext uri="{FF2B5EF4-FFF2-40B4-BE49-F238E27FC236}">
              <a16:creationId xmlns:a16="http://schemas.microsoft.com/office/drawing/2014/main" xmlns="" id="{AA6A2135-E2A8-463C-B4EF-D66E29CD5CCE}"/>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1E253EB5-9A0C-4264-9F60-FD254A9805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147909BE-D7A6-4BD8-8C07-73D29A79B9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11C99CA1-311C-463E-A18A-B53323AA781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9AEFFBDC-E9C6-47AA-9A69-F4C7BA6143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C8D63120-F980-4B12-A566-538E744E2F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88537</xdr:rowOff>
    </xdr:from>
    <xdr:to>
      <xdr:col>85</xdr:col>
      <xdr:colOff>177800</xdr:colOff>
      <xdr:row>81</xdr:row>
      <xdr:rowOff>18687</xdr:rowOff>
    </xdr:to>
    <xdr:sp macro="" textlink="">
      <xdr:nvSpPr>
        <xdr:cNvPr id="567" name="楕円 566">
          <a:extLst>
            <a:ext uri="{FF2B5EF4-FFF2-40B4-BE49-F238E27FC236}">
              <a16:creationId xmlns:a16="http://schemas.microsoft.com/office/drawing/2014/main" xmlns="" id="{56A702C9-7884-439A-A4E1-1ECE40F22165}"/>
            </a:ext>
          </a:extLst>
        </xdr:cNvPr>
        <xdr:cNvSpPr/>
      </xdr:nvSpPr>
      <xdr:spPr>
        <a:xfrm>
          <a:off x="16268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111414</xdr:rowOff>
    </xdr:from>
    <xdr:ext cx="405111" cy="259045"/>
    <xdr:sp macro="" textlink="">
      <xdr:nvSpPr>
        <xdr:cNvPr id="568" name="【児童館】&#10;有形固定資産減価償却率該当値テキスト">
          <a:extLst>
            <a:ext uri="{FF2B5EF4-FFF2-40B4-BE49-F238E27FC236}">
              <a16:creationId xmlns:a16="http://schemas.microsoft.com/office/drawing/2014/main" xmlns="" id="{140FD10B-F5CE-4D2C-BFBD-4050C7037BB1}"/>
            </a:ext>
          </a:extLst>
        </xdr:cNvPr>
        <xdr:cNvSpPr txBox="1"/>
      </xdr:nvSpPr>
      <xdr:spPr>
        <a:xfrm>
          <a:off x="16357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52614</xdr:rowOff>
    </xdr:from>
    <xdr:to>
      <xdr:col>81</xdr:col>
      <xdr:colOff>101600</xdr:colOff>
      <xdr:row>80</xdr:row>
      <xdr:rowOff>154214</xdr:rowOff>
    </xdr:to>
    <xdr:sp macro="" textlink="">
      <xdr:nvSpPr>
        <xdr:cNvPr id="569" name="楕円 568">
          <a:extLst>
            <a:ext uri="{FF2B5EF4-FFF2-40B4-BE49-F238E27FC236}">
              <a16:creationId xmlns:a16="http://schemas.microsoft.com/office/drawing/2014/main" xmlns="" id="{42D87CC0-FB37-47A7-9500-70041A6034BD}"/>
            </a:ext>
          </a:extLst>
        </xdr:cNvPr>
        <xdr:cNvSpPr/>
      </xdr:nvSpPr>
      <xdr:spPr>
        <a:xfrm>
          <a:off x="15430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103414</xdr:rowOff>
    </xdr:from>
    <xdr:to>
      <xdr:col>85</xdr:col>
      <xdr:colOff>127000</xdr:colOff>
      <xdr:row>80</xdr:row>
      <xdr:rowOff>139337</xdr:rowOff>
    </xdr:to>
    <xdr:cxnSp macro="">
      <xdr:nvCxnSpPr>
        <xdr:cNvPr id="570" name="直線コネクタ 569">
          <a:extLst>
            <a:ext uri="{FF2B5EF4-FFF2-40B4-BE49-F238E27FC236}">
              <a16:creationId xmlns:a16="http://schemas.microsoft.com/office/drawing/2014/main" xmlns="" id="{BDF17722-2110-49A8-859C-52E67C91228E}"/>
            </a:ext>
          </a:extLst>
        </xdr:cNvPr>
        <xdr:cNvCxnSpPr/>
      </xdr:nvCxnSpPr>
      <xdr:spPr>
        <a:xfrm>
          <a:off x="15481300" y="138194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16692</xdr:rowOff>
    </xdr:from>
    <xdr:to>
      <xdr:col>76</xdr:col>
      <xdr:colOff>165100</xdr:colOff>
      <xdr:row>80</xdr:row>
      <xdr:rowOff>118292</xdr:rowOff>
    </xdr:to>
    <xdr:sp macro="" textlink="">
      <xdr:nvSpPr>
        <xdr:cNvPr id="571" name="楕円 570">
          <a:extLst>
            <a:ext uri="{FF2B5EF4-FFF2-40B4-BE49-F238E27FC236}">
              <a16:creationId xmlns:a16="http://schemas.microsoft.com/office/drawing/2014/main" xmlns="" id="{10D7D047-3533-48CA-B41A-C81C23D94357}"/>
            </a:ext>
          </a:extLst>
        </xdr:cNvPr>
        <xdr:cNvSpPr/>
      </xdr:nvSpPr>
      <xdr:spPr>
        <a:xfrm>
          <a:off x="14541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103414</xdr:rowOff>
    </xdr:to>
    <xdr:cxnSp macro="">
      <xdr:nvCxnSpPr>
        <xdr:cNvPr id="572" name="直線コネクタ 571">
          <a:extLst>
            <a:ext uri="{FF2B5EF4-FFF2-40B4-BE49-F238E27FC236}">
              <a16:creationId xmlns:a16="http://schemas.microsoft.com/office/drawing/2014/main" xmlns="" id="{4E09E2AB-1225-41A0-9F3C-6741F89FA73B}"/>
            </a:ext>
          </a:extLst>
        </xdr:cNvPr>
        <xdr:cNvCxnSpPr/>
      </xdr:nvCxnSpPr>
      <xdr:spPr>
        <a:xfrm>
          <a:off x="14592300" y="1378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73" name="楕円 572">
          <a:extLst>
            <a:ext uri="{FF2B5EF4-FFF2-40B4-BE49-F238E27FC236}">
              <a16:creationId xmlns:a16="http://schemas.microsoft.com/office/drawing/2014/main" xmlns="" id="{05CD442E-366B-4303-A0B8-60381BDFB760}"/>
            </a:ext>
          </a:extLst>
        </xdr:cNvPr>
        <xdr:cNvSpPr/>
      </xdr:nvSpPr>
      <xdr:spPr>
        <a:xfrm>
          <a:off x="13652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31569</xdr:rowOff>
    </xdr:from>
    <xdr:to>
      <xdr:col>76</xdr:col>
      <xdr:colOff>114300</xdr:colOff>
      <xdr:row>80</xdr:row>
      <xdr:rowOff>67492</xdr:rowOff>
    </xdr:to>
    <xdr:cxnSp macro="">
      <xdr:nvCxnSpPr>
        <xdr:cNvPr id="574" name="直線コネクタ 573">
          <a:extLst>
            <a:ext uri="{FF2B5EF4-FFF2-40B4-BE49-F238E27FC236}">
              <a16:creationId xmlns:a16="http://schemas.microsoft.com/office/drawing/2014/main" xmlns="" id="{698F384B-4FF7-4E78-9C07-2BFAD946A2E7}"/>
            </a:ext>
          </a:extLst>
        </xdr:cNvPr>
        <xdr:cNvCxnSpPr/>
      </xdr:nvCxnSpPr>
      <xdr:spPr>
        <a:xfrm>
          <a:off x="13703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129358</xdr:rowOff>
    </xdr:from>
    <xdr:to>
      <xdr:col>67</xdr:col>
      <xdr:colOff>101600</xdr:colOff>
      <xdr:row>80</xdr:row>
      <xdr:rowOff>59508</xdr:rowOff>
    </xdr:to>
    <xdr:sp macro="" textlink="">
      <xdr:nvSpPr>
        <xdr:cNvPr id="575" name="楕円 574">
          <a:extLst>
            <a:ext uri="{FF2B5EF4-FFF2-40B4-BE49-F238E27FC236}">
              <a16:creationId xmlns:a16="http://schemas.microsoft.com/office/drawing/2014/main" xmlns="" id="{98E7224A-6323-4AE2-9FB1-32B6B84747E4}"/>
            </a:ext>
          </a:extLst>
        </xdr:cNvPr>
        <xdr:cNvSpPr/>
      </xdr:nvSpPr>
      <xdr:spPr>
        <a:xfrm>
          <a:off x="12763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8708</xdr:rowOff>
    </xdr:from>
    <xdr:to>
      <xdr:col>71</xdr:col>
      <xdr:colOff>177800</xdr:colOff>
      <xdr:row>80</xdr:row>
      <xdr:rowOff>31569</xdr:rowOff>
    </xdr:to>
    <xdr:cxnSp macro="">
      <xdr:nvCxnSpPr>
        <xdr:cNvPr id="576" name="直線コネクタ 575">
          <a:extLst>
            <a:ext uri="{FF2B5EF4-FFF2-40B4-BE49-F238E27FC236}">
              <a16:creationId xmlns:a16="http://schemas.microsoft.com/office/drawing/2014/main" xmlns="" id="{06E8CDF1-5530-4F01-B113-15A6A2617445}"/>
            </a:ext>
          </a:extLst>
        </xdr:cNvPr>
        <xdr:cNvCxnSpPr/>
      </xdr:nvCxnSpPr>
      <xdr:spPr>
        <a:xfrm>
          <a:off x="12814300" y="137247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577" name="n_1aveValue【児童館】&#10;有形固定資産減価償却率">
          <a:extLst>
            <a:ext uri="{FF2B5EF4-FFF2-40B4-BE49-F238E27FC236}">
              <a16:creationId xmlns:a16="http://schemas.microsoft.com/office/drawing/2014/main" xmlns="" id="{195A2BC7-4AAE-4DB6-9B55-AB45A0AF8B68}"/>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578" name="n_2aveValue【児童館】&#10;有形固定資産減価償却率">
          <a:extLst>
            <a:ext uri="{FF2B5EF4-FFF2-40B4-BE49-F238E27FC236}">
              <a16:creationId xmlns:a16="http://schemas.microsoft.com/office/drawing/2014/main" xmlns="" id="{2E57D407-6472-4E3C-ACF6-8DB5FD238338}"/>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579" name="n_3aveValue【児童館】&#10;有形固定資産減価償却率">
          <a:extLst>
            <a:ext uri="{FF2B5EF4-FFF2-40B4-BE49-F238E27FC236}">
              <a16:creationId xmlns:a16="http://schemas.microsoft.com/office/drawing/2014/main" xmlns="" id="{52287D36-DFD3-48F2-87FA-CD15A0AA0214}"/>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580" name="n_4aveValue【児童館】&#10;有形固定資産減価償却率">
          <a:extLst>
            <a:ext uri="{FF2B5EF4-FFF2-40B4-BE49-F238E27FC236}">
              <a16:creationId xmlns:a16="http://schemas.microsoft.com/office/drawing/2014/main" xmlns="" id="{4FC65744-8136-46CC-86F4-9F665AEAC682}"/>
            </a:ext>
          </a:extLst>
        </xdr:cNvPr>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170741</xdr:rowOff>
    </xdr:from>
    <xdr:ext cx="405111" cy="259045"/>
    <xdr:sp macro="" textlink="">
      <xdr:nvSpPr>
        <xdr:cNvPr id="581" name="n_1mainValue【児童館】&#10;有形固定資産減価償却率">
          <a:extLst>
            <a:ext uri="{FF2B5EF4-FFF2-40B4-BE49-F238E27FC236}">
              <a16:creationId xmlns:a16="http://schemas.microsoft.com/office/drawing/2014/main" xmlns="" id="{2BFCA261-C212-4AF3-9E31-47183DB76350}"/>
            </a:ext>
          </a:extLst>
        </xdr:cNvPr>
        <xdr:cNvSpPr txBox="1"/>
      </xdr:nvSpPr>
      <xdr:spPr>
        <a:xfrm>
          <a:off x="15266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582" name="n_2mainValue【児童館】&#10;有形固定資産減価償却率">
          <a:extLst>
            <a:ext uri="{FF2B5EF4-FFF2-40B4-BE49-F238E27FC236}">
              <a16:creationId xmlns:a16="http://schemas.microsoft.com/office/drawing/2014/main" xmlns="" id="{394A496B-0ACB-483C-92F5-F6EE5A227B01}"/>
            </a:ext>
          </a:extLst>
        </xdr:cNvPr>
        <xdr:cNvSpPr txBox="1"/>
      </xdr:nvSpPr>
      <xdr:spPr>
        <a:xfrm>
          <a:off x="14389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583" name="n_3mainValue【児童館】&#10;有形固定資産減価償却率">
          <a:extLst>
            <a:ext uri="{FF2B5EF4-FFF2-40B4-BE49-F238E27FC236}">
              <a16:creationId xmlns:a16="http://schemas.microsoft.com/office/drawing/2014/main" xmlns="" id="{86352A4D-3F0D-4569-A660-8CC801E074F0}"/>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76035</xdr:rowOff>
    </xdr:from>
    <xdr:ext cx="405111" cy="259045"/>
    <xdr:sp macro="" textlink="">
      <xdr:nvSpPr>
        <xdr:cNvPr id="584" name="n_4mainValue【児童館】&#10;有形固定資産減価償却率">
          <a:extLst>
            <a:ext uri="{FF2B5EF4-FFF2-40B4-BE49-F238E27FC236}">
              <a16:creationId xmlns:a16="http://schemas.microsoft.com/office/drawing/2014/main" xmlns="" id="{0A0F9698-1EB1-46D0-B1D8-A4FAD8F145E9}"/>
            </a:ext>
          </a:extLst>
        </xdr:cNvPr>
        <xdr:cNvSpPr txBox="1"/>
      </xdr:nvSpPr>
      <xdr:spPr>
        <a:xfrm>
          <a:off x="12611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xmlns="" id="{F663944D-414D-438B-B752-ADA5744988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xmlns="" id="{3A50DBB4-9433-4ADA-B9C8-448A25B0EE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xmlns="" id="{75D91A0C-1D38-44DE-8D28-07734B97E2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xmlns="" id="{B0E575C5-F9F5-4F19-8E1B-9FD5BCFF9B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xmlns="" id="{8E8BA096-83AA-4FD1-9FA2-13005D5415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xmlns="" id="{F26BD44C-270A-466E-9513-1E382217EE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xmlns="" id="{369A0428-2EA7-40C0-901E-7B8BC02D41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xmlns="" id="{FC661231-20FA-4D01-9AD5-03C89D8F68D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xmlns="" id="{3553236F-4BD5-4B06-929A-E51C34C9C1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xmlns="" id="{D1B2E556-DE06-42A9-BA58-9C2BA37788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xmlns="" id="{FC77A4F1-8E45-4CBC-9DEF-A89C04C2374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xmlns="" id="{5766EA8E-D0A8-4A85-ADE9-414E9AB45B1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xmlns="" id="{17F4B527-814C-4969-BCD6-D58B4BF9136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xmlns="" id="{6B3D6960-5719-4B68-81CF-4A417A45E36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xmlns="" id="{E213DB3A-51F5-47F3-96F9-81FAE154671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xmlns="" id="{F16C79F4-CD82-47C9-8632-89A5FDA6774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xmlns="" id="{46F31EEF-3485-4F96-908D-C1D5773DA0C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xmlns="" id="{DB02987D-BAA0-4FA4-B313-D15BEF3675A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xmlns="" id="{DA87185C-1E6D-4145-B5DA-7B60819488A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xmlns="" id="{D11EC48F-4A00-4E24-9C69-8707493B57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xmlns="" id="{F2BA2752-8FC3-4A38-A257-0FF122D9FD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xmlns="" id="{53488AA6-E003-4BF1-8C8E-5227854449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xmlns="" id="{8D2DAA2A-C2BE-4D91-801F-1D8ECF649A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xmlns="" id="{37EF0DF2-8E17-4BDD-B931-F8822308AEB3}"/>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xmlns="" id="{8E23CD9A-9F68-4801-A48C-4DD55052C8E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xmlns="" id="{A551BBB8-B02D-4AAC-8DD6-6E69A9A3CF7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11" name="【児童館】&#10;一人当たり面積最大値テキスト">
          <a:extLst>
            <a:ext uri="{FF2B5EF4-FFF2-40B4-BE49-F238E27FC236}">
              <a16:creationId xmlns:a16="http://schemas.microsoft.com/office/drawing/2014/main" xmlns="" id="{117E6355-4AB0-45FF-B9BD-6DC799A0F92F}"/>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2" name="直線コネクタ 611">
          <a:extLst>
            <a:ext uri="{FF2B5EF4-FFF2-40B4-BE49-F238E27FC236}">
              <a16:creationId xmlns:a16="http://schemas.microsoft.com/office/drawing/2014/main" xmlns="" id="{4CF4D715-57AE-4443-909D-B9C2614BA247}"/>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3" name="【児童館】&#10;一人当たり面積平均値テキスト">
          <a:extLst>
            <a:ext uri="{FF2B5EF4-FFF2-40B4-BE49-F238E27FC236}">
              <a16:creationId xmlns:a16="http://schemas.microsoft.com/office/drawing/2014/main" xmlns="" id="{64BE656C-2128-4AFD-8D84-5DBB32C490B9}"/>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a:extLst>
            <a:ext uri="{FF2B5EF4-FFF2-40B4-BE49-F238E27FC236}">
              <a16:creationId xmlns:a16="http://schemas.microsoft.com/office/drawing/2014/main" xmlns="" id="{33C9AF1C-774B-4365-B956-5DFEEEDBF4E2}"/>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xmlns="" id="{C9FA02D7-0AE6-4D8D-8161-630B3A6A3B3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6" name="フローチャート: 判断 615">
          <a:extLst>
            <a:ext uri="{FF2B5EF4-FFF2-40B4-BE49-F238E27FC236}">
              <a16:creationId xmlns:a16="http://schemas.microsoft.com/office/drawing/2014/main" xmlns="" id="{DB54C7A2-3B6E-4259-A32B-104430DFFF67}"/>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7" name="フローチャート: 判断 616">
          <a:extLst>
            <a:ext uri="{FF2B5EF4-FFF2-40B4-BE49-F238E27FC236}">
              <a16:creationId xmlns:a16="http://schemas.microsoft.com/office/drawing/2014/main" xmlns="" id="{D56143DB-7433-4841-A291-5DE1B862D441}"/>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8" name="フローチャート: 判断 617">
          <a:extLst>
            <a:ext uri="{FF2B5EF4-FFF2-40B4-BE49-F238E27FC236}">
              <a16:creationId xmlns:a16="http://schemas.microsoft.com/office/drawing/2014/main" xmlns="" id="{31500DB3-9B4B-468F-AEE8-6689016B28A5}"/>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64FC9673-73EF-497F-B45E-443E32A1F8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1A8A16CC-554B-4536-83C5-19B97756FA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57C355BA-230E-471E-B089-07AD0B6599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332848CB-860C-4CB5-8BC9-09047D8CB9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7C75B80E-8BED-4D17-84D0-0E4AE1F0C1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4" name="楕円 623">
          <a:extLst>
            <a:ext uri="{FF2B5EF4-FFF2-40B4-BE49-F238E27FC236}">
              <a16:creationId xmlns:a16="http://schemas.microsoft.com/office/drawing/2014/main" xmlns="" id="{5D52A3D0-DE98-48AF-97D7-CD65306D037F}"/>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25" name="【児童館】&#10;一人当たり面積該当値テキスト">
          <a:extLst>
            <a:ext uri="{FF2B5EF4-FFF2-40B4-BE49-F238E27FC236}">
              <a16:creationId xmlns:a16="http://schemas.microsoft.com/office/drawing/2014/main" xmlns="" id="{A6CAEA7E-5F6E-4C1C-8C2C-D26E5E78A5EE}"/>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26" name="楕円 625">
          <a:extLst>
            <a:ext uri="{FF2B5EF4-FFF2-40B4-BE49-F238E27FC236}">
              <a16:creationId xmlns:a16="http://schemas.microsoft.com/office/drawing/2014/main" xmlns="" id="{86841D1A-C93C-4B41-8536-20FF072E3BC1}"/>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27" name="直線コネクタ 626">
          <a:extLst>
            <a:ext uri="{FF2B5EF4-FFF2-40B4-BE49-F238E27FC236}">
              <a16:creationId xmlns:a16="http://schemas.microsoft.com/office/drawing/2014/main" xmlns="" id="{4BF063A4-F291-445C-8285-A56E2F48D384}"/>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28" name="楕円 627">
          <a:extLst>
            <a:ext uri="{FF2B5EF4-FFF2-40B4-BE49-F238E27FC236}">
              <a16:creationId xmlns:a16="http://schemas.microsoft.com/office/drawing/2014/main" xmlns="" id="{1ABBB0AB-4B15-49A8-A833-87686B4C72F2}"/>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29" name="直線コネクタ 628">
          <a:extLst>
            <a:ext uri="{FF2B5EF4-FFF2-40B4-BE49-F238E27FC236}">
              <a16:creationId xmlns:a16="http://schemas.microsoft.com/office/drawing/2014/main" xmlns="" id="{A864B516-16C1-49AC-95D7-66039C1F1946}"/>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30" name="楕円 629">
          <a:extLst>
            <a:ext uri="{FF2B5EF4-FFF2-40B4-BE49-F238E27FC236}">
              <a16:creationId xmlns:a16="http://schemas.microsoft.com/office/drawing/2014/main" xmlns="" id="{D4992E6B-C3F2-4D90-A29B-85E64C1EC2E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31" name="直線コネクタ 630">
          <a:extLst>
            <a:ext uri="{FF2B5EF4-FFF2-40B4-BE49-F238E27FC236}">
              <a16:creationId xmlns:a16="http://schemas.microsoft.com/office/drawing/2014/main" xmlns="" id="{BD5FCD22-C522-4369-AED3-1DD8070692D1}"/>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632" name="楕円 631">
          <a:extLst>
            <a:ext uri="{FF2B5EF4-FFF2-40B4-BE49-F238E27FC236}">
              <a16:creationId xmlns:a16="http://schemas.microsoft.com/office/drawing/2014/main" xmlns="" id="{FB980C18-ED37-47E0-9A13-69575A57702A}"/>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85</xdr:row>
      <xdr:rowOff>133350</xdr:rowOff>
    </xdr:to>
    <xdr:cxnSp macro="">
      <xdr:nvCxnSpPr>
        <xdr:cNvPr id="633" name="直線コネクタ 632">
          <a:extLst>
            <a:ext uri="{FF2B5EF4-FFF2-40B4-BE49-F238E27FC236}">
              <a16:creationId xmlns:a16="http://schemas.microsoft.com/office/drawing/2014/main" xmlns="" id="{F221D893-7966-43D9-9713-7F4ABD2BBEC8}"/>
            </a:ext>
          </a:extLst>
        </xdr:cNvPr>
        <xdr:cNvCxnSpPr/>
      </xdr:nvCxnSpPr>
      <xdr:spPr>
        <a:xfrm>
          <a:off x="18656300" y="14363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4" name="n_1aveValue【児童館】&#10;一人当たり面積">
          <a:extLst>
            <a:ext uri="{FF2B5EF4-FFF2-40B4-BE49-F238E27FC236}">
              <a16:creationId xmlns:a16="http://schemas.microsoft.com/office/drawing/2014/main" xmlns="" id="{A619FE0A-8B49-4E0E-8D2C-74B252BF5EEA}"/>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35" name="n_2aveValue【児童館】&#10;一人当たり面積">
          <a:extLst>
            <a:ext uri="{FF2B5EF4-FFF2-40B4-BE49-F238E27FC236}">
              <a16:creationId xmlns:a16="http://schemas.microsoft.com/office/drawing/2014/main" xmlns="" id="{E5A6FD4D-408C-45F7-97CA-2590EDD6EE6C}"/>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36" name="n_3aveValue【児童館】&#10;一人当たり面積">
          <a:extLst>
            <a:ext uri="{FF2B5EF4-FFF2-40B4-BE49-F238E27FC236}">
              <a16:creationId xmlns:a16="http://schemas.microsoft.com/office/drawing/2014/main" xmlns="" id="{BFE62BB8-FEDF-440D-A868-358EE3737996}"/>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637" name="n_4aveValue【児童館】&#10;一人当たり面積">
          <a:extLst>
            <a:ext uri="{FF2B5EF4-FFF2-40B4-BE49-F238E27FC236}">
              <a16:creationId xmlns:a16="http://schemas.microsoft.com/office/drawing/2014/main" xmlns="" id="{4DBDD2CB-CC11-4FAD-8176-DBC818F191F3}"/>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38" name="n_1mainValue【児童館】&#10;一人当たり面積">
          <a:extLst>
            <a:ext uri="{FF2B5EF4-FFF2-40B4-BE49-F238E27FC236}">
              <a16:creationId xmlns:a16="http://schemas.microsoft.com/office/drawing/2014/main" xmlns="" id="{C12AE441-A711-4F52-A708-53F3EC7BAAFD}"/>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39" name="n_2mainValue【児童館】&#10;一人当たり面積">
          <a:extLst>
            <a:ext uri="{FF2B5EF4-FFF2-40B4-BE49-F238E27FC236}">
              <a16:creationId xmlns:a16="http://schemas.microsoft.com/office/drawing/2014/main" xmlns="" id="{C243B770-50FB-4EA2-8729-32C13D21BED4}"/>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40" name="n_3mainValue【児童館】&#10;一人当たり面積">
          <a:extLst>
            <a:ext uri="{FF2B5EF4-FFF2-40B4-BE49-F238E27FC236}">
              <a16:creationId xmlns:a16="http://schemas.microsoft.com/office/drawing/2014/main" xmlns="" id="{DB163FC4-D50D-48B6-82D5-4BA4A4C97BFD}"/>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41" name="n_4mainValue【児童館】&#10;一人当たり面積">
          <a:extLst>
            <a:ext uri="{FF2B5EF4-FFF2-40B4-BE49-F238E27FC236}">
              <a16:creationId xmlns:a16="http://schemas.microsoft.com/office/drawing/2014/main" xmlns="" id="{4F14EEF3-26F6-42C7-8F12-E47F6AE7FB03}"/>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xmlns="" id="{139AF35B-C036-4EF2-834E-0C7A7E0644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xmlns="" id="{5EB121CA-0B9C-409A-99DD-28825049E2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xmlns="" id="{B4518F4E-1A2E-452A-9A35-A27E90018F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xmlns="" id="{9CBB2880-4344-47AC-B746-51E6153B8E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xmlns="" id="{4341A5C5-8F40-496C-AA4E-7E90084FB4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xmlns="" id="{1AB3FBAE-1C1F-48D8-B436-37BEB05F6C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xmlns="" id="{89DEC30F-2C83-49DE-B736-0E83829B53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xmlns="" id="{6CF9558B-385F-40BF-8632-140257DD12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xmlns="" id="{D823910B-7E2E-4CA6-BDA3-677693E1A3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xmlns="" id="{A0D10156-825B-43E8-8166-335CB36A0E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xmlns="" id="{CBE8628E-EF2E-445C-8FEB-F22BBBA9BD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C4AAE3A6-6E6A-4CA1-B74A-5A120898D2F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xmlns="" id="{03F228D8-18E8-46A9-9744-A839377D0B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AC2117BA-2A06-4FE4-990A-E969DD8B10E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B5795F0B-F9AC-4D8D-A2DD-4CEEB003B7E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36D6C2AE-60B5-43C4-9BAF-E0230493B5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C3E02110-9022-42B7-9605-8077D334A18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B352A895-4999-4222-A0EA-D9E2C616CA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3677BA9C-D098-4D73-994C-57C544AD49A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46460CFC-F524-4AD0-B915-FED595D385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D9BAC6AB-EE2D-4CFB-9FA9-8F79ADEA6D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D23200E2-FA33-41FC-8AFC-D2EFB9AF63C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xmlns="" id="{869E5DA8-EB43-47DE-801E-60216C26636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BCA86416-AAFF-4AE8-9E40-7154D75E9E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xmlns="" id="{9830B806-CBFA-421A-9BC8-2AE5167BEE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xmlns="" id="{EE39412C-BADC-473E-970C-EBD3367A7AEC}"/>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xmlns="" id="{1826E2CB-CBC7-4D49-91B4-E0CD285FFC6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xmlns="" id="{146CB8DF-D1EB-461B-A81A-225D49259BF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70" name="【公民館】&#10;有形固定資産減価償却率最大値テキスト">
          <a:extLst>
            <a:ext uri="{FF2B5EF4-FFF2-40B4-BE49-F238E27FC236}">
              <a16:creationId xmlns:a16="http://schemas.microsoft.com/office/drawing/2014/main" xmlns="" id="{1228069C-F7E3-4F28-8A7C-4468DA7064A5}"/>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1" name="直線コネクタ 670">
          <a:extLst>
            <a:ext uri="{FF2B5EF4-FFF2-40B4-BE49-F238E27FC236}">
              <a16:creationId xmlns:a16="http://schemas.microsoft.com/office/drawing/2014/main" xmlns="" id="{6C8D26DC-A1B2-44C4-A135-D1851AA434D4}"/>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2" name="【公民館】&#10;有形固定資産減価償却率平均値テキスト">
          <a:extLst>
            <a:ext uri="{FF2B5EF4-FFF2-40B4-BE49-F238E27FC236}">
              <a16:creationId xmlns:a16="http://schemas.microsoft.com/office/drawing/2014/main" xmlns="" id="{160A5C2D-3FD1-450C-960E-BBDBA7B673A3}"/>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a:extLst>
            <a:ext uri="{FF2B5EF4-FFF2-40B4-BE49-F238E27FC236}">
              <a16:creationId xmlns:a16="http://schemas.microsoft.com/office/drawing/2014/main" xmlns="" id="{5B872175-338A-4E27-8B15-BA2B28BE33F8}"/>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4" name="フローチャート: 判断 673">
          <a:extLst>
            <a:ext uri="{FF2B5EF4-FFF2-40B4-BE49-F238E27FC236}">
              <a16:creationId xmlns:a16="http://schemas.microsoft.com/office/drawing/2014/main" xmlns="" id="{DCB7F60C-D6B0-49B0-827A-8E1822C792F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5" name="フローチャート: 判断 674">
          <a:extLst>
            <a:ext uri="{FF2B5EF4-FFF2-40B4-BE49-F238E27FC236}">
              <a16:creationId xmlns:a16="http://schemas.microsoft.com/office/drawing/2014/main" xmlns="" id="{D4ACAFB3-6CF9-4291-8ABC-CD97C8EBD238}"/>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6" name="フローチャート: 判断 675">
          <a:extLst>
            <a:ext uri="{FF2B5EF4-FFF2-40B4-BE49-F238E27FC236}">
              <a16:creationId xmlns:a16="http://schemas.microsoft.com/office/drawing/2014/main" xmlns="" id="{8FF73188-FF09-41CD-8CAB-6F89C726B161}"/>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7" name="フローチャート: 判断 676">
          <a:extLst>
            <a:ext uri="{FF2B5EF4-FFF2-40B4-BE49-F238E27FC236}">
              <a16:creationId xmlns:a16="http://schemas.microsoft.com/office/drawing/2014/main" xmlns="" id="{4FFD05D2-AA0F-420C-8116-EA57138C0987}"/>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38757CF6-D28D-403E-BE03-BDF3290ABC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BAD41D98-05F5-4FFE-AC42-E25E9BD5179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EDC4AFB3-201B-4EC0-8EC2-3D394931C0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3680E766-7122-4F87-818C-A925521205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5712EBF9-D203-4AE0-A89E-4DCA871AF3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83" name="楕円 682">
          <a:extLst>
            <a:ext uri="{FF2B5EF4-FFF2-40B4-BE49-F238E27FC236}">
              <a16:creationId xmlns:a16="http://schemas.microsoft.com/office/drawing/2014/main" xmlns="" id="{FE9D259F-A297-42A1-A8F5-4DBB1CC07E9E}"/>
            </a:ext>
          </a:extLst>
        </xdr:cNvPr>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64606</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C265EAFF-9FD9-4D8E-8DDB-8E4285B73952}"/>
            </a:ext>
          </a:extLst>
        </xdr:cNvPr>
        <xdr:cNvSpPr txBox="1"/>
      </xdr:nvSpPr>
      <xdr:spPr>
        <a:xfrm>
          <a:off x="16357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685" name="楕円 684">
          <a:extLst>
            <a:ext uri="{FF2B5EF4-FFF2-40B4-BE49-F238E27FC236}">
              <a16:creationId xmlns:a16="http://schemas.microsoft.com/office/drawing/2014/main" xmlns="" id="{98155058-0101-4D35-AD82-E0AA0404248F}"/>
            </a:ext>
          </a:extLst>
        </xdr:cNvPr>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54973</xdr:rowOff>
    </xdr:from>
    <xdr:to>
      <xdr:col>85</xdr:col>
      <xdr:colOff>127000</xdr:colOff>
      <xdr:row>104</xdr:row>
      <xdr:rowOff>92529</xdr:rowOff>
    </xdr:to>
    <xdr:cxnSp macro="">
      <xdr:nvCxnSpPr>
        <xdr:cNvPr id="686" name="直線コネクタ 685">
          <a:extLst>
            <a:ext uri="{FF2B5EF4-FFF2-40B4-BE49-F238E27FC236}">
              <a16:creationId xmlns:a16="http://schemas.microsoft.com/office/drawing/2014/main" xmlns="" id="{79ED24E7-F2BE-4746-B7D6-16F8ABEA9277}"/>
            </a:ext>
          </a:extLst>
        </xdr:cNvPr>
        <xdr:cNvCxnSpPr/>
      </xdr:nvCxnSpPr>
      <xdr:spPr>
        <a:xfrm>
          <a:off x="15481300" y="1788577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687" name="楕円 686">
          <a:extLst>
            <a:ext uri="{FF2B5EF4-FFF2-40B4-BE49-F238E27FC236}">
              <a16:creationId xmlns:a16="http://schemas.microsoft.com/office/drawing/2014/main" xmlns="" id="{EA990440-D70B-47F9-89B5-3493096C3498}"/>
            </a:ext>
          </a:extLst>
        </xdr:cNvPr>
        <xdr:cNvSpPr/>
      </xdr:nvSpPr>
      <xdr:spPr>
        <a:xfrm>
          <a:off x="14541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54973</xdr:rowOff>
    </xdr:to>
    <xdr:cxnSp macro="">
      <xdr:nvCxnSpPr>
        <xdr:cNvPr id="688" name="直線コネクタ 687">
          <a:extLst>
            <a:ext uri="{FF2B5EF4-FFF2-40B4-BE49-F238E27FC236}">
              <a16:creationId xmlns:a16="http://schemas.microsoft.com/office/drawing/2014/main" xmlns="" id="{DCE88793-F2BA-46D5-9D2F-9280D71AA0BE}"/>
            </a:ext>
          </a:extLst>
        </xdr:cNvPr>
        <xdr:cNvCxnSpPr/>
      </xdr:nvCxnSpPr>
      <xdr:spPr>
        <a:xfrm>
          <a:off x="14592300" y="178465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689" name="楕円 688">
          <a:extLst>
            <a:ext uri="{FF2B5EF4-FFF2-40B4-BE49-F238E27FC236}">
              <a16:creationId xmlns:a16="http://schemas.microsoft.com/office/drawing/2014/main" xmlns="" id="{4AA0B018-F2E3-4F7D-9B5B-BAAF45B8F447}"/>
            </a:ext>
          </a:extLst>
        </xdr:cNvPr>
        <xdr:cNvSpPr/>
      </xdr:nvSpPr>
      <xdr:spPr>
        <a:xfrm>
          <a:off x="1365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104</xdr:row>
      <xdr:rowOff>15784</xdr:rowOff>
    </xdr:to>
    <xdr:cxnSp macro="">
      <xdr:nvCxnSpPr>
        <xdr:cNvPr id="690" name="直線コネクタ 689">
          <a:extLst>
            <a:ext uri="{FF2B5EF4-FFF2-40B4-BE49-F238E27FC236}">
              <a16:creationId xmlns:a16="http://schemas.microsoft.com/office/drawing/2014/main" xmlns="" id="{6BB53552-412E-4D0E-B60C-97671179BBA3}"/>
            </a:ext>
          </a:extLst>
        </xdr:cNvPr>
        <xdr:cNvCxnSpPr/>
      </xdr:nvCxnSpPr>
      <xdr:spPr>
        <a:xfrm>
          <a:off x="13703300" y="178057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58057</xdr:rowOff>
    </xdr:from>
    <xdr:to>
      <xdr:col>67</xdr:col>
      <xdr:colOff>101600</xdr:colOff>
      <xdr:row>103</xdr:row>
      <xdr:rowOff>159657</xdr:rowOff>
    </xdr:to>
    <xdr:sp macro="" textlink="">
      <xdr:nvSpPr>
        <xdr:cNvPr id="691" name="楕円 690">
          <a:extLst>
            <a:ext uri="{FF2B5EF4-FFF2-40B4-BE49-F238E27FC236}">
              <a16:creationId xmlns:a16="http://schemas.microsoft.com/office/drawing/2014/main" xmlns="" id="{D331D55E-DA7D-4534-9CC3-EDC2DF3BB26C}"/>
            </a:ext>
          </a:extLst>
        </xdr:cNvPr>
        <xdr:cNvSpPr/>
      </xdr:nvSpPr>
      <xdr:spPr>
        <a:xfrm>
          <a:off x="12763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108857</xdr:rowOff>
    </xdr:from>
    <xdr:to>
      <xdr:col>71</xdr:col>
      <xdr:colOff>177800</xdr:colOff>
      <xdr:row>103</xdr:row>
      <xdr:rowOff>146413</xdr:rowOff>
    </xdr:to>
    <xdr:cxnSp macro="">
      <xdr:nvCxnSpPr>
        <xdr:cNvPr id="692" name="直線コネクタ 691">
          <a:extLst>
            <a:ext uri="{FF2B5EF4-FFF2-40B4-BE49-F238E27FC236}">
              <a16:creationId xmlns:a16="http://schemas.microsoft.com/office/drawing/2014/main" xmlns="" id="{D1FC98E5-551F-496B-A1D7-B3259F90E5D6}"/>
            </a:ext>
          </a:extLst>
        </xdr:cNvPr>
        <xdr:cNvCxnSpPr/>
      </xdr:nvCxnSpPr>
      <xdr:spPr>
        <a:xfrm>
          <a:off x="12814300" y="1776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93" name="n_1aveValue【公民館】&#10;有形固定資産減価償却率">
          <a:extLst>
            <a:ext uri="{FF2B5EF4-FFF2-40B4-BE49-F238E27FC236}">
              <a16:creationId xmlns:a16="http://schemas.microsoft.com/office/drawing/2014/main" xmlns="" id="{C2AFB071-0446-4A54-B787-137CD6D3DD1F}"/>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4" name="n_2aveValue【公民館】&#10;有形固定資産減価償却率">
          <a:extLst>
            <a:ext uri="{FF2B5EF4-FFF2-40B4-BE49-F238E27FC236}">
              <a16:creationId xmlns:a16="http://schemas.microsoft.com/office/drawing/2014/main" xmlns="" id="{C884E885-21C8-4061-A13E-F498E43AFBFE}"/>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5" name="n_3aveValue【公民館】&#10;有形固定資産減価償却率">
          <a:extLst>
            <a:ext uri="{FF2B5EF4-FFF2-40B4-BE49-F238E27FC236}">
              <a16:creationId xmlns:a16="http://schemas.microsoft.com/office/drawing/2014/main" xmlns="" id="{EA37F36E-AAD9-4FCE-937C-F204146DB105}"/>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6" name="n_4aveValue【公民館】&#10;有形固定資産減価償却率">
          <a:extLst>
            <a:ext uri="{FF2B5EF4-FFF2-40B4-BE49-F238E27FC236}">
              <a16:creationId xmlns:a16="http://schemas.microsoft.com/office/drawing/2014/main" xmlns="" id="{9EF2D3CA-407D-49B1-8584-A631BD79B5D9}"/>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122300</xdr:rowOff>
    </xdr:from>
    <xdr:ext cx="405111" cy="259045"/>
    <xdr:sp macro="" textlink="">
      <xdr:nvSpPr>
        <xdr:cNvPr id="697" name="n_1mainValue【公民館】&#10;有形固定資産減価償却率">
          <a:extLst>
            <a:ext uri="{FF2B5EF4-FFF2-40B4-BE49-F238E27FC236}">
              <a16:creationId xmlns:a16="http://schemas.microsoft.com/office/drawing/2014/main" xmlns="" id="{94EE001D-2DD1-4C99-B665-BB121B3604F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83111</xdr:rowOff>
    </xdr:from>
    <xdr:ext cx="405111" cy="259045"/>
    <xdr:sp macro="" textlink="">
      <xdr:nvSpPr>
        <xdr:cNvPr id="698" name="n_2mainValue【公民館】&#10;有形固定資産減価償却率">
          <a:extLst>
            <a:ext uri="{FF2B5EF4-FFF2-40B4-BE49-F238E27FC236}">
              <a16:creationId xmlns:a16="http://schemas.microsoft.com/office/drawing/2014/main" xmlns="" id="{64D0A720-C5E9-4D6D-A565-9E8DB6E96D62}"/>
            </a:ext>
          </a:extLst>
        </xdr:cNvPr>
        <xdr:cNvSpPr txBox="1"/>
      </xdr:nvSpPr>
      <xdr:spPr>
        <a:xfrm>
          <a:off x="14389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699" name="n_3mainValue【公民館】&#10;有形固定資産減価償却率">
          <a:extLst>
            <a:ext uri="{FF2B5EF4-FFF2-40B4-BE49-F238E27FC236}">
              <a16:creationId xmlns:a16="http://schemas.microsoft.com/office/drawing/2014/main" xmlns="" id="{92500FD1-7DE2-49BB-A873-9356C064EDC3}"/>
            </a:ext>
          </a:extLst>
        </xdr:cNvPr>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4734</xdr:rowOff>
    </xdr:from>
    <xdr:ext cx="405111" cy="259045"/>
    <xdr:sp macro="" textlink="">
      <xdr:nvSpPr>
        <xdr:cNvPr id="700" name="n_4mainValue【公民館】&#10;有形固定資産減価償却率">
          <a:extLst>
            <a:ext uri="{FF2B5EF4-FFF2-40B4-BE49-F238E27FC236}">
              <a16:creationId xmlns:a16="http://schemas.microsoft.com/office/drawing/2014/main" xmlns="" id="{FA275BF3-05D2-48C8-991D-C3D13F465685}"/>
            </a:ext>
          </a:extLst>
        </xdr:cNvPr>
        <xdr:cNvSpPr txBox="1"/>
      </xdr:nvSpPr>
      <xdr:spPr>
        <a:xfrm>
          <a:off x="12611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D77241FD-36AF-4DCB-B7DD-124F8B1541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5CB19E99-63B7-43FC-9AEA-A5799578F9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10CDA4D9-4C5C-43DD-9F04-5AF2233B65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4ED84F07-7080-446E-8D10-0BBF999FAB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59ABFA56-B195-45D5-BB89-CE0C07A6CB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F02B04B2-8E0A-447F-B66D-13E8246AAE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A80539DE-914F-441A-BCEC-AD0C3DB3F6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9FDBA6A1-6660-47FA-A17C-6D469E5C21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0963826C-DD08-4CEE-BF3F-C82A662EC6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C0370F44-A04A-481E-9D1C-A69BF6AA58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xmlns="" id="{9CD12C18-5711-4E7A-9821-C563B6FB893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xmlns="" id="{C4F5B202-9ADB-4420-B468-FDC121FA6FA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xmlns="" id="{3DC4E021-5F5F-464C-AEE6-BA52F5A9C3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xmlns="" id="{A20FAC4F-CC82-4BB9-AC08-BCFD0924504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xmlns="" id="{FF60CD7A-0FCB-4B7C-9E4E-CF2CFE61BA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xmlns="" id="{640D902A-6B01-435F-805D-8A821E384F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xmlns="" id="{EE5434A2-C896-4D25-B170-608A8056FE6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xmlns="" id="{E360EFE9-DB89-4192-AC6B-BFE52C5E73E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xmlns="" id="{F333B675-0C27-4D8F-9284-5D5D5DE3DC8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xmlns="" id="{830E9166-4E91-4DAB-A0F9-8338D49B0F4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xmlns="" id="{C1E5504F-3EDC-4C17-B5C6-884CE3DA6B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xmlns="" id="{496E22EE-0B1F-4D3E-A0BF-3B0597C19D1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29865D36-D6C8-4620-B781-E1F858E7DF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97E6BBEE-AB50-4F12-AF0F-55D5AD6A16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xmlns="" id="{C4A1782D-73AF-4AAE-A8CE-18F2F4E4EE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6" name="直線コネクタ 725">
          <a:extLst>
            <a:ext uri="{FF2B5EF4-FFF2-40B4-BE49-F238E27FC236}">
              <a16:creationId xmlns:a16="http://schemas.microsoft.com/office/drawing/2014/main" xmlns="" id="{4E8A2A3D-9EAA-4D7B-B635-BAB646012438}"/>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7" name="【公民館】&#10;一人当たり面積最小値テキスト">
          <a:extLst>
            <a:ext uri="{FF2B5EF4-FFF2-40B4-BE49-F238E27FC236}">
              <a16:creationId xmlns:a16="http://schemas.microsoft.com/office/drawing/2014/main" xmlns="" id="{8A5B7040-373B-43A2-BDE3-1E1A2F20D553}"/>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8" name="直線コネクタ 727">
          <a:extLst>
            <a:ext uri="{FF2B5EF4-FFF2-40B4-BE49-F238E27FC236}">
              <a16:creationId xmlns:a16="http://schemas.microsoft.com/office/drawing/2014/main" xmlns="" id="{6555DBEB-AFFF-4C50-8197-79CA81D89583}"/>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公民館】&#10;一人当たり面積最大値テキスト">
          <a:extLst>
            <a:ext uri="{FF2B5EF4-FFF2-40B4-BE49-F238E27FC236}">
              <a16:creationId xmlns:a16="http://schemas.microsoft.com/office/drawing/2014/main" xmlns="" id="{53E2214F-7F0A-41FB-9E2A-2CC818BE013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a:extLst>
            <a:ext uri="{FF2B5EF4-FFF2-40B4-BE49-F238E27FC236}">
              <a16:creationId xmlns:a16="http://schemas.microsoft.com/office/drawing/2014/main" xmlns="" id="{2087A356-D31A-4FF9-874C-E88ECF74D705}"/>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31" name="【公民館】&#10;一人当たり面積平均値テキスト">
          <a:extLst>
            <a:ext uri="{FF2B5EF4-FFF2-40B4-BE49-F238E27FC236}">
              <a16:creationId xmlns:a16="http://schemas.microsoft.com/office/drawing/2014/main" xmlns="" id="{819D8582-516C-4C8F-9D23-E81A2B84E98E}"/>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2" name="フローチャート: 判断 731">
          <a:extLst>
            <a:ext uri="{FF2B5EF4-FFF2-40B4-BE49-F238E27FC236}">
              <a16:creationId xmlns:a16="http://schemas.microsoft.com/office/drawing/2014/main" xmlns="" id="{110D405A-962F-46E6-BF2E-1EC4B835B158}"/>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3" name="フローチャート: 判断 732">
          <a:extLst>
            <a:ext uri="{FF2B5EF4-FFF2-40B4-BE49-F238E27FC236}">
              <a16:creationId xmlns:a16="http://schemas.microsoft.com/office/drawing/2014/main" xmlns="" id="{DA1C079E-F0BE-403B-B4B7-284520A6673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4" name="フローチャート: 判断 733">
          <a:extLst>
            <a:ext uri="{FF2B5EF4-FFF2-40B4-BE49-F238E27FC236}">
              <a16:creationId xmlns:a16="http://schemas.microsoft.com/office/drawing/2014/main" xmlns="" id="{7C65471C-75B6-4A7B-91BF-195485BF4271}"/>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5" name="フローチャート: 判断 734">
          <a:extLst>
            <a:ext uri="{FF2B5EF4-FFF2-40B4-BE49-F238E27FC236}">
              <a16:creationId xmlns:a16="http://schemas.microsoft.com/office/drawing/2014/main" xmlns="" id="{CCA96126-423B-4E8A-832C-8F8E5AC6D663}"/>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6" name="フローチャート: 判断 735">
          <a:extLst>
            <a:ext uri="{FF2B5EF4-FFF2-40B4-BE49-F238E27FC236}">
              <a16:creationId xmlns:a16="http://schemas.microsoft.com/office/drawing/2014/main" xmlns="" id="{2DCBDD8D-FB5D-4E71-B844-7337A3661297}"/>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DBA83B0D-8632-45F8-AA14-F08A5EF57CA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A43AC274-1A5B-4DB7-ACB9-9E50B49CE8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92D612D9-BF59-4319-B5A6-47EB00A8D4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3FE77A42-99E6-4141-BF31-618CAE75F7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71B69BAC-C558-457C-9567-8C70389BAE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742" name="楕円 741">
          <a:extLst>
            <a:ext uri="{FF2B5EF4-FFF2-40B4-BE49-F238E27FC236}">
              <a16:creationId xmlns:a16="http://schemas.microsoft.com/office/drawing/2014/main" xmlns="" id="{9F97D234-6233-47B9-8E19-AFA68284D814}"/>
            </a:ext>
          </a:extLst>
        </xdr:cNvPr>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743" name="【公民館】&#10;一人当たり面積該当値テキスト">
          <a:extLst>
            <a:ext uri="{FF2B5EF4-FFF2-40B4-BE49-F238E27FC236}">
              <a16:creationId xmlns:a16="http://schemas.microsoft.com/office/drawing/2014/main" xmlns="" id="{4C68BFFE-2BA8-4BB2-BAB4-46CED3D73CB9}"/>
            </a:ext>
          </a:extLst>
        </xdr:cNvPr>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44" name="楕円 743">
          <a:extLst>
            <a:ext uri="{FF2B5EF4-FFF2-40B4-BE49-F238E27FC236}">
              <a16:creationId xmlns:a16="http://schemas.microsoft.com/office/drawing/2014/main" xmlns="" id="{20CA46A0-BFDB-4C3E-A029-0979B60FFC4E}"/>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4355</xdr:rowOff>
    </xdr:to>
    <xdr:cxnSp macro="">
      <xdr:nvCxnSpPr>
        <xdr:cNvPr id="745" name="直線コネクタ 744">
          <a:extLst>
            <a:ext uri="{FF2B5EF4-FFF2-40B4-BE49-F238E27FC236}">
              <a16:creationId xmlns:a16="http://schemas.microsoft.com/office/drawing/2014/main" xmlns="" id="{BAB00658-03C2-4AA8-8639-38028BA0E2A7}"/>
            </a:ext>
          </a:extLst>
        </xdr:cNvPr>
        <xdr:cNvCxnSpPr/>
      </xdr:nvCxnSpPr>
      <xdr:spPr>
        <a:xfrm>
          <a:off x="21323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46" name="楕円 745">
          <a:extLst>
            <a:ext uri="{FF2B5EF4-FFF2-40B4-BE49-F238E27FC236}">
              <a16:creationId xmlns:a16="http://schemas.microsoft.com/office/drawing/2014/main" xmlns="" id="{92640E9B-AE23-40E6-9173-7F8E7ACA0CCB}"/>
            </a:ext>
          </a:extLst>
        </xdr:cNvPr>
        <xdr:cNvSpPr/>
      </xdr:nvSpPr>
      <xdr:spPr>
        <a:xfrm>
          <a:off x="20383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4355</xdr:rowOff>
    </xdr:to>
    <xdr:cxnSp macro="">
      <xdr:nvCxnSpPr>
        <xdr:cNvPr id="747" name="直線コネクタ 746">
          <a:extLst>
            <a:ext uri="{FF2B5EF4-FFF2-40B4-BE49-F238E27FC236}">
              <a16:creationId xmlns:a16="http://schemas.microsoft.com/office/drawing/2014/main" xmlns="" id="{3A55894F-861A-47E7-A80F-EFFCE903D9BB}"/>
            </a:ext>
          </a:extLst>
        </xdr:cNvPr>
        <xdr:cNvCxnSpPr/>
      </xdr:nvCxnSpPr>
      <xdr:spPr>
        <a:xfrm>
          <a:off x="20434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748" name="楕円 747">
          <a:extLst>
            <a:ext uri="{FF2B5EF4-FFF2-40B4-BE49-F238E27FC236}">
              <a16:creationId xmlns:a16="http://schemas.microsoft.com/office/drawing/2014/main" xmlns="" id="{823F48A4-DA1C-4920-8701-D97C76CEE3BA}"/>
            </a:ext>
          </a:extLst>
        </xdr:cNvPr>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4355</xdr:rowOff>
    </xdr:to>
    <xdr:cxnSp macro="">
      <xdr:nvCxnSpPr>
        <xdr:cNvPr id="749" name="直線コネクタ 748">
          <a:extLst>
            <a:ext uri="{FF2B5EF4-FFF2-40B4-BE49-F238E27FC236}">
              <a16:creationId xmlns:a16="http://schemas.microsoft.com/office/drawing/2014/main" xmlns="" id="{23479413-1320-4742-9F64-DD74B89383C3}"/>
            </a:ext>
          </a:extLst>
        </xdr:cNvPr>
        <xdr:cNvCxnSpPr/>
      </xdr:nvCxnSpPr>
      <xdr:spPr>
        <a:xfrm>
          <a:off x="19545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50" name="楕円 749">
          <a:extLst>
            <a:ext uri="{FF2B5EF4-FFF2-40B4-BE49-F238E27FC236}">
              <a16:creationId xmlns:a16="http://schemas.microsoft.com/office/drawing/2014/main" xmlns="" id="{C97A46ED-4E0B-4CF5-9964-182464B88815}"/>
            </a:ext>
          </a:extLst>
        </xdr:cNvPr>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53339</xdr:rowOff>
    </xdr:to>
    <xdr:cxnSp macro="">
      <xdr:nvCxnSpPr>
        <xdr:cNvPr id="751" name="直線コネクタ 750">
          <a:extLst>
            <a:ext uri="{FF2B5EF4-FFF2-40B4-BE49-F238E27FC236}">
              <a16:creationId xmlns:a16="http://schemas.microsoft.com/office/drawing/2014/main" xmlns="" id="{3930F535-FADC-4F5C-AC00-ACEE90EF2235}"/>
            </a:ext>
          </a:extLst>
        </xdr:cNvPr>
        <xdr:cNvCxnSpPr/>
      </xdr:nvCxnSpPr>
      <xdr:spPr>
        <a:xfrm flipV="1">
          <a:off x="18656300" y="185209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2" name="n_1aveValue【公民館】&#10;一人当たり面積">
          <a:extLst>
            <a:ext uri="{FF2B5EF4-FFF2-40B4-BE49-F238E27FC236}">
              <a16:creationId xmlns:a16="http://schemas.microsoft.com/office/drawing/2014/main" xmlns="" id="{5FA3C9D8-A282-4C1B-BC3B-4755747CA1CA}"/>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3" name="n_2aveValue【公民館】&#10;一人当たり面積">
          <a:extLst>
            <a:ext uri="{FF2B5EF4-FFF2-40B4-BE49-F238E27FC236}">
              <a16:creationId xmlns:a16="http://schemas.microsoft.com/office/drawing/2014/main" xmlns="" id="{20E9DB4B-4384-4B37-8F87-DBC8422FED86}"/>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4" name="n_3aveValue【公民館】&#10;一人当たり面積">
          <a:extLst>
            <a:ext uri="{FF2B5EF4-FFF2-40B4-BE49-F238E27FC236}">
              <a16:creationId xmlns:a16="http://schemas.microsoft.com/office/drawing/2014/main" xmlns="" id="{227A1053-32AB-4919-A5D5-8379EAD6EF67}"/>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5" name="n_4aveValue【公民館】&#10;一人当たり面積">
          <a:extLst>
            <a:ext uri="{FF2B5EF4-FFF2-40B4-BE49-F238E27FC236}">
              <a16:creationId xmlns:a16="http://schemas.microsoft.com/office/drawing/2014/main" xmlns="" id="{84898A31-9369-43D9-9EFD-CE40D8561904}"/>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56" name="n_1mainValue【公民館】&#10;一人当たり面積">
          <a:extLst>
            <a:ext uri="{FF2B5EF4-FFF2-40B4-BE49-F238E27FC236}">
              <a16:creationId xmlns:a16="http://schemas.microsoft.com/office/drawing/2014/main" xmlns="" id="{96CFE6BC-C097-4385-862B-25374666C370}"/>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46282</xdr:rowOff>
    </xdr:from>
    <xdr:ext cx="469744" cy="259045"/>
    <xdr:sp macro="" textlink="">
      <xdr:nvSpPr>
        <xdr:cNvPr id="757" name="n_2mainValue【公民館】&#10;一人当たり面積">
          <a:extLst>
            <a:ext uri="{FF2B5EF4-FFF2-40B4-BE49-F238E27FC236}">
              <a16:creationId xmlns:a16="http://schemas.microsoft.com/office/drawing/2014/main" xmlns="" id="{5A0BB4A6-DE56-4C57-BCC8-8B523B2BB1C9}"/>
            </a:ext>
          </a:extLst>
        </xdr:cNvPr>
        <xdr:cNvSpPr txBox="1"/>
      </xdr:nvSpPr>
      <xdr:spPr>
        <a:xfrm>
          <a:off x="20199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758" name="n_3mainValue【公民館】&#10;一人当たり面積">
          <a:extLst>
            <a:ext uri="{FF2B5EF4-FFF2-40B4-BE49-F238E27FC236}">
              <a16:creationId xmlns:a16="http://schemas.microsoft.com/office/drawing/2014/main" xmlns="" id="{7417CA0B-0022-4AD8-9AA1-7298A223A3EF}"/>
            </a:ext>
          </a:extLst>
        </xdr:cNvPr>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59" name="n_4mainValue【公民館】&#10;一人当たり面積">
          <a:extLst>
            <a:ext uri="{FF2B5EF4-FFF2-40B4-BE49-F238E27FC236}">
              <a16:creationId xmlns:a16="http://schemas.microsoft.com/office/drawing/2014/main" xmlns="" id="{358F3E5D-09F6-439F-A3D2-085353340C56}"/>
            </a:ext>
          </a:extLst>
        </xdr:cNvPr>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xmlns="" id="{AD247BB4-1C12-4EE5-81FF-3004F3877A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xmlns="" id="{023A0131-F593-4957-B738-CF94890805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xmlns="" id="{BC53C8F3-F8BC-4EF6-AA5B-42AE6BD7EF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と比較して特に高くなっている施設は，橋りょう・トンネル，認定子ども園・幼稚園・保育所であり，一方で，特に低くなっている施設は，学校施設，公民館である。橋りょう・トンネル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年代にかけて建設されたものが多く，老朽化が進んでいるためである。平成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橋りょう長寿命化修繕計画に基づき，順次，適切に修繕を行っていく予定である。認定子ども園・幼稚園・保育所についても，これまで必要に応じて改築や改修を行っているが，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年代にかけて建設されており，老朽化が進んでいるためである。今後，現在策定中である個別施設計画に基づき，長寿命化改修等適切な維持管理に取り組む。学校施設については，平成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年代に入り，４校の小・中学校の改築，その他の学校についても，適宜大規模修繕等を実施しており，その結果，数値が改善してきたものと考えられる。公民館については，平成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年に新公民館を建設したことにより，数値が大幅に改善したものと考えられる。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施設面積については，類似団体と比較して認定子ども園・幼稚園・保育所，学校施設が特に高くなっている一方，児童館，公民館は特に低くなっている。今後，公共施設等総合管理計画及び個別施設計画を踏まえ，中長期的視点で公共施設等の最適配置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9D7C386-C2BB-498A-A864-CDEBE4EE52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653D580-ABD9-4BBC-B8E6-B07DB21940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32368AD-167D-4C15-B5F6-9A7FCFD831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D6C4517-249C-4589-9C59-FEB82E9479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9BB72F1-DC55-4F2E-897E-9AE9B7CE21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DC1D6DE-E891-4F43-B911-322A43BBA4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2D3A849-F3CF-421D-B62A-77639847F4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98794FF-768C-47F9-AD64-16BE935CB5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747A16E-C298-460E-811B-7A414EA463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1D44641-75F0-4082-8697-6101560547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38,379
38,046
38.00
20,175,602
19,104,003
897,497
11,174,299
1,838,299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583E900-E551-400C-ADCD-0D396DA603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5392552-AC41-4DFB-BD48-333BBC5198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83D9EE0-82BB-4A49-857B-276E216227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D6DF881-CB46-4069-B654-E50530F7DB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1503A3C-51AF-436F-806C-1E04674BFA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4569A7F-E2A0-4258-BFED-A3AC1B2D7C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D831FA5-809B-40A8-94AC-682C034455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8C616B2-966E-4A87-B63E-B735925CA2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C9D6136-8E10-411F-BE22-108A287E7C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4F86E95-D630-4D25-A904-7A90535CF6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7A9D5EF-B66E-49E4-8381-602B8313CF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7DD9B02-0454-494A-A004-9E987FA5E9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DDDD070-F563-420C-B5F4-5FE911B868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23CE5FC-B307-4ACB-976D-A347B8B299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67056D7-6F3C-439D-9A61-0E5CAD5255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AEEC808-4912-4D6B-BA5E-5240E98507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D7C2F98-A531-436C-AD23-453F2D2466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B827268-A756-41CC-9A14-EB19BCAB74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BC58AD2-AFBF-43DB-BCF4-7D672A2656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3114222-0FB7-4D96-AE94-FD0677B1ABD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653F330-06BB-451E-8793-45A9D25724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503850F-DAE9-4DB2-A1E5-8DC7B395E3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03996D8-C0DF-4921-BD87-6078316904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C1CC823-E7EE-4CD9-8118-5B7796E419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C83D446-B753-4C1B-9ABF-DAAFAA27C6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302C986-4EA0-43FE-9446-6A687578FD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B5141AA-5F75-415B-8A5D-A10F221919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2DF23CD-1963-4D72-803A-1E167165FD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DCC586A-0A57-44FC-8347-426C5F6F073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0DAAA58-756B-4EB4-9E73-DDB6AE4E78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FB6FA037-8369-4106-B5B4-4BAB9DCCB4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431D9F0-5D4F-4080-86F2-C1BE21B8A81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5A9F6474-4B71-42F6-BA09-05065820D48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F9D4CED1-D0BB-4B48-9C03-B70117D8BCB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84DD90BA-4027-413D-B267-2DEC333241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1F4AE92-A803-4711-915A-BD6351EDC18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1F63075B-170F-4312-B23A-BFBE3FD9CB1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B00B8699-7A16-453E-824C-2F90304397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F41646E2-BCBA-4DC9-B555-C45132017A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8E2A7CB5-53D5-4FB7-AFB7-9F6EA116921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AF7DA6F2-6349-475F-9C99-602F61090A3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A8FD1860-039B-4D90-B72C-BECE80995F9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AB5740CC-C783-48F6-A898-0A5D15689A4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3FBC2C0A-0F72-4D6C-BCD5-17C02B0592E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4FF1CA07-5E87-47AB-8EE0-673F2C249A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FAF06D13-044E-4544-BB14-ED7FB5D4A2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877AB3F0-F59D-4B26-90F9-B95781E5D638}"/>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CFBB5867-02D8-4188-A94B-F079C13B04A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85DFD8FD-3570-428F-B9A9-84F4E4BC78C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CAD070F1-A492-4E1D-9B9B-0A65694E4F27}"/>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xmlns="" id="{0CFF860F-9D80-4EE8-B407-6FC0399ECDA9}"/>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05A33B0-A12C-4D54-BDA4-B82F7A91585D}"/>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xmlns="" id="{7CAE29D6-563E-473A-A38E-CD3642064666}"/>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xmlns="" id="{C186C273-956A-4D74-800F-ECCCFA9BF938}"/>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xmlns="" id="{5B33C6CF-68DE-424C-BB6F-B40295FECE14}"/>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xmlns="" id="{622AD0EC-9C86-4DD7-B0E2-1963A3BB5EFA}"/>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xmlns="" id="{85EB5A5A-1438-4F18-8E89-1FEBB38C3171}"/>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1813BBB-2690-4305-83F7-C3953226B8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851291F-F4D1-4F6F-AC13-D75091F71E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992EAB7-D287-45FF-B095-7D99D1F3FA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B6733B6-ED63-4737-8413-A22A57CF88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DE61ACC-B441-4850-9E7E-A7DB4148D5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xmlns="" id="{37D40570-13BB-43CE-8142-2591727EECD6}"/>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7D06A618-942B-42CF-AA3C-90670359E081}"/>
            </a:ext>
          </a:extLst>
        </xdr:cNvPr>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6" name="楕円 75">
          <a:extLst>
            <a:ext uri="{FF2B5EF4-FFF2-40B4-BE49-F238E27FC236}">
              <a16:creationId xmlns:a16="http://schemas.microsoft.com/office/drawing/2014/main" xmlns="" id="{91092CB8-B101-4698-8181-D202167B3815}"/>
            </a:ext>
          </a:extLst>
        </xdr:cNvPr>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82731</xdr:rowOff>
    </xdr:to>
    <xdr:cxnSp macro="">
      <xdr:nvCxnSpPr>
        <xdr:cNvPr id="77" name="直線コネクタ 76">
          <a:extLst>
            <a:ext uri="{FF2B5EF4-FFF2-40B4-BE49-F238E27FC236}">
              <a16:creationId xmlns:a16="http://schemas.microsoft.com/office/drawing/2014/main" xmlns="" id="{243E07CB-85A9-46B2-AE8E-10F5C09732B0}"/>
            </a:ext>
          </a:extLst>
        </xdr:cNvPr>
        <xdr:cNvCxnSpPr/>
      </xdr:nvCxnSpPr>
      <xdr:spPr>
        <a:xfrm flipV="1">
          <a:off x="3797300" y="63790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8" name="楕円 77">
          <a:extLst>
            <a:ext uri="{FF2B5EF4-FFF2-40B4-BE49-F238E27FC236}">
              <a16:creationId xmlns:a16="http://schemas.microsoft.com/office/drawing/2014/main" xmlns="" id="{AC1A803A-BB40-478A-8ABC-3A4FFDB0E52A}"/>
            </a:ext>
          </a:extLst>
        </xdr:cNvPr>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82731</xdr:rowOff>
    </xdr:to>
    <xdr:cxnSp macro="">
      <xdr:nvCxnSpPr>
        <xdr:cNvPr id="79" name="直線コネクタ 78">
          <a:extLst>
            <a:ext uri="{FF2B5EF4-FFF2-40B4-BE49-F238E27FC236}">
              <a16:creationId xmlns:a16="http://schemas.microsoft.com/office/drawing/2014/main" xmlns="" id="{003E5AD5-681D-4A49-8D53-B950E62ADDB1}"/>
            </a:ext>
          </a:extLst>
        </xdr:cNvPr>
        <xdr:cNvCxnSpPr/>
      </xdr:nvCxnSpPr>
      <xdr:spPr>
        <a:xfrm>
          <a:off x="2908300" y="63888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a:extLst>
            <a:ext uri="{FF2B5EF4-FFF2-40B4-BE49-F238E27FC236}">
              <a16:creationId xmlns:a16="http://schemas.microsoft.com/office/drawing/2014/main" xmlns="" id="{5C238D56-C597-4939-96B0-079796FF8692}"/>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45176</xdr:rowOff>
    </xdr:to>
    <xdr:cxnSp macro="">
      <xdr:nvCxnSpPr>
        <xdr:cNvPr id="81" name="直線コネクタ 80">
          <a:extLst>
            <a:ext uri="{FF2B5EF4-FFF2-40B4-BE49-F238E27FC236}">
              <a16:creationId xmlns:a16="http://schemas.microsoft.com/office/drawing/2014/main" xmlns="" id="{26E355F7-7F18-4C20-B96E-04713FC4A629}"/>
            </a:ext>
          </a:extLst>
        </xdr:cNvPr>
        <xdr:cNvCxnSpPr/>
      </xdr:nvCxnSpPr>
      <xdr:spPr>
        <a:xfrm>
          <a:off x="2019300" y="63512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92347</xdr:rowOff>
    </xdr:from>
    <xdr:to>
      <xdr:col>6</xdr:col>
      <xdr:colOff>38100</xdr:colOff>
      <xdr:row>37</xdr:row>
      <xdr:rowOff>22497</xdr:rowOff>
    </xdr:to>
    <xdr:sp macro="" textlink="">
      <xdr:nvSpPr>
        <xdr:cNvPr id="82" name="楕円 81">
          <a:extLst>
            <a:ext uri="{FF2B5EF4-FFF2-40B4-BE49-F238E27FC236}">
              <a16:creationId xmlns:a16="http://schemas.microsoft.com/office/drawing/2014/main" xmlns="" id="{95A5591C-80CD-419A-8407-12869630D8B6}"/>
            </a:ext>
          </a:extLst>
        </xdr:cNvPr>
        <xdr:cNvSpPr/>
      </xdr:nvSpPr>
      <xdr:spPr>
        <a:xfrm>
          <a:off x="1079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143147</xdr:rowOff>
    </xdr:from>
    <xdr:to>
      <xdr:col>10</xdr:col>
      <xdr:colOff>114300</xdr:colOff>
      <xdr:row>37</xdr:row>
      <xdr:rowOff>7620</xdr:rowOff>
    </xdr:to>
    <xdr:cxnSp macro="">
      <xdr:nvCxnSpPr>
        <xdr:cNvPr id="83" name="直線コネクタ 82">
          <a:extLst>
            <a:ext uri="{FF2B5EF4-FFF2-40B4-BE49-F238E27FC236}">
              <a16:creationId xmlns:a16="http://schemas.microsoft.com/office/drawing/2014/main" xmlns="" id="{C8158A13-443D-4234-A92A-2D4A6B7AAB70}"/>
            </a:ext>
          </a:extLst>
        </xdr:cNvPr>
        <xdr:cNvCxnSpPr/>
      </xdr:nvCxnSpPr>
      <xdr:spPr>
        <a:xfrm>
          <a:off x="1130300" y="63153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xmlns="" id="{E526BC16-E71A-4269-983E-4A59381A944B}"/>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xmlns="" id="{A3F8081B-3FFC-459F-8DD0-6FCAEB2C4C1C}"/>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xmlns="" id="{A3F9FEC2-298D-47E2-A43C-CE7DA4058972}"/>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xmlns="" id="{40087780-22FF-486D-B1A0-107FB2FA9E82}"/>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124658</xdr:rowOff>
    </xdr:from>
    <xdr:ext cx="405111" cy="259045"/>
    <xdr:sp macro="" textlink="">
      <xdr:nvSpPr>
        <xdr:cNvPr id="88" name="n_1mainValue【図書館】&#10;有形固定資産減価償却率">
          <a:extLst>
            <a:ext uri="{FF2B5EF4-FFF2-40B4-BE49-F238E27FC236}">
              <a16:creationId xmlns:a16="http://schemas.microsoft.com/office/drawing/2014/main" xmlns="" id="{8D1C27CF-573E-40DE-AE52-750D0C97F6F9}"/>
            </a:ext>
          </a:extLst>
        </xdr:cNvPr>
        <xdr:cNvSpPr txBox="1"/>
      </xdr:nvSpPr>
      <xdr:spPr>
        <a:xfrm>
          <a:off x="3582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9" name="n_2mainValue【図書館】&#10;有形固定資産減価償却率">
          <a:extLst>
            <a:ext uri="{FF2B5EF4-FFF2-40B4-BE49-F238E27FC236}">
              <a16:creationId xmlns:a16="http://schemas.microsoft.com/office/drawing/2014/main" xmlns="" id="{3A5F42B8-A74C-4909-AEB0-7982399D859C}"/>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49547</xdr:rowOff>
    </xdr:from>
    <xdr:ext cx="405111" cy="259045"/>
    <xdr:sp macro="" textlink="">
      <xdr:nvSpPr>
        <xdr:cNvPr id="90" name="n_3mainValue【図書館】&#10;有形固定資産減価償却率">
          <a:extLst>
            <a:ext uri="{FF2B5EF4-FFF2-40B4-BE49-F238E27FC236}">
              <a16:creationId xmlns:a16="http://schemas.microsoft.com/office/drawing/2014/main" xmlns="" id="{5BE61DA8-23A8-43D3-8CF2-EA64D3D88CCA}"/>
            </a:ext>
          </a:extLst>
        </xdr:cNvPr>
        <xdr:cNvSpPr txBox="1"/>
      </xdr:nvSpPr>
      <xdr:spPr>
        <a:xfrm>
          <a:off x="1816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39024</xdr:rowOff>
    </xdr:from>
    <xdr:ext cx="405111" cy="259045"/>
    <xdr:sp macro="" textlink="">
      <xdr:nvSpPr>
        <xdr:cNvPr id="91" name="n_4mainValue【図書館】&#10;有形固定資産減価償却率">
          <a:extLst>
            <a:ext uri="{FF2B5EF4-FFF2-40B4-BE49-F238E27FC236}">
              <a16:creationId xmlns:a16="http://schemas.microsoft.com/office/drawing/2014/main" xmlns="" id="{7BBC3C48-ABE6-4982-B87A-86BCC99080DB}"/>
            </a:ext>
          </a:extLst>
        </xdr:cNvPr>
        <xdr:cNvSpPr txBox="1"/>
      </xdr:nvSpPr>
      <xdr:spPr>
        <a:xfrm>
          <a:off x="927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772F6F1C-89EA-4113-98B1-879AB9F1CC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459DDDB-2800-4EC1-AE18-C41CD4E68E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2D594AD2-5E37-4B4C-AD2F-6CA24EB4B4E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B51A361A-C17A-4002-9320-425624E982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8B0453D8-E55A-4C7A-BD54-120C6D87D4A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8D1AC3C9-BB5F-44F8-9872-220022F512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652C1C23-74FF-4F47-AA0F-AEE1E536EA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E7743E0E-BD22-4DC9-886A-E66B030A7A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31442E54-78CD-4F24-A98C-8DE76CEF30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1CD0B1A7-C231-489C-9DB7-CAF70CD593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xmlns="" id="{A770CEE2-6495-48E7-9716-63BA91CE2D9C}"/>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xmlns="" id="{42A1A79A-E54E-41D4-B5A7-E1D024AE4C2E}"/>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EA13B4E8-DAB6-44D3-BAA7-2F2EC40C84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7ACE5866-E547-4BD5-8D08-11820861563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xmlns="" id="{37C9BD81-67B4-4D69-AF1B-B89A9C3D86F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xmlns="" id="{5A88F036-1BE5-40F6-9675-1EF0556CA4C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2F0CAB80-697A-4C3C-A59D-69CF7A4160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67496C85-7A33-4306-BF15-9D62B72A449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7B0ABFB3-97B3-4B20-872B-4036126F33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xmlns="" id="{367785B0-AAB8-4007-AC8D-40A51B361C5E}"/>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xmlns="" id="{D010BB9C-5873-486E-BFD9-C033F31C5613}"/>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xmlns="" id="{B6BD7FC5-CB0F-4B57-BD84-C77625785C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xmlns="" id="{7EB57EB9-A5D9-4F49-A3C9-54D8CEB77B0A}"/>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xmlns="" id="{22574BE0-A801-4726-B1E0-D0AAA79189CB}"/>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xmlns="" id="{09335FC8-B694-47FC-8959-D0D22FE12CDC}"/>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xmlns="" id="{3DB99DC0-8109-4510-BFCD-B08F9E7A42CB}"/>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xmlns="" id="{5B73E283-829E-4405-8996-CA44B1821B62}"/>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xmlns="" id="{B6944277-EAF4-4BB5-8C85-E543228EB47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xmlns="" id="{9FD7B4ED-18A3-4974-A2B1-00115FA4DE74}"/>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xmlns="" id="{749922A9-C617-4E36-829A-D9C97951FCD2}"/>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491199B0-6F43-48A5-9B6D-38D8A04E47E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548ED74A-B9AD-4A82-B897-DE7686C4C0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A8B8DA6D-0DC7-4D17-A725-AB21AF5B316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553558B1-5184-4E55-979A-494512B09B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96D12E7-1BB3-4CC6-9969-10F3B56B31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116840</xdr:rowOff>
    </xdr:from>
    <xdr:to>
      <xdr:col>55</xdr:col>
      <xdr:colOff>50800</xdr:colOff>
      <xdr:row>38</xdr:row>
      <xdr:rowOff>46990</xdr:rowOff>
    </xdr:to>
    <xdr:sp macro="" textlink="">
      <xdr:nvSpPr>
        <xdr:cNvPr id="127" name="楕円 126">
          <a:extLst>
            <a:ext uri="{FF2B5EF4-FFF2-40B4-BE49-F238E27FC236}">
              <a16:creationId xmlns:a16="http://schemas.microsoft.com/office/drawing/2014/main" xmlns="" id="{1F9A2B3F-C616-4FD2-B2FA-F358C095C751}"/>
            </a:ext>
          </a:extLst>
        </xdr:cNvPr>
        <xdr:cNvSpPr/>
      </xdr:nvSpPr>
      <xdr:spPr>
        <a:xfrm>
          <a:off x="10426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139717</xdr:rowOff>
    </xdr:from>
    <xdr:ext cx="469744" cy="259045"/>
    <xdr:sp macro="" textlink="">
      <xdr:nvSpPr>
        <xdr:cNvPr id="128" name="【図書館】&#10;一人当たり面積該当値テキスト">
          <a:extLst>
            <a:ext uri="{FF2B5EF4-FFF2-40B4-BE49-F238E27FC236}">
              <a16:creationId xmlns:a16="http://schemas.microsoft.com/office/drawing/2014/main" xmlns="" id="{D343F60E-6330-41BF-9E4C-3BE48DBF892A}"/>
            </a:ext>
          </a:extLst>
        </xdr:cNvPr>
        <xdr:cNvSpPr txBox="1"/>
      </xdr:nvSpPr>
      <xdr:spPr>
        <a:xfrm>
          <a:off x="10515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116840</xdr:rowOff>
    </xdr:from>
    <xdr:to>
      <xdr:col>50</xdr:col>
      <xdr:colOff>165100</xdr:colOff>
      <xdr:row>38</xdr:row>
      <xdr:rowOff>46990</xdr:rowOff>
    </xdr:to>
    <xdr:sp macro="" textlink="">
      <xdr:nvSpPr>
        <xdr:cNvPr id="129" name="楕円 128">
          <a:extLst>
            <a:ext uri="{FF2B5EF4-FFF2-40B4-BE49-F238E27FC236}">
              <a16:creationId xmlns:a16="http://schemas.microsoft.com/office/drawing/2014/main" xmlns="" id="{A3103F07-1197-42FA-BD18-C7A2D34E6631}"/>
            </a:ext>
          </a:extLst>
        </xdr:cNvPr>
        <xdr:cNvSpPr/>
      </xdr:nvSpPr>
      <xdr:spPr>
        <a:xfrm>
          <a:off x="958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167640</xdr:rowOff>
    </xdr:from>
    <xdr:to>
      <xdr:col>55</xdr:col>
      <xdr:colOff>0</xdr:colOff>
      <xdr:row>37</xdr:row>
      <xdr:rowOff>167640</xdr:rowOff>
    </xdr:to>
    <xdr:cxnSp macro="">
      <xdr:nvCxnSpPr>
        <xdr:cNvPr id="130" name="直線コネクタ 129">
          <a:extLst>
            <a:ext uri="{FF2B5EF4-FFF2-40B4-BE49-F238E27FC236}">
              <a16:creationId xmlns:a16="http://schemas.microsoft.com/office/drawing/2014/main" xmlns="" id="{67FE9641-BA56-41D5-A3EA-F0E301D12D6D}"/>
            </a:ext>
          </a:extLst>
        </xdr:cNvPr>
        <xdr:cNvCxnSpPr/>
      </xdr:nvCxnSpPr>
      <xdr:spPr>
        <a:xfrm>
          <a:off x="9639300" y="6511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116840</xdr:rowOff>
    </xdr:from>
    <xdr:to>
      <xdr:col>46</xdr:col>
      <xdr:colOff>38100</xdr:colOff>
      <xdr:row>38</xdr:row>
      <xdr:rowOff>46990</xdr:rowOff>
    </xdr:to>
    <xdr:sp macro="" textlink="">
      <xdr:nvSpPr>
        <xdr:cNvPr id="131" name="楕円 130">
          <a:extLst>
            <a:ext uri="{FF2B5EF4-FFF2-40B4-BE49-F238E27FC236}">
              <a16:creationId xmlns:a16="http://schemas.microsoft.com/office/drawing/2014/main" xmlns="" id="{4AF3A77A-3AE5-4D6C-9760-B0445B9C289E}"/>
            </a:ext>
          </a:extLst>
        </xdr:cNvPr>
        <xdr:cNvSpPr/>
      </xdr:nvSpPr>
      <xdr:spPr>
        <a:xfrm>
          <a:off x="869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167640</xdr:rowOff>
    </xdr:from>
    <xdr:to>
      <xdr:col>50</xdr:col>
      <xdr:colOff>114300</xdr:colOff>
      <xdr:row>37</xdr:row>
      <xdr:rowOff>167640</xdr:rowOff>
    </xdr:to>
    <xdr:cxnSp macro="">
      <xdr:nvCxnSpPr>
        <xdr:cNvPr id="132" name="直線コネクタ 131">
          <a:extLst>
            <a:ext uri="{FF2B5EF4-FFF2-40B4-BE49-F238E27FC236}">
              <a16:creationId xmlns:a16="http://schemas.microsoft.com/office/drawing/2014/main" xmlns="" id="{0087FF55-5373-4780-A6B9-A772DB1CB706}"/>
            </a:ext>
          </a:extLst>
        </xdr:cNvPr>
        <xdr:cNvCxnSpPr/>
      </xdr:nvCxnSpPr>
      <xdr:spPr>
        <a:xfrm>
          <a:off x="8750300" y="651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116840</xdr:rowOff>
    </xdr:from>
    <xdr:to>
      <xdr:col>41</xdr:col>
      <xdr:colOff>101600</xdr:colOff>
      <xdr:row>38</xdr:row>
      <xdr:rowOff>46990</xdr:rowOff>
    </xdr:to>
    <xdr:sp macro="" textlink="">
      <xdr:nvSpPr>
        <xdr:cNvPr id="133" name="楕円 132">
          <a:extLst>
            <a:ext uri="{FF2B5EF4-FFF2-40B4-BE49-F238E27FC236}">
              <a16:creationId xmlns:a16="http://schemas.microsoft.com/office/drawing/2014/main" xmlns="" id="{3ED87948-99D7-4CD3-A3EC-42FCCAF69237}"/>
            </a:ext>
          </a:extLst>
        </xdr:cNvPr>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167640</xdr:rowOff>
    </xdr:from>
    <xdr:to>
      <xdr:col>45</xdr:col>
      <xdr:colOff>177800</xdr:colOff>
      <xdr:row>37</xdr:row>
      <xdr:rowOff>167640</xdr:rowOff>
    </xdr:to>
    <xdr:cxnSp macro="">
      <xdr:nvCxnSpPr>
        <xdr:cNvPr id="134" name="直線コネクタ 133">
          <a:extLst>
            <a:ext uri="{FF2B5EF4-FFF2-40B4-BE49-F238E27FC236}">
              <a16:creationId xmlns:a16="http://schemas.microsoft.com/office/drawing/2014/main" xmlns="" id="{E6B08FB0-A4AD-4D27-A2F5-63117961DD1E}"/>
            </a:ext>
          </a:extLst>
        </xdr:cNvPr>
        <xdr:cNvCxnSpPr/>
      </xdr:nvCxnSpPr>
      <xdr:spPr>
        <a:xfrm>
          <a:off x="7861300" y="651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116840</xdr:rowOff>
    </xdr:from>
    <xdr:to>
      <xdr:col>36</xdr:col>
      <xdr:colOff>165100</xdr:colOff>
      <xdr:row>38</xdr:row>
      <xdr:rowOff>46990</xdr:rowOff>
    </xdr:to>
    <xdr:sp macro="" textlink="">
      <xdr:nvSpPr>
        <xdr:cNvPr id="135" name="楕円 134">
          <a:extLst>
            <a:ext uri="{FF2B5EF4-FFF2-40B4-BE49-F238E27FC236}">
              <a16:creationId xmlns:a16="http://schemas.microsoft.com/office/drawing/2014/main" xmlns="" id="{D83979DB-8C24-4272-B755-5DC2E3F12F24}"/>
            </a:ext>
          </a:extLst>
        </xdr:cNvPr>
        <xdr:cNvSpPr/>
      </xdr:nvSpPr>
      <xdr:spPr>
        <a:xfrm>
          <a:off x="692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167640</xdr:rowOff>
    </xdr:from>
    <xdr:to>
      <xdr:col>41</xdr:col>
      <xdr:colOff>50800</xdr:colOff>
      <xdr:row>37</xdr:row>
      <xdr:rowOff>167640</xdr:rowOff>
    </xdr:to>
    <xdr:cxnSp macro="">
      <xdr:nvCxnSpPr>
        <xdr:cNvPr id="136" name="直線コネクタ 135">
          <a:extLst>
            <a:ext uri="{FF2B5EF4-FFF2-40B4-BE49-F238E27FC236}">
              <a16:creationId xmlns:a16="http://schemas.microsoft.com/office/drawing/2014/main" xmlns="" id="{23D8E152-B74D-450C-BC22-36FC1F9E6BD6}"/>
            </a:ext>
          </a:extLst>
        </xdr:cNvPr>
        <xdr:cNvCxnSpPr/>
      </xdr:nvCxnSpPr>
      <xdr:spPr>
        <a:xfrm>
          <a:off x="6972300" y="651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xmlns="" id="{7ED8B2F9-7FAC-45DC-A1B6-BD4500CB74D6}"/>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xmlns="" id="{6F075E50-287E-4DCB-9183-75D0EA7308AF}"/>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xmlns="" id="{7CD7D002-41CE-4936-B2DD-410E955AF203}"/>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xmlns="" id="{B085452D-573F-4767-83B6-7BC98C2B4F68}"/>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63517</xdr:rowOff>
    </xdr:from>
    <xdr:ext cx="469744" cy="259045"/>
    <xdr:sp macro="" textlink="">
      <xdr:nvSpPr>
        <xdr:cNvPr id="141" name="n_1mainValue【図書館】&#10;一人当たり面積">
          <a:extLst>
            <a:ext uri="{FF2B5EF4-FFF2-40B4-BE49-F238E27FC236}">
              <a16:creationId xmlns:a16="http://schemas.microsoft.com/office/drawing/2014/main" xmlns="" id="{D86C6EBE-D088-48C2-A323-15E881FB2F54}"/>
            </a:ext>
          </a:extLst>
        </xdr:cNvPr>
        <xdr:cNvSpPr txBox="1"/>
      </xdr:nvSpPr>
      <xdr:spPr>
        <a:xfrm>
          <a:off x="9391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63517</xdr:rowOff>
    </xdr:from>
    <xdr:ext cx="469744" cy="259045"/>
    <xdr:sp macro="" textlink="">
      <xdr:nvSpPr>
        <xdr:cNvPr id="142" name="n_2mainValue【図書館】&#10;一人当たり面積">
          <a:extLst>
            <a:ext uri="{FF2B5EF4-FFF2-40B4-BE49-F238E27FC236}">
              <a16:creationId xmlns:a16="http://schemas.microsoft.com/office/drawing/2014/main" xmlns="" id="{78EC5313-7C66-4486-A6BE-FB01BF86DA26}"/>
            </a:ext>
          </a:extLst>
        </xdr:cNvPr>
        <xdr:cNvSpPr txBox="1"/>
      </xdr:nvSpPr>
      <xdr:spPr>
        <a:xfrm>
          <a:off x="8515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63517</xdr:rowOff>
    </xdr:from>
    <xdr:ext cx="469744" cy="259045"/>
    <xdr:sp macro="" textlink="">
      <xdr:nvSpPr>
        <xdr:cNvPr id="143" name="n_3mainValue【図書館】&#10;一人当たり面積">
          <a:extLst>
            <a:ext uri="{FF2B5EF4-FFF2-40B4-BE49-F238E27FC236}">
              <a16:creationId xmlns:a16="http://schemas.microsoft.com/office/drawing/2014/main" xmlns="" id="{250D1099-3D3F-4773-B718-2195DB89EA44}"/>
            </a:ext>
          </a:extLst>
        </xdr:cNvPr>
        <xdr:cNvSpPr txBox="1"/>
      </xdr:nvSpPr>
      <xdr:spPr>
        <a:xfrm>
          <a:off x="7626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63517</xdr:rowOff>
    </xdr:from>
    <xdr:ext cx="469744" cy="259045"/>
    <xdr:sp macro="" textlink="">
      <xdr:nvSpPr>
        <xdr:cNvPr id="144" name="n_4mainValue【図書館】&#10;一人当たり面積">
          <a:extLst>
            <a:ext uri="{FF2B5EF4-FFF2-40B4-BE49-F238E27FC236}">
              <a16:creationId xmlns:a16="http://schemas.microsoft.com/office/drawing/2014/main" xmlns="" id="{5BE9501D-AC9B-4DC5-906F-2478C6601161}"/>
            </a:ext>
          </a:extLst>
        </xdr:cNvPr>
        <xdr:cNvSpPr txBox="1"/>
      </xdr:nvSpPr>
      <xdr:spPr>
        <a:xfrm>
          <a:off x="6737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BCDA202F-6E89-4178-A950-EEDAC6FF42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93258E8A-97F1-4546-BE4D-35555C6FB8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DE010310-B704-4D7B-AAC0-D8BC9CAE71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3868928B-69C4-4B62-B019-89E9697EB1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AD8AF82E-4D8B-4C9D-AC88-9202FBCC9E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07125BBC-4A7B-4D13-8E4D-A344E29186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747C039F-D900-40EC-954F-462F29DFAF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636BA523-2855-4F2E-902E-0369BBCFE1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B8058C10-EDE8-4072-AC44-5C2BD3690E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C96946B0-3691-4BB4-9C28-5533005818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EB9DF1B5-73C5-4D65-818F-43C7C8231D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F25E8A87-5C4F-4EBB-8F22-C759BDC7615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24198D45-6378-452F-94E0-47E0177EA72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C0862073-D1A5-4992-8350-DA5C6AFA1AB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E8C0C8D7-D637-4A93-A311-6D6F1F20F8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A2DB0F8F-56C9-44EE-AB2F-4BAD48479A9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9D4755F0-5FE3-4E59-A6F4-614E91F297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77E9FE72-2C6B-4479-8B8A-56E56900BA0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152D952E-F7A2-46F7-83C6-A006D127621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680C97F3-6616-4A14-B956-174DB1E27F9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xmlns="" id="{B92C9679-1B35-478D-936A-D56B9BF2AFCF}"/>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8D01CB18-0CAE-4000-B55B-2B44804337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xmlns="" id="{17AE4257-8572-4FFC-8519-EDE5F4711C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xmlns="" id="{C0EE3E2C-CE72-4551-A246-63A07C0BB2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xmlns="" id="{D03CD303-EDA4-453B-8D9C-0888FBC25A83}"/>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xmlns="" id="{68A7706D-A960-4C34-AA72-F6BF694D2AD2}"/>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xmlns="" id="{246C4D31-D9A8-471A-9485-3A3B206A3664}"/>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xmlns="" id="{BBB624DE-6542-43FC-81E1-FD6D96D1065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xmlns="" id="{B6EB9A28-F6B1-42D8-97D6-16AE7CCE2709}"/>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xmlns="" id="{1EB23B6E-9FDF-4643-83AB-7F11BE0E83EE}"/>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xmlns="" id="{2B31B96E-BAE0-4502-A0E6-E5784AFB04B4}"/>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xmlns="" id="{921C4A14-E0E5-47B2-92BC-3013595FFC7C}"/>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xmlns="" id="{C060E12A-9A88-4380-8724-26AEA57C81F3}"/>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xmlns="" id="{CA928912-2AB8-4735-A709-197677763501}"/>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676A743D-BC96-4D68-B6E0-15CD3A19C85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D5C397F7-B42E-4DAD-B47E-2EC20A5B36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52F23693-CBE6-47BC-A395-376A2DC6F9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B0FA40C9-D224-4A43-A2E4-250611FA2C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93AA704-A531-4B27-BACD-8A2BFD0F75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1270</xdr:rowOff>
    </xdr:from>
    <xdr:to>
      <xdr:col>24</xdr:col>
      <xdr:colOff>114300</xdr:colOff>
      <xdr:row>60</xdr:row>
      <xdr:rowOff>102870</xdr:rowOff>
    </xdr:to>
    <xdr:sp macro="" textlink="">
      <xdr:nvSpPr>
        <xdr:cNvPr id="184" name="楕円 183">
          <a:extLst>
            <a:ext uri="{FF2B5EF4-FFF2-40B4-BE49-F238E27FC236}">
              <a16:creationId xmlns:a16="http://schemas.microsoft.com/office/drawing/2014/main" xmlns="" id="{1487200E-9E68-4B6B-B89E-2F526EA1D58C}"/>
            </a:ext>
          </a:extLst>
        </xdr:cNvPr>
        <xdr:cNvSpPr/>
      </xdr:nvSpPr>
      <xdr:spPr>
        <a:xfrm>
          <a:off x="45847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151147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xmlns="" id="{6500F5A7-A9BE-4F84-B96C-41D9BB22D2BD}"/>
            </a:ext>
          </a:extLst>
        </xdr:cNvPr>
        <xdr:cNvSpPr txBox="1"/>
      </xdr:nvSpPr>
      <xdr:spPr>
        <a:xfrm>
          <a:off x="4673600"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80010</xdr:rowOff>
    </xdr:from>
    <xdr:to>
      <xdr:col>20</xdr:col>
      <xdr:colOff>38100</xdr:colOff>
      <xdr:row>61</xdr:row>
      <xdr:rowOff>10160</xdr:rowOff>
    </xdr:to>
    <xdr:sp macro="" textlink="">
      <xdr:nvSpPr>
        <xdr:cNvPr id="186" name="楕円 185">
          <a:extLst>
            <a:ext uri="{FF2B5EF4-FFF2-40B4-BE49-F238E27FC236}">
              <a16:creationId xmlns:a16="http://schemas.microsoft.com/office/drawing/2014/main" xmlns="" id="{2241C75A-5362-49BF-A1E3-610C32DD4785}"/>
            </a:ext>
          </a:extLst>
        </xdr:cNvPr>
        <xdr:cNvSpPr/>
      </xdr:nvSpPr>
      <xdr:spPr>
        <a:xfrm>
          <a:off x="3746500" y="10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52070</xdr:rowOff>
    </xdr:from>
    <xdr:to>
      <xdr:col>24</xdr:col>
      <xdr:colOff>63500</xdr:colOff>
      <xdr:row>60</xdr:row>
      <xdr:rowOff>130810</xdr:rowOff>
    </xdr:to>
    <xdr:cxnSp macro="">
      <xdr:nvCxnSpPr>
        <xdr:cNvPr id="187" name="直線コネクタ 186">
          <a:extLst>
            <a:ext uri="{FF2B5EF4-FFF2-40B4-BE49-F238E27FC236}">
              <a16:creationId xmlns:a16="http://schemas.microsoft.com/office/drawing/2014/main" xmlns="" id="{BC33E249-9A05-47F6-9520-6425C3B4C57C}"/>
            </a:ext>
          </a:extLst>
        </xdr:cNvPr>
        <xdr:cNvCxnSpPr/>
      </xdr:nvCxnSpPr>
      <xdr:spPr>
        <a:xfrm flipV="1">
          <a:off x="3797300" y="10339070"/>
          <a:ext cx="8382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50800</xdr:rowOff>
    </xdr:from>
    <xdr:to>
      <xdr:col>15</xdr:col>
      <xdr:colOff>101600</xdr:colOff>
      <xdr:row>60</xdr:row>
      <xdr:rowOff>152400</xdr:rowOff>
    </xdr:to>
    <xdr:sp macro="" textlink="">
      <xdr:nvSpPr>
        <xdr:cNvPr id="188" name="楕円 187">
          <a:extLst>
            <a:ext uri="{FF2B5EF4-FFF2-40B4-BE49-F238E27FC236}">
              <a16:creationId xmlns:a16="http://schemas.microsoft.com/office/drawing/2014/main" xmlns="" id="{17E307AC-42A0-40BB-B1ED-6A3FA537C16D}"/>
            </a:ext>
          </a:extLst>
        </xdr:cNvPr>
        <xdr:cNvSpPr/>
      </xdr:nvSpPr>
      <xdr:spPr>
        <a:xfrm>
          <a:off x="2857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101600</xdr:rowOff>
    </xdr:from>
    <xdr:to>
      <xdr:col>19</xdr:col>
      <xdr:colOff>177800</xdr:colOff>
      <xdr:row>60</xdr:row>
      <xdr:rowOff>130810</xdr:rowOff>
    </xdr:to>
    <xdr:cxnSp macro="">
      <xdr:nvCxnSpPr>
        <xdr:cNvPr id="189" name="直線コネクタ 188">
          <a:extLst>
            <a:ext uri="{FF2B5EF4-FFF2-40B4-BE49-F238E27FC236}">
              <a16:creationId xmlns:a16="http://schemas.microsoft.com/office/drawing/2014/main" xmlns="" id="{6B594AA4-2528-48D2-A446-57DE3AE32BD3}"/>
            </a:ext>
          </a:extLst>
        </xdr:cNvPr>
        <xdr:cNvCxnSpPr/>
      </xdr:nvCxnSpPr>
      <xdr:spPr>
        <a:xfrm>
          <a:off x="2908300" y="103886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110490</xdr:rowOff>
    </xdr:from>
    <xdr:to>
      <xdr:col>10</xdr:col>
      <xdr:colOff>165100</xdr:colOff>
      <xdr:row>61</xdr:row>
      <xdr:rowOff>40640</xdr:rowOff>
    </xdr:to>
    <xdr:sp macro="" textlink="">
      <xdr:nvSpPr>
        <xdr:cNvPr id="190" name="楕円 189">
          <a:extLst>
            <a:ext uri="{FF2B5EF4-FFF2-40B4-BE49-F238E27FC236}">
              <a16:creationId xmlns:a16="http://schemas.microsoft.com/office/drawing/2014/main" xmlns="" id="{FAF71D96-5389-47EC-A60F-1C8EB3F4C6F8}"/>
            </a:ext>
          </a:extLst>
        </xdr:cNvPr>
        <xdr:cNvSpPr/>
      </xdr:nvSpPr>
      <xdr:spPr>
        <a:xfrm>
          <a:off x="19685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101600</xdr:rowOff>
    </xdr:from>
    <xdr:to>
      <xdr:col>15</xdr:col>
      <xdr:colOff>50800</xdr:colOff>
      <xdr:row>60</xdr:row>
      <xdr:rowOff>161290</xdr:rowOff>
    </xdr:to>
    <xdr:cxnSp macro="">
      <xdr:nvCxnSpPr>
        <xdr:cNvPr id="191" name="直線コネクタ 190">
          <a:extLst>
            <a:ext uri="{FF2B5EF4-FFF2-40B4-BE49-F238E27FC236}">
              <a16:creationId xmlns:a16="http://schemas.microsoft.com/office/drawing/2014/main" xmlns="" id="{2EBE3CE1-B890-4134-8DE5-EBA9A36A0710}"/>
            </a:ext>
          </a:extLst>
        </xdr:cNvPr>
        <xdr:cNvCxnSpPr/>
      </xdr:nvCxnSpPr>
      <xdr:spPr>
        <a:xfrm flipV="1">
          <a:off x="2019300" y="1038860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82550</xdr:rowOff>
    </xdr:from>
    <xdr:to>
      <xdr:col>6</xdr:col>
      <xdr:colOff>38100</xdr:colOff>
      <xdr:row>61</xdr:row>
      <xdr:rowOff>12700</xdr:rowOff>
    </xdr:to>
    <xdr:sp macro="" textlink="">
      <xdr:nvSpPr>
        <xdr:cNvPr id="192" name="楕円 191">
          <a:extLst>
            <a:ext uri="{FF2B5EF4-FFF2-40B4-BE49-F238E27FC236}">
              <a16:creationId xmlns:a16="http://schemas.microsoft.com/office/drawing/2014/main" xmlns="" id="{6619523A-A5D0-4FC0-A4AE-A8CE69981540}"/>
            </a:ext>
          </a:extLst>
        </xdr:cNvPr>
        <xdr:cNvSpPr/>
      </xdr:nvSpPr>
      <xdr:spPr>
        <a:xfrm>
          <a:off x="1079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133350</xdr:rowOff>
    </xdr:from>
    <xdr:to>
      <xdr:col>10</xdr:col>
      <xdr:colOff>114300</xdr:colOff>
      <xdr:row>60</xdr:row>
      <xdr:rowOff>161290</xdr:rowOff>
    </xdr:to>
    <xdr:cxnSp macro="">
      <xdr:nvCxnSpPr>
        <xdr:cNvPr id="193" name="直線コネクタ 192">
          <a:extLst>
            <a:ext uri="{FF2B5EF4-FFF2-40B4-BE49-F238E27FC236}">
              <a16:creationId xmlns:a16="http://schemas.microsoft.com/office/drawing/2014/main" xmlns="" id="{2D4BEE5C-1630-4727-90D1-745A381B9733}"/>
            </a:ext>
          </a:extLst>
        </xdr:cNvPr>
        <xdr:cNvCxnSpPr/>
      </xdr:nvCxnSpPr>
      <xdr:spPr>
        <a:xfrm>
          <a:off x="1130300" y="104203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xmlns="" id="{7137B906-4C95-4E94-AD99-143D14AF3E1A}"/>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xmlns="" id="{D96A39C7-27E3-4660-A295-0E8A795E9485}"/>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xmlns="" id="{42E601B1-B5DA-4BF0-B2BC-84D5189D89C8}"/>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xmlns="" id="{3D6B557B-5FB7-4650-B336-423A7921DF27}"/>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1287</xdr:rowOff>
    </xdr:from>
    <xdr:ext cx="405111" cy="259045"/>
    <xdr:sp macro="" textlink="">
      <xdr:nvSpPr>
        <xdr:cNvPr id="198" name="n_1mainValue【体育館・プール】&#10;有形固定資産減価償却率">
          <a:extLst>
            <a:ext uri="{FF2B5EF4-FFF2-40B4-BE49-F238E27FC236}">
              <a16:creationId xmlns:a16="http://schemas.microsoft.com/office/drawing/2014/main" xmlns="" id="{57EE3D02-FDE9-4AA5-A9A8-46BBBC0D0B77}"/>
            </a:ext>
          </a:extLst>
        </xdr:cNvPr>
        <xdr:cNvSpPr txBox="1"/>
      </xdr:nvSpPr>
      <xdr:spPr>
        <a:xfrm>
          <a:off x="3582044" y="1045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9" name="n_2mainValue【体育館・プール】&#10;有形固定資産減価償却率">
          <a:extLst>
            <a:ext uri="{FF2B5EF4-FFF2-40B4-BE49-F238E27FC236}">
              <a16:creationId xmlns:a16="http://schemas.microsoft.com/office/drawing/2014/main" xmlns="" id="{068D2711-0BF5-45A2-97CE-D89B3E75E9C7}"/>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31767</xdr:rowOff>
    </xdr:from>
    <xdr:ext cx="405111" cy="259045"/>
    <xdr:sp macro="" textlink="">
      <xdr:nvSpPr>
        <xdr:cNvPr id="200" name="n_3mainValue【体育館・プール】&#10;有形固定資産減価償却率">
          <a:extLst>
            <a:ext uri="{FF2B5EF4-FFF2-40B4-BE49-F238E27FC236}">
              <a16:creationId xmlns:a16="http://schemas.microsoft.com/office/drawing/2014/main" xmlns="" id="{EC0B5A47-5725-45E3-9879-422C62CEE1DA}"/>
            </a:ext>
          </a:extLst>
        </xdr:cNvPr>
        <xdr:cNvSpPr txBox="1"/>
      </xdr:nvSpPr>
      <xdr:spPr>
        <a:xfrm>
          <a:off x="1816744" y="1049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3827</xdr:rowOff>
    </xdr:from>
    <xdr:ext cx="405111" cy="259045"/>
    <xdr:sp macro="" textlink="">
      <xdr:nvSpPr>
        <xdr:cNvPr id="201" name="n_4mainValue【体育館・プール】&#10;有形固定資産減価償却率">
          <a:extLst>
            <a:ext uri="{FF2B5EF4-FFF2-40B4-BE49-F238E27FC236}">
              <a16:creationId xmlns:a16="http://schemas.microsoft.com/office/drawing/2014/main" xmlns="" id="{A7B611C8-6506-4577-949F-4756CC96CB3D}"/>
            </a:ext>
          </a:extLst>
        </xdr:cNvPr>
        <xdr:cNvSpPr txBox="1"/>
      </xdr:nvSpPr>
      <xdr:spPr>
        <a:xfrm>
          <a:off x="927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xmlns="" id="{87C01191-4BD2-447E-8554-4EECF9175B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xmlns="" id="{802555C6-C91B-46B4-90FA-D4AD7E7CF7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xmlns="" id="{D18ED245-88EB-41D1-A494-DBDF211B0F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xmlns="" id="{A35A3E38-F8FD-4B43-8573-57AB850589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xmlns="" id="{29AA4BD1-4FB9-429A-8FB4-E400B95968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xmlns="" id="{F74D6C19-6869-4461-9A9C-E21049E1CF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xmlns="" id="{186790C0-3A3E-42F6-B5A6-1C299F622B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xmlns="" id="{3D2C5D75-76E8-47BB-8FEB-140399046B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xmlns="" id="{99BB31A5-78F8-4476-8F7F-07029BACD2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xmlns="" id="{82B356FA-AC83-4436-817A-B8C8D82433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xmlns="" id="{38465E1F-3104-4459-9606-0A5DFC5531E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xmlns="" id="{207FD6A1-0780-4A19-87D5-65BB930A358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xmlns="" id="{8746FEA9-C8F8-4AEB-AAF8-99A174DF23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xmlns="" id="{ECA29DBD-6101-4307-B8E2-A60CFE7A39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xmlns="" id="{7FFB2E68-F83F-4256-9D3C-FC4D599983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xmlns="" id="{9DA55E13-BE0F-4F24-9267-8318DFA282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xmlns="" id="{95788442-710D-4A19-9F57-1D1A10DE29F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xmlns="" id="{C9C943ED-1B3B-4CB1-8526-C79756B57E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xmlns="" id="{607D9E2B-6F0B-49EC-BAFA-004B2B112E1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xmlns="" id="{BEEEEE43-1081-445D-BBC9-444FED91776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7F0CE8EC-E209-42D4-A625-816DC5CEDE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xmlns="" id="{7E2537EF-E23D-44B2-AABD-A2720A48EDE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xmlns="" id="{349B2A1A-AFB8-4941-A6DE-A28965D180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xmlns="" id="{37CD22FF-6BC3-470C-9FA8-57EEDCA542FA}"/>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xmlns="" id="{2DBA88A8-9F8F-4B68-8DF5-B620F3A2758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xmlns="" id="{62D17E2B-6D11-4181-8447-8141F9E89F3D}"/>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xmlns="" id="{A1A7568F-D02A-432F-A47F-3B300A9A1B42}"/>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xmlns="" id="{1C525ED4-C954-4833-99A9-A9ECDC84A9BC}"/>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xmlns="" id="{188D4E00-C656-499E-8915-BE5D2115E4B8}"/>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xmlns="" id="{C5E20295-C847-4C32-8C98-8AF6A5614EE3}"/>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xmlns="" id="{95F4FBA7-20E6-4F79-AF37-DA324AA9EDA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xmlns="" id="{9357AFFF-5370-4D2B-8777-D1959029120E}"/>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xmlns="" id="{ECE026D7-10D4-4B7F-9C0B-3F265BAA6EF5}"/>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xmlns="" id="{2BD161E2-874E-4760-A5D3-F1CE5C39EA3F}"/>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466AB690-AE28-4A45-A1F4-179410EEAE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9A757C5-431D-47BB-ACE1-6DBF166BEA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D62D6A7-5A93-4E84-A810-5AE04B8A74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A18035D9-9C3B-4F36-ACAF-CF04A367D2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8742B76C-E98D-41F8-BD4C-4FE03CA84E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41" name="楕円 240">
          <a:extLst>
            <a:ext uri="{FF2B5EF4-FFF2-40B4-BE49-F238E27FC236}">
              <a16:creationId xmlns:a16="http://schemas.microsoft.com/office/drawing/2014/main" xmlns="" id="{01EF6914-8883-4E68-9A74-251354F1FBA7}"/>
            </a:ext>
          </a:extLst>
        </xdr:cNvPr>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42" name="【体育館・プール】&#10;一人当たり面積該当値テキスト">
          <a:extLst>
            <a:ext uri="{FF2B5EF4-FFF2-40B4-BE49-F238E27FC236}">
              <a16:creationId xmlns:a16="http://schemas.microsoft.com/office/drawing/2014/main" xmlns="" id="{AC13FBDB-E53B-4CB8-A103-10CCA14644B1}"/>
            </a:ext>
          </a:extLst>
        </xdr:cNvPr>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3" name="楕円 242">
          <a:extLst>
            <a:ext uri="{FF2B5EF4-FFF2-40B4-BE49-F238E27FC236}">
              <a16:creationId xmlns:a16="http://schemas.microsoft.com/office/drawing/2014/main" xmlns="" id="{DE6E1083-9CAE-4134-92D1-E4AA96A4517B}"/>
            </a:ext>
          </a:extLst>
        </xdr:cNvPr>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30480</xdr:rowOff>
    </xdr:to>
    <xdr:cxnSp macro="">
      <xdr:nvCxnSpPr>
        <xdr:cNvPr id="244" name="直線コネクタ 243">
          <a:extLst>
            <a:ext uri="{FF2B5EF4-FFF2-40B4-BE49-F238E27FC236}">
              <a16:creationId xmlns:a16="http://schemas.microsoft.com/office/drawing/2014/main" xmlns="" id="{2329AEAC-C67D-499C-9C4C-5FA117CA7BA6}"/>
            </a:ext>
          </a:extLst>
        </xdr:cNvPr>
        <xdr:cNvCxnSpPr/>
      </xdr:nvCxnSpPr>
      <xdr:spPr>
        <a:xfrm>
          <a:off x="9639300" y="1083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45" name="楕円 244">
          <a:extLst>
            <a:ext uri="{FF2B5EF4-FFF2-40B4-BE49-F238E27FC236}">
              <a16:creationId xmlns:a16="http://schemas.microsoft.com/office/drawing/2014/main" xmlns="" id="{9A255EFA-C057-4C32-80F8-74C50B9EBECC}"/>
            </a:ext>
          </a:extLst>
        </xdr:cNvPr>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30480</xdr:rowOff>
    </xdr:to>
    <xdr:cxnSp macro="">
      <xdr:nvCxnSpPr>
        <xdr:cNvPr id="246" name="直線コネクタ 245">
          <a:extLst>
            <a:ext uri="{FF2B5EF4-FFF2-40B4-BE49-F238E27FC236}">
              <a16:creationId xmlns:a16="http://schemas.microsoft.com/office/drawing/2014/main" xmlns="" id="{01A749AE-C336-4387-9994-82DBBE8252E6}"/>
            </a:ext>
          </a:extLst>
        </xdr:cNvPr>
        <xdr:cNvCxnSpPr/>
      </xdr:nvCxnSpPr>
      <xdr:spPr>
        <a:xfrm>
          <a:off x="8750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47" name="楕円 246">
          <a:extLst>
            <a:ext uri="{FF2B5EF4-FFF2-40B4-BE49-F238E27FC236}">
              <a16:creationId xmlns:a16="http://schemas.microsoft.com/office/drawing/2014/main" xmlns="" id="{86BC22D5-A38E-4152-AAA7-43F751B5F14C}"/>
            </a:ext>
          </a:extLst>
        </xdr:cNvPr>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30480</xdr:rowOff>
    </xdr:to>
    <xdr:cxnSp macro="">
      <xdr:nvCxnSpPr>
        <xdr:cNvPr id="248" name="直線コネクタ 247">
          <a:extLst>
            <a:ext uri="{FF2B5EF4-FFF2-40B4-BE49-F238E27FC236}">
              <a16:creationId xmlns:a16="http://schemas.microsoft.com/office/drawing/2014/main" xmlns="" id="{7BA71178-2AD7-4344-9AD8-18A207A7E2E0}"/>
            </a:ext>
          </a:extLst>
        </xdr:cNvPr>
        <xdr:cNvCxnSpPr/>
      </xdr:nvCxnSpPr>
      <xdr:spPr>
        <a:xfrm>
          <a:off x="7861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153035</xdr:rowOff>
    </xdr:from>
    <xdr:to>
      <xdr:col>36</xdr:col>
      <xdr:colOff>165100</xdr:colOff>
      <xdr:row>63</xdr:row>
      <xdr:rowOff>83185</xdr:rowOff>
    </xdr:to>
    <xdr:sp macro="" textlink="">
      <xdr:nvSpPr>
        <xdr:cNvPr id="249" name="楕円 248">
          <a:extLst>
            <a:ext uri="{FF2B5EF4-FFF2-40B4-BE49-F238E27FC236}">
              <a16:creationId xmlns:a16="http://schemas.microsoft.com/office/drawing/2014/main" xmlns="" id="{E9E774AB-D106-413B-9508-45EC197D2551}"/>
            </a:ext>
          </a:extLst>
        </xdr:cNvPr>
        <xdr:cNvSpPr/>
      </xdr:nvSpPr>
      <xdr:spPr>
        <a:xfrm>
          <a:off x="6921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30480</xdr:rowOff>
    </xdr:from>
    <xdr:to>
      <xdr:col>41</xdr:col>
      <xdr:colOff>50800</xdr:colOff>
      <xdr:row>63</xdr:row>
      <xdr:rowOff>32385</xdr:rowOff>
    </xdr:to>
    <xdr:cxnSp macro="">
      <xdr:nvCxnSpPr>
        <xdr:cNvPr id="250" name="直線コネクタ 249">
          <a:extLst>
            <a:ext uri="{FF2B5EF4-FFF2-40B4-BE49-F238E27FC236}">
              <a16:creationId xmlns:a16="http://schemas.microsoft.com/office/drawing/2014/main" xmlns="" id="{B4AC36D9-FA37-4529-9ABD-6A9903B6816D}"/>
            </a:ext>
          </a:extLst>
        </xdr:cNvPr>
        <xdr:cNvCxnSpPr/>
      </xdr:nvCxnSpPr>
      <xdr:spPr>
        <a:xfrm flipV="1">
          <a:off x="6972300" y="10831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xmlns="" id="{81F3B354-8CBF-4158-B17A-93FA41945E1C}"/>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xmlns="" id="{8C3656E0-4A52-4739-8AC5-0B931E4C2871}"/>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xmlns="" id="{6652907C-03BB-4ABA-A169-DC4C91F83EEF}"/>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xmlns="" id="{4A7ED895-E453-4891-B15B-ABEA942A97F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55" name="n_1mainValue【体育館・プール】&#10;一人当たり面積">
          <a:extLst>
            <a:ext uri="{FF2B5EF4-FFF2-40B4-BE49-F238E27FC236}">
              <a16:creationId xmlns:a16="http://schemas.microsoft.com/office/drawing/2014/main" xmlns="" id="{1CE3EB2E-B701-43F3-8A8C-863355928AE3}"/>
            </a:ext>
          </a:extLst>
        </xdr:cNvPr>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56" name="n_2mainValue【体育館・プール】&#10;一人当たり面積">
          <a:extLst>
            <a:ext uri="{FF2B5EF4-FFF2-40B4-BE49-F238E27FC236}">
              <a16:creationId xmlns:a16="http://schemas.microsoft.com/office/drawing/2014/main" xmlns="" id="{7524E950-D10C-4778-BD09-C52BBB853B81}"/>
            </a:ext>
          </a:extLst>
        </xdr:cNvPr>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57" name="n_3mainValue【体育館・プール】&#10;一人当たり面積">
          <a:extLst>
            <a:ext uri="{FF2B5EF4-FFF2-40B4-BE49-F238E27FC236}">
              <a16:creationId xmlns:a16="http://schemas.microsoft.com/office/drawing/2014/main" xmlns="" id="{0FC47942-938A-44AB-A34F-AA541FAD0BA2}"/>
            </a:ext>
          </a:extLst>
        </xdr:cNvPr>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74312</xdr:rowOff>
    </xdr:from>
    <xdr:ext cx="469744" cy="259045"/>
    <xdr:sp macro="" textlink="">
      <xdr:nvSpPr>
        <xdr:cNvPr id="258" name="n_4mainValue【体育館・プール】&#10;一人当たり面積">
          <a:extLst>
            <a:ext uri="{FF2B5EF4-FFF2-40B4-BE49-F238E27FC236}">
              <a16:creationId xmlns:a16="http://schemas.microsoft.com/office/drawing/2014/main" xmlns="" id="{286B1386-5AFD-4856-BE36-B5A006E31C84}"/>
            </a:ext>
          </a:extLst>
        </xdr:cNvPr>
        <xdr:cNvSpPr txBox="1"/>
      </xdr:nvSpPr>
      <xdr:spPr>
        <a:xfrm>
          <a:off x="6737427"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35DB9EA5-0C5E-499B-A523-D202D126AF0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05046150-ED75-4AC6-89CC-CAAB7667FE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C63CA5C8-A525-474F-BA64-D35C159AE9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2CD7F0E7-E199-4628-A662-D6DAA64CF8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B7D7990C-7DD3-4E0F-BAE3-664F72E0E0B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F4FF4254-BC21-4490-8FEE-A8012D7EF4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ED046DF3-A5EB-4176-8657-40120EBC5F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A1FCC48-DCEE-4F49-9002-0E5F74E528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49F74586-1DD3-4723-B24B-4A12CBC4B67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26FB961D-FC66-4488-AF22-1B061169CF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C61D36BA-F877-48C9-8240-8A32E8BF85B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C3B1EBD4-C97F-4207-BB34-638C017E32D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B8B3193E-2792-42E6-8BF3-AF847FAF059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C7A3FC6B-BDD8-4575-8FCE-8ACEF3125D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56CAD627-940B-435D-9428-7221D849AE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2FC844CF-5CE4-46F7-A7A0-414FD773CE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5E725EB3-D367-4CD4-B7E7-D5E709E2A68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827C6CC8-7318-431E-81F3-F5B8E0D266B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54C1EA8E-D57F-4371-B116-865D9331DC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450993DD-F567-47A7-AF38-F1E1D4C4E83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51719B99-DC06-4640-9B95-09C5445FF03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C6891122-7E59-4FD7-9464-ED729BA21B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EED4ACCC-6CFF-40E9-B28A-38F70C404AB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xmlns="" id="{6E39DC32-CE59-459C-B579-1CF041BC85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E9283665-05C7-4537-A1C6-62085C45AA3A}"/>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xmlns="" id="{0ED6BA9D-BFC2-4D61-91C1-2A945D5A1A3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45DAF5AB-BD84-43F5-B14E-A8F6DA5EA08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xmlns="" id="{1E90C153-58B3-4EC7-95C4-6A89AD5F51E1}"/>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xmlns="" id="{E9127605-37BA-42EF-881F-A0DBE5B47361}"/>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xmlns="" id="{1091892B-85FB-4C9A-8F92-8DC969FEFC0E}"/>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xmlns="" id="{3917D79D-B940-4289-B44A-251D8EE522C8}"/>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xmlns="" id="{E56FAD75-1DB1-44BA-B63F-BAACB48C1312}"/>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xmlns="" id="{7DD7CC5D-D88A-4B87-BA1A-4854893A8D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xmlns="" id="{5C2370FD-0D9A-4B5E-BCF5-78ADC35A08D3}"/>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xmlns="" id="{31252D1D-C6B5-43A5-9C45-93D106B2CCB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40100F5B-DC58-4CF9-893E-25AD005342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2C0030D2-708E-471B-A930-4C38A204A2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F3F4F4EE-B249-4DB0-AC08-99A6A0506E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8BFDDDF5-6522-4A31-AE0E-9C93946693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6D71FD92-73FC-4817-9E95-D10CF4D259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99" name="楕円 298">
          <a:extLst>
            <a:ext uri="{FF2B5EF4-FFF2-40B4-BE49-F238E27FC236}">
              <a16:creationId xmlns:a16="http://schemas.microsoft.com/office/drawing/2014/main" xmlns="" id="{0AD4FCFA-0E16-4533-B69D-169440C2C5A5}"/>
            </a:ext>
          </a:extLst>
        </xdr:cNvPr>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300" name="【福祉施設】&#10;有形固定資産減価償却率該当値テキスト">
          <a:extLst>
            <a:ext uri="{FF2B5EF4-FFF2-40B4-BE49-F238E27FC236}">
              <a16:creationId xmlns:a16="http://schemas.microsoft.com/office/drawing/2014/main" xmlns="" id="{D8FDD831-111B-4E3C-8EB0-86DCDE703EE6}"/>
            </a:ext>
          </a:extLst>
        </xdr:cNvPr>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95886</xdr:rowOff>
    </xdr:from>
    <xdr:to>
      <xdr:col>20</xdr:col>
      <xdr:colOff>38100</xdr:colOff>
      <xdr:row>80</xdr:row>
      <xdr:rowOff>26036</xdr:rowOff>
    </xdr:to>
    <xdr:sp macro="" textlink="">
      <xdr:nvSpPr>
        <xdr:cNvPr id="301" name="楕円 300">
          <a:extLst>
            <a:ext uri="{FF2B5EF4-FFF2-40B4-BE49-F238E27FC236}">
              <a16:creationId xmlns:a16="http://schemas.microsoft.com/office/drawing/2014/main" xmlns="" id="{20C2FCB5-4D1B-4799-AD2E-9B01B10F0C5D}"/>
            </a:ext>
          </a:extLst>
        </xdr:cNvPr>
        <xdr:cNvSpPr/>
      </xdr:nvSpPr>
      <xdr:spPr>
        <a:xfrm>
          <a:off x="3746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80</xdr:row>
      <xdr:rowOff>22861</xdr:rowOff>
    </xdr:to>
    <xdr:cxnSp macro="">
      <xdr:nvCxnSpPr>
        <xdr:cNvPr id="302" name="直線コネクタ 301">
          <a:extLst>
            <a:ext uri="{FF2B5EF4-FFF2-40B4-BE49-F238E27FC236}">
              <a16:creationId xmlns:a16="http://schemas.microsoft.com/office/drawing/2014/main" xmlns="" id="{29610E9B-E5AD-4317-9726-CB8E7CFC6EC8}"/>
            </a:ext>
          </a:extLst>
        </xdr:cNvPr>
        <xdr:cNvCxnSpPr/>
      </xdr:nvCxnSpPr>
      <xdr:spPr>
        <a:xfrm>
          <a:off x="3797300" y="136912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48261</xdr:rowOff>
    </xdr:from>
    <xdr:to>
      <xdr:col>15</xdr:col>
      <xdr:colOff>101600</xdr:colOff>
      <xdr:row>79</xdr:row>
      <xdr:rowOff>149861</xdr:rowOff>
    </xdr:to>
    <xdr:sp macro="" textlink="">
      <xdr:nvSpPr>
        <xdr:cNvPr id="303" name="楕円 302">
          <a:extLst>
            <a:ext uri="{FF2B5EF4-FFF2-40B4-BE49-F238E27FC236}">
              <a16:creationId xmlns:a16="http://schemas.microsoft.com/office/drawing/2014/main" xmlns="" id="{2F279545-6A11-4A93-9DF7-72CC482BCC31}"/>
            </a:ext>
          </a:extLst>
        </xdr:cNvPr>
        <xdr:cNvSpPr/>
      </xdr:nvSpPr>
      <xdr:spPr>
        <a:xfrm>
          <a:off x="2857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79</xdr:row>
      <xdr:rowOff>146686</xdr:rowOff>
    </xdr:to>
    <xdr:cxnSp macro="">
      <xdr:nvCxnSpPr>
        <xdr:cNvPr id="304" name="直線コネクタ 303">
          <a:extLst>
            <a:ext uri="{FF2B5EF4-FFF2-40B4-BE49-F238E27FC236}">
              <a16:creationId xmlns:a16="http://schemas.microsoft.com/office/drawing/2014/main" xmlns="" id="{6CB6BCD6-E2AA-4BCF-B7F3-8F0C189BD40C}"/>
            </a:ext>
          </a:extLst>
        </xdr:cNvPr>
        <xdr:cNvCxnSpPr/>
      </xdr:nvCxnSpPr>
      <xdr:spPr>
        <a:xfrm>
          <a:off x="2908300" y="136436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2539</xdr:rowOff>
    </xdr:from>
    <xdr:to>
      <xdr:col>10</xdr:col>
      <xdr:colOff>165100</xdr:colOff>
      <xdr:row>79</xdr:row>
      <xdr:rowOff>104139</xdr:rowOff>
    </xdr:to>
    <xdr:sp macro="" textlink="">
      <xdr:nvSpPr>
        <xdr:cNvPr id="305" name="楕円 304">
          <a:extLst>
            <a:ext uri="{FF2B5EF4-FFF2-40B4-BE49-F238E27FC236}">
              <a16:creationId xmlns:a16="http://schemas.microsoft.com/office/drawing/2014/main" xmlns="" id="{931505E8-8C8D-4B4A-A366-84B8583CC677}"/>
            </a:ext>
          </a:extLst>
        </xdr:cNvPr>
        <xdr:cNvSpPr/>
      </xdr:nvSpPr>
      <xdr:spPr>
        <a:xfrm>
          <a:off x="1968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79</xdr:row>
      <xdr:rowOff>99061</xdr:rowOff>
    </xdr:to>
    <xdr:cxnSp macro="">
      <xdr:nvCxnSpPr>
        <xdr:cNvPr id="306" name="直線コネクタ 305">
          <a:extLst>
            <a:ext uri="{FF2B5EF4-FFF2-40B4-BE49-F238E27FC236}">
              <a16:creationId xmlns:a16="http://schemas.microsoft.com/office/drawing/2014/main" xmlns="" id="{43EB1BAE-6915-4620-9C2D-FD8FF292015E}"/>
            </a:ext>
          </a:extLst>
        </xdr:cNvPr>
        <xdr:cNvCxnSpPr/>
      </xdr:nvCxnSpPr>
      <xdr:spPr>
        <a:xfrm>
          <a:off x="2019300" y="13597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162561</xdr:rowOff>
    </xdr:from>
    <xdr:to>
      <xdr:col>6</xdr:col>
      <xdr:colOff>38100</xdr:colOff>
      <xdr:row>79</xdr:row>
      <xdr:rowOff>92711</xdr:rowOff>
    </xdr:to>
    <xdr:sp macro="" textlink="">
      <xdr:nvSpPr>
        <xdr:cNvPr id="307" name="楕円 306">
          <a:extLst>
            <a:ext uri="{FF2B5EF4-FFF2-40B4-BE49-F238E27FC236}">
              <a16:creationId xmlns:a16="http://schemas.microsoft.com/office/drawing/2014/main" xmlns="" id="{02BE915C-B78D-411E-ADA5-882D183DB797}"/>
            </a:ext>
          </a:extLst>
        </xdr:cNvPr>
        <xdr:cNvSpPr/>
      </xdr:nvSpPr>
      <xdr:spPr>
        <a:xfrm>
          <a:off x="1079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41911</xdr:rowOff>
    </xdr:from>
    <xdr:to>
      <xdr:col>10</xdr:col>
      <xdr:colOff>114300</xdr:colOff>
      <xdr:row>79</xdr:row>
      <xdr:rowOff>53339</xdr:rowOff>
    </xdr:to>
    <xdr:cxnSp macro="">
      <xdr:nvCxnSpPr>
        <xdr:cNvPr id="308" name="直線コネクタ 307">
          <a:extLst>
            <a:ext uri="{FF2B5EF4-FFF2-40B4-BE49-F238E27FC236}">
              <a16:creationId xmlns:a16="http://schemas.microsoft.com/office/drawing/2014/main" xmlns="" id="{D2053F7A-BEDE-4D01-B030-A5B6D77466AF}"/>
            </a:ext>
          </a:extLst>
        </xdr:cNvPr>
        <xdr:cNvCxnSpPr/>
      </xdr:nvCxnSpPr>
      <xdr:spPr>
        <a:xfrm>
          <a:off x="1130300" y="13586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a:extLst>
            <a:ext uri="{FF2B5EF4-FFF2-40B4-BE49-F238E27FC236}">
              <a16:creationId xmlns:a16="http://schemas.microsoft.com/office/drawing/2014/main" xmlns="" id="{8D4D3F27-9CE0-47DE-BB76-2E93F6CB0B8E}"/>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10" name="n_2aveValue【福祉施設】&#10;有形固定資産減価償却率">
          <a:extLst>
            <a:ext uri="{FF2B5EF4-FFF2-40B4-BE49-F238E27FC236}">
              <a16:creationId xmlns:a16="http://schemas.microsoft.com/office/drawing/2014/main" xmlns="" id="{671CBC17-2DA0-44F1-89BD-DF9AD00645EA}"/>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11" name="n_3aveValue【福祉施設】&#10;有形固定資産減価償却率">
          <a:extLst>
            <a:ext uri="{FF2B5EF4-FFF2-40B4-BE49-F238E27FC236}">
              <a16:creationId xmlns:a16="http://schemas.microsoft.com/office/drawing/2014/main" xmlns="" id="{CAACFAF9-4A7F-407A-BA16-F61D1B3B9344}"/>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a:extLst>
            <a:ext uri="{FF2B5EF4-FFF2-40B4-BE49-F238E27FC236}">
              <a16:creationId xmlns:a16="http://schemas.microsoft.com/office/drawing/2014/main" xmlns="" id="{D83C8D4E-B084-40CA-9617-A1234B9E36C3}"/>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42563</xdr:rowOff>
    </xdr:from>
    <xdr:ext cx="405111" cy="259045"/>
    <xdr:sp macro="" textlink="">
      <xdr:nvSpPr>
        <xdr:cNvPr id="313" name="n_1mainValue【福祉施設】&#10;有形固定資産減価償却率">
          <a:extLst>
            <a:ext uri="{FF2B5EF4-FFF2-40B4-BE49-F238E27FC236}">
              <a16:creationId xmlns:a16="http://schemas.microsoft.com/office/drawing/2014/main" xmlns="" id="{39B98BAD-CE99-43F8-8779-36E37D6F7D08}"/>
            </a:ext>
          </a:extLst>
        </xdr:cNvPr>
        <xdr:cNvSpPr txBox="1"/>
      </xdr:nvSpPr>
      <xdr:spPr>
        <a:xfrm>
          <a:off x="3582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166388</xdr:rowOff>
    </xdr:from>
    <xdr:ext cx="405111" cy="259045"/>
    <xdr:sp macro="" textlink="">
      <xdr:nvSpPr>
        <xdr:cNvPr id="314" name="n_2mainValue【福祉施設】&#10;有形固定資産減価償却率">
          <a:extLst>
            <a:ext uri="{FF2B5EF4-FFF2-40B4-BE49-F238E27FC236}">
              <a16:creationId xmlns:a16="http://schemas.microsoft.com/office/drawing/2014/main" xmlns="" id="{629A270B-1B1A-4B89-B14D-F32C81D4B15B}"/>
            </a:ext>
          </a:extLst>
        </xdr:cNvPr>
        <xdr:cNvSpPr txBox="1"/>
      </xdr:nvSpPr>
      <xdr:spPr>
        <a:xfrm>
          <a:off x="2705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120666</xdr:rowOff>
    </xdr:from>
    <xdr:ext cx="405111" cy="259045"/>
    <xdr:sp macro="" textlink="">
      <xdr:nvSpPr>
        <xdr:cNvPr id="315" name="n_3mainValue【福祉施設】&#10;有形固定資産減価償却率">
          <a:extLst>
            <a:ext uri="{FF2B5EF4-FFF2-40B4-BE49-F238E27FC236}">
              <a16:creationId xmlns:a16="http://schemas.microsoft.com/office/drawing/2014/main" xmlns="" id="{9057070E-B756-46DB-8B3C-D4B67E3A4A4D}"/>
            </a:ext>
          </a:extLst>
        </xdr:cNvPr>
        <xdr:cNvSpPr txBox="1"/>
      </xdr:nvSpPr>
      <xdr:spPr>
        <a:xfrm>
          <a:off x="1816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109238</xdr:rowOff>
    </xdr:from>
    <xdr:ext cx="405111" cy="259045"/>
    <xdr:sp macro="" textlink="">
      <xdr:nvSpPr>
        <xdr:cNvPr id="316" name="n_4mainValue【福祉施設】&#10;有形固定資産減価償却率">
          <a:extLst>
            <a:ext uri="{FF2B5EF4-FFF2-40B4-BE49-F238E27FC236}">
              <a16:creationId xmlns:a16="http://schemas.microsoft.com/office/drawing/2014/main" xmlns="" id="{1FA64191-9982-430B-8A59-505B336A84E5}"/>
            </a:ext>
          </a:extLst>
        </xdr:cNvPr>
        <xdr:cNvSpPr txBox="1"/>
      </xdr:nvSpPr>
      <xdr:spPr>
        <a:xfrm>
          <a:off x="927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CAB8B21B-4E76-4128-A67A-F1832124E6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7C9B10E8-4DD5-4565-A3F5-CC4C59C9AF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92084A82-60C0-4E24-83A5-2F2D7EFAE7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E14CDBC7-4FBC-4168-ACD1-4A81E3601A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C1AC77E8-C67D-4D2D-B192-D435AE4CA0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00E56C48-A1F1-41AC-87B7-9B957800D4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38342B66-84DA-4216-B1DD-842630A1BA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3DE3B6FC-73AA-45E8-A365-FBCD230E86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593CDF7E-5BA1-4106-8D69-71B94DAA5AD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C34BBA0A-9CD5-4C31-AE8D-7F9CB01152A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xmlns="" id="{4E688CA0-4389-4FED-8A03-5882C0C0515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xmlns="" id="{034F830B-9335-4C74-B96B-B658A54247C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xmlns="" id="{C27B3733-BC7D-4E68-AF6F-D1BF75CA508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xmlns="" id="{E29EF74A-726F-4010-8345-1FC72B5F5DF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xmlns="" id="{D2FA11C3-6D1B-49DE-899A-9C353C5B706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xmlns="" id="{8073F808-5956-405A-A0C6-2407088F1D2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xmlns="" id="{D59E3760-5E67-45CC-BBCC-AAFD4EF0288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xmlns="" id="{0004842E-CAC0-4CDB-84B0-D39706971E2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91D4ADE8-0028-4301-B841-46FAAF39EA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xmlns="" id="{9DD698EE-F1A9-4539-8F11-25AE34E264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xmlns="" id="{9276A3ED-D12C-4D8B-A0A4-495E6E668E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xmlns="" id="{2A152159-202A-441E-AEE2-377170F7CBC2}"/>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xmlns="" id="{DEB5E6F9-9D63-46CE-A774-5A677262F91E}"/>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xmlns="" id="{D21100BB-9EAB-479B-BF85-6762F28BF50B}"/>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xmlns="" id="{E0C286A6-8080-4B29-B704-423F75F454B1}"/>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xmlns="" id="{82A692EC-C271-4C9A-9D5E-839F79102439}"/>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xmlns="" id="{3DC1A11D-732B-4BA4-819F-FFC9274D2CEF}"/>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xmlns="" id="{2DDC150F-8D55-40BA-A95A-61027D08ACFD}"/>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xmlns="" id="{A4EDB6F0-C308-4DB8-A820-56956C3FD3E1}"/>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xmlns="" id="{D520E4A2-A97A-4718-A074-39242759563A}"/>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xmlns="" id="{2346893D-F51B-41C7-BD33-16441BF14D96}"/>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xmlns="" id="{0C0CB65A-E48E-4208-B4B6-21BE9DAE5A4C}"/>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6F7736DC-E1E2-4ADC-A84B-3EF66479FB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6CAFE7DB-0CFA-416F-8F52-A87335AE32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03CA7CB4-6923-4768-ABB3-CD27AA63B2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3B660DA8-7FC5-400B-8A05-383529F0B1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3660932A-0E28-4483-866B-FE18881BA8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94742</xdr:rowOff>
    </xdr:from>
    <xdr:to>
      <xdr:col>55</xdr:col>
      <xdr:colOff>50800</xdr:colOff>
      <xdr:row>83</xdr:row>
      <xdr:rowOff>24892</xdr:rowOff>
    </xdr:to>
    <xdr:sp macro="" textlink="">
      <xdr:nvSpPr>
        <xdr:cNvPr id="354" name="楕円 353">
          <a:extLst>
            <a:ext uri="{FF2B5EF4-FFF2-40B4-BE49-F238E27FC236}">
              <a16:creationId xmlns:a16="http://schemas.microsoft.com/office/drawing/2014/main" xmlns="" id="{BA0E1585-BD1B-4069-891E-7083B921F2A4}"/>
            </a:ext>
          </a:extLst>
        </xdr:cNvPr>
        <xdr:cNvSpPr/>
      </xdr:nvSpPr>
      <xdr:spPr>
        <a:xfrm>
          <a:off x="104267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117619</xdr:rowOff>
    </xdr:from>
    <xdr:ext cx="469744" cy="259045"/>
    <xdr:sp macro="" textlink="">
      <xdr:nvSpPr>
        <xdr:cNvPr id="355" name="【福祉施設】&#10;一人当たり面積該当値テキスト">
          <a:extLst>
            <a:ext uri="{FF2B5EF4-FFF2-40B4-BE49-F238E27FC236}">
              <a16:creationId xmlns:a16="http://schemas.microsoft.com/office/drawing/2014/main" xmlns="" id="{D1A7B401-E071-4FE0-9C7F-3FC9CA436DB3}"/>
            </a:ext>
          </a:extLst>
        </xdr:cNvPr>
        <xdr:cNvSpPr txBox="1"/>
      </xdr:nvSpPr>
      <xdr:spPr>
        <a:xfrm>
          <a:off x="10515600"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94742</xdr:rowOff>
    </xdr:from>
    <xdr:to>
      <xdr:col>50</xdr:col>
      <xdr:colOff>165100</xdr:colOff>
      <xdr:row>83</xdr:row>
      <xdr:rowOff>24892</xdr:rowOff>
    </xdr:to>
    <xdr:sp macro="" textlink="">
      <xdr:nvSpPr>
        <xdr:cNvPr id="356" name="楕円 355">
          <a:extLst>
            <a:ext uri="{FF2B5EF4-FFF2-40B4-BE49-F238E27FC236}">
              <a16:creationId xmlns:a16="http://schemas.microsoft.com/office/drawing/2014/main" xmlns="" id="{48C0935B-CF23-4F7A-93BB-0BF6A3982CC6}"/>
            </a:ext>
          </a:extLst>
        </xdr:cNvPr>
        <xdr:cNvSpPr/>
      </xdr:nvSpPr>
      <xdr:spPr>
        <a:xfrm>
          <a:off x="9588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145542</xdr:rowOff>
    </xdr:from>
    <xdr:to>
      <xdr:col>55</xdr:col>
      <xdr:colOff>0</xdr:colOff>
      <xdr:row>82</xdr:row>
      <xdr:rowOff>145542</xdr:rowOff>
    </xdr:to>
    <xdr:cxnSp macro="">
      <xdr:nvCxnSpPr>
        <xdr:cNvPr id="357" name="直線コネクタ 356">
          <a:extLst>
            <a:ext uri="{FF2B5EF4-FFF2-40B4-BE49-F238E27FC236}">
              <a16:creationId xmlns:a16="http://schemas.microsoft.com/office/drawing/2014/main" xmlns="" id="{AFFDBC9A-0484-41B6-B0F6-98A1DBBB9DD3}"/>
            </a:ext>
          </a:extLst>
        </xdr:cNvPr>
        <xdr:cNvCxnSpPr/>
      </xdr:nvCxnSpPr>
      <xdr:spPr>
        <a:xfrm>
          <a:off x="9639300" y="14204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97028</xdr:rowOff>
    </xdr:from>
    <xdr:to>
      <xdr:col>46</xdr:col>
      <xdr:colOff>38100</xdr:colOff>
      <xdr:row>83</xdr:row>
      <xdr:rowOff>27178</xdr:rowOff>
    </xdr:to>
    <xdr:sp macro="" textlink="">
      <xdr:nvSpPr>
        <xdr:cNvPr id="358" name="楕円 357">
          <a:extLst>
            <a:ext uri="{FF2B5EF4-FFF2-40B4-BE49-F238E27FC236}">
              <a16:creationId xmlns:a16="http://schemas.microsoft.com/office/drawing/2014/main" xmlns="" id="{C0BD47A7-D42D-4D4E-93D3-66FBAFC5EA26}"/>
            </a:ext>
          </a:extLst>
        </xdr:cNvPr>
        <xdr:cNvSpPr/>
      </xdr:nvSpPr>
      <xdr:spPr>
        <a:xfrm>
          <a:off x="8699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145542</xdr:rowOff>
    </xdr:from>
    <xdr:to>
      <xdr:col>50</xdr:col>
      <xdr:colOff>114300</xdr:colOff>
      <xdr:row>82</xdr:row>
      <xdr:rowOff>147828</xdr:rowOff>
    </xdr:to>
    <xdr:cxnSp macro="">
      <xdr:nvCxnSpPr>
        <xdr:cNvPr id="359" name="直線コネクタ 358">
          <a:extLst>
            <a:ext uri="{FF2B5EF4-FFF2-40B4-BE49-F238E27FC236}">
              <a16:creationId xmlns:a16="http://schemas.microsoft.com/office/drawing/2014/main" xmlns="" id="{3AC114E2-7BEA-431E-B085-DA97482478B8}"/>
            </a:ext>
          </a:extLst>
        </xdr:cNvPr>
        <xdr:cNvCxnSpPr/>
      </xdr:nvCxnSpPr>
      <xdr:spPr>
        <a:xfrm flipV="1">
          <a:off x="8750300" y="142044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94742</xdr:rowOff>
    </xdr:from>
    <xdr:to>
      <xdr:col>41</xdr:col>
      <xdr:colOff>101600</xdr:colOff>
      <xdr:row>83</xdr:row>
      <xdr:rowOff>24892</xdr:rowOff>
    </xdr:to>
    <xdr:sp macro="" textlink="">
      <xdr:nvSpPr>
        <xdr:cNvPr id="360" name="楕円 359">
          <a:extLst>
            <a:ext uri="{FF2B5EF4-FFF2-40B4-BE49-F238E27FC236}">
              <a16:creationId xmlns:a16="http://schemas.microsoft.com/office/drawing/2014/main" xmlns="" id="{91B509A1-E1F2-44D2-83FA-7D6A662C6D97}"/>
            </a:ext>
          </a:extLst>
        </xdr:cNvPr>
        <xdr:cNvSpPr/>
      </xdr:nvSpPr>
      <xdr:spPr>
        <a:xfrm>
          <a:off x="7810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145542</xdr:rowOff>
    </xdr:from>
    <xdr:to>
      <xdr:col>45</xdr:col>
      <xdr:colOff>177800</xdr:colOff>
      <xdr:row>82</xdr:row>
      <xdr:rowOff>147828</xdr:rowOff>
    </xdr:to>
    <xdr:cxnSp macro="">
      <xdr:nvCxnSpPr>
        <xdr:cNvPr id="361" name="直線コネクタ 360">
          <a:extLst>
            <a:ext uri="{FF2B5EF4-FFF2-40B4-BE49-F238E27FC236}">
              <a16:creationId xmlns:a16="http://schemas.microsoft.com/office/drawing/2014/main" xmlns="" id="{985DE22E-D616-4C13-8181-7AE733380BD4}"/>
            </a:ext>
          </a:extLst>
        </xdr:cNvPr>
        <xdr:cNvCxnSpPr/>
      </xdr:nvCxnSpPr>
      <xdr:spPr>
        <a:xfrm>
          <a:off x="7861300" y="142044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113030</xdr:rowOff>
    </xdr:from>
    <xdr:to>
      <xdr:col>36</xdr:col>
      <xdr:colOff>165100</xdr:colOff>
      <xdr:row>83</xdr:row>
      <xdr:rowOff>43180</xdr:rowOff>
    </xdr:to>
    <xdr:sp macro="" textlink="">
      <xdr:nvSpPr>
        <xdr:cNvPr id="362" name="楕円 361">
          <a:extLst>
            <a:ext uri="{FF2B5EF4-FFF2-40B4-BE49-F238E27FC236}">
              <a16:creationId xmlns:a16="http://schemas.microsoft.com/office/drawing/2014/main" xmlns="" id="{38ECEE9F-F6BD-4EC9-BF52-619043BC1DD8}"/>
            </a:ext>
          </a:extLst>
        </xdr:cNvPr>
        <xdr:cNvSpPr/>
      </xdr:nvSpPr>
      <xdr:spPr>
        <a:xfrm>
          <a:off x="692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145542</xdr:rowOff>
    </xdr:from>
    <xdr:to>
      <xdr:col>41</xdr:col>
      <xdr:colOff>50800</xdr:colOff>
      <xdr:row>82</xdr:row>
      <xdr:rowOff>163830</xdr:rowOff>
    </xdr:to>
    <xdr:cxnSp macro="">
      <xdr:nvCxnSpPr>
        <xdr:cNvPr id="363" name="直線コネクタ 362">
          <a:extLst>
            <a:ext uri="{FF2B5EF4-FFF2-40B4-BE49-F238E27FC236}">
              <a16:creationId xmlns:a16="http://schemas.microsoft.com/office/drawing/2014/main" xmlns="" id="{71C7C32F-267B-4DB1-B2A3-ED4F69242BF9}"/>
            </a:ext>
          </a:extLst>
        </xdr:cNvPr>
        <xdr:cNvCxnSpPr/>
      </xdr:nvCxnSpPr>
      <xdr:spPr>
        <a:xfrm flipV="1">
          <a:off x="6972300" y="142044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xmlns="" id="{43628B8E-CBD0-4D40-AED3-FF6DB975F7C7}"/>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xmlns="" id="{FD179A83-5654-4F3E-A426-C2A01B761DF8}"/>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xmlns="" id="{DD8F88D8-6985-4078-963D-4CF19EBF0B7E}"/>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a:extLst>
            <a:ext uri="{FF2B5EF4-FFF2-40B4-BE49-F238E27FC236}">
              <a16:creationId xmlns:a16="http://schemas.microsoft.com/office/drawing/2014/main" xmlns="" id="{0B5B7733-E1C9-42FD-8BEE-0D4EC81FF501}"/>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41419</xdr:rowOff>
    </xdr:from>
    <xdr:ext cx="469744" cy="259045"/>
    <xdr:sp macro="" textlink="">
      <xdr:nvSpPr>
        <xdr:cNvPr id="368" name="n_1mainValue【福祉施設】&#10;一人当たり面積">
          <a:extLst>
            <a:ext uri="{FF2B5EF4-FFF2-40B4-BE49-F238E27FC236}">
              <a16:creationId xmlns:a16="http://schemas.microsoft.com/office/drawing/2014/main" xmlns="" id="{D5D57644-10BF-48A9-A601-06DD5DF248AF}"/>
            </a:ext>
          </a:extLst>
        </xdr:cNvPr>
        <xdr:cNvSpPr txBox="1"/>
      </xdr:nvSpPr>
      <xdr:spPr>
        <a:xfrm>
          <a:off x="939172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43705</xdr:rowOff>
    </xdr:from>
    <xdr:ext cx="469744" cy="259045"/>
    <xdr:sp macro="" textlink="">
      <xdr:nvSpPr>
        <xdr:cNvPr id="369" name="n_2mainValue【福祉施設】&#10;一人当たり面積">
          <a:extLst>
            <a:ext uri="{FF2B5EF4-FFF2-40B4-BE49-F238E27FC236}">
              <a16:creationId xmlns:a16="http://schemas.microsoft.com/office/drawing/2014/main" xmlns="" id="{D2827071-C132-49A8-A6A8-E4F0651D4A8D}"/>
            </a:ext>
          </a:extLst>
        </xdr:cNvPr>
        <xdr:cNvSpPr txBox="1"/>
      </xdr:nvSpPr>
      <xdr:spPr>
        <a:xfrm>
          <a:off x="8515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41419</xdr:rowOff>
    </xdr:from>
    <xdr:ext cx="469744" cy="259045"/>
    <xdr:sp macro="" textlink="">
      <xdr:nvSpPr>
        <xdr:cNvPr id="370" name="n_3mainValue【福祉施設】&#10;一人当たり面積">
          <a:extLst>
            <a:ext uri="{FF2B5EF4-FFF2-40B4-BE49-F238E27FC236}">
              <a16:creationId xmlns:a16="http://schemas.microsoft.com/office/drawing/2014/main" xmlns="" id="{BEEC39E0-0A49-462D-AF68-55F49C14C8B6}"/>
            </a:ext>
          </a:extLst>
        </xdr:cNvPr>
        <xdr:cNvSpPr txBox="1"/>
      </xdr:nvSpPr>
      <xdr:spPr>
        <a:xfrm>
          <a:off x="762642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59707</xdr:rowOff>
    </xdr:from>
    <xdr:ext cx="469744" cy="259045"/>
    <xdr:sp macro="" textlink="">
      <xdr:nvSpPr>
        <xdr:cNvPr id="371" name="n_4mainValue【福祉施設】&#10;一人当たり面積">
          <a:extLst>
            <a:ext uri="{FF2B5EF4-FFF2-40B4-BE49-F238E27FC236}">
              <a16:creationId xmlns:a16="http://schemas.microsoft.com/office/drawing/2014/main" xmlns="" id="{DA0EF27A-D073-4ABE-8AF3-2A92F470D365}"/>
            </a:ext>
          </a:extLst>
        </xdr:cNvPr>
        <xdr:cNvSpPr txBox="1"/>
      </xdr:nvSpPr>
      <xdr:spPr>
        <a:xfrm>
          <a:off x="6737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F740D34B-C1AB-4763-A91A-F8EABE053D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3040579A-70A1-4FA0-A891-03EF8531895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BDAE8EBC-8940-4F1B-86EC-7E1CD10254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083A253A-CFEA-4A25-8366-E30361D0EB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3C11EE1B-3D46-4C2B-A40F-25D8138F2E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399C5924-D726-4CA3-A00F-567DBF17BA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AC1306E5-C479-4B89-9B68-D3E00F7528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068D1CB5-0C7C-4645-BD84-32E493065A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xmlns="" id="{A442EA1E-7564-485E-989A-9ECC66930B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xmlns="" id="{78E7E817-680D-4DB0-8832-E9D502DC723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xmlns="" id="{B03FC056-3690-4CB5-8983-AE6A5E730EC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xmlns="" id="{62779779-FBD5-4134-A05F-6C5AFADA5A0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xmlns="" id="{392BCDF8-431B-40BB-805C-3FCFC844ABD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xmlns="" id="{81BCBA20-D719-472A-B18F-1A045376891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xmlns="" id="{8511E4A7-0188-4E8B-BDFB-A41A80FCA81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xmlns="" id="{2DC76E65-8FE6-4C25-BB46-2A59E8CD351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xmlns="" id="{45B24917-EDF0-4968-B0AA-ED85B710BD5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xmlns="" id="{E24F0BAF-18F0-4CB1-B5C6-EBD43DD23BC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xmlns="" id="{EE8E56A4-8242-4364-9EB9-8211546341A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xmlns="" id="{F0641728-2128-4F5D-A93E-DD1001B8E70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xmlns="" id="{AF8DD822-809B-4E37-9C43-1522180CD77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xmlns="" id="{EADE1C71-AF8A-4240-AEDF-93FC6E13A97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xmlns="" id="{421FE4C1-3E42-4478-BCC1-A5AEB94AD57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A44AE7D7-069B-424A-8A01-03B04364F2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xmlns="" id="{2DF17F60-9600-49E2-A473-F354987C92E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xmlns="" id="{A68F4A67-AB13-43D4-A275-C22304CE92B4}"/>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xmlns="" id="{669DB992-17B1-4CB6-AEDC-44531D67C17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xmlns="" id="{85F4E012-B4F9-486E-93BB-BDA13D98516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xmlns="" id="{616F6B3B-9BD0-42B3-9C14-F139FF1990B8}"/>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xmlns="" id="{B5506CBF-9831-4E41-8737-A4E1F77614ED}"/>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a:extLst>
            <a:ext uri="{FF2B5EF4-FFF2-40B4-BE49-F238E27FC236}">
              <a16:creationId xmlns:a16="http://schemas.microsoft.com/office/drawing/2014/main" xmlns="" id="{F0388970-E47E-4ED5-9880-7ED8537EB2A3}"/>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xmlns="" id="{D3D5A0F5-C10F-4F23-8CF2-8E4D3DC15D31}"/>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xmlns="" id="{84872500-1362-402C-A212-F54619FE38EE}"/>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xmlns="" id="{D02BFE99-6FDD-416A-AA63-1AA1C87267E8}"/>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xmlns="" id="{2BA8789E-8F39-44EA-93B5-FCE589E2B62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xmlns="" id="{897C1846-AD54-4BED-B909-8CC362E9DDC2}"/>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3F17B7ED-4ABB-4708-9FFF-9F859A525A1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FBFCE955-94EA-46EC-AD74-7E8CF7693E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9E7A7192-9BFF-4183-B8B5-CDB7BBCE91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877D1D70-3FAA-4978-8759-9E15162810E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882C5E30-EBDB-43CB-AFB9-2605F3789D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84182</xdr:rowOff>
    </xdr:from>
    <xdr:to>
      <xdr:col>24</xdr:col>
      <xdr:colOff>114300</xdr:colOff>
      <xdr:row>106</xdr:row>
      <xdr:rowOff>14332</xdr:rowOff>
    </xdr:to>
    <xdr:sp macro="" textlink="">
      <xdr:nvSpPr>
        <xdr:cNvPr id="413" name="楕円 412">
          <a:extLst>
            <a:ext uri="{FF2B5EF4-FFF2-40B4-BE49-F238E27FC236}">
              <a16:creationId xmlns:a16="http://schemas.microsoft.com/office/drawing/2014/main" xmlns="" id="{3EDCC04F-E310-4FFD-B200-BE55D25E5757}"/>
            </a:ext>
          </a:extLst>
        </xdr:cNvPr>
        <xdr:cNvSpPr/>
      </xdr:nvSpPr>
      <xdr:spPr>
        <a:xfrm>
          <a:off x="4584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62609</xdr:rowOff>
    </xdr:from>
    <xdr:ext cx="405111" cy="259045"/>
    <xdr:sp macro="" textlink="">
      <xdr:nvSpPr>
        <xdr:cNvPr id="414" name="【市民会館】&#10;有形固定資産減価償却率該当値テキスト">
          <a:extLst>
            <a:ext uri="{FF2B5EF4-FFF2-40B4-BE49-F238E27FC236}">
              <a16:creationId xmlns:a16="http://schemas.microsoft.com/office/drawing/2014/main" xmlns="" id="{E53B823A-52CD-4BEC-AFA0-9788942D109E}"/>
            </a:ext>
          </a:extLst>
        </xdr:cNvPr>
        <xdr:cNvSpPr txBox="1"/>
      </xdr:nvSpPr>
      <xdr:spPr>
        <a:xfrm>
          <a:off x="4673600"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415" name="楕円 414">
          <a:extLst>
            <a:ext uri="{FF2B5EF4-FFF2-40B4-BE49-F238E27FC236}">
              <a16:creationId xmlns:a16="http://schemas.microsoft.com/office/drawing/2014/main" xmlns="" id="{95632586-B634-49E9-AB4B-53609B8F06FC}"/>
            </a:ext>
          </a:extLst>
        </xdr:cNvPr>
        <xdr:cNvSpPr/>
      </xdr:nvSpPr>
      <xdr:spPr>
        <a:xfrm>
          <a:off x="3746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134982</xdr:rowOff>
    </xdr:from>
    <xdr:to>
      <xdr:col>24</xdr:col>
      <xdr:colOff>63500</xdr:colOff>
      <xdr:row>106</xdr:row>
      <xdr:rowOff>17418</xdr:rowOff>
    </xdr:to>
    <xdr:cxnSp macro="">
      <xdr:nvCxnSpPr>
        <xdr:cNvPr id="416" name="直線コネクタ 415">
          <a:extLst>
            <a:ext uri="{FF2B5EF4-FFF2-40B4-BE49-F238E27FC236}">
              <a16:creationId xmlns:a16="http://schemas.microsoft.com/office/drawing/2014/main" xmlns="" id="{1130C4D5-898A-4BA6-BCD6-862CB360B0EA}"/>
            </a:ext>
          </a:extLst>
        </xdr:cNvPr>
        <xdr:cNvCxnSpPr/>
      </xdr:nvCxnSpPr>
      <xdr:spPr>
        <a:xfrm flipV="1">
          <a:off x="3797300" y="18137232"/>
          <a:ext cx="8382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417" name="楕円 416">
          <a:extLst>
            <a:ext uri="{FF2B5EF4-FFF2-40B4-BE49-F238E27FC236}">
              <a16:creationId xmlns:a16="http://schemas.microsoft.com/office/drawing/2014/main" xmlns="" id="{985DE3AE-E484-4BD7-B0A6-7CBF8125C22F}"/>
            </a:ext>
          </a:extLst>
        </xdr:cNvPr>
        <xdr:cNvSpPr/>
      </xdr:nvSpPr>
      <xdr:spPr>
        <a:xfrm>
          <a:off x="2857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106</xdr:row>
      <xdr:rowOff>17418</xdr:rowOff>
    </xdr:to>
    <xdr:cxnSp macro="">
      <xdr:nvCxnSpPr>
        <xdr:cNvPr id="418" name="直線コネクタ 417">
          <a:extLst>
            <a:ext uri="{FF2B5EF4-FFF2-40B4-BE49-F238E27FC236}">
              <a16:creationId xmlns:a16="http://schemas.microsoft.com/office/drawing/2014/main" xmlns="" id="{FCAD1F0F-2BEF-4873-B0F1-72DB18F81AF0}"/>
            </a:ext>
          </a:extLst>
        </xdr:cNvPr>
        <xdr:cNvCxnSpPr/>
      </xdr:nvCxnSpPr>
      <xdr:spPr>
        <a:xfrm>
          <a:off x="2908300" y="181551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165826</xdr:rowOff>
    </xdr:from>
    <xdr:to>
      <xdr:col>10</xdr:col>
      <xdr:colOff>165100</xdr:colOff>
      <xdr:row>106</xdr:row>
      <xdr:rowOff>95976</xdr:rowOff>
    </xdr:to>
    <xdr:sp macro="" textlink="">
      <xdr:nvSpPr>
        <xdr:cNvPr id="419" name="楕円 418">
          <a:extLst>
            <a:ext uri="{FF2B5EF4-FFF2-40B4-BE49-F238E27FC236}">
              <a16:creationId xmlns:a16="http://schemas.microsoft.com/office/drawing/2014/main" xmlns="" id="{44759ACD-586A-4B97-811A-1E0BB2D05539}"/>
            </a:ext>
          </a:extLst>
        </xdr:cNvPr>
        <xdr:cNvSpPr/>
      </xdr:nvSpPr>
      <xdr:spPr>
        <a:xfrm>
          <a:off x="1968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152944</xdr:rowOff>
    </xdr:from>
    <xdr:to>
      <xdr:col>15</xdr:col>
      <xdr:colOff>50800</xdr:colOff>
      <xdr:row>106</xdr:row>
      <xdr:rowOff>45176</xdr:rowOff>
    </xdr:to>
    <xdr:cxnSp macro="">
      <xdr:nvCxnSpPr>
        <xdr:cNvPr id="420" name="直線コネクタ 419">
          <a:extLst>
            <a:ext uri="{FF2B5EF4-FFF2-40B4-BE49-F238E27FC236}">
              <a16:creationId xmlns:a16="http://schemas.microsoft.com/office/drawing/2014/main" xmlns="" id="{204C57FD-4C18-442D-BF76-DFDA88D50318}"/>
            </a:ext>
          </a:extLst>
        </xdr:cNvPr>
        <xdr:cNvCxnSpPr/>
      </xdr:nvCxnSpPr>
      <xdr:spPr>
        <a:xfrm flipV="1">
          <a:off x="2019300" y="1815519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131536</xdr:rowOff>
    </xdr:from>
    <xdr:to>
      <xdr:col>6</xdr:col>
      <xdr:colOff>38100</xdr:colOff>
      <xdr:row>106</xdr:row>
      <xdr:rowOff>61686</xdr:rowOff>
    </xdr:to>
    <xdr:sp macro="" textlink="">
      <xdr:nvSpPr>
        <xdr:cNvPr id="421" name="楕円 420">
          <a:extLst>
            <a:ext uri="{FF2B5EF4-FFF2-40B4-BE49-F238E27FC236}">
              <a16:creationId xmlns:a16="http://schemas.microsoft.com/office/drawing/2014/main" xmlns="" id="{DC5FEA2A-6966-4581-A89E-068C3A1FBB53}"/>
            </a:ext>
          </a:extLst>
        </xdr:cNvPr>
        <xdr:cNvSpPr/>
      </xdr:nvSpPr>
      <xdr:spPr>
        <a:xfrm>
          <a:off x="1079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10886</xdr:rowOff>
    </xdr:from>
    <xdr:to>
      <xdr:col>10</xdr:col>
      <xdr:colOff>114300</xdr:colOff>
      <xdr:row>106</xdr:row>
      <xdr:rowOff>45176</xdr:rowOff>
    </xdr:to>
    <xdr:cxnSp macro="">
      <xdr:nvCxnSpPr>
        <xdr:cNvPr id="422" name="直線コネクタ 421">
          <a:extLst>
            <a:ext uri="{FF2B5EF4-FFF2-40B4-BE49-F238E27FC236}">
              <a16:creationId xmlns:a16="http://schemas.microsoft.com/office/drawing/2014/main" xmlns="" id="{38E30FA1-503B-4482-85BB-0EA25A35AC9E}"/>
            </a:ext>
          </a:extLst>
        </xdr:cNvPr>
        <xdr:cNvCxnSpPr/>
      </xdr:nvCxnSpPr>
      <xdr:spPr>
        <a:xfrm>
          <a:off x="1130300" y="181845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a:extLst>
            <a:ext uri="{FF2B5EF4-FFF2-40B4-BE49-F238E27FC236}">
              <a16:creationId xmlns:a16="http://schemas.microsoft.com/office/drawing/2014/main" xmlns="" id="{FDB43CAB-D532-4B77-8923-2AC40BD9789C}"/>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a:extLst>
            <a:ext uri="{FF2B5EF4-FFF2-40B4-BE49-F238E27FC236}">
              <a16:creationId xmlns:a16="http://schemas.microsoft.com/office/drawing/2014/main" xmlns="" id="{4596BD86-82B8-4253-9D8A-B80C18010B1B}"/>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a:extLst>
            <a:ext uri="{FF2B5EF4-FFF2-40B4-BE49-F238E27FC236}">
              <a16:creationId xmlns:a16="http://schemas.microsoft.com/office/drawing/2014/main" xmlns="" id="{BFFC29E3-5962-42CD-A6B6-5DE3066F7FED}"/>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a:extLst>
            <a:ext uri="{FF2B5EF4-FFF2-40B4-BE49-F238E27FC236}">
              <a16:creationId xmlns:a16="http://schemas.microsoft.com/office/drawing/2014/main" xmlns="" id="{57298CAF-0A42-42F9-AE47-BFA0F35BE238}"/>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427" name="n_1mainValue【市民会館】&#10;有形固定資産減価償却率">
          <a:extLst>
            <a:ext uri="{FF2B5EF4-FFF2-40B4-BE49-F238E27FC236}">
              <a16:creationId xmlns:a16="http://schemas.microsoft.com/office/drawing/2014/main" xmlns="" id="{CE769F25-FC1A-43C0-9712-AD71C0947600}"/>
            </a:ext>
          </a:extLst>
        </xdr:cNvPr>
        <xdr:cNvSpPr txBox="1"/>
      </xdr:nvSpPr>
      <xdr:spPr>
        <a:xfrm>
          <a:off x="3582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428" name="n_2mainValue【市民会館】&#10;有形固定資産減価償却率">
          <a:extLst>
            <a:ext uri="{FF2B5EF4-FFF2-40B4-BE49-F238E27FC236}">
              <a16:creationId xmlns:a16="http://schemas.microsoft.com/office/drawing/2014/main" xmlns="" id="{7E4D3E55-4ABD-46B0-8996-A28F42D7C320}"/>
            </a:ext>
          </a:extLst>
        </xdr:cNvPr>
        <xdr:cNvSpPr txBox="1"/>
      </xdr:nvSpPr>
      <xdr:spPr>
        <a:xfrm>
          <a:off x="2705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87103</xdr:rowOff>
    </xdr:from>
    <xdr:ext cx="405111" cy="259045"/>
    <xdr:sp macro="" textlink="">
      <xdr:nvSpPr>
        <xdr:cNvPr id="429" name="n_3mainValue【市民会館】&#10;有形固定資産減価償却率">
          <a:extLst>
            <a:ext uri="{FF2B5EF4-FFF2-40B4-BE49-F238E27FC236}">
              <a16:creationId xmlns:a16="http://schemas.microsoft.com/office/drawing/2014/main" xmlns="" id="{7C410186-CB2B-4012-80F3-5600EF5E65B8}"/>
            </a:ext>
          </a:extLst>
        </xdr:cNvPr>
        <xdr:cNvSpPr txBox="1"/>
      </xdr:nvSpPr>
      <xdr:spPr>
        <a:xfrm>
          <a:off x="1816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52813</xdr:rowOff>
    </xdr:from>
    <xdr:ext cx="405111" cy="259045"/>
    <xdr:sp macro="" textlink="">
      <xdr:nvSpPr>
        <xdr:cNvPr id="430" name="n_4mainValue【市民会館】&#10;有形固定資産減価償却率">
          <a:extLst>
            <a:ext uri="{FF2B5EF4-FFF2-40B4-BE49-F238E27FC236}">
              <a16:creationId xmlns:a16="http://schemas.microsoft.com/office/drawing/2014/main" xmlns="" id="{4E3BA1A6-8B2C-43BF-BC72-8EE6EE7D9160}"/>
            </a:ext>
          </a:extLst>
        </xdr:cNvPr>
        <xdr:cNvSpPr txBox="1"/>
      </xdr:nvSpPr>
      <xdr:spPr>
        <a:xfrm>
          <a:off x="927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xmlns="" id="{F543C175-AF82-46C8-817D-6AE8C2B71D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xmlns="" id="{0A37F418-437D-4D33-BEF0-F137A55A69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xmlns="" id="{99F4DB13-215C-4E86-82D8-A6A835A398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xmlns="" id="{D5DB68B3-EFC3-4D48-A1BB-E104FABC24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xmlns="" id="{EEF17D9B-0EED-49BB-AEB9-3756C39F57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xmlns="" id="{66C6596C-DEC8-49C6-AFB6-FB9854B5E5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xmlns="" id="{23790D73-0920-4023-AC9E-8C681F9E06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xmlns="" id="{1544AFDF-4CD9-485D-BC4F-55A95F9046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xmlns="" id="{459DF24E-5029-4F2F-B43E-64AF3DE36B1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xmlns="" id="{B39F2844-ED4B-41E8-9DA0-6E2B8ABB073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xmlns="" id="{43445CE8-5F2D-4BA8-90D7-C49F33EE976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xmlns="" id="{4D58FA06-5F59-415E-B720-C0AD4BD56CB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xmlns="" id="{A98974D6-3661-462A-A496-F2D4582AB78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xmlns="" id="{968FD44F-E432-45AF-9170-F1C5C2AF587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xmlns="" id="{7FF6D4F5-C98C-4456-8439-31DEC805AE9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a:extLst>
            <a:ext uri="{FF2B5EF4-FFF2-40B4-BE49-F238E27FC236}">
              <a16:creationId xmlns:a16="http://schemas.microsoft.com/office/drawing/2014/main" xmlns="" id="{EB12A7CB-77A6-4DA8-BFC0-259406D8ED6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xmlns="" id="{22183261-C2F4-4E24-A9EF-0D09AE46FD6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xmlns="" id="{942EA7F5-E6F0-44A9-82F4-AFA1BC1E022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xmlns="" id="{B2368831-5EFB-4DE3-B152-032A3A4B807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xmlns="" id="{FB7DF846-57C0-4B11-8720-AEF66B74B48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xmlns="" id="{CD44D211-01C9-41DB-A7F7-6CC24163575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a:extLst>
            <a:ext uri="{FF2B5EF4-FFF2-40B4-BE49-F238E27FC236}">
              <a16:creationId xmlns:a16="http://schemas.microsoft.com/office/drawing/2014/main" xmlns="" id="{DC91B17A-A440-4B9C-8625-9B0EE0C5204C}"/>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a:extLst>
            <a:ext uri="{FF2B5EF4-FFF2-40B4-BE49-F238E27FC236}">
              <a16:creationId xmlns:a16="http://schemas.microsoft.com/office/drawing/2014/main" xmlns="" id="{D98EC7CA-05AE-4FD7-A340-0944853337A6}"/>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a:extLst>
            <a:ext uri="{FF2B5EF4-FFF2-40B4-BE49-F238E27FC236}">
              <a16:creationId xmlns:a16="http://schemas.microsoft.com/office/drawing/2014/main" xmlns="" id="{675A3AED-0894-4911-BD2E-5E2F09D1941B}"/>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a:extLst>
            <a:ext uri="{FF2B5EF4-FFF2-40B4-BE49-F238E27FC236}">
              <a16:creationId xmlns:a16="http://schemas.microsoft.com/office/drawing/2014/main" xmlns="" id="{66E1B25C-3587-4629-93DA-6F9297D037F3}"/>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a:extLst>
            <a:ext uri="{FF2B5EF4-FFF2-40B4-BE49-F238E27FC236}">
              <a16:creationId xmlns:a16="http://schemas.microsoft.com/office/drawing/2014/main" xmlns="" id="{0FA14707-66CB-49EB-B006-7700C36BA287}"/>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a:extLst>
            <a:ext uri="{FF2B5EF4-FFF2-40B4-BE49-F238E27FC236}">
              <a16:creationId xmlns:a16="http://schemas.microsoft.com/office/drawing/2014/main" xmlns="" id="{C5FC4F77-2D16-49C4-9215-5A6A609593F2}"/>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a:extLst>
            <a:ext uri="{FF2B5EF4-FFF2-40B4-BE49-F238E27FC236}">
              <a16:creationId xmlns:a16="http://schemas.microsoft.com/office/drawing/2014/main" xmlns="" id="{7CF377C6-2530-4B04-BB53-7F42F78741AE}"/>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a:extLst>
            <a:ext uri="{FF2B5EF4-FFF2-40B4-BE49-F238E27FC236}">
              <a16:creationId xmlns:a16="http://schemas.microsoft.com/office/drawing/2014/main" xmlns="" id="{B23E56EA-FD48-44BE-8004-F517D5ABE607}"/>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a:extLst>
            <a:ext uri="{FF2B5EF4-FFF2-40B4-BE49-F238E27FC236}">
              <a16:creationId xmlns:a16="http://schemas.microsoft.com/office/drawing/2014/main" xmlns="" id="{FA89D4AD-AFEA-4806-B71C-87A76B7335D7}"/>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a:extLst>
            <a:ext uri="{FF2B5EF4-FFF2-40B4-BE49-F238E27FC236}">
              <a16:creationId xmlns:a16="http://schemas.microsoft.com/office/drawing/2014/main" xmlns="" id="{E89EB2DE-54F6-45E3-8F64-085FEB3940DD}"/>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a:extLst>
            <a:ext uri="{FF2B5EF4-FFF2-40B4-BE49-F238E27FC236}">
              <a16:creationId xmlns:a16="http://schemas.microsoft.com/office/drawing/2014/main" xmlns="" id="{6A8BD4C4-BBAA-46F8-BC3A-138A418954A9}"/>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EB3C94AB-CE38-4650-B514-439D1F0D970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AA7762BB-C567-4577-A5C9-5ECAEFC624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0C008313-B811-4F3A-ADA9-DC3B0461B80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EACA9EC2-FB0E-4694-9FBE-660F54C8C72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2B60CB50-4916-4DA8-A2AB-C352ACEFF31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68" name="楕円 467">
          <a:extLst>
            <a:ext uri="{FF2B5EF4-FFF2-40B4-BE49-F238E27FC236}">
              <a16:creationId xmlns:a16="http://schemas.microsoft.com/office/drawing/2014/main" xmlns="" id="{049D8D86-558E-4E1B-95E7-C27E6800951E}"/>
            </a:ext>
          </a:extLst>
        </xdr:cNvPr>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macro="" textlink="">
      <xdr:nvSpPr>
        <xdr:cNvPr id="469" name="【市民会館】&#10;一人当たり面積該当値テキスト">
          <a:extLst>
            <a:ext uri="{FF2B5EF4-FFF2-40B4-BE49-F238E27FC236}">
              <a16:creationId xmlns:a16="http://schemas.microsoft.com/office/drawing/2014/main" xmlns="" id="{3519036D-DCEC-4AA6-87D5-9DF978FF7F4C}"/>
            </a:ext>
          </a:extLst>
        </xdr:cNvPr>
        <xdr:cNvSpPr txBox="1"/>
      </xdr:nvSpPr>
      <xdr:spPr>
        <a:xfrm>
          <a:off x="10515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470" name="楕円 469">
          <a:extLst>
            <a:ext uri="{FF2B5EF4-FFF2-40B4-BE49-F238E27FC236}">
              <a16:creationId xmlns:a16="http://schemas.microsoft.com/office/drawing/2014/main" xmlns="" id="{740311F2-A8DC-4C81-A90D-2A69B2CCBE33}"/>
            </a:ext>
          </a:extLst>
        </xdr:cNvPr>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73913</xdr:rowOff>
    </xdr:to>
    <xdr:cxnSp macro="">
      <xdr:nvCxnSpPr>
        <xdr:cNvPr id="471" name="直線コネクタ 470">
          <a:extLst>
            <a:ext uri="{FF2B5EF4-FFF2-40B4-BE49-F238E27FC236}">
              <a16:creationId xmlns:a16="http://schemas.microsoft.com/office/drawing/2014/main" xmlns="" id="{D13D11D9-BA33-49DE-A0C3-83469C810D48}"/>
            </a:ext>
          </a:extLst>
        </xdr:cNvPr>
        <xdr:cNvCxnSpPr/>
      </xdr:nvCxnSpPr>
      <xdr:spPr>
        <a:xfrm>
          <a:off x="9639300" y="1841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72" name="楕円 471">
          <a:extLst>
            <a:ext uri="{FF2B5EF4-FFF2-40B4-BE49-F238E27FC236}">
              <a16:creationId xmlns:a16="http://schemas.microsoft.com/office/drawing/2014/main" xmlns="" id="{AB7F5336-4B75-43D7-A22C-E1D64ED21092}"/>
            </a:ext>
          </a:extLst>
        </xdr:cNvPr>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73913</xdr:rowOff>
    </xdr:to>
    <xdr:cxnSp macro="">
      <xdr:nvCxnSpPr>
        <xdr:cNvPr id="473" name="直線コネクタ 472">
          <a:extLst>
            <a:ext uri="{FF2B5EF4-FFF2-40B4-BE49-F238E27FC236}">
              <a16:creationId xmlns:a16="http://schemas.microsoft.com/office/drawing/2014/main" xmlns="" id="{8DF65EEA-678E-41BF-A5E3-79541C900300}"/>
            </a:ext>
          </a:extLst>
        </xdr:cNvPr>
        <xdr:cNvCxnSpPr/>
      </xdr:nvCxnSpPr>
      <xdr:spPr>
        <a:xfrm>
          <a:off x="8750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474" name="楕円 473">
          <a:extLst>
            <a:ext uri="{FF2B5EF4-FFF2-40B4-BE49-F238E27FC236}">
              <a16:creationId xmlns:a16="http://schemas.microsoft.com/office/drawing/2014/main" xmlns="" id="{543A570E-A86B-45FB-9BA4-9C07B834F18E}"/>
            </a:ext>
          </a:extLst>
        </xdr:cNvPr>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475" name="直線コネクタ 474">
          <a:extLst>
            <a:ext uri="{FF2B5EF4-FFF2-40B4-BE49-F238E27FC236}">
              <a16:creationId xmlns:a16="http://schemas.microsoft.com/office/drawing/2014/main" xmlns="" id="{E3FA893B-D786-4978-9CE6-D84D7E3C65FF}"/>
            </a:ext>
          </a:extLst>
        </xdr:cNvPr>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476" name="楕円 475">
          <a:extLst>
            <a:ext uri="{FF2B5EF4-FFF2-40B4-BE49-F238E27FC236}">
              <a16:creationId xmlns:a16="http://schemas.microsoft.com/office/drawing/2014/main" xmlns="" id="{1A5AB9D9-0E4B-4436-BA01-EBA49F4FDBDF}"/>
            </a:ext>
          </a:extLst>
        </xdr:cNvPr>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73913</xdr:rowOff>
    </xdr:to>
    <xdr:cxnSp macro="">
      <xdr:nvCxnSpPr>
        <xdr:cNvPr id="477" name="直線コネクタ 476">
          <a:extLst>
            <a:ext uri="{FF2B5EF4-FFF2-40B4-BE49-F238E27FC236}">
              <a16:creationId xmlns:a16="http://schemas.microsoft.com/office/drawing/2014/main" xmlns="" id="{FBC46BAD-7019-4E84-AA31-426EEB3694E0}"/>
            </a:ext>
          </a:extLst>
        </xdr:cNvPr>
        <xdr:cNvCxnSpPr/>
      </xdr:nvCxnSpPr>
      <xdr:spPr>
        <a:xfrm>
          <a:off x="6972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a:extLst>
            <a:ext uri="{FF2B5EF4-FFF2-40B4-BE49-F238E27FC236}">
              <a16:creationId xmlns:a16="http://schemas.microsoft.com/office/drawing/2014/main" xmlns="" id="{31CCC2CD-2389-4FD4-8D0D-197BBC1F3C26}"/>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a:extLst>
            <a:ext uri="{FF2B5EF4-FFF2-40B4-BE49-F238E27FC236}">
              <a16:creationId xmlns:a16="http://schemas.microsoft.com/office/drawing/2014/main" xmlns="" id="{D32842E9-384B-4952-8B80-4C7855256E99}"/>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a:extLst>
            <a:ext uri="{FF2B5EF4-FFF2-40B4-BE49-F238E27FC236}">
              <a16:creationId xmlns:a16="http://schemas.microsoft.com/office/drawing/2014/main" xmlns="" id="{F5437E07-95B0-4BF1-9785-9A652BDA035C}"/>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a:extLst>
            <a:ext uri="{FF2B5EF4-FFF2-40B4-BE49-F238E27FC236}">
              <a16:creationId xmlns:a16="http://schemas.microsoft.com/office/drawing/2014/main" xmlns="" id="{B43BC6AF-3710-4031-88EE-401420FD3FF3}"/>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macro="" textlink="">
      <xdr:nvSpPr>
        <xdr:cNvPr id="482" name="n_1mainValue【市民会館】&#10;一人当たり面積">
          <a:extLst>
            <a:ext uri="{FF2B5EF4-FFF2-40B4-BE49-F238E27FC236}">
              <a16:creationId xmlns:a16="http://schemas.microsoft.com/office/drawing/2014/main" xmlns="" id="{632F3021-BD99-493A-AC7C-2FDE6C55B4D0}"/>
            </a:ext>
          </a:extLst>
        </xdr:cNvPr>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83" name="n_2mainValue【市民会館】&#10;一人当たり面積">
          <a:extLst>
            <a:ext uri="{FF2B5EF4-FFF2-40B4-BE49-F238E27FC236}">
              <a16:creationId xmlns:a16="http://schemas.microsoft.com/office/drawing/2014/main" xmlns="" id="{68160F2E-4921-49DB-B31A-546B0F6CD45A}"/>
            </a:ext>
          </a:extLst>
        </xdr:cNvPr>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484" name="n_3mainValue【市民会館】&#10;一人当たり面積">
          <a:extLst>
            <a:ext uri="{FF2B5EF4-FFF2-40B4-BE49-F238E27FC236}">
              <a16:creationId xmlns:a16="http://schemas.microsoft.com/office/drawing/2014/main" xmlns="" id="{CC471DB1-8F70-4268-9E43-1CEFE4A19F68}"/>
            </a:ext>
          </a:extLst>
        </xdr:cNvPr>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485" name="n_4mainValue【市民会館】&#10;一人当たり面積">
          <a:extLst>
            <a:ext uri="{FF2B5EF4-FFF2-40B4-BE49-F238E27FC236}">
              <a16:creationId xmlns:a16="http://schemas.microsoft.com/office/drawing/2014/main" xmlns="" id="{E97A8801-1C4C-4FEF-A40F-9D245C1CC5B8}"/>
            </a:ext>
          </a:extLst>
        </xdr:cNvPr>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xmlns="" id="{CE9FBC94-59E9-4AB4-AF3D-9410CA9631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xmlns="" id="{645C6240-3DA9-409B-80E4-91A7945296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xmlns="" id="{F40C2DE4-825D-4A5D-9702-965D6C4F1D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xmlns="" id="{5A75F29B-07E5-4023-B8A1-3F0EB68D167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xmlns="" id="{4F24BA99-86AB-4493-8350-DBD18BEF7C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xmlns="" id="{6D019076-EF3E-4C90-B70A-D0C897338D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xmlns="" id="{5E4D3ACF-3882-4CD0-99F1-0A66F4676B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xmlns="" id="{B170EA18-8AA3-410B-9F25-6F29623F30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xmlns="" id="{9DFBE3B8-4C9C-4D53-953E-F300815955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xmlns="" id="{9C08771E-700D-4AA8-882C-B52D5F7937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xmlns="" id="{2EB2FB38-5301-451E-9A7D-47C1F743DF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a:extLst>
            <a:ext uri="{FF2B5EF4-FFF2-40B4-BE49-F238E27FC236}">
              <a16:creationId xmlns:a16="http://schemas.microsoft.com/office/drawing/2014/main" xmlns="" id="{91A3B708-45E3-4D3B-8308-25C66C12D6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a:extLst>
            <a:ext uri="{FF2B5EF4-FFF2-40B4-BE49-F238E27FC236}">
              <a16:creationId xmlns:a16="http://schemas.microsoft.com/office/drawing/2014/main" xmlns="" id="{4F37F381-3592-4E6C-9595-2486A0ABC61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a:extLst>
            <a:ext uri="{FF2B5EF4-FFF2-40B4-BE49-F238E27FC236}">
              <a16:creationId xmlns:a16="http://schemas.microsoft.com/office/drawing/2014/main" xmlns="" id="{8FC6FE0B-0549-4A24-B96E-D6E38B1A86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a:extLst>
            <a:ext uri="{FF2B5EF4-FFF2-40B4-BE49-F238E27FC236}">
              <a16:creationId xmlns:a16="http://schemas.microsoft.com/office/drawing/2014/main" xmlns="" id="{A4F3D831-E1A0-42DE-8870-78EF2161F8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a:extLst>
            <a:ext uri="{FF2B5EF4-FFF2-40B4-BE49-F238E27FC236}">
              <a16:creationId xmlns:a16="http://schemas.microsoft.com/office/drawing/2014/main" xmlns="" id="{FE163EAD-7BF9-4CFB-A95B-E903ED1045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a:extLst>
            <a:ext uri="{FF2B5EF4-FFF2-40B4-BE49-F238E27FC236}">
              <a16:creationId xmlns:a16="http://schemas.microsoft.com/office/drawing/2014/main" xmlns="" id="{66746DA2-D49C-4E9E-9159-7B6650218AA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a:extLst>
            <a:ext uri="{FF2B5EF4-FFF2-40B4-BE49-F238E27FC236}">
              <a16:creationId xmlns:a16="http://schemas.microsoft.com/office/drawing/2014/main" xmlns="" id="{C44EDA13-7442-4544-8607-576712C694F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a:extLst>
            <a:ext uri="{FF2B5EF4-FFF2-40B4-BE49-F238E27FC236}">
              <a16:creationId xmlns:a16="http://schemas.microsoft.com/office/drawing/2014/main" xmlns="" id="{BB2C17FA-00D3-4335-9BCA-916BE69B155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a:extLst>
            <a:ext uri="{FF2B5EF4-FFF2-40B4-BE49-F238E27FC236}">
              <a16:creationId xmlns:a16="http://schemas.microsoft.com/office/drawing/2014/main" xmlns="" id="{1304FFB1-B47D-406A-8699-3A59DAD88D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a:extLst>
            <a:ext uri="{FF2B5EF4-FFF2-40B4-BE49-F238E27FC236}">
              <a16:creationId xmlns:a16="http://schemas.microsoft.com/office/drawing/2014/main" xmlns="" id="{6032C2B4-7AC7-4ACD-B7B8-660AEB7F31B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a:extLst>
            <a:ext uri="{FF2B5EF4-FFF2-40B4-BE49-F238E27FC236}">
              <a16:creationId xmlns:a16="http://schemas.microsoft.com/office/drawing/2014/main" xmlns="" id="{06DF7A00-045F-47C5-B59B-251535EA58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a:extLst>
            <a:ext uri="{FF2B5EF4-FFF2-40B4-BE49-F238E27FC236}">
              <a16:creationId xmlns:a16="http://schemas.microsoft.com/office/drawing/2014/main" xmlns="" id="{B8E77358-0A3E-4680-8ED4-B68FD4BAD01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xmlns="" id="{090BB729-FEDD-43C5-A820-8073A1D74B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a:extLst>
            <a:ext uri="{FF2B5EF4-FFF2-40B4-BE49-F238E27FC236}">
              <a16:creationId xmlns:a16="http://schemas.microsoft.com/office/drawing/2014/main" xmlns="" id="{B893C062-5537-4160-B2A3-DD7775D0F45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a:extLst>
            <a:ext uri="{FF2B5EF4-FFF2-40B4-BE49-F238E27FC236}">
              <a16:creationId xmlns:a16="http://schemas.microsoft.com/office/drawing/2014/main" xmlns="" id="{0C4166FF-D9E8-4B0E-A629-9FBB8940EFBD}"/>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a:extLst>
            <a:ext uri="{FF2B5EF4-FFF2-40B4-BE49-F238E27FC236}">
              <a16:creationId xmlns:a16="http://schemas.microsoft.com/office/drawing/2014/main" xmlns="" id="{240D19AB-15E9-4F96-BED4-423D8A66F9F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a:extLst>
            <a:ext uri="{FF2B5EF4-FFF2-40B4-BE49-F238E27FC236}">
              <a16:creationId xmlns:a16="http://schemas.microsoft.com/office/drawing/2014/main" xmlns="" id="{F7E8C625-AFC5-4D3B-AA6E-1AF41268276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a:extLst>
            <a:ext uri="{FF2B5EF4-FFF2-40B4-BE49-F238E27FC236}">
              <a16:creationId xmlns:a16="http://schemas.microsoft.com/office/drawing/2014/main" xmlns="" id="{8FA4FD77-E74B-41C3-A553-C8245F4E6D5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a:extLst>
            <a:ext uri="{FF2B5EF4-FFF2-40B4-BE49-F238E27FC236}">
              <a16:creationId xmlns:a16="http://schemas.microsoft.com/office/drawing/2014/main" xmlns="" id="{A0E74671-0F22-4587-900F-BE37AC1B2AF5}"/>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a:extLst>
            <a:ext uri="{FF2B5EF4-FFF2-40B4-BE49-F238E27FC236}">
              <a16:creationId xmlns:a16="http://schemas.microsoft.com/office/drawing/2014/main" xmlns="" id="{F503AF90-0987-4AF6-8993-1396C413547D}"/>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a:extLst>
            <a:ext uri="{FF2B5EF4-FFF2-40B4-BE49-F238E27FC236}">
              <a16:creationId xmlns:a16="http://schemas.microsoft.com/office/drawing/2014/main" xmlns="" id="{449160E7-8E51-4205-9F2D-70805D89D837}"/>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a:extLst>
            <a:ext uri="{FF2B5EF4-FFF2-40B4-BE49-F238E27FC236}">
              <a16:creationId xmlns:a16="http://schemas.microsoft.com/office/drawing/2014/main" xmlns="" id="{45C6ED83-E977-44BF-B3F2-8CFC8BC98C4C}"/>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a:extLst>
            <a:ext uri="{FF2B5EF4-FFF2-40B4-BE49-F238E27FC236}">
              <a16:creationId xmlns:a16="http://schemas.microsoft.com/office/drawing/2014/main" xmlns="" id="{A8204AD3-0DFA-47BC-A459-2E0F3DBDFB3C}"/>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a:extLst>
            <a:ext uri="{FF2B5EF4-FFF2-40B4-BE49-F238E27FC236}">
              <a16:creationId xmlns:a16="http://schemas.microsoft.com/office/drawing/2014/main" xmlns="" id="{D6EBBFDD-0CF6-49F0-89B6-21FCD1C4F447}"/>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a:extLst>
            <a:ext uri="{FF2B5EF4-FFF2-40B4-BE49-F238E27FC236}">
              <a16:creationId xmlns:a16="http://schemas.microsoft.com/office/drawing/2014/main" xmlns="" id="{643855B5-D46B-465C-9C0D-3486BFEE2352}"/>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6A534432-1B3B-4B0E-B902-E7D5F45530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342806C2-109E-4674-8C32-9FE1ABD8CB4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7B5D29A9-B463-4579-BBED-FBBACBF45B9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BD640CEC-EE64-4768-858D-E19CC8F268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4A40D875-E8A1-44CA-AE9D-7D36880C99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527" name="楕円 526">
          <a:extLst>
            <a:ext uri="{FF2B5EF4-FFF2-40B4-BE49-F238E27FC236}">
              <a16:creationId xmlns:a16="http://schemas.microsoft.com/office/drawing/2014/main" xmlns="" id="{1D840F7F-42DE-48C5-AEB7-CACA6A47E63B}"/>
            </a:ext>
          </a:extLst>
        </xdr:cNvPr>
        <xdr:cNvSpPr/>
      </xdr:nvSpPr>
      <xdr:spPr>
        <a:xfrm>
          <a:off x="16268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116494</xdr:rowOff>
    </xdr:from>
    <xdr:ext cx="405111" cy="259045"/>
    <xdr:sp macro="" textlink="">
      <xdr:nvSpPr>
        <xdr:cNvPr id="528" name="【一般廃棄物処理施設】&#10;有形固定資産減価償却率該当値テキスト">
          <a:extLst>
            <a:ext uri="{FF2B5EF4-FFF2-40B4-BE49-F238E27FC236}">
              <a16:creationId xmlns:a16="http://schemas.microsoft.com/office/drawing/2014/main" xmlns="" id="{79F98608-4D50-4EB5-9593-8D3CAA519D83}"/>
            </a:ext>
          </a:extLst>
        </xdr:cNvPr>
        <xdr:cNvSpPr txBox="1"/>
      </xdr:nvSpPr>
      <xdr:spPr>
        <a:xfrm>
          <a:off x="16357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529" name="楕円 528">
          <a:extLst>
            <a:ext uri="{FF2B5EF4-FFF2-40B4-BE49-F238E27FC236}">
              <a16:creationId xmlns:a16="http://schemas.microsoft.com/office/drawing/2014/main" xmlns="" id="{A8F76DBE-41FA-45BC-A936-E0E2995EAEB5}"/>
            </a:ext>
          </a:extLst>
        </xdr:cNvPr>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17417</xdr:rowOff>
    </xdr:to>
    <xdr:cxnSp macro="">
      <xdr:nvCxnSpPr>
        <xdr:cNvPr id="530" name="直線コネクタ 529">
          <a:extLst>
            <a:ext uri="{FF2B5EF4-FFF2-40B4-BE49-F238E27FC236}">
              <a16:creationId xmlns:a16="http://schemas.microsoft.com/office/drawing/2014/main" xmlns="" id="{F3CA8FE1-3D54-4D42-9F44-D3AEEF022F7B}"/>
            </a:ext>
          </a:extLst>
        </xdr:cNvPr>
        <xdr:cNvCxnSpPr/>
      </xdr:nvCxnSpPr>
      <xdr:spPr>
        <a:xfrm>
          <a:off x="15481300" y="683133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531" name="楕円 530">
          <a:extLst>
            <a:ext uri="{FF2B5EF4-FFF2-40B4-BE49-F238E27FC236}">
              <a16:creationId xmlns:a16="http://schemas.microsoft.com/office/drawing/2014/main" xmlns="" id="{A5A86662-EA40-4F42-9AAE-36FDCD3B0951}"/>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144780</xdr:rowOff>
    </xdr:to>
    <xdr:cxnSp macro="">
      <xdr:nvCxnSpPr>
        <xdr:cNvPr id="532" name="直線コネクタ 531">
          <a:extLst>
            <a:ext uri="{FF2B5EF4-FFF2-40B4-BE49-F238E27FC236}">
              <a16:creationId xmlns:a16="http://schemas.microsoft.com/office/drawing/2014/main" xmlns="" id="{CE489E08-A5CF-43CD-8F8E-683EBD33C0D4}"/>
            </a:ext>
          </a:extLst>
        </xdr:cNvPr>
        <xdr:cNvCxnSpPr/>
      </xdr:nvCxnSpPr>
      <xdr:spPr>
        <a:xfrm>
          <a:off x="14592300" y="67872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5806</xdr:rowOff>
    </xdr:from>
    <xdr:to>
      <xdr:col>72</xdr:col>
      <xdr:colOff>38100</xdr:colOff>
      <xdr:row>39</xdr:row>
      <xdr:rowOff>107406</xdr:rowOff>
    </xdr:to>
    <xdr:sp macro="" textlink="">
      <xdr:nvSpPr>
        <xdr:cNvPr id="533" name="楕円 532">
          <a:extLst>
            <a:ext uri="{FF2B5EF4-FFF2-40B4-BE49-F238E27FC236}">
              <a16:creationId xmlns:a16="http://schemas.microsoft.com/office/drawing/2014/main" xmlns="" id="{7CC8033E-10A8-4DDB-AB81-58C9888F3408}"/>
            </a:ext>
          </a:extLst>
        </xdr:cNvPr>
        <xdr:cNvSpPr/>
      </xdr:nvSpPr>
      <xdr:spPr>
        <a:xfrm>
          <a:off x="13652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56606</xdr:rowOff>
    </xdr:from>
    <xdr:to>
      <xdr:col>76</xdr:col>
      <xdr:colOff>114300</xdr:colOff>
      <xdr:row>39</xdr:row>
      <xdr:rowOff>100693</xdr:rowOff>
    </xdr:to>
    <xdr:cxnSp macro="">
      <xdr:nvCxnSpPr>
        <xdr:cNvPr id="534" name="直線コネクタ 533">
          <a:extLst>
            <a:ext uri="{FF2B5EF4-FFF2-40B4-BE49-F238E27FC236}">
              <a16:creationId xmlns:a16="http://schemas.microsoft.com/office/drawing/2014/main" xmlns="" id="{7201687A-AD3B-46CC-A20D-A6DB685A6DCC}"/>
            </a:ext>
          </a:extLst>
        </xdr:cNvPr>
        <xdr:cNvCxnSpPr/>
      </xdr:nvCxnSpPr>
      <xdr:spPr>
        <a:xfrm>
          <a:off x="13703300" y="67431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131535</xdr:rowOff>
    </xdr:from>
    <xdr:to>
      <xdr:col>67</xdr:col>
      <xdr:colOff>101600</xdr:colOff>
      <xdr:row>39</xdr:row>
      <xdr:rowOff>61685</xdr:rowOff>
    </xdr:to>
    <xdr:sp macro="" textlink="">
      <xdr:nvSpPr>
        <xdr:cNvPr id="535" name="楕円 534">
          <a:extLst>
            <a:ext uri="{FF2B5EF4-FFF2-40B4-BE49-F238E27FC236}">
              <a16:creationId xmlns:a16="http://schemas.microsoft.com/office/drawing/2014/main" xmlns="" id="{02288C8D-4DD6-4EE3-B873-D370EA53B1DF}"/>
            </a:ext>
          </a:extLst>
        </xdr:cNvPr>
        <xdr:cNvSpPr/>
      </xdr:nvSpPr>
      <xdr:spPr>
        <a:xfrm>
          <a:off x="12763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xdr:rowOff>
    </xdr:from>
    <xdr:to>
      <xdr:col>71</xdr:col>
      <xdr:colOff>177800</xdr:colOff>
      <xdr:row>39</xdr:row>
      <xdr:rowOff>56606</xdr:rowOff>
    </xdr:to>
    <xdr:cxnSp macro="">
      <xdr:nvCxnSpPr>
        <xdr:cNvPr id="536" name="直線コネクタ 535">
          <a:extLst>
            <a:ext uri="{FF2B5EF4-FFF2-40B4-BE49-F238E27FC236}">
              <a16:creationId xmlns:a16="http://schemas.microsoft.com/office/drawing/2014/main" xmlns="" id="{F72F2860-F8D7-4E5C-B5F4-1602A234A531}"/>
            </a:ext>
          </a:extLst>
        </xdr:cNvPr>
        <xdr:cNvCxnSpPr/>
      </xdr:nvCxnSpPr>
      <xdr:spPr>
        <a:xfrm>
          <a:off x="12814300" y="66974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xmlns="" id="{E3731A3A-7EBC-424F-8862-59181D379ACF}"/>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xmlns="" id="{1D260E7A-A5CE-46FB-800D-F99748AA3A93}"/>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xmlns="" id="{23AECEBA-B178-4BA8-9BB6-E1CFE4A8E40E}"/>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xmlns="" id="{9A110570-CCD7-417F-A50C-110D0C553D28}"/>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xmlns="" id="{78023DB5-439B-4925-BFFD-36364A5DBA80}"/>
            </a:ext>
          </a:extLst>
        </xdr:cNvPr>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xmlns="" id="{6FC8735B-FA56-49BF-8EFA-845C5C95F380}"/>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98533</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xmlns="" id="{EEC202DE-D897-4829-9638-19083240393E}"/>
            </a:ext>
          </a:extLst>
        </xdr:cNvPr>
        <xdr:cNvSpPr txBox="1"/>
      </xdr:nvSpPr>
      <xdr:spPr>
        <a:xfrm>
          <a:off x="13500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52812</xdr:rowOff>
    </xdr:from>
    <xdr:ext cx="405111" cy="259045"/>
    <xdr:sp macro="" textlink="">
      <xdr:nvSpPr>
        <xdr:cNvPr id="544" name="n_4mainValue【一般廃棄物処理施設】&#10;有形固定資産減価償却率">
          <a:extLst>
            <a:ext uri="{FF2B5EF4-FFF2-40B4-BE49-F238E27FC236}">
              <a16:creationId xmlns:a16="http://schemas.microsoft.com/office/drawing/2014/main" xmlns="" id="{7989647E-4142-4F42-98FE-A62EB27AC9C6}"/>
            </a:ext>
          </a:extLst>
        </xdr:cNvPr>
        <xdr:cNvSpPr txBox="1"/>
      </xdr:nvSpPr>
      <xdr:spPr>
        <a:xfrm>
          <a:off x="12611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xmlns="" id="{27D9272C-442B-451D-AA9C-B37C1EF98D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xmlns="" id="{C78F7BA4-E80A-4A23-9E82-B2825B86D7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xmlns="" id="{C4268E0A-F53E-40A9-B1BB-5C8FCD3F7D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xmlns="" id="{5CD5F5F7-8E4A-43ED-AE64-EBAFD23992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xmlns="" id="{2C01EA89-1420-43EF-9B6E-5BE2140E1D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xmlns="" id="{0627622A-D5E8-4AA6-B736-2611DC065F3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xmlns="" id="{9D3E4160-B8D1-4280-BF75-B8FDEC550E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xmlns="" id="{81B8BAF6-6919-466F-B7D6-5494B0B3D0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xmlns="" id="{7C8DC67F-179D-4F02-AB02-B80CCCE611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xmlns="" id="{3154D36A-4E6B-400D-81D5-9B14441A2C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a:extLst>
            <a:ext uri="{FF2B5EF4-FFF2-40B4-BE49-F238E27FC236}">
              <a16:creationId xmlns:a16="http://schemas.microsoft.com/office/drawing/2014/main" xmlns="" id="{28213B35-EC33-4B7D-82E0-46C154771D0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a:extLst>
            <a:ext uri="{FF2B5EF4-FFF2-40B4-BE49-F238E27FC236}">
              <a16:creationId xmlns:a16="http://schemas.microsoft.com/office/drawing/2014/main" xmlns="" id="{FCE66F14-334B-4629-87B9-F26D3045FA45}"/>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xmlns="" id="{A48659CF-7839-4CB4-AA1C-CF2A6CA957F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xmlns="" id="{EC455A68-1F5E-43ED-B264-B1684DA7E12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a:extLst>
            <a:ext uri="{FF2B5EF4-FFF2-40B4-BE49-F238E27FC236}">
              <a16:creationId xmlns:a16="http://schemas.microsoft.com/office/drawing/2014/main" xmlns="" id="{676D105E-AE0C-4A96-A788-F97C52E05D36}"/>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a:extLst>
            <a:ext uri="{FF2B5EF4-FFF2-40B4-BE49-F238E27FC236}">
              <a16:creationId xmlns:a16="http://schemas.microsoft.com/office/drawing/2014/main" xmlns="" id="{D7EAAD22-D6D4-4BC7-8710-1D071520F4B4}"/>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xmlns="" id="{AB9B0BAD-83D2-4ABA-95D4-1AADCA90C50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xmlns="" id="{3FABDEC5-B03C-4B22-94E6-A1B1DD76116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xmlns="" id="{DA92EFFF-7427-44F4-9BDF-F376C68CFE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a:extLst>
            <a:ext uri="{FF2B5EF4-FFF2-40B4-BE49-F238E27FC236}">
              <a16:creationId xmlns:a16="http://schemas.microsoft.com/office/drawing/2014/main" xmlns="" id="{BF84FD01-C6A0-4252-978C-B36CD1FED061}"/>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a:extLst>
            <a:ext uri="{FF2B5EF4-FFF2-40B4-BE49-F238E27FC236}">
              <a16:creationId xmlns:a16="http://schemas.microsoft.com/office/drawing/2014/main" xmlns="" id="{959E8980-FE97-465D-93C1-022A4CFC28EA}"/>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a:extLst>
            <a:ext uri="{FF2B5EF4-FFF2-40B4-BE49-F238E27FC236}">
              <a16:creationId xmlns:a16="http://schemas.microsoft.com/office/drawing/2014/main" xmlns="" id="{60513A6C-46E8-4955-9389-CCCE90449749}"/>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xmlns="" id="{02A0D794-1744-487F-B17F-F844BB7DFAEC}"/>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a:extLst>
            <a:ext uri="{FF2B5EF4-FFF2-40B4-BE49-F238E27FC236}">
              <a16:creationId xmlns:a16="http://schemas.microsoft.com/office/drawing/2014/main" xmlns="" id="{F9A93DDF-30F8-4D6D-B2B9-71A4D973E7E6}"/>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xmlns="" id="{A106FDF8-4C1B-4991-9CFD-CF3CF159CE41}"/>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a:extLst>
            <a:ext uri="{FF2B5EF4-FFF2-40B4-BE49-F238E27FC236}">
              <a16:creationId xmlns:a16="http://schemas.microsoft.com/office/drawing/2014/main" xmlns="" id="{953BE780-1F0D-455F-98FB-2C645DD22128}"/>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a:extLst>
            <a:ext uri="{FF2B5EF4-FFF2-40B4-BE49-F238E27FC236}">
              <a16:creationId xmlns:a16="http://schemas.microsoft.com/office/drawing/2014/main" xmlns="" id="{812982B0-5BA2-44E9-8D5E-4F531B19633F}"/>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a:extLst>
            <a:ext uri="{FF2B5EF4-FFF2-40B4-BE49-F238E27FC236}">
              <a16:creationId xmlns:a16="http://schemas.microsoft.com/office/drawing/2014/main" xmlns="" id="{9A525AC3-5466-475E-8AC2-36E813C7EF35}"/>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a:extLst>
            <a:ext uri="{FF2B5EF4-FFF2-40B4-BE49-F238E27FC236}">
              <a16:creationId xmlns:a16="http://schemas.microsoft.com/office/drawing/2014/main" xmlns="" id="{948678E2-F0F6-4FBA-A071-E1414C3DD6BF}"/>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a:extLst>
            <a:ext uri="{FF2B5EF4-FFF2-40B4-BE49-F238E27FC236}">
              <a16:creationId xmlns:a16="http://schemas.microsoft.com/office/drawing/2014/main" xmlns="" id="{9B670324-78E3-4639-BD6E-18F11A0696DE}"/>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xmlns="" id="{69CDA354-5E51-42D5-9B8A-2E99CA6AAA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xmlns="" id="{68CE3CEB-644B-4593-804B-540AD7749B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287E29C7-6F4C-4B41-9808-1B9E96C166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52D7653C-F022-45E4-9643-C8D05F43AA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0B810D62-64AF-44DE-BFEF-8183910E94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80292</xdr:rowOff>
    </xdr:from>
    <xdr:to>
      <xdr:col>116</xdr:col>
      <xdr:colOff>114300</xdr:colOff>
      <xdr:row>37</xdr:row>
      <xdr:rowOff>10442</xdr:rowOff>
    </xdr:to>
    <xdr:sp macro="" textlink="">
      <xdr:nvSpPr>
        <xdr:cNvPr id="580" name="楕円 579">
          <a:extLst>
            <a:ext uri="{FF2B5EF4-FFF2-40B4-BE49-F238E27FC236}">
              <a16:creationId xmlns:a16="http://schemas.microsoft.com/office/drawing/2014/main" xmlns="" id="{D5D3BC15-BABA-49A3-992C-D8E66B521CB8}"/>
            </a:ext>
          </a:extLst>
        </xdr:cNvPr>
        <xdr:cNvSpPr/>
      </xdr:nvSpPr>
      <xdr:spPr>
        <a:xfrm>
          <a:off x="22110700" y="62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103169</xdr:rowOff>
    </xdr:from>
    <xdr:ext cx="599010" cy="259045"/>
    <xdr:sp macro="" textlink="">
      <xdr:nvSpPr>
        <xdr:cNvPr id="581" name="【一般廃棄物処理施設】&#10;一人当たり有形固定資産（償却資産）額該当値テキスト">
          <a:extLst>
            <a:ext uri="{FF2B5EF4-FFF2-40B4-BE49-F238E27FC236}">
              <a16:creationId xmlns:a16="http://schemas.microsoft.com/office/drawing/2014/main" xmlns="" id="{3D1CFA29-1B44-475E-B638-56ED0F87F9DD}"/>
            </a:ext>
          </a:extLst>
        </xdr:cNvPr>
        <xdr:cNvSpPr txBox="1"/>
      </xdr:nvSpPr>
      <xdr:spPr>
        <a:xfrm>
          <a:off x="22199600" y="610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80281</xdr:rowOff>
    </xdr:from>
    <xdr:to>
      <xdr:col>112</xdr:col>
      <xdr:colOff>38100</xdr:colOff>
      <xdr:row>37</xdr:row>
      <xdr:rowOff>10431</xdr:rowOff>
    </xdr:to>
    <xdr:sp macro="" textlink="">
      <xdr:nvSpPr>
        <xdr:cNvPr id="582" name="楕円 581">
          <a:extLst>
            <a:ext uri="{FF2B5EF4-FFF2-40B4-BE49-F238E27FC236}">
              <a16:creationId xmlns:a16="http://schemas.microsoft.com/office/drawing/2014/main" xmlns="" id="{8B105A48-F4E1-4098-A567-74B9056187AA}"/>
            </a:ext>
          </a:extLst>
        </xdr:cNvPr>
        <xdr:cNvSpPr/>
      </xdr:nvSpPr>
      <xdr:spPr>
        <a:xfrm>
          <a:off x="21272500" y="62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131081</xdr:rowOff>
    </xdr:from>
    <xdr:to>
      <xdr:col>116</xdr:col>
      <xdr:colOff>63500</xdr:colOff>
      <xdr:row>36</xdr:row>
      <xdr:rowOff>131092</xdr:rowOff>
    </xdr:to>
    <xdr:cxnSp macro="">
      <xdr:nvCxnSpPr>
        <xdr:cNvPr id="583" name="直線コネクタ 582">
          <a:extLst>
            <a:ext uri="{FF2B5EF4-FFF2-40B4-BE49-F238E27FC236}">
              <a16:creationId xmlns:a16="http://schemas.microsoft.com/office/drawing/2014/main" xmlns="" id="{ED9B0298-FA26-46B4-9077-30EFBDFE6910}"/>
            </a:ext>
          </a:extLst>
        </xdr:cNvPr>
        <xdr:cNvCxnSpPr/>
      </xdr:nvCxnSpPr>
      <xdr:spPr>
        <a:xfrm>
          <a:off x="21323300" y="6303281"/>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80899</xdr:rowOff>
    </xdr:from>
    <xdr:to>
      <xdr:col>107</xdr:col>
      <xdr:colOff>101600</xdr:colOff>
      <xdr:row>37</xdr:row>
      <xdr:rowOff>11049</xdr:rowOff>
    </xdr:to>
    <xdr:sp macro="" textlink="">
      <xdr:nvSpPr>
        <xdr:cNvPr id="584" name="楕円 583">
          <a:extLst>
            <a:ext uri="{FF2B5EF4-FFF2-40B4-BE49-F238E27FC236}">
              <a16:creationId xmlns:a16="http://schemas.microsoft.com/office/drawing/2014/main" xmlns="" id="{2E6AFE81-AF84-4CAB-9E10-AD1B794DDD1B}"/>
            </a:ext>
          </a:extLst>
        </xdr:cNvPr>
        <xdr:cNvSpPr/>
      </xdr:nvSpPr>
      <xdr:spPr>
        <a:xfrm>
          <a:off x="20383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131081</xdr:rowOff>
    </xdr:from>
    <xdr:to>
      <xdr:col>111</xdr:col>
      <xdr:colOff>177800</xdr:colOff>
      <xdr:row>36</xdr:row>
      <xdr:rowOff>131699</xdr:rowOff>
    </xdr:to>
    <xdr:cxnSp macro="">
      <xdr:nvCxnSpPr>
        <xdr:cNvPr id="585" name="直線コネクタ 584">
          <a:extLst>
            <a:ext uri="{FF2B5EF4-FFF2-40B4-BE49-F238E27FC236}">
              <a16:creationId xmlns:a16="http://schemas.microsoft.com/office/drawing/2014/main" xmlns="" id="{8D93D2C3-2310-4CB7-BF81-65B668991711}"/>
            </a:ext>
          </a:extLst>
        </xdr:cNvPr>
        <xdr:cNvCxnSpPr/>
      </xdr:nvCxnSpPr>
      <xdr:spPr>
        <a:xfrm flipV="1">
          <a:off x="20434300" y="6303281"/>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80087</xdr:rowOff>
    </xdr:from>
    <xdr:to>
      <xdr:col>102</xdr:col>
      <xdr:colOff>165100</xdr:colOff>
      <xdr:row>37</xdr:row>
      <xdr:rowOff>10237</xdr:rowOff>
    </xdr:to>
    <xdr:sp macro="" textlink="">
      <xdr:nvSpPr>
        <xdr:cNvPr id="586" name="楕円 585">
          <a:extLst>
            <a:ext uri="{FF2B5EF4-FFF2-40B4-BE49-F238E27FC236}">
              <a16:creationId xmlns:a16="http://schemas.microsoft.com/office/drawing/2014/main" xmlns="" id="{F132EC93-5A76-4B15-BA9C-1AEB0471745A}"/>
            </a:ext>
          </a:extLst>
        </xdr:cNvPr>
        <xdr:cNvSpPr/>
      </xdr:nvSpPr>
      <xdr:spPr>
        <a:xfrm>
          <a:off x="19494500" y="62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130887</xdr:rowOff>
    </xdr:from>
    <xdr:to>
      <xdr:col>107</xdr:col>
      <xdr:colOff>50800</xdr:colOff>
      <xdr:row>36</xdr:row>
      <xdr:rowOff>131699</xdr:rowOff>
    </xdr:to>
    <xdr:cxnSp macro="">
      <xdr:nvCxnSpPr>
        <xdr:cNvPr id="587" name="直線コネクタ 586">
          <a:extLst>
            <a:ext uri="{FF2B5EF4-FFF2-40B4-BE49-F238E27FC236}">
              <a16:creationId xmlns:a16="http://schemas.microsoft.com/office/drawing/2014/main" xmlns="" id="{6736647F-9725-4988-A884-77EFDBCCCE99}"/>
            </a:ext>
          </a:extLst>
        </xdr:cNvPr>
        <xdr:cNvCxnSpPr/>
      </xdr:nvCxnSpPr>
      <xdr:spPr>
        <a:xfrm>
          <a:off x="19545300" y="6303087"/>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80978</xdr:rowOff>
    </xdr:from>
    <xdr:to>
      <xdr:col>98</xdr:col>
      <xdr:colOff>38100</xdr:colOff>
      <xdr:row>37</xdr:row>
      <xdr:rowOff>11128</xdr:rowOff>
    </xdr:to>
    <xdr:sp macro="" textlink="">
      <xdr:nvSpPr>
        <xdr:cNvPr id="588" name="楕円 587">
          <a:extLst>
            <a:ext uri="{FF2B5EF4-FFF2-40B4-BE49-F238E27FC236}">
              <a16:creationId xmlns:a16="http://schemas.microsoft.com/office/drawing/2014/main" xmlns="" id="{3EEFDF93-E0E0-449B-B192-92FF8B029AC0}"/>
            </a:ext>
          </a:extLst>
        </xdr:cNvPr>
        <xdr:cNvSpPr/>
      </xdr:nvSpPr>
      <xdr:spPr>
        <a:xfrm>
          <a:off x="18605500" y="62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130887</xdr:rowOff>
    </xdr:from>
    <xdr:to>
      <xdr:col>102</xdr:col>
      <xdr:colOff>114300</xdr:colOff>
      <xdr:row>36</xdr:row>
      <xdr:rowOff>131778</xdr:rowOff>
    </xdr:to>
    <xdr:cxnSp macro="">
      <xdr:nvCxnSpPr>
        <xdr:cNvPr id="589" name="直線コネクタ 588">
          <a:extLst>
            <a:ext uri="{FF2B5EF4-FFF2-40B4-BE49-F238E27FC236}">
              <a16:creationId xmlns:a16="http://schemas.microsoft.com/office/drawing/2014/main" xmlns="" id="{14F0D746-5C93-4082-A55C-8AB497E1150D}"/>
            </a:ext>
          </a:extLst>
        </xdr:cNvPr>
        <xdr:cNvCxnSpPr/>
      </xdr:nvCxnSpPr>
      <xdr:spPr>
        <a:xfrm flipV="1">
          <a:off x="18656300" y="6303087"/>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xmlns="" id="{A0C24962-E14F-47AD-A04F-FC59FA54125E}"/>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xmlns="" id="{1A6468D2-D010-4C86-9DC1-91F331D75D39}"/>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xmlns="" id="{5B15FD3C-9EE8-47AF-9A4F-CE75D20B07BF}"/>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xmlns="" id="{2C0279AC-13BB-4FEB-9E6F-B53A058FABBA}"/>
            </a:ext>
          </a:extLst>
        </xdr:cNvPr>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26958</xdr:rowOff>
    </xdr:from>
    <xdr:ext cx="599010" cy="259045"/>
    <xdr:sp macro="" textlink="">
      <xdr:nvSpPr>
        <xdr:cNvPr id="594" name="n_1mainValue【一般廃棄物処理施設】&#10;一人当たり有形固定資産（償却資産）額">
          <a:extLst>
            <a:ext uri="{FF2B5EF4-FFF2-40B4-BE49-F238E27FC236}">
              <a16:creationId xmlns:a16="http://schemas.microsoft.com/office/drawing/2014/main" xmlns="" id="{178AEA53-4D85-4F60-B199-2E6F2B07888A}"/>
            </a:ext>
          </a:extLst>
        </xdr:cNvPr>
        <xdr:cNvSpPr txBox="1"/>
      </xdr:nvSpPr>
      <xdr:spPr>
        <a:xfrm>
          <a:off x="21011095" y="60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27576</xdr:rowOff>
    </xdr:from>
    <xdr:ext cx="599010" cy="259045"/>
    <xdr:sp macro="" textlink="">
      <xdr:nvSpPr>
        <xdr:cNvPr id="595" name="n_2mainValue【一般廃棄物処理施設】&#10;一人当たり有形固定資産（償却資産）額">
          <a:extLst>
            <a:ext uri="{FF2B5EF4-FFF2-40B4-BE49-F238E27FC236}">
              <a16:creationId xmlns:a16="http://schemas.microsoft.com/office/drawing/2014/main" xmlns="" id="{84B38D9D-B387-4700-99B2-988A736753CE}"/>
            </a:ext>
          </a:extLst>
        </xdr:cNvPr>
        <xdr:cNvSpPr txBox="1"/>
      </xdr:nvSpPr>
      <xdr:spPr>
        <a:xfrm>
          <a:off x="20134795" y="602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26764</xdr:rowOff>
    </xdr:from>
    <xdr:ext cx="599010" cy="259045"/>
    <xdr:sp macro="" textlink="">
      <xdr:nvSpPr>
        <xdr:cNvPr id="596" name="n_3mainValue【一般廃棄物処理施設】&#10;一人当たり有形固定資産（償却資産）額">
          <a:extLst>
            <a:ext uri="{FF2B5EF4-FFF2-40B4-BE49-F238E27FC236}">
              <a16:creationId xmlns:a16="http://schemas.microsoft.com/office/drawing/2014/main" xmlns="" id="{DBB10360-E0F2-471B-BDE6-76E88707CE50}"/>
            </a:ext>
          </a:extLst>
        </xdr:cNvPr>
        <xdr:cNvSpPr txBox="1"/>
      </xdr:nvSpPr>
      <xdr:spPr>
        <a:xfrm>
          <a:off x="19245795" y="602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27655</xdr:rowOff>
    </xdr:from>
    <xdr:ext cx="599010" cy="259045"/>
    <xdr:sp macro="" textlink="">
      <xdr:nvSpPr>
        <xdr:cNvPr id="597" name="n_4mainValue【一般廃棄物処理施設】&#10;一人当たり有形固定資産（償却資産）額">
          <a:extLst>
            <a:ext uri="{FF2B5EF4-FFF2-40B4-BE49-F238E27FC236}">
              <a16:creationId xmlns:a16="http://schemas.microsoft.com/office/drawing/2014/main" xmlns="" id="{296D1B26-04FD-416D-9B2A-A577DAD65B14}"/>
            </a:ext>
          </a:extLst>
        </xdr:cNvPr>
        <xdr:cNvSpPr txBox="1"/>
      </xdr:nvSpPr>
      <xdr:spPr>
        <a:xfrm>
          <a:off x="18356795" y="60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xmlns="" id="{5A58978E-1DEC-46D0-8C1B-712A4BF885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xmlns="" id="{66EB345A-4269-4F86-AF23-1442DA398F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xmlns="" id="{8B870723-F977-497B-A024-97838DF025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xmlns="" id="{4696224B-7A26-421F-B547-1C1D740A7D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xmlns="" id="{AA1E695C-4627-43D7-943F-DF0C22ABC5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xmlns="" id="{3A7DD7CC-CD1F-48D0-9BCF-756E77C41E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xmlns="" id="{E61B4DB4-01B1-4BEF-BFB5-42802B861F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xmlns="" id="{022D5003-C7A4-444B-A648-14EC6B86D8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xmlns="" id="{92F7F3D7-5003-455F-92D3-5386F8A30F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xmlns="" id="{C41C47D3-39F7-4CA7-928A-058033DAA2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xmlns="" id="{4A2F94F0-B352-4020-8961-A0590CAD8A5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xmlns="" id="{EF51B897-7E5B-4973-931D-00374EF10D5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xmlns="" id="{2FDDCD90-6BFE-4B27-9DE4-098EBF8C60A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xmlns="" id="{DC9CC20A-83CB-4903-B3E7-8A83B2E060C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xmlns="" id="{EDEEC707-9897-481C-A99B-3579AE3726B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xmlns="" id="{39D04E88-CF62-48A6-81C0-7594EEC9985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xmlns="" id="{7A4E8DA6-DB30-4D9A-905D-E58C70E7FF3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xmlns="" id="{5B2A8151-ECB8-4A3F-B435-DFBD28B3B62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xmlns="" id="{4A681D42-5225-4668-AA1D-C5FF15D1299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xmlns="" id="{193BFCDE-9BB2-45FB-8702-BCD89F9E7C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xmlns="" id="{91CC14DD-7489-498D-839F-4AE24661E1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xmlns="" id="{50D5282D-1745-470C-9EF7-EFC4B45E505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xmlns="" id="{A049F3E4-A88C-45E4-ACFE-94826E9A3A4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xmlns="" id="{03B4039A-8826-4EB6-B51B-BE9C65A72D7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xmlns="" id="{204CA515-82F0-4D0A-B2F0-F9AC3A6C88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a:extLst>
            <a:ext uri="{FF2B5EF4-FFF2-40B4-BE49-F238E27FC236}">
              <a16:creationId xmlns:a16="http://schemas.microsoft.com/office/drawing/2014/main" xmlns="" id="{0FED25D4-1325-4571-BFCF-803F6FED5BB5}"/>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xmlns="" id="{2A8B975A-E1D0-4773-AAF3-1615BDE6F249}"/>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a:extLst>
            <a:ext uri="{FF2B5EF4-FFF2-40B4-BE49-F238E27FC236}">
              <a16:creationId xmlns:a16="http://schemas.microsoft.com/office/drawing/2014/main" xmlns="" id="{D99885A7-5EB0-423C-B344-F547BF7D9C61}"/>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xmlns="" id="{E09A6EC6-9323-4727-B6BE-4DD593A6613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a:extLst>
            <a:ext uri="{FF2B5EF4-FFF2-40B4-BE49-F238E27FC236}">
              <a16:creationId xmlns:a16="http://schemas.microsoft.com/office/drawing/2014/main" xmlns="" id="{1E994660-BBD6-4705-BA1B-5602B47B38E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xmlns="" id="{E5C1C490-BD7A-4290-85F6-4B46B0AC5B75}"/>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a:extLst>
            <a:ext uri="{FF2B5EF4-FFF2-40B4-BE49-F238E27FC236}">
              <a16:creationId xmlns:a16="http://schemas.microsoft.com/office/drawing/2014/main" xmlns="" id="{24F24160-3D28-421F-9193-C975A8E6A95C}"/>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a:extLst>
            <a:ext uri="{FF2B5EF4-FFF2-40B4-BE49-F238E27FC236}">
              <a16:creationId xmlns:a16="http://schemas.microsoft.com/office/drawing/2014/main" xmlns="" id="{3A9777D0-CC0F-488D-9783-8F2026911BCA}"/>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a:extLst>
            <a:ext uri="{FF2B5EF4-FFF2-40B4-BE49-F238E27FC236}">
              <a16:creationId xmlns:a16="http://schemas.microsoft.com/office/drawing/2014/main" xmlns="" id="{A2082F47-C124-4BEB-8D71-650C15AB5EDE}"/>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a:extLst>
            <a:ext uri="{FF2B5EF4-FFF2-40B4-BE49-F238E27FC236}">
              <a16:creationId xmlns:a16="http://schemas.microsoft.com/office/drawing/2014/main" xmlns="" id="{7FD2452D-A54B-4FB3-914C-AEBA4DD469B9}"/>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a:extLst>
            <a:ext uri="{FF2B5EF4-FFF2-40B4-BE49-F238E27FC236}">
              <a16:creationId xmlns:a16="http://schemas.microsoft.com/office/drawing/2014/main" xmlns="" id="{3224F924-7530-4A01-B098-1AA31E8D1B4E}"/>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14C234F2-C896-4E76-BD92-3570DF8E85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B730C5FE-0261-4E60-B542-F1D1383A29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15FD5A3F-835B-4769-81CD-F899F7FD8A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5C5C2D91-A595-4BB9-8EB2-E6A35CB582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FD42AE86-8472-46BC-A9D0-04449633D1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639" name="楕円 638">
          <a:extLst>
            <a:ext uri="{FF2B5EF4-FFF2-40B4-BE49-F238E27FC236}">
              <a16:creationId xmlns:a16="http://schemas.microsoft.com/office/drawing/2014/main" xmlns="" id="{7A8C78E2-AEEE-4BAE-88F9-4E880D34CF3D}"/>
            </a:ext>
          </a:extLst>
        </xdr:cNvPr>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xmlns="" id="{5106EB95-9F70-4DC2-BE32-FB487C068CD8}"/>
            </a:ext>
          </a:extLst>
        </xdr:cNvPr>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1" name="楕円 640">
          <a:extLst>
            <a:ext uri="{FF2B5EF4-FFF2-40B4-BE49-F238E27FC236}">
              <a16:creationId xmlns:a16="http://schemas.microsoft.com/office/drawing/2014/main" xmlns="" id="{29AD0F32-0225-4CC0-BBCE-24E70B01C8ED}"/>
            </a:ext>
          </a:extLst>
        </xdr:cNvPr>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101237</xdr:rowOff>
    </xdr:to>
    <xdr:cxnSp macro="">
      <xdr:nvCxnSpPr>
        <xdr:cNvPr id="642" name="直線コネクタ 641">
          <a:extLst>
            <a:ext uri="{FF2B5EF4-FFF2-40B4-BE49-F238E27FC236}">
              <a16:creationId xmlns:a16="http://schemas.microsoft.com/office/drawing/2014/main" xmlns="" id="{4F766685-DCFD-4BE4-88FE-97825331409B}"/>
            </a:ext>
          </a:extLst>
        </xdr:cNvPr>
        <xdr:cNvCxnSpPr/>
      </xdr:nvCxnSpPr>
      <xdr:spPr>
        <a:xfrm>
          <a:off x="15481300" y="100094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150041</xdr:rowOff>
    </xdr:from>
    <xdr:to>
      <xdr:col>76</xdr:col>
      <xdr:colOff>165100</xdr:colOff>
      <xdr:row>58</xdr:row>
      <xdr:rowOff>80191</xdr:rowOff>
    </xdr:to>
    <xdr:sp macro="" textlink="">
      <xdr:nvSpPr>
        <xdr:cNvPr id="643" name="楕円 642">
          <a:extLst>
            <a:ext uri="{FF2B5EF4-FFF2-40B4-BE49-F238E27FC236}">
              <a16:creationId xmlns:a16="http://schemas.microsoft.com/office/drawing/2014/main" xmlns="" id="{BA8C4085-14A2-4641-936C-419B03CED42E}"/>
            </a:ext>
          </a:extLst>
        </xdr:cNvPr>
        <xdr:cNvSpPr/>
      </xdr:nvSpPr>
      <xdr:spPr>
        <a:xfrm>
          <a:off x="1454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65315</xdr:rowOff>
    </xdr:to>
    <xdr:cxnSp macro="">
      <xdr:nvCxnSpPr>
        <xdr:cNvPr id="644" name="直線コネクタ 643">
          <a:extLst>
            <a:ext uri="{FF2B5EF4-FFF2-40B4-BE49-F238E27FC236}">
              <a16:creationId xmlns:a16="http://schemas.microsoft.com/office/drawing/2014/main" xmlns="" id="{28F43387-1A4F-4253-B8B4-7926BBD7A844}"/>
            </a:ext>
          </a:extLst>
        </xdr:cNvPr>
        <xdr:cNvCxnSpPr/>
      </xdr:nvCxnSpPr>
      <xdr:spPr>
        <a:xfrm>
          <a:off x="14592300" y="99734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114119</xdr:rowOff>
    </xdr:from>
    <xdr:to>
      <xdr:col>72</xdr:col>
      <xdr:colOff>38100</xdr:colOff>
      <xdr:row>58</xdr:row>
      <xdr:rowOff>44269</xdr:rowOff>
    </xdr:to>
    <xdr:sp macro="" textlink="">
      <xdr:nvSpPr>
        <xdr:cNvPr id="645" name="楕円 644">
          <a:extLst>
            <a:ext uri="{FF2B5EF4-FFF2-40B4-BE49-F238E27FC236}">
              <a16:creationId xmlns:a16="http://schemas.microsoft.com/office/drawing/2014/main" xmlns="" id="{4E47FE5F-A36C-41D6-A887-42EDB3B793A7}"/>
            </a:ext>
          </a:extLst>
        </xdr:cNvPr>
        <xdr:cNvSpPr/>
      </xdr:nvSpPr>
      <xdr:spPr>
        <a:xfrm>
          <a:off x="13652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164919</xdr:rowOff>
    </xdr:from>
    <xdr:to>
      <xdr:col>76</xdr:col>
      <xdr:colOff>114300</xdr:colOff>
      <xdr:row>58</xdr:row>
      <xdr:rowOff>29391</xdr:rowOff>
    </xdr:to>
    <xdr:cxnSp macro="">
      <xdr:nvCxnSpPr>
        <xdr:cNvPr id="646" name="直線コネクタ 645">
          <a:extLst>
            <a:ext uri="{FF2B5EF4-FFF2-40B4-BE49-F238E27FC236}">
              <a16:creationId xmlns:a16="http://schemas.microsoft.com/office/drawing/2014/main" xmlns="" id="{C092751E-9D13-48A1-93E2-0F68BCBA3E7F}"/>
            </a:ext>
          </a:extLst>
        </xdr:cNvPr>
        <xdr:cNvCxnSpPr/>
      </xdr:nvCxnSpPr>
      <xdr:spPr>
        <a:xfrm>
          <a:off x="13703300" y="99375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647" name="n_1aveValue【保健センター・保健所】&#10;有形固定資産減価償却率">
          <a:extLst>
            <a:ext uri="{FF2B5EF4-FFF2-40B4-BE49-F238E27FC236}">
              <a16:creationId xmlns:a16="http://schemas.microsoft.com/office/drawing/2014/main" xmlns="" id="{71B69EB0-E965-4696-9D29-B26DBB0CA2DF}"/>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48" name="n_2aveValue【保健センター・保健所】&#10;有形固定資産減価償却率">
          <a:extLst>
            <a:ext uri="{FF2B5EF4-FFF2-40B4-BE49-F238E27FC236}">
              <a16:creationId xmlns:a16="http://schemas.microsoft.com/office/drawing/2014/main" xmlns="" id="{068438AE-6D25-4782-A796-F39D73A90A45}"/>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xmlns="" id="{48F77045-3500-4574-A910-CF1E450FF027}"/>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0" name="n_4aveValue【保健センター・保健所】&#10;有形固定資産減価償却率">
          <a:extLst>
            <a:ext uri="{FF2B5EF4-FFF2-40B4-BE49-F238E27FC236}">
              <a16:creationId xmlns:a16="http://schemas.microsoft.com/office/drawing/2014/main" xmlns="" id="{093F1933-C3B5-4FCB-B9AA-156C0E13CD2B}"/>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1" name="n_1mainValue【保健センター・保健所】&#10;有形固定資産減価償却率">
          <a:extLst>
            <a:ext uri="{FF2B5EF4-FFF2-40B4-BE49-F238E27FC236}">
              <a16:creationId xmlns:a16="http://schemas.microsoft.com/office/drawing/2014/main" xmlns="" id="{2ED0BEC8-E813-4037-AEE2-119C904BAC93}"/>
            </a:ext>
          </a:extLst>
        </xdr:cNvPr>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652" name="n_2mainValue【保健センター・保健所】&#10;有形固定資産減価償却率">
          <a:extLst>
            <a:ext uri="{FF2B5EF4-FFF2-40B4-BE49-F238E27FC236}">
              <a16:creationId xmlns:a16="http://schemas.microsoft.com/office/drawing/2014/main" xmlns="" id="{FF3D7AAC-E93F-4588-A1DB-C437043D6DEC}"/>
            </a:ext>
          </a:extLst>
        </xdr:cNvPr>
        <xdr:cNvSpPr txBox="1"/>
      </xdr:nvSpPr>
      <xdr:spPr>
        <a:xfrm>
          <a:off x="14389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60796</xdr:rowOff>
    </xdr:from>
    <xdr:ext cx="405111" cy="259045"/>
    <xdr:sp macro="" textlink="">
      <xdr:nvSpPr>
        <xdr:cNvPr id="653" name="n_3mainValue【保健センター・保健所】&#10;有形固定資産減価償却率">
          <a:extLst>
            <a:ext uri="{FF2B5EF4-FFF2-40B4-BE49-F238E27FC236}">
              <a16:creationId xmlns:a16="http://schemas.microsoft.com/office/drawing/2014/main" xmlns="" id="{27230556-C089-49AF-9B61-3E0E1FFA1950}"/>
            </a:ext>
          </a:extLst>
        </xdr:cNvPr>
        <xdr:cNvSpPr txBox="1"/>
      </xdr:nvSpPr>
      <xdr:spPr>
        <a:xfrm>
          <a:off x="13500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xmlns="" id="{CCD55389-EEE0-4D27-A71D-5204033A16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xmlns="" id="{05B0E6A0-078A-4B06-AF9F-F87EB8FDF6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xmlns="" id="{1B27B1AC-7297-4637-8796-7F4284F72A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xmlns="" id="{68D8ED06-390A-4CC5-86AB-F784950912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xmlns="" id="{6CE7B51B-E2A3-4E23-9077-55EBD1B1E2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xmlns="" id="{68EBE1CD-64D7-4A6A-B8CA-17E660C9AF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xmlns="" id="{898C8EE7-84AA-4B12-A1C8-D53E9A4921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xmlns="" id="{0DA1C521-2A48-40D0-B950-D1B2908833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xmlns="" id="{241115B5-D801-4C99-BCEA-91020DD52B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xmlns="" id="{BC486397-5C0B-42F5-9628-FAAABB89ABE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4" name="直線コネクタ 663">
          <a:extLst>
            <a:ext uri="{FF2B5EF4-FFF2-40B4-BE49-F238E27FC236}">
              <a16:creationId xmlns:a16="http://schemas.microsoft.com/office/drawing/2014/main" xmlns="" id="{27A33D45-452E-4720-A5FA-9F578F4789F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5" name="テキスト ボックス 664">
          <a:extLst>
            <a:ext uri="{FF2B5EF4-FFF2-40B4-BE49-F238E27FC236}">
              <a16:creationId xmlns:a16="http://schemas.microsoft.com/office/drawing/2014/main" xmlns="" id="{DEBF301D-3476-4FC9-8CA1-F5A5A7A331A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6" name="直線コネクタ 665">
          <a:extLst>
            <a:ext uri="{FF2B5EF4-FFF2-40B4-BE49-F238E27FC236}">
              <a16:creationId xmlns:a16="http://schemas.microsoft.com/office/drawing/2014/main" xmlns="" id="{A6E9262D-B5D8-440E-A679-DC4272C2B71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7" name="テキスト ボックス 666">
          <a:extLst>
            <a:ext uri="{FF2B5EF4-FFF2-40B4-BE49-F238E27FC236}">
              <a16:creationId xmlns:a16="http://schemas.microsoft.com/office/drawing/2014/main" xmlns="" id="{F0986E1E-08B6-4AD9-8317-46EAB6B4A47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8" name="直線コネクタ 667">
          <a:extLst>
            <a:ext uri="{FF2B5EF4-FFF2-40B4-BE49-F238E27FC236}">
              <a16:creationId xmlns:a16="http://schemas.microsoft.com/office/drawing/2014/main" xmlns="" id="{678550E5-169F-48D4-A632-F126CE94318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9" name="テキスト ボックス 668">
          <a:extLst>
            <a:ext uri="{FF2B5EF4-FFF2-40B4-BE49-F238E27FC236}">
              <a16:creationId xmlns:a16="http://schemas.microsoft.com/office/drawing/2014/main" xmlns="" id="{40CA77B5-1C60-4972-89D4-893E60F82DA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0" name="直線コネクタ 669">
          <a:extLst>
            <a:ext uri="{FF2B5EF4-FFF2-40B4-BE49-F238E27FC236}">
              <a16:creationId xmlns:a16="http://schemas.microsoft.com/office/drawing/2014/main" xmlns="" id="{E1831DDC-7610-405B-9BA2-02215D7DA57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1" name="テキスト ボックス 670">
          <a:extLst>
            <a:ext uri="{FF2B5EF4-FFF2-40B4-BE49-F238E27FC236}">
              <a16:creationId xmlns:a16="http://schemas.microsoft.com/office/drawing/2014/main" xmlns="" id="{C8CA01C1-7C4D-41BC-8F18-8BE32E08EEE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2" name="直線コネクタ 671">
          <a:extLst>
            <a:ext uri="{FF2B5EF4-FFF2-40B4-BE49-F238E27FC236}">
              <a16:creationId xmlns:a16="http://schemas.microsoft.com/office/drawing/2014/main" xmlns="" id="{BB28E5E7-4807-4C20-B1CA-6B1015C4446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3" name="テキスト ボックス 672">
          <a:extLst>
            <a:ext uri="{FF2B5EF4-FFF2-40B4-BE49-F238E27FC236}">
              <a16:creationId xmlns:a16="http://schemas.microsoft.com/office/drawing/2014/main" xmlns="" id="{FECF0EE3-3AF1-4A74-AF42-0EF65A43345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4" name="直線コネクタ 673">
          <a:extLst>
            <a:ext uri="{FF2B5EF4-FFF2-40B4-BE49-F238E27FC236}">
              <a16:creationId xmlns:a16="http://schemas.microsoft.com/office/drawing/2014/main" xmlns="" id="{660427E0-3595-4026-81CA-E0D99694092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5" name="テキスト ボックス 674">
          <a:extLst>
            <a:ext uri="{FF2B5EF4-FFF2-40B4-BE49-F238E27FC236}">
              <a16:creationId xmlns:a16="http://schemas.microsoft.com/office/drawing/2014/main" xmlns="" id="{6F9B3E2A-0A91-44FA-ABEE-8D26C6F7F2A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xmlns="" id="{5D1D9B4F-DCF7-41A7-93F4-4DBCAC7862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xmlns="" id="{126D9769-3F5F-472E-9F9E-63F88103C5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xmlns="" id="{13CF74C1-5758-42C4-85BC-A89C6B3715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79" name="直線コネクタ 678">
          <a:extLst>
            <a:ext uri="{FF2B5EF4-FFF2-40B4-BE49-F238E27FC236}">
              <a16:creationId xmlns:a16="http://schemas.microsoft.com/office/drawing/2014/main" xmlns="" id="{EDBEC16A-8B21-4584-A9B0-DB3C8AB35625}"/>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xmlns="" id="{6883D5FF-05C2-4497-808B-91DBA75F4225}"/>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1" name="直線コネクタ 680">
          <a:extLst>
            <a:ext uri="{FF2B5EF4-FFF2-40B4-BE49-F238E27FC236}">
              <a16:creationId xmlns:a16="http://schemas.microsoft.com/office/drawing/2014/main" xmlns="" id="{2C55DF81-04ED-4005-844D-D82119841673}"/>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xmlns="" id="{8CC02D99-9464-45C7-B551-3A57A2EB0EC7}"/>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3" name="直線コネクタ 682">
          <a:extLst>
            <a:ext uri="{FF2B5EF4-FFF2-40B4-BE49-F238E27FC236}">
              <a16:creationId xmlns:a16="http://schemas.microsoft.com/office/drawing/2014/main" xmlns="" id="{8BEC13C5-DD84-4D6A-99FA-E92EA50882D2}"/>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xmlns="" id="{95BA93A4-FC42-4B36-920E-AD8546D32978}"/>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5" name="フローチャート: 判断 684">
          <a:extLst>
            <a:ext uri="{FF2B5EF4-FFF2-40B4-BE49-F238E27FC236}">
              <a16:creationId xmlns:a16="http://schemas.microsoft.com/office/drawing/2014/main" xmlns="" id="{A4396161-6A0F-41F3-9E95-B7037CBF08EF}"/>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6" name="フローチャート: 判断 685">
          <a:extLst>
            <a:ext uri="{FF2B5EF4-FFF2-40B4-BE49-F238E27FC236}">
              <a16:creationId xmlns:a16="http://schemas.microsoft.com/office/drawing/2014/main" xmlns="" id="{13781625-4776-47FE-8E31-0C35C51C4CBA}"/>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87" name="フローチャート: 判断 686">
          <a:extLst>
            <a:ext uri="{FF2B5EF4-FFF2-40B4-BE49-F238E27FC236}">
              <a16:creationId xmlns:a16="http://schemas.microsoft.com/office/drawing/2014/main" xmlns="" id="{C52CD210-4550-416D-8AFF-D5E620E576F4}"/>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88" name="フローチャート: 判断 687">
          <a:extLst>
            <a:ext uri="{FF2B5EF4-FFF2-40B4-BE49-F238E27FC236}">
              <a16:creationId xmlns:a16="http://schemas.microsoft.com/office/drawing/2014/main" xmlns="" id="{5F87BF0A-923C-4C02-A4B9-C31068789183}"/>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9" name="フローチャート: 判断 688">
          <a:extLst>
            <a:ext uri="{FF2B5EF4-FFF2-40B4-BE49-F238E27FC236}">
              <a16:creationId xmlns:a16="http://schemas.microsoft.com/office/drawing/2014/main" xmlns="" id="{51DE1AB0-2D56-4D18-BFC8-6551C0E96E8A}"/>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xmlns="" id="{B0566EFA-3D46-4BEA-A5E9-9AED6610D6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519DD993-AC2E-45AC-B349-0CBA36D724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0B337E1B-37BA-4044-B64F-175E0651323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DBD77671-7DED-48C9-A14D-14CBD7583F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xmlns="" id="{D6998AA5-08E9-47D8-8532-206EA4B519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695" name="楕円 694">
          <a:extLst>
            <a:ext uri="{FF2B5EF4-FFF2-40B4-BE49-F238E27FC236}">
              <a16:creationId xmlns:a16="http://schemas.microsoft.com/office/drawing/2014/main" xmlns="" id="{5754415F-E913-45F8-98EA-9C819EF480B5}"/>
            </a:ext>
          </a:extLst>
        </xdr:cNvPr>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xmlns="" id="{070DEB96-358E-4F48-B5D2-28005BFBAAE2}"/>
            </a:ext>
          </a:extLst>
        </xdr:cNvPr>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697" name="楕円 696">
          <a:extLst>
            <a:ext uri="{FF2B5EF4-FFF2-40B4-BE49-F238E27FC236}">
              <a16:creationId xmlns:a16="http://schemas.microsoft.com/office/drawing/2014/main" xmlns="" id="{12721253-D0A3-4DDB-AE8E-62BF27444EE0}"/>
            </a:ext>
          </a:extLst>
        </xdr:cNvPr>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698" name="直線コネクタ 697">
          <a:extLst>
            <a:ext uri="{FF2B5EF4-FFF2-40B4-BE49-F238E27FC236}">
              <a16:creationId xmlns:a16="http://schemas.microsoft.com/office/drawing/2014/main" xmlns="" id="{27514421-54B2-4186-BB76-50E89B33D26B}"/>
            </a:ext>
          </a:extLst>
        </xdr:cNvPr>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699" name="楕円 698">
          <a:extLst>
            <a:ext uri="{FF2B5EF4-FFF2-40B4-BE49-F238E27FC236}">
              <a16:creationId xmlns:a16="http://schemas.microsoft.com/office/drawing/2014/main" xmlns="" id="{02989D77-5BE3-433E-A920-247D394DB990}"/>
            </a:ext>
          </a:extLst>
        </xdr:cNvPr>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700" name="直線コネクタ 699">
          <a:extLst>
            <a:ext uri="{FF2B5EF4-FFF2-40B4-BE49-F238E27FC236}">
              <a16:creationId xmlns:a16="http://schemas.microsoft.com/office/drawing/2014/main" xmlns="" id="{785A701E-F402-4C28-9A46-FD2AF59CD6AC}"/>
            </a:ext>
          </a:extLst>
        </xdr:cNvPr>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701" name="楕円 700">
          <a:extLst>
            <a:ext uri="{FF2B5EF4-FFF2-40B4-BE49-F238E27FC236}">
              <a16:creationId xmlns:a16="http://schemas.microsoft.com/office/drawing/2014/main" xmlns="" id="{4CF66AF6-5BA5-4688-A434-1B6A7C7F1857}"/>
            </a:ext>
          </a:extLst>
        </xdr:cNvPr>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702" name="直線コネクタ 701">
          <a:extLst>
            <a:ext uri="{FF2B5EF4-FFF2-40B4-BE49-F238E27FC236}">
              <a16:creationId xmlns:a16="http://schemas.microsoft.com/office/drawing/2014/main" xmlns="" id="{16E81829-7112-4111-B3F7-A215DBC76A95}"/>
            </a:ext>
          </a:extLst>
        </xdr:cNvPr>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3" name="n_1aveValue【保健センター・保健所】&#10;一人当たり面積">
          <a:extLst>
            <a:ext uri="{FF2B5EF4-FFF2-40B4-BE49-F238E27FC236}">
              <a16:creationId xmlns:a16="http://schemas.microsoft.com/office/drawing/2014/main" xmlns="" id="{7F208798-809F-447C-8B9D-382A238BD36B}"/>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4" name="n_2aveValue【保健センター・保健所】&#10;一人当たり面積">
          <a:extLst>
            <a:ext uri="{FF2B5EF4-FFF2-40B4-BE49-F238E27FC236}">
              <a16:creationId xmlns:a16="http://schemas.microsoft.com/office/drawing/2014/main" xmlns="" id="{DF29CA69-1098-4137-9F29-F0DA5777490E}"/>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05" name="n_3aveValue【保健センター・保健所】&#10;一人当たり面積">
          <a:extLst>
            <a:ext uri="{FF2B5EF4-FFF2-40B4-BE49-F238E27FC236}">
              <a16:creationId xmlns:a16="http://schemas.microsoft.com/office/drawing/2014/main" xmlns="" id="{7DA98156-D141-436B-A94C-D2DF9E93E5FA}"/>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06" name="n_4aveValue【保健センター・保健所】&#10;一人当たり面積">
          <a:extLst>
            <a:ext uri="{FF2B5EF4-FFF2-40B4-BE49-F238E27FC236}">
              <a16:creationId xmlns:a16="http://schemas.microsoft.com/office/drawing/2014/main" xmlns="" id="{C5052EBF-5246-47E4-9CB9-F3D246D56856}"/>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707" name="n_1mainValue【保健センター・保健所】&#10;一人当たり面積">
          <a:extLst>
            <a:ext uri="{FF2B5EF4-FFF2-40B4-BE49-F238E27FC236}">
              <a16:creationId xmlns:a16="http://schemas.microsoft.com/office/drawing/2014/main" xmlns="" id="{CE62978C-A2A2-4D33-8B93-B0CD57387DD0}"/>
            </a:ext>
          </a:extLst>
        </xdr:cNvPr>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708" name="n_2mainValue【保健センター・保健所】&#10;一人当たり面積">
          <a:extLst>
            <a:ext uri="{FF2B5EF4-FFF2-40B4-BE49-F238E27FC236}">
              <a16:creationId xmlns:a16="http://schemas.microsoft.com/office/drawing/2014/main" xmlns="" id="{6AADE017-D31B-4836-AA4D-763AD21E3F36}"/>
            </a:ext>
          </a:extLst>
        </xdr:cNvPr>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709" name="n_3mainValue【保健センター・保健所】&#10;一人当たり面積">
          <a:extLst>
            <a:ext uri="{FF2B5EF4-FFF2-40B4-BE49-F238E27FC236}">
              <a16:creationId xmlns:a16="http://schemas.microsoft.com/office/drawing/2014/main" xmlns="" id="{B1EF3733-878A-484C-8C28-D6BA13F0FABB}"/>
            </a:ext>
          </a:extLst>
        </xdr:cNvPr>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xmlns="" id="{2B530558-E43D-4336-A467-9517411EB9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xmlns="" id="{243D5653-28F8-4055-804F-D6FB7F200B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xmlns="" id="{5CD39B14-EDF2-4656-A65E-691A3AA157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xmlns="" id="{4923D50F-5791-4263-BEF9-2211DE5BAF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xmlns="" id="{653CE69B-4999-4E44-B1B9-94C34F661A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xmlns="" id="{FAB8821C-D800-4F8E-B253-ED529136F1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xmlns="" id="{2D987571-F0A9-4CD1-99DC-81EB241C03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xmlns="" id="{56C14B65-813F-42D5-B77A-24E652995C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xmlns="" id="{A423D4B9-B46F-4850-AC3D-93C0B639D6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xmlns="" id="{D8F15E9B-6277-4DD7-A1C8-2F0EA9AC85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xmlns="" id="{AF0C3DAB-A6B6-4B3D-B925-93A3E19C3D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a:extLst>
            <a:ext uri="{FF2B5EF4-FFF2-40B4-BE49-F238E27FC236}">
              <a16:creationId xmlns:a16="http://schemas.microsoft.com/office/drawing/2014/main" xmlns="" id="{25727A60-85ED-4952-BBC7-D9770B775CF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xmlns="" id="{90C8C013-689A-4E09-8C06-CC094180F3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a:extLst>
            <a:ext uri="{FF2B5EF4-FFF2-40B4-BE49-F238E27FC236}">
              <a16:creationId xmlns:a16="http://schemas.microsoft.com/office/drawing/2014/main" xmlns="" id="{5E26744F-12E2-485F-827F-06050B253A7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a:extLst>
            <a:ext uri="{FF2B5EF4-FFF2-40B4-BE49-F238E27FC236}">
              <a16:creationId xmlns:a16="http://schemas.microsoft.com/office/drawing/2014/main" xmlns="" id="{35F8B06D-07C1-4563-AA2C-1EAE4FB96B7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a:extLst>
            <a:ext uri="{FF2B5EF4-FFF2-40B4-BE49-F238E27FC236}">
              <a16:creationId xmlns:a16="http://schemas.microsoft.com/office/drawing/2014/main" xmlns="" id="{5D5A0B70-FA8E-45E3-98F3-8308458F89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a:extLst>
            <a:ext uri="{FF2B5EF4-FFF2-40B4-BE49-F238E27FC236}">
              <a16:creationId xmlns:a16="http://schemas.microsoft.com/office/drawing/2014/main" xmlns="" id="{EB5A669F-B7ED-43BD-8CF2-F241640403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a:extLst>
            <a:ext uri="{FF2B5EF4-FFF2-40B4-BE49-F238E27FC236}">
              <a16:creationId xmlns:a16="http://schemas.microsoft.com/office/drawing/2014/main" xmlns="" id="{DD77FB88-EAC1-4B37-ABBA-EE53A6AA9D0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a:extLst>
            <a:ext uri="{FF2B5EF4-FFF2-40B4-BE49-F238E27FC236}">
              <a16:creationId xmlns:a16="http://schemas.microsoft.com/office/drawing/2014/main" xmlns="" id="{EB711819-CF9C-4BEF-93C9-BF94878B3C7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a:extLst>
            <a:ext uri="{FF2B5EF4-FFF2-40B4-BE49-F238E27FC236}">
              <a16:creationId xmlns:a16="http://schemas.microsoft.com/office/drawing/2014/main" xmlns="" id="{7B5708B6-21E7-4479-8601-74B9D32441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a:extLst>
            <a:ext uri="{FF2B5EF4-FFF2-40B4-BE49-F238E27FC236}">
              <a16:creationId xmlns:a16="http://schemas.microsoft.com/office/drawing/2014/main" xmlns="" id="{AF36B887-271B-4F0E-A377-3B1058E6973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a:extLst>
            <a:ext uri="{FF2B5EF4-FFF2-40B4-BE49-F238E27FC236}">
              <a16:creationId xmlns:a16="http://schemas.microsoft.com/office/drawing/2014/main" xmlns="" id="{330D08E6-88C9-42EB-8F1F-3AD310E3C5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a:extLst>
            <a:ext uri="{FF2B5EF4-FFF2-40B4-BE49-F238E27FC236}">
              <a16:creationId xmlns:a16="http://schemas.microsoft.com/office/drawing/2014/main" xmlns="" id="{61E004A7-59A4-4CB6-9328-7BDC821D2B1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xmlns="" id="{BE1738C1-6C54-4F80-8DE0-1BD999A098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xmlns="" id="{D3684058-13DA-4A04-9513-409415D8584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35" name="直線コネクタ 734">
          <a:extLst>
            <a:ext uri="{FF2B5EF4-FFF2-40B4-BE49-F238E27FC236}">
              <a16:creationId xmlns:a16="http://schemas.microsoft.com/office/drawing/2014/main" xmlns="" id="{5DA10DC2-05A6-4CC7-885B-0A9CA860F17A}"/>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6" name="【消防施設】&#10;有形固定資産減価償却率最小値テキスト">
          <a:extLst>
            <a:ext uri="{FF2B5EF4-FFF2-40B4-BE49-F238E27FC236}">
              <a16:creationId xmlns:a16="http://schemas.microsoft.com/office/drawing/2014/main" xmlns="" id="{D73029A6-4EDD-4038-9A6A-7AF151786A3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7" name="直線コネクタ 736">
          <a:extLst>
            <a:ext uri="{FF2B5EF4-FFF2-40B4-BE49-F238E27FC236}">
              <a16:creationId xmlns:a16="http://schemas.microsoft.com/office/drawing/2014/main" xmlns="" id="{07A97B83-6B40-4A72-BCE4-CD7B00B2BBC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38" name="【消防施設】&#10;有形固定資産減価償却率最大値テキスト">
          <a:extLst>
            <a:ext uri="{FF2B5EF4-FFF2-40B4-BE49-F238E27FC236}">
              <a16:creationId xmlns:a16="http://schemas.microsoft.com/office/drawing/2014/main" xmlns="" id="{11C54E1A-D345-4493-BEBB-37EFAA72E55A}"/>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39" name="直線コネクタ 738">
          <a:extLst>
            <a:ext uri="{FF2B5EF4-FFF2-40B4-BE49-F238E27FC236}">
              <a16:creationId xmlns:a16="http://schemas.microsoft.com/office/drawing/2014/main" xmlns="" id="{3B3286AB-CB14-4F35-8289-574B150AD99D}"/>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0" name="【消防施設】&#10;有形固定資産減価償却率平均値テキスト">
          <a:extLst>
            <a:ext uri="{FF2B5EF4-FFF2-40B4-BE49-F238E27FC236}">
              <a16:creationId xmlns:a16="http://schemas.microsoft.com/office/drawing/2014/main" xmlns="" id="{7EA49F53-5022-4692-97DE-2AB53BC9CDC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1" name="フローチャート: 判断 740">
          <a:extLst>
            <a:ext uri="{FF2B5EF4-FFF2-40B4-BE49-F238E27FC236}">
              <a16:creationId xmlns:a16="http://schemas.microsoft.com/office/drawing/2014/main" xmlns="" id="{6160ED3E-9C01-4669-818C-1756B8468CE7}"/>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2" name="フローチャート: 判断 741">
          <a:extLst>
            <a:ext uri="{FF2B5EF4-FFF2-40B4-BE49-F238E27FC236}">
              <a16:creationId xmlns:a16="http://schemas.microsoft.com/office/drawing/2014/main" xmlns="" id="{26680FBC-BF55-4F2B-B39D-BA58A358AF26}"/>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3" name="フローチャート: 判断 742">
          <a:extLst>
            <a:ext uri="{FF2B5EF4-FFF2-40B4-BE49-F238E27FC236}">
              <a16:creationId xmlns:a16="http://schemas.microsoft.com/office/drawing/2014/main" xmlns="" id="{B2AD6239-8CB3-4240-BC24-C05B4C047A4E}"/>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44" name="フローチャート: 判断 743">
          <a:extLst>
            <a:ext uri="{FF2B5EF4-FFF2-40B4-BE49-F238E27FC236}">
              <a16:creationId xmlns:a16="http://schemas.microsoft.com/office/drawing/2014/main" xmlns="" id="{1ED5932C-7026-43AA-A42E-DBBFAC7F7FB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45" name="フローチャート: 判断 744">
          <a:extLst>
            <a:ext uri="{FF2B5EF4-FFF2-40B4-BE49-F238E27FC236}">
              <a16:creationId xmlns:a16="http://schemas.microsoft.com/office/drawing/2014/main" xmlns="" id="{F39458DC-C372-4F87-964D-3B664559D645}"/>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xmlns="" id="{AD5CB9BD-34D1-44EA-947A-0CE8A46153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535E0D2C-A78E-463F-9E63-5CD120F0D4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xmlns="" id="{53DE5E8D-3A01-45AB-B728-9228C4D999B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F22EFDF4-B127-462A-A891-8093C19D2AF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E083709E-3076-4B83-9A1A-D08ECAA1B52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73842</xdr:rowOff>
    </xdr:from>
    <xdr:to>
      <xdr:col>85</xdr:col>
      <xdr:colOff>177800</xdr:colOff>
      <xdr:row>84</xdr:row>
      <xdr:rowOff>3992</xdr:rowOff>
    </xdr:to>
    <xdr:sp macro="" textlink="">
      <xdr:nvSpPr>
        <xdr:cNvPr id="751" name="楕円 750">
          <a:extLst>
            <a:ext uri="{FF2B5EF4-FFF2-40B4-BE49-F238E27FC236}">
              <a16:creationId xmlns:a16="http://schemas.microsoft.com/office/drawing/2014/main" xmlns="" id="{58F91DD6-2F6B-4B11-81C7-2AE548A7238E}"/>
            </a:ext>
          </a:extLst>
        </xdr:cNvPr>
        <xdr:cNvSpPr/>
      </xdr:nvSpPr>
      <xdr:spPr>
        <a:xfrm>
          <a:off x="16268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52269</xdr:rowOff>
    </xdr:from>
    <xdr:ext cx="405111" cy="259045"/>
    <xdr:sp macro="" textlink="">
      <xdr:nvSpPr>
        <xdr:cNvPr id="752" name="【消防施設】&#10;有形固定資産減価償却率該当値テキスト">
          <a:extLst>
            <a:ext uri="{FF2B5EF4-FFF2-40B4-BE49-F238E27FC236}">
              <a16:creationId xmlns:a16="http://schemas.microsoft.com/office/drawing/2014/main" xmlns="" id="{43355547-EC3A-4130-8F01-294607192175}"/>
            </a:ext>
          </a:extLst>
        </xdr:cNvPr>
        <xdr:cNvSpPr txBox="1"/>
      </xdr:nvSpPr>
      <xdr:spPr>
        <a:xfrm>
          <a:off x="16357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75474</xdr:rowOff>
    </xdr:from>
    <xdr:to>
      <xdr:col>81</xdr:col>
      <xdr:colOff>101600</xdr:colOff>
      <xdr:row>84</xdr:row>
      <xdr:rowOff>5624</xdr:rowOff>
    </xdr:to>
    <xdr:sp macro="" textlink="">
      <xdr:nvSpPr>
        <xdr:cNvPr id="753" name="楕円 752">
          <a:extLst>
            <a:ext uri="{FF2B5EF4-FFF2-40B4-BE49-F238E27FC236}">
              <a16:creationId xmlns:a16="http://schemas.microsoft.com/office/drawing/2014/main" xmlns="" id="{9C986A63-FD5B-4F57-BE17-BC121B6CAF9F}"/>
            </a:ext>
          </a:extLst>
        </xdr:cNvPr>
        <xdr:cNvSpPr/>
      </xdr:nvSpPr>
      <xdr:spPr>
        <a:xfrm>
          <a:off x="15430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124642</xdr:rowOff>
    </xdr:from>
    <xdr:to>
      <xdr:col>85</xdr:col>
      <xdr:colOff>127000</xdr:colOff>
      <xdr:row>83</xdr:row>
      <xdr:rowOff>126274</xdr:rowOff>
    </xdr:to>
    <xdr:cxnSp macro="">
      <xdr:nvCxnSpPr>
        <xdr:cNvPr id="754" name="直線コネクタ 753">
          <a:extLst>
            <a:ext uri="{FF2B5EF4-FFF2-40B4-BE49-F238E27FC236}">
              <a16:creationId xmlns:a16="http://schemas.microsoft.com/office/drawing/2014/main" xmlns="" id="{328FC4CB-7184-4CEB-BCE3-A7F3CBEC8615}"/>
            </a:ext>
          </a:extLst>
        </xdr:cNvPr>
        <xdr:cNvCxnSpPr/>
      </xdr:nvCxnSpPr>
      <xdr:spPr>
        <a:xfrm flipV="1">
          <a:off x="15481300" y="143549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755" name="楕円 754">
          <a:extLst>
            <a:ext uri="{FF2B5EF4-FFF2-40B4-BE49-F238E27FC236}">
              <a16:creationId xmlns:a16="http://schemas.microsoft.com/office/drawing/2014/main" xmlns="" id="{984E28F4-94DB-4BF1-80FC-65706036A8E8}"/>
            </a:ext>
          </a:extLst>
        </xdr:cNvPr>
        <xdr:cNvSpPr/>
      </xdr:nvSpPr>
      <xdr:spPr>
        <a:xfrm>
          <a:off x="1454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83</xdr:row>
      <xdr:rowOff>126274</xdr:rowOff>
    </xdr:to>
    <xdr:cxnSp macro="">
      <xdr:nvCxnSpPr>
        <xdr:cNvPr id="756" name="直線コネクタ 755">
          <a:extLst>
            <a:ext uri="{FF2B5EF4-FFF2-40B4-BE49-F238E27FC236}">
              <a16:creationId xmlns:a16="http://schemas.microsoft.com/office/drawing/2014/main" xmlns="" id="{E874F7B2-D7E3-40F7-BE98-FC565D445218}"/>
            </a:ext>
          </a:extLst>
        </xdr:cNvPr>
        <xdr:cNvCxnSpPr/>
      </xdr:nvCxnSpPr>
      <xdr:spPr>
        <a:xfrm>
          <a:off x="14592300" y="143321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31387</xdr:rowOff>
    </xdr:from>
    <xdr:to>
      <xdr:col>72</xdr:col>
      <xdr:colOff>38100</xdr:colOff>
      <xdr:row>83</xdr:row>
      <xdr:rowOff>132987</xdr:rowOff>
    </xdr:to>
    <xdr:sp macro="" textlink="">
      <xdr:nvSpPr>
        <xdr:cNvPr id="757" name="楕円 756">
          <a:extLst>
            <a:ext uri="{FF2B5EF4-FFF2-40B4-BE49-F238E27FC236}">
              <a16:creationId xmlns:a16="http://schemas.microsoft.com/office/drawing/2014/main" xmlns="" id="{AAB6FD82-EA72-4589-8FE2-372D37173CEC}"/>
            </a:ext>
          </a:extLst>
        </xdr:cNvPr>
        <xdr:cNvSpPr/>
      </xdr:nvSpPr>
      <xdr:spPr>
        <a:xfrm>
          <a:off x="13652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82187</xdr:rowOff>
    </xdr:from>
    <xdr:to>
      <xdr:col>76</xdr:col>
      <xdr:colOff>114300</xdr:colOff>
      <xdr:row>83</xdr:row>
      <xdr:rowOff>101781</xdr:rowOff>
    </xdr:to>
    <xdr:cxnSp macro="">
      <xdr:nvCxnSpPr>
        <xdr:cNvPr id="758" name="直線コネクタ 757">
          <a:extLst>
            <a:ext uri="{FF2B5EF4-FFF2-40B4-BE49-F238E27FC236}">
              <a16:creationId xmlns:a16="http://schemas.microsoft.com/office/drawing/2014/main" xmlns="" id="{D6989634-287A-4AF1-9491-791BCC784898}"/>
            </a:ext>
          </a:extLst>
        </xdr:cNvPr>
        <xdr:cNvCxnSpPr/>
      </xdr:nvCxnSpPr>
      <xdr:spPr>
        <a:xfrm>
          <a:off x="13703300" y="143125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759" name="楕円 758">
          <a:extLst>
            <a:ext uri="{FF2B5EF4-FFF2-40B4-BE49-F238E27FC236}">
              <a16:creationId xmlns:a16="http://schemas.microsoft.com/office/drawing/2014/main" xmlns="" id="{5A3CAAF7-584A-4921-8BB3-064F354A5105}"/>
            </a:ext>
          </a:extLst>
        </xdr:cNvPr>
        <xdr:cNvSpPr/>
      </xdr:nvSpPr>
      <xdr:spPr>
        <a:xfrm>
          <a:off x="1276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46264</xdr:rowOff>
    </xdr:from>
    <xdr:to>
      <xdr:col>71</xdr:col>
      <xdr:colOff>177800</xdr:colOff>
      <xdr:row>83</xdr:row>
      <xdr:rowOff>82187</xdr:rowOff>
    </xdr:to>
    <xdr:cxnSp macro="">
      <xdr:nvCxnSpPr>
        <xdr:cNvPr id="760" name="直線コネクタ 759">
          <a:extLst>
            <a:ext uri="{FF2B5EF4-FFF2-40B4-BE49-F238E27FC236}">
              <a16:creationId xmlns:a16="http://schemas.microsoft.com/office/drawing/2014/main" xmlns="" id="{2732D6D7-7096-451C-9C0B-C14AAFBF2978}"/>
            </a:ext>
          </a:extLst>
        </xdr:cNvPr>
        <xdr:cNvCxnSpPr/>
      </xdr:nvCxnSpPr>
      <xdr:spPr>
        <a:xfrm>
          <a:off x="12814300" y="1427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1" name="n_1aveValue【消防施設】&#10;有形固定資産減価償却率">
          <a:extLst>
            <a:ext uri="{FF2B5EF4-FFF2-40B4-BE49-F238E27FC236}">
              <a16:creationId xmlns:a16="http://schemas.microsoft.com/office/drawing/2014/main" xmlns="" id="{7CD5148B-22B2-454E-90B8-666C885D8FCA}"/>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62" name="n_2aveValue【消防施設】&#10;有形固定資産減価償却率">
          <a:extLst>
            <a:ext uri="{FF2B5EF4-FFF2-40B4-BE49-F238E27FC236}">
              <a16:creationId xmlns:a16="http://schemas.microsoft.com/office/drawing/2014/main" xmlns="" id="{7BF5B1F7-E9B3-411C-B23B-A6F5E0425B28}"/>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3" name="n_3aveValue【消防施設】&#10;有形固定資産減価償却率">
          <a:extLst>
            <a:ext uri="{FF2B5EF4-FFF2-40B4-BE49-F238E27FC236}">
              <a16:creationId xmlns:a16="http://schemas.microsoft.com/office/drawing/2014/main" xmlns="" id="{608F0FCF-D8F6-47AF-AEDB-9501D2F4DE01}"/>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64" name="n_4aveValue【消防施設】&#10;有形固定資産減価償却率">
          <a:extLst>
            <a:ext uri="{FF2B5EF4-FFF2-40B4-BE49-F238E27FC236}">
              <a16:creationId xmlns:a16="http://schemas.microsoft.com/office/drawing/2014/main" xmlns="" id="{7BA8541E-4CA0-457E-939F-2588E2F8BB69}"/>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168201</xdr:rowOff>
    </xdr:from>
    <xdr:ext cx="405111" cy="259045"/>
    <xdr:sp macro="" textlink="">
      <xdr:nvSpPr>
        <xdr:cNvPr id="765" name="n_1mainValue【消防施設】&#10;有形固定資産減価償却率">
          <a:extLst>
            <a:ext uri="{FF2B5EF4-FFF2-40B4-BE49-F238E27FC236}">
              <a16:creationId xmlns:a16="http://schemas.microsoft.com/office/drawing/2014/main" xmlns="" id="{5B6CF550-E979-4007-A165-549EAA41C95E}"/>
            </a:ext>
          </a:extLst>
        </xdr:cNvPr>
        <xdr:cNvSpPr txBox="1"/>
      </xdr:nvSpPr>
      <xdr:spPr>
        <a:xfrm>
          <a:off x="15266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766" name="n_2mainValue【消防施設】&#10;有形固定資産減価償却率">
          <a:extLst>
            <a:ext uri="{FF2B5EF4-FFF2-40B4-BE49-F238E27FC236}">
              <a16:creationId xmlns:a16="http://schemas.microsoft.com/office/drawing/2014/main" xmlns="" id="{EBB36AE3-B9A9-4BE4-9466-6652286EB2D5}"/>
            </a:ext>
          </a:extLst>
        </xdr:cNvPr>
        <xdr:cNvSpPr txBox="1"/>
      </xdr:nvSpPr>
      <xdr:spPr>
        <a:xfrm>
          <a:off x="14389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124114</xdr:rowOff>
    </xdr:from>
    <xdr:ext cx="405111" cy="259045"/>
    <xdr:sp macro="" textlink="">
      <xdr:nvSpPr>
        <xdr:cNvPr id="767" name="n_3mainValue【消防施設】&#10;有形固定資産減価償却率">
          <a:extLst>
            <a:ext uri="{FF2B5EF4-FFF2-40B4-BE49-F238E27FC236}">
              <a16:creationId xmlns:a16="http://schemas.microsoft.com/office/drawing/2014/main" xmlns="" id="{B427A835-568A-49A7-9073-58AB993AD9E8}"/>
            </a:ext>
          </a:extLst>
        </xdr:cNvPr>
        <xdr:cNvSpPr txBox="1"/>
      </xdr:nvSpPr>
      <xdr:spPr>
        <a:xfrm>
          <a:off x="13500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768" name="n_4mainValue【消防施設】&#10;有形固定資産減価償却率">
          <a:extLst>
            <a:ext uri="{FF2B5EF4-FFF2-40B4-BE49-F238E27FC236}">
              <a16:creationId xmlns:a16="http://schemas.microsoft.com/office/drawing/2014/main" xmlns="" id="{D3F29253-449F-4D52-AFE7-3503BDFF8B38}"/>
            </a:ext>
          </a:extLst>
        </xdr:cNvPr>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xmlns="" id="{E5A2D5FC-2BA6-4997-A60C-8333621119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xmlns="" id="{54570F3A-B370-4881-9081-FF1320FC85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xmlns="" id="{740CB288-CA57-47DF-BBBF-77AA880ACA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xmlns="" id="{AC559A53-B699-4C60-9F79-99355494B4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xmlns="" id="{CAF9D3AD-625F-49C4-AC9E-F7BB0BD2B0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xmlns="" id="{E79047AF-3D9B-4720-AAC3-2CD3D64985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xmlns="" id="{399EBCA3-6DAD-4C43-9C37-4F622C1A5B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xmlns="" id="{0E3FEC0B-C7CA-44CF-A511-710BE049A8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xmlns="" id="{A61060A5-B8CF-47A4-A10B-7FEFB933DC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xmlns="" id="{B8CEBEA6-1919-4A47-8B95-EF55A23DD7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a:extLst>
            <a:ext uri="{FF2B5EF4-FFF2-40B4-BE49-F238E27FC236}">
              <a16:creationId xmlns:a16="http://schemas.microsoft.com/office/drawing/2014/main" xmlns="" id="{65732C9D-FB87-4BFE-9FE5-CC4788EB80C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a:extLst>
            <a:ext uri="{FF2B5EF4-FFF2-40B4-BE49-F238E27FC236}">
              <a16:creationId xmlns:a16="http://schemas.microsoft.com/office/drawing/2014/main" xmlns="" id="{AE5EF655-82C6-48A0-B17F-039DA4E444B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a:extLst>
            <a:ext uri="{FF2B5EF4-FFF2-40B4-BE49-F238E27FC236}">
              <a16:creationId xmlns:a16="http://schemas.microsoft.com/office/drawing/2014/main" xmlns="" id="{A2B12FB9-1A10-4181-96F6-0873F9F6DCC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a:extLst>
            <a:ext uri="{FF2B5EF4-FFF2-40B4-BE49-F238E27FC236}">
              <a16:creationId xmlns:a16="http://schemas.microsoft.com/office/drawing/2014/main" xmlns="" id="{7E0F3E1B-E6B4-479D-AB71-6D69758130C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a:extLst>
            <a:ext uri="{FF2B5EF4-FFF2-40B4-BE49-F238E27FC236}">
              <a16:creationId xmlns:a16="http://schemas.microsoft.com/office/drawing/2014/main" xmlns="" id="{01629105-0A1D-45F9-A5B7-898FE54B583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a:extLst>
            <a:ext uri="{FF2B5EF4-FFF2-40B4-BE49-F238E27FC236}">
              <a16:creationId xmlns:a16="http://schemas.microsoft.com/office/drawing/2014/main" xmlns="" id="{BE9B1DD0-5D63-4C6D-99B2-BD19D2FEDB6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a:extLst>
            <a:ext uri="{FF2B5EF4-FFF2-40B4-BE49-F238E27FC236}">
              <a16:creationId xmlns:a16="http://schemas.microsoft.com/office/drawing/2014/main" xmlns="" id="{5C33F982-D2E8-4349-AE15-CF20AA732B5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a:extLst>
            <a:ext uri="{FF2B5EF4-FFF2-40B4-BE49-F238E27FC236}">
              <a16:creationId xmlns:a16="http://schemas.microsoft.com/office/drawing/2014/main" xmlns="" id="{79F21046-DBA9-4980-AFEC-60DCD102AE9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xmlns="" id="{87536052-EC15-48AF-ADAD-F05501892C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xmlns="" id="{A164B2CB-9A9A-43EC-8BB1-27C98E0819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xmlns="" id="{C32B9212-9B7A-4A49-A96B-4ED6FE20367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0" name="直線コネクタ 789">
          <a:extLst>
            <a:ext uri="{FF2B5EF4-FFF2-40B4-BE49-F238E27FC236}">
              <a16:creationId xmlns:a16="http://schemas.microsoft.com/office/drawing/2014/main" xmlns="" id="{5CF4ACC6-3B15-4752-A7D9-3FC262DA8344}"/>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1" name="【消防施設】&#10;一人当たり面積最小値テキスト">
          <a:extLst>
            <a:ext uri="{FF2B5EF4-FFF2-40B4-BE49-F238E27FC236}">
              <a16:creationId xmlns:a16="http://schemas.microsoft.com/office/drawing/2014/main" xmlns="" id="{28CB4AE3-9F6E-41CF-A168-2750EB42B834}"/>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2" name="直線コネクタ 791">
          <a:extLst>
            <a:ext uri="{FF2B5EF4-FFF2-40B4-BE49-F238E27FC236}">
              <a16:creationId xmlns:a16="http://schemas.microsoft.com/office/drawing/2014/main" xmlns="" id="{693E480A-9762-4891-8993-36AFC90A5D1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3" name="【消防施設】&#10;一人当たり面積最大値テキスト">
          <a:extLst>
            <a:ext uri="{FF2B5EF4-FFF2-40B4-BE49-F238E27FC236}">
              <a16:creationId xmlns:a16="http://schemas.microsoft.com/office/drawing/2014/main" xmlns="" id="{18608B7A-853E-48C4-9DF3-1F8137507DCD}"/>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94" name="直線コネクタ 793">
          <a:extLst>
            <a:ext uri="{FF2B5EF4-FFF2-40B4-BE49-F238E27FC236}">
              <a16:creationId xmlns:a16="http://schemas.microsoft.com/office/drawing/2014/main" xmlns="" id="{F951EE91-8297-4739-B219-A2B89B9CE211}"/>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95" name="【消防施設】&#10;一人当たり面積平均値テキスト">
          <a:extLst>
            <a:ext uri="{FF2B5EF4-FFF2-40B4-BE49-F238E27FC236}">
              <a16:creationId xmlns:a16="http://schemas.microsoft.com/office/drawing/2014/main" xmlns="" id="{6E7252C0-2FC8-4D29-8807-E4A190B0B1A4}"/>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96" name="フローチャート: 判断 795">
          <a:extLst>
            <a:ext uri="{FF2B5EF4-FFF2-40B4-BE49-F238E27FC236}">
              <a16:creationId xmlns:a16="http://schemas.microsoft.com/office/drawing/2014/main" xmlns="" id="{441CE515-0560-4FC3-9F71-8A0CE6EC63EE}"/>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97" name="フローチャート: 判断 796">
          <a:extLst>
            <a:ext uri="{FF2B5EF4-FFF2-40B4-BE49-F238E27FC236}">
              <a16:creationId xmlns:a16="http://schemas.microsoft.com/office/drawing/2014/main" xmlns="" id="{23EB0307-EA2A-42E5-B278-8D2A6AA01EB3}"/>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98" name="フローチャート: 判断 797">
          <a:extLst>
            <a:ext uri="{FF2B5EF4-FFF2-40B4-BE49-F238E27FC236}">
              <a16:creationId xmlns:a16="http://schemas.microsoft.com/office/drawing/2014/main" xmlns="" id="{2C209890-C574-4864-9EAB-981E5E06B699}"/>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99" name="フローチャート: 判断 798">
          <a:extLst>
            <a:ext uri="{FF2B5EF4-FFF2-40B4-BE49-F238E27FC236}">
              <a16:creationId xmlns:a16="http://schemas.microsoft.com/office/drawing/2014/main" xmlns="" id="{CC1B3B31-9790-4E62-8192-F22C1DA6743D}"/>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0" name="フローチャート: 判断 799">
          <a:extLst>
            <a:ext uri="{FF2B5EF4-FFF2-40B4-BE49-F238E27FC236}">
              <a16:creationId xmlns:a16="http://schemas.microsoft.com/office/drawing/2014/main" xmlns="" id="{D765152F-B3B7-485B-BD87-3561C0F5D78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xmlns="" id="{3DC68636-98F9-4C03-857D-DB2645F564C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xmlns="" id="{6E720FC2-5CAB-4BA7-AE64-0F35245E3E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xmlns="" id="{0EEC9FD9-BFC3-466B-BCAD-7A3FC89D0A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AF1C453C-84D5-4931-81C0-39CA33ED2A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AEF9E693-A3C9-43CA-BAEE-8D573974F2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06" name="楕円 805">
          <a:extLst>
            <a:ext uri="{FF2B5EF4-FFF2-40B4-BE49-F238E27FC236}">
              <a16:creationId xmlns:a16="http://schemas.microsoft.com/office/drawing/2014/main" xmlns="" id="{8E7FD694-836E-44F4-9C04-3BA6335D5FC9}"/>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807" name="【消防施設】&#10;一人当たり面積該当値テキスト">
          <a:extLst>
            <a:ext uri="{FF2B5EF4-FFF2-40B4-BE49-F238E27FC236}">
              <a16:creationId xmlns:a16="http://schemas.microsoft.com/office/drawing/2014/main" xmlns="" id="{BB23E8FF-28B4-4155-A8E5-613FBB4EFBC4}"/>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08" name="楕円 807">
          <a:extLst>
            <a:ext uri="{FF2B5EF4-FFF2-40B4-BE49-F238E27FC236}">
              <a16:creationId xmlns:a16="http://schemas.microsoft.com/office/drawing/2014/main" xmlns="" id="{7842A45F-1D14-41BC-B475-6F8440410566}"/>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809" name="直線コネクタ 808">
          <a:extLst>
            <a:ext uri="{FF2B5EF4-FFF2-40B4-BE49-F238E27FC236}">
              <a16:creationId xmlns:a16="http://schemas.microsoft.com/office/drawing/2014/main" xmlns="" id="{440594E4-2CF9-4822-BD62-D896EA541D60}"/>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10" name="楕円 809">
          <a:extLst>
            <a:ext uri="{FF2B5EF4-FFF2-40B4-BE49-F238E27FC236}">
              <a16:creationId xmlns:a16="http://schemas.microsoft.com/office/drawing/2014/main" xmlns="" id="{33A00A64-349F-48DC-AFF8-1C5DE8E50C9F}"/>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11" name="直線コネクタ 810">
          <a:extLst>
            <a:ext uri="{FF2B5EF4-FFF2-40B4-BE49-F238E27FC236}">
              <a16:creationId xmlns:a16="http://schemas.microsoft.com/office/drawing/2014/main" xmlns="" id="{813072A5-659F-4662-8887-DB178E35B421}"/>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12" name="楕円 811">
          <a:extLst>
            <a:ext uri="{FF2B5EF4-FFF2-40B4-BE49-F238E27FC236}">
              <a16:creationId xmlns:a16="http://schemas.microsoft.com/office/drawing/2014/main" xmlns="" id="{D08F0256-244F-4036-842D-33A2B558EE9B}"/>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13" name="直線コネクタ 812">
          <a:extLst>
            <a:ext uri="{FF2B5EF4-FFF2-40B4-BE49-F238E27FC236}">
              <a16:creationId xmlns:a16="http://schemas.microsoft.com/office/drawing/2014/main" xmlns="" id="{BAA329D9-B7F2-42D4-8365-A0C70224FCCF}"/>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4" name="楕円 813">
          <a:extLst>
            <a:ext uri="{FF2B5EF4-FFF2-40B4-BE49-F238E27FC236}">
              <a16:creationId xmlns:a16="http://schemas.microsoft.com/office/drawing/2014/main" xmlns="" id="{E9243168-0D01-4E8F-B3B4-0E39BB7C6737}"/>
            </a:ext>
          </a:extLst>
        </xdr:cNvPr>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15" name="直線コネクタ 814">
          <a:extLst>
            <a:ext uri="{FF2B5EF4-FFF2-40B4-BE49-F238E27FC236}">
              <a16:creationId xmlns:a16="http://schemas.microsoft.com/office/drawing/2014/main" xmlns="" id="{FB7E5A4E-4577-4EB1-A674-5F063A63387D}"/>
            </a:ext>
          </a:extLst>
        </xdr:cNvPr>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816" name="n_1aveValue【消防施設】&#10;一人当たり面積">
          <a:extLst>
            <a:ext uri="{FF2B5EF4-FFF2-40B4-BE49-F238E27FC236}">
              <a16:creationId xmlns:a16="http://schemas.microsoft.com/office/drawing/2014/main" xmlns="" id="{CF43897F-4F33-42C1-B006-755D04975E75}"/>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17" name="n_2aveValue【消防施設】&#10;一人当たり面積">
          <a:extLst>
            <a:ext uri="{FF2B5EF4-FFF2-40B4-BE49-F238E27FC236}">
              <a16:creationId xmlns:a16="http://schemas.microsoft.com/office/drawing/2014/main" xmlns="" id="{E82C4962-9C90-48F6-9EB8-B34CF62DE936}"/>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18" name="n_3aveValue【消防施設】&#10;一人当たり面積">
          <a:extLst>
            <a:ext uri="{FF2B5EF4-FFF2-40B4-BE49-F238E27FC236}">
              <a16:creationId xmlns:a16="http://schemas.microsoft.com/office/drawing/2014/main" xmlns="" id="{6BA168EB-116E-43AF-B67D-CA2F641780CD}"/>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19" name="n_4aveValue【消防施設】&#10;一人当たり面積">
          <a:extLst>
            <a:ext uri="{FF2B5EF4-FFF2-40B4-BE49-F238E27FC236}">
              <a16:creationId xmlns:a16="http://schemas.microsoft.com/office/drawing/2014/main" xmlns="" id="{42DB03C9-11BD-465B-A15B-92E06F1A3591}"/>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820" name="n_1mainValue【消防施設】&#10;一人当たり面積">
          <a:extLst>
            <a:ext uri="{FF2B5EF4-FFF2-40B4-BE49-F238E27FC236}">
              <a16:creationId xmlns:a16="http://schemas.microsoft.com/office/drawing/2014/main" xmlns="" id="{AF8E3BF5-AD3F-4692-A4E9-3618A8017E73}"/>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821" name="n_2mainValue【消防施設】&#10;一人当たり面積">
          <a:extLst>
            <a:ext uri="{FF2B5EF4-FFF2-40B4-BE49-F238E27FC236}">
              <a16:creationId xmlns:a16="http://schemas.microsoft.com/office/drawing/2014/main" xmlns="" id="{05BDB50D-E588-4F62-994C-E31E2B2F7215}"/>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22" name="n_3mainValue【消防施設】&#10;一人当たり面積">
          <a:extLst>
            <a:ext uri="{FF2B5EF4-FFF2-40B4-BE49-F238E27FC236}">
              <a16:creationId xmlns:a16="http://schemas.microsoft.com/office/drawing/2014/main" xmlns="" id="{F2CB9CA8-3D39-44EF-AF09-BE3462879C0A}"/>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23" name="n_4mainValue【消防施設】&#10;一人当たり面積">
          <a:extLst>
            <a:ext uri="{FF2B5EF4-FFF2-40B4-BE49-F238E27FC236}">
              <a16:creationId xmlns:a16="http://schemas.microsoft.com/office/drawing/2014/main" xmlns="" id="{DEFC4559-608D-47E5-9D4C-EF8D5E1FB99E}"/>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xmlns="" id="{2498FF6A-F91E-45CB-B583-920FA3E487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xmlns="" id="{D56EB4BB-439C-4226-BB20-27B5E3240A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xmlns="" id="{47F92D2C-21FD-4078-9F8A-8FD8576DA4D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xmlns="" id="{9A8CF3FA-10CB-40F1-B42F-39142EC75A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xmlns="" id="{65241BF2-4BF9-4208-9930-BB77FF55AB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xmlns="" id="{DB19EB40-B432-405B-9A70-7CAE4E47FD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xmlns="" id="{0310BA3D-4CA8-4F1E-9D72-4B3E83C11D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xmlns="" id="{0776B842-B93B-4840-A198-E697FDE7C3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xmlns="" id="{7C5696F7-8F7A-42EE-9EDF-E5E299E3DB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xmlns="" id="{2D27AA63-7086-47F8-B28D-5A3E21B7D5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xmlns="" id="{50788E10-818A-4FF7-9750-5F934828CF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xmlns="" id="{D0C8C32B-38D6-4528-942A-EAC1CA8863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xmlns="" id="{22EFA13D-34C0-4274-BEDB-E02CE5B3192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xmlns="" id="{04A8E513-2691-439A-BFAC-118F42E6CF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xmlns="" id="{2A9003CD-DE0D-4030-8123-D609AAA99A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xmlns="" id="{AD27CA6A-4BDF-4F4E-AF1E-A54E90535E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xmlns="" id="{F80D7C17-F6BA-41BD-ABC3-06F172A079D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xmlns="" id="{D9AA4875-7AD5-4BD7-85DA-5142A027636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xmlns="" id="{84738221-16FF-4A0B-AD63-2B2602F6EDA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xmlns="" id="{9F9BB153-E869-461D-A20C-AEFA5E2B39A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xmlns="" id="{C3809D70-5A81-463C-AB2C-F632DD8477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xmlns="" id="{645A3FEA-2790-46F4-A7D7-ACEF84B505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xmlns="" id="{C5A44229-3400-4D78-8677-0358C29582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xmlns="" id="{FBA1B8ED-837E-4EB3-B444-6FE68F000B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a:extLst>
            <a:ext uri="{FF2B5EF4-FFF2-40B4-BE49-F238E27FC236}">
              <a16:creationId xmlns:a16="http://schemas.microsoft.com/office/drawing/2014/main" xmlns="" id="{652F9564-B61B-466A-B211-D61263BABE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49" name="直線コネクタ 848">
          <a:extLst>
            <a:ext uri="{FF2B5EF4-FFF2-40B4-BE49-F238E27FC236}">
              <a16:creationId xmlns:a16="http://schemas.microsoft.com/office/drawing/2014/main" xmlns="" id="{8D4DC3EA-3DEF-4521-98E8-EB8F1ACB8C3B}"/>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0" name="【庁舎】&#10;有形固定資産減価償却率最小値テキスト">
          <a:extLst>
            <a:ext uri="{FF2B5EF4-FFF2-40B4-BE49-F238E27FC236}">
              <a16:creationId xmlns:a16="http://schemas.microsoft.com/office/drawing/2014/main" xmlns="" id="{B0350439-A265-4CAB-BD86-57D21DA0C02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1" name="直線コネクタ 850">
          <a:extLst>
            <a:ext uri="{FF2B5EF4-FFF2-40B4-BE49-F238E27FC236}">
              <a16:creationId xmlns:a16="http://schemas.microsoft.com/office/drawing/2014/main" xmlns="" id="{0F148B3B-6E70-40C8-8A03-7ACD1EB6935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2" name="【庁舎】&#10;有形固定資産減価償却率最大値テキスト">
          <a:extLst>
            <a:ext uri="{FF2B5EF4-FFF2-40B4-BE49-F238E27FC236}">
              <a16:creationId xmlns:a16="http://schemas.microsoft.com/office/drawing/2014/main" xmlns="" id="{6C79FF0F-EDF6-4265-B519-18A64293E306}"/>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3" name="直線コネクタ 852">
          <a:extLst>
            <a:ext uri="{FF2B5EF4-FFF2-40B4-BE49-F238E27FC236}">
              <a16:creationId xmlns:a16="http://schemas.microsoft.com/office/drawing/2014/main" xmlns="" id="{DFAF0B2F-50CF-451C-8FFE-AF1EA2703098}"/>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54" name="【庁舎】&#10;有形固定資産減価償却率平均値テキスト">
          <a:extLst>
            <a:ext uri="{FF2B5EF4-FFF2-40B4-BE49-F238E27FC236}">
              <a16:creationId xmlns:a16="http://schemas.microsoft.com/office/drawing/2014/main" xmlns="" id="{C076F432-378B-475D-A6C2-08DB7E10610B}"/>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55" name="フローチャート: 判断 854">
          <a:extLst>
            <a:ext uri="{FF2B5EF4-FFF2-40B4-BE49-F238E27FC236}">
              <a16:creationId xmlns:a16="http://schemas.microsoft.com/office/drawing/2014/main" xmlns="" id="{159F12E4-67B9-46C9-B07E-B18F3B4FDD33}"/>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56" name="フローチャート: 判断 855">
          <a:extLst>
            <a:ext uri="{FF2B5EF4-FFF2-40B4-BE49-F238E27FC236}">
              <a16:creationId xmlns:a16="http://schemas.microsoft.com/office/drawing/2014/main" xmlns="" id="{735B5A3F-1D6D-4AAD-94CA-2A382A7CF348}"/>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57" name="フローチャート: 判断 856">
          <a:extLst>
            <a:ext uri="{FF2B5EF4-FFF2-40B4-BE49-F238E27FC236}">
              <a16:creationId xmlns:a16="http://schemas.microsoft.com/office/drawing/2014/main" xmlns="" id="{C3B86240-D6AB-40FD-86D6-94A18FEB1737}"/>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58" name="フローチャート: 判断 857">
          <a:extLst>
            <a:ext uri="{FF2B5EF4-FFF2-40B4-BE49-F238E27FC236}">
              <a16:creationId xmlns:a16="http://schemas.microsoft.com/office/drawing/2014/main" xmlns="" id="{55D813D9-4CC0-45E0-8DD6-73F0DABB4285}"/>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59" name="フローチャート: 判断 858">
          <a:extLst>
            <a:ext uri="{FF2B5EF4-FFF2-40B4-BE49-F238E27FC236}">
              <a16:creationId xmlns:a16="http://schemas.microsoft.com/office/drawing/2014/main" xmlns="" id="{CAF71E31-DFE9-4B47-B0EF-62FF6118433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xmlns="" id="{5C9E8558-BFC1-4864-AADB-693D8091B4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4424AFC3-3A84-43FF-8124-5AF8C71207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E6D06F48-6F05-458E-AD0F-6B09932731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38CB3E72-8F11-4F7F-B999-EFED0F9CBD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64E75692-7E3E-4597-AD93-01CFA2CEE8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65" name="楕円 864">
          <a:extLst>
            <a:ext uri="{FF2B5EF4-FFF2-40B4-BE49-F238E27FC236}">
              <a16:creationId xmlns:a16="http://schemas.microsoft.com/office/drawing/2014/main" xmlns="" id="{FA3A7C86-1532-464C-981E-BD53F7A3DE28}"/>
            </a:ext>
          </a:extLst>
        </xdr:cNvPr>
        <xdr:cNvSpPr/>
      </xdr:nvSpPr>
      <xdr:spPr>
        <a:xfrm>
          <a:off x="16268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107059</xdr:rowOff>
    </xdr:from>
    <xdr:ext cx="405111" cy="259045"/>
    <xdr:sp macro="" textlink="">
      <xdr:nvSpPr>
        <xdr:cNvPr id="866" name="【庁舎】&#10;有形固定資産減価償却率該当値テキスト">
          <a:extLst>
            <a:ext uri="{FF2B5EF4-FFF2-40B4-BE49-F238E27FC236}">
              <a16:creationId xmlns:a16="http://schemas.microsoft.com/office/drawing/2014/main" xmlns="" id="{9277E788-88C3-41DE-B3A1-F841B4DFDF12}"/>
            </a:ext>
          </a:extLst>
        </xdr:cNvPr>
        <xdr:cNvSpPr txBox="1"/>
      </xdr:nvSpPr>
      <xdr:spPr>
        <a:xfrm>
          <a:off x="16357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867" name="楕円 866">
          <a:extLst>
            <a:ext uri="{FF2B5EF4-FFF2-40B4-BE49-F238E27FC236}">
              <a16:creationId xmlns:a16="http://schemas.microsoft.com/office/drawing/2014/main" xmlns="" id="{115608E3-2CF1-45D5-9D94-AA74EA5470F9}"/>
            </a:ext>
          </a:extLst>
        </xdr:cNvPr>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103</xdr:row>
      <xdr:rowOff>134982</xdr:rowOff>
    </xdr:to>
    <xdr:cxnSp macro="">
      <xdr:nvCxnSpPr>
        <xdr:cNvPr id="868" name="直線コネクタ 867">
          <a:extLst>
            <a:ext uri="{FF2B5EF4-FFF2-40B4-BE49-F238E27FC236}">
              <a16:creationId xmlns:a16="http://schemas.microsoft.com/office/drawing/2014/main" xmlns="" id="{30F65778-6986-4977-9F5A-720AE2E835A5}"/>
            </a:ext>
          </a:extLst>
        </xdr:cNvPr>
        <xdr:cNvCxnSpPr/>
      </xdr:nvCxnSpPr>
      <xdr:spPr>
        <a:xfrm>
          <a:off x="15481300" y="1776494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869" name="楕円 868">
          <a:extLst>
            <a:ext uri="{FF2B5EF4-FFF2-40B4-BE49-F238E27FC236}">
              <a16:creationId xmlns:a16="http://schemas.microsoft.com/office/drawing/2014/main" xmlns="" id="{0C45637F-680A-4371-8FCB-40E4083B40B1}"/>
            </a:ext>
          </a:extLst>
        </xdr:cNvPr>
        <xdr:cNvSpPr/>
      </xdr:nvSpPr>
      <xdr:spPr>
        <a:xfrm>
          <a:off x="14541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105592</xdr:rowOff>
    </xdr:to>
    <xdr:cxnSp macro="">
      <xdr:nvCxnSpPr>
        <xdr:cNvPr id="870" name="直線コネクタ 869">
          <a:extLst>
            <a:ext uri="{FF2B5EF4-FFF2-40B4-BE49-F238E27FC236}">
              <a16:creationId xmlns:a16="http://schemas.microsoft.com/office/drawing/2014/main" xmlns="" id="{9D919A12-AC69-43C4-8594-C1347D444833}"/>
            </a:ext>
          </a:extLst>
        </xdr:cNvPr>
        <xdr:cNvCxnSpPr/>
      </xdr:nvCxnSpPr>
      <xdr:spPr>
        <a:xfrm>
          <a:off x="14592300" y="177322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871" name="楕円 870">
          <a:extLst>
            <a:ext uri="{FF2B5EF4-FFF2-40B4-BE49-F238E27FC236}">
              <a16:creationId xmlns:a16="http://schemas.microsoft.com/office/drawing/2014/main" xmlns="" id="{93A94951-5AA0-4164-B2F8-3CB8B23311BB}"/>
            </a:ext>
          </a:extLst>
        </xdr:cNvPr>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103</xdr:row>
      <xdr:rowOff>72934</xdr:rowOff>
    </xdr:to>
    <xdr:cxnSp macro="">
      <xdr:nvCxnSpPr>
        <xdr:cNvPr id="872" name="直線コネクタ 871">
          <a:extLst>
            <a:ext uri="{FF2B5EF4-FFF2-40B4-BE49-F238E27FC236}">
              <a16:creationId xmlns:a16="http://schemas.microsoft.com/office/drawing/2014/main" xmlns="" id="{7D2564EC-DD00-42F0-925C-0BE287AEC83E}"/>
            </a:ext>
          </a:extLst>
        </xdr:cNvPr>
        <xdr:cNvCxnSpPr/>
      </xdr:nvCxnSpPr>
      <xdr:spPr>
        <a:xfrm>
          <a:off x="13703300" y="177273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873" name="楕円 872">
          <a:extLst>
            <a:ext uri="{FF2B5EF4-FFF2-40B4-BE49-F238E27FC236}">
              <a16:creationId xmlns:a16="http://schemas.microsoft.com/office/drawing/2014/main" xmlns="" id="{708B0028-9DD2-4B20-BF7D-49CC50AF40FA}"/>
            </a:ext>
          </a:extLst>
        </xdr:cNvPr>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103</xdr:row>
      <xdr:rowOff>87630</xdr:rowOff>
    </xdr:to>
    <xdr:cxnSp macro="">
      <xdr:nvCxnSpPr>
        <xdr:cNvPr id="874" name="直線コネクタ 873">
          <a:extLst>
            <a:ext uri="{FF2B5EF4-FFF2-40B4-BE49-F238E27FC236}">
              <a16:creationId xmlns:a16="http://schemas.microsoft.com/office/drawing/2014/main" xmlns="" id="{B2E799A4-78ED-4391-917C-1ADDFF72B197}"/>
            </a:ext>
          </a:extLst>
        </xdr:cNvPr>
        <xdr:cNvCxnSpPr/>
      </xdr:nvCxnSpPr>
      <xdr:spPr>
        <a:xfrm flipV="1">
          <a:off x="12814300" y="177273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75" name="n_1aveValue【庁舎】&#10;有形固定資産減価償却率">
          <a:extLst>
            <a:ext uri="{FF2B5EF4-FFF2-40B4-BE49-F238E27FC236}">
              <a16:creationId xmlns:a16="http://schemas.microsoft.com/office/drawing/2014/main" xmlns="" id="{E6D05336-B78E-4052-94A9-EA6E6079F171}"/>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76" name="n_2aveValue【庁舎】&#10;有形固定資産減価償却率">
          <a:extLst>
            <a:ext uri="{FF2B5EF4-FFF2-40B4-BE49-F238E27FC236}">
              <a16:creationId xmlns:a16="http://schemas.microsoft.com/office/drawing/2014/main" xmlns="" id="{A1A31541-E2DF-4E5C-BC71-9D8526ABEE89}"/>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77" name="n_3aveValue【庁舎】&#10;有形固定資産減価償却率">
          <a:extLst>
            <a:ext uri="{FF2B5EF4-FFF2-40B4-BE49-F238E27FC236}">
              <a16:creationId xmlns:a16="http://schemas.microsoft.com/office/drawing/2014/main" xmlns="" id="{6F744310-1AA3-414E-B4D1-E7A3B3A5595A}"/>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878" name="n_4aveValue【庁舎】&#10;有形固定資産減価償却率">
          <a:extLst>
            <a:ext uri="{FF2B5EF4-FFF2-40B4-BE49-F238E27FC236}">
              <a16:creationId xmlns:a16="http://schemas.microsoft.com/office/drawing/2014/main" xmlns="" id="{2C37A644-38B4-4090-9642-1FF3D5D1ACFE}"/>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1469</xdr:rowOff>
    </xdr:from>
    <xdr:ext cx="405111" cy="259045"/>
    <xdr:sp macro="" textlink="">
      <xdr:nvSpPr>
        <xdr:cNvPr id="879" name="n_1mainValue【庁舎】&#10;有形固定資産減価償却率">
          <a:extLst>
            <a:ext uri="{FF2B5EF4-FFF2-40B4-BE49-F238E27FC236}">
              <a16:creationId xmlns:a16="http://schemas.microsoft.com/office/drawing/2014/main" xmlns="" id="{C0DC3541-2DB1-4499-8574-38172068F27E}"/>
            </a:ext>
          </a:extLst>
        </xdr:cNvPr>
        <xdr:cNvSpPr txBox="1"/>
      </xdr:nvSpPr>
      <xdr:spPr>
        <a:xfrm>
          <a:off x="15266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880" name="n_2mainValue【庁舎】&#10;有形固定資産減価償却率">
          <a:extLst>
            <a:ext uri="{FF2B5EF4-FFF2-40B4-BE49-F238E27FC236}">
              <a16:creationId xmlns:a16="http://schemas.microsoft.com/office/drawing/2014/main" xmlns="" id="{53E51801-0B24-4AF9-AFB8-5C2A44CE7FE8}"/>
            </a:ext>
          </a:extLst>
        </xdr:cNvPr>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881" name="n_3mainValue【庁舎】&#10;有形固定資産減価償却率">
          <a:extLst>
            <a:ext uri="{FF2B5EF4-FFF2-40B4-BE49-F238E27FC236}">
              <a16:creationId xmlns:a16="http://schemas.microsoft.com/office/drawing/2014/main" xmlns="" id="{E4D2A6B1-7435-44AA-B515-B8B444C52208}"/>
            </a:ext>
          </a:extLst>
        </xdr:cNvPr>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154957</xdr:rowOff>
    </xdr:from>
    <xdr:ext cx="405111" cy="259045"/>
    <xdr:sp macro="" textlink="">
      <xdr:nvSpPr>
        <xdr:cNvPr id="882" name="n_4mainValue【庁舎】&#10;有形固定資産減価償却率">
          <a:extLst>
            <a:ext uri="{FF2B5EF4-FFF2-40B4-BE49-F238E27FC236}">
              <a16:creationId xmlns:a16="http://schemas.microsoft.com/office/drawing/2014/main" xmlns="" id="{AC6DBC00-973F-4D38-9E05-4409830A8CFF}"/>
            </a:ext>
          </a:extLst>
        </xdr:cNvPr>
        <xdr:cNvSpPr txBox="1"/>
      </xdr:nvSpPr>
      <xdr:spPr>
        <a:xfrm>
          <a:off x="12611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xmlns="" id="{8A703A78-56EA-41A5-93E1-205E8B7E47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xmlns="" id="{E9CBF4A6-5832-41E0-8BEB-883FDDA0AD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xmlns="" id="{80289CFD-6A29-4ECA-9197-18E9259A9C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xmlns="" id="{D1D761A0-AAA7-480A-A3DA-FC5D81405D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xmlns="" id="{A332527A-37A6-40B8-879F-B914D0A88B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xmlns="" id="{94EF3E12-31FA-47B9-B9F7-962B662804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xmlns="" id="{232190FD-F1ED-4C50-A1D0-E2C5A80D11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xmlns="" id="{24340068-100A-438A-8E71-9638D0B192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xmlns="" id="{22DA570A-C4E1-47BE-A586-A295A80153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xmlns="" id="{903E2600-2481-4504-AD42-5847C07C21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3" name="直線コネクタ 892">
          <a:extLst>
            <a:ext uri="{FF2B5EF4-FFF2-40B4-BE49-F238E27FC236}">
              <a16:creationId xmlns:a16="http://schemas.microsoft.com/office/drawing/2014/main" xmlns="" id="{B23E793D-3D2F-420E-99E2-3626283875C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4" name="テキスト ボックス 893">
          <a:extLst>
            <a:ext uri="{FF2B5EF4-FFF2-40B4-BE49-F238E27FC236}">
              <a16:creationId xmlns:a16="http://schemas.microsoft.com/office/drawing/2014/main" xmlns="" id="{B1385042-6E91-4F8D-AA90-0102CFD83C7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5" name="直線コネクタ 894">
          <a:extLst>
            <a:ext uri="{FF2B5EF4-FFF2-40B4-BE49-F238E27FC236}">
              <a16:creationId xmlns:a16="http://schemas.microsoft.com/office/drawing/2014/main" xmlns="" id="{99F05F3A-5A30-4A22-8F89-ACBDA33863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6" name="テキスト ボックス 895">
          <a:extLst>
            <a:ext uri="{FF2B5EF4-FFF2-40B4-BE49-F238E27FC236}">
              <a16:creationId xmlns:a16="http://schemas.microsoft.com/office/drawing/2014/main" xmlns="" id="{A1E26760-B41A-475C-B396-9398809350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7" name="直線コネクタ 896">
          <a:extLst>
            <a:ext uri="{FF2B5EF4-FFF2-40B4-BE49-F238E27FC236}">
              <a16:creationId xmlns:a16="http://schemas.microsoft.com/office/drawing/2014/main" xmlns="" id="{6DD5BE8A-4FF1-4EB3-AE57-BD50726077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8" name="テキスト ボックス 897">
          <a:extLst>
            <a:ext uri="{FF2B5EF4-FFF2-40B4-BE49-F238E27FC236}">
              <a16:creationId xmlns:a16="http://schemas.microsoft.com/office/drawing/2014/main" xmlns="" id="{81813A94-8526-4BAE-8808-005FA7834F0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9" name="直線コネクタ 898">
          <a:extLst>
            <a:ext uri="{FF2B5EF4-FFF2-40B4-BE49-F238E27FC236}">
              <a16:creationId xmlns:a16="http://schemas.microsoft.com/office/drawing/2014/main" xmlns="" id="{1B9E5BFB-ABCA-4303-8185-5592C0B253F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0" name="テキスト ボックス 899">
          <a:extLst>
            <a:ext uri="{FF2B5EF4-FFF2-40B4-BE49-F238E27FC236}">
              <a16:creationId xmlns:a16="http://schemas.microsoft.com/office/drawing/2014/main" xmlns="" id="{10A497E6-B09F-48B8-813A-26D8027D177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1" name="直線コネクタ 900">
          <a:extLst>
            <a:ext uri="{FF2B5EF4-FFF2-40B4-BE49-F238E27FC236}">
              <a16:creationId xmlns:a16="http://schemas.microsoft.com/office/drawing/2014/main" xmlns="" id="{3382343B-036F-49EE-88CE-E7D8AF624F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2" name="テキスト ボックス 901">
          <a:extLst>
            <a:ext uri="{FF2B5EF4-FFF2-40B4-BE49-F238E27FC236}">
              <a16:creationId xmlns:a16="http://schemas.microsoft.com/office/drawing/2014/main" xmlns="" id="{60126017-AFD3-4142-9E7D-2FB392EF55C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xmlns="" id="{0445AA6F-3FB4-41EC-9CE9-86948B0B93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xmlns="" id="{451A1326-5F10-4DE9-9B82-E5ABB6B942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xmlns="" id="{6997486B-22C0-41DF-A49E-2FEE8A4A22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06" name="直線コネクタ 905">
          <a:extLst>
            <a:ext uri="{FF2B5EF4-FFF2-40B4-BE49-F238E27FC236}">
              <a16:creationId xmlns:a16="http://schemas.microsoft.com/office/drawing/2014/main" xmlns="" id="{7E5E4C9C-051E-4DE2-87E6-C29F70192223}"/>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07" name="【庁舎】&#10;一人当たり面積最小値テキスト">
          <a:extLst>
            <a:ext uri="{FF2B5EF4-FFF2-40B4-BE49-F238E27FC236}">
              <a16:creationId xmlns:a16="http://schemas.microsoft.com/office/drawing/2014/main" xmlns="" id="{D20BB4BC-E1DD-4CB1-A729-8B8A3AF9E206}"/>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08" name="直線コネクタ 907">
          <a:extLst>
            <a:ext uri="{FF2B5EF4-FFF2-40B4-BE49-F238E27FC236}">
              <a16:creationId xmlns:a16="http://schemas.microsoft.com/office/drawing/2014/main" xmlns="" id="{1AA5B8DB-28E3-4655-B62B-18F9B0776025}"/>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09" name="【庁舎】&#10;一人当たり面積最大値テキスト">
          <a:extLst>
            <a:ext uri="{FF2B5EF4-FFF2-40B4-BE49-F238E27FC236}">
              <a16:creationId xmlns:a16="http://schemas.microsoft.com/office/drawing/2014/main" xmlns="" id="{F0432716-BB64-43CE-9034-ECCA84005CCF}"/>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0" name="直線コネクタ 909">
          <a:extLst>
            <a:ext uri="{FF2B5EF4-FFF2-40B4-BE49-F238E27FC236}">
              <a16:creationId xmlns:a16="http://schemas.microsoft.com/office/drawing/2014/main" xmlns="" id="{5B922953-461B-4354-818B-F9B60773CE18}"/>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911" name="【庁舎】&#10;一人当たり面積平均値テキスト">
          <a:extLst>
            <a:ext uri="{FF2B5EF4-FFF2-40B4-BE49-F238E27FC236}">
              <a16:creationId xmlns:a16="http://schemas.microsoft.com/office/drawing/2014/main" xmlns="" id="{748F68D3-DF8E-46E7-80FE-7DCF65FC6429}"/>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2" name="フローチャート: 判断 911">
          <a:extLst>
            <a:ext uri="{FF2B5EF4-FFF2-40B4-BE49-F238E27FC236}">
              <a16:creationId xmlns:a16="http://schemas.microsoft.com/office/drawing/2014/main" xmlns="" id="{6A1F8A2D-825B-4630-8345-0793316C276D}"/>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3" name="フローチャート: 判断 912">
          <a:extLst>
            <a:ext uri="{FF2B5EF4-FFF2-40B4-BE49-F238E27FC236}">
              <a16:creationId xmlns:a16="http://schemas.microsoft.com/office/drawing/2014/main" xmlns="" id="{ED091F0C-B730-4BCB-B8B2-015E5E1584E7}"/>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14" name="フローチャート: 判断 913">
          <a:extLst>
            <a:ext uri="{FF2B5EF4-FFF2-40B4-BE49-F238E27FC236}">
              <a16:creationId xmlns:a16="http://schemas.microsoft.com/office/drawing/2014/main" xmlns="" id="{69895439-7F0E-46C1-9609-78BB54AE70A5}"/>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15" name="フローチャート: 判断 914">
          <a:extLst>
            <a:ext uri="{FF2B5EF4-FFF2-40B4-BE49-F238E27FC236}">
              <a16:creationId xmlns:a16="http://schemas.microsoft.com/office/drawing/2014/main" xmlns="" id="{E233515C-911F-4E76-A934-ED4A94C37437}"/>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16" name="フローチャート: 判断 915">
          <a:extLst>
            <a:ext uri="{FF2B5EF4-FFF2-40B4-BE49-F238E27FC236}">
              <a16:creationId xmlns:a16="http://schemas.microsoft.com/office/drawing/2014/main" xmlns="" id="{CC837639-8B5F-4B96-8AFA-BC47E7A498DB}"/>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xmlns="" id="{EE439BD1-D0EE-4AA5-809E-D37BBC30AC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xmlns="" id="{CC5EE591-6E94-442F-A1E4-40E0FC88BB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xmlns="" id="{82718E6F-0647-44E9-90DB-74050D1965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xmlns="" id="{D41268F9-E0E8-418D-ADFE-EF5BE98E68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91609E20-1DF6-4FB1-8773-089E8A4D6F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922" name="楕円 921">
          <a:extLst>
            <a:ext uri="{FF2B5EF4-FFF2-40B4-BE49-F238E27FC236}">
              <a16:creationId xmlns:a16="http://schemas.microsoft.com/office/drawing/2014/main" xmlns="" id="{75C8F1A5-2522-4508-8416-E4D60B986B15}"/>
            </a:ext>
          </a:extLst>
        </xdr:cNvPr>
        <xdr:cNvSpPr/>
      </xdr:nvSpPr>
      <xdr:spPr>
        <a:xfrm>
          <a:off x="221107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95902</xdr:rowOff>
    </xdr:from>
    <xdr:ext cx="469744" cy="259045"/>
    <xdr:sp macro="" textlink="">
      <xdr:nvSpPr>
        <xdr:cNvPr id="923" name="【庁舎】&#10;一人当たり面積該当値テキスト">
          <a:extLst>
            <a:ext uri="{FF2B5EF4-FFF2-40B4-BE49-F238E27FC236}">
              <a16:creationId xmlns:a16="http://schemas.microsoft.com/office/drawing/2014/main" xmlns="" id="{2F615BFA-19CC-4DF8-95C2-3C9261111769}"/>
            </a:ext>
          </a:extLst>
        </xdr:cNvPr>
        <xdr:cNvSpPr txBox="1"/>
      </xdr:nvSpPr>
      <xdr:spPr>
        <a:xfrm>
          <a:off x="22199600" y="17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73025</xdr:rowOff>
    </xdr:from>
    <xdr:to>
      <xdr:col>112</xdr:col>
      <xdr:colOff>38100</xdr:colOff>
      <xdr:row>106</xdr:row>
      <xdr:rowOff>3175</xdr:rowOff>
    </xdr:to>
    <xdr:sp macro="" textlink="">
      <xdr:nvSpPr>
        <xdr:cNvPr id="924" name="楕円 923">
          <a:extLst>
            <a:ext uri="{FF2B5EF4-FFF2-40B4-BE49-F238E27FC236}">
              <a16:creationId xmlns:a16="http://schemas.microsoft.com/office/drawing/2014/main" xmlns="" id="{F4D6C6D3-6C7D-4C27-BE3B-D87A6272FDB0}"/>
            </a:ext>
          </a:extLst>
        </xdr:cNvPr>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123825</xdr:rowOff>
    </xdr:from>
    <xdr:to>
      <xdr:col>116</xdr:col>
      <xdr:colOff>63500</xdr:colOff>
      <xdr:row>105</xdr:row>
      <xdr:rowOff>123825</xdr:rowOff>
    </xdr:to>
    <xdr:cxnSp macro="">
      <xdr:nvCxnSpPr>
        <xdr:cNvPr id="925" name="直線コネクタ 924">
          <a:extLst>
            <a:ext uri="{FF2B5EF4-FFF2-40B4-BE49-F238E27FC236}">
              <a16:creationId xmlns:a16="http://schemas.microsoft.com/office/drawing/2014/main" xmlns="" id="{C5072ECF-2201-4185-BDB7-9BDC9AC6B1F1}"/>
            </a:ext>
          </a:extLst>
        </xdr:cNvPr>
        <xdr:cNvCxnSpPr/>
      </xdr:nvCxnSpPr>
      <xdr:spPr>
        <a:xfrm>
          <a:off x="21323300" y="18126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926" name="楕円 925">
          <a:extLst>
            <a:ext uri="{FF2B5EF4-FFF2-40B4-BE49-F238E27FC236}">
              <a16:creationId xmlns:a16="http://schemas.microsoft.com/office/drawing/2014/main" xmlns="" id="{6046AD88-253F-4CB1-B450-C0D85EB9AEAE}"/>
            </a:ext>
          </a:extLst>
        </xdr:cNvPr>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123825</xdr:rowOff>
    </xdr:from>
    <xdr:to>
      <xdr:col>111</xdr:col>
      <xdr:colOff>177800</xdr:colOff>
      <xdr:row>105</xdr:row>
      <xdr:rowOff>125730</xdr:rowOff>
    </xdr:to>
    <xdr:cxnSp macro="">
      <xdr:nvCxnSpPr>
        <xdr:cNvPr id="927" name="直線コネクタ 926">
          <a:extLst>
            <a:ext uri="{FF2B5EF4-FFF2-40B4-BE49-F238E27FC236}">
              <a16:creationId xmlns:a16="http://schemas.microsoft.com/office/drawing/2014/main" xmlns="" id="{8D38F399-E54D-4327-A09F-3EA8D771F6F5}"/>
            </a:ext>
          </a:extLst>
        </xdr:cNvPr>
        <xdr:cNvCxnSpPr/>
      </xdr:nvCxnSpPr>
      <xdr:spPr>
        <a:xfrm flipV="1">
          <a:off x="20434300" y="18126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928" name="楕円 927">
          <a:extLst>
            <a:ext uri="{FF2B5EF4-FFF2-40B4-BE49-F238E27FC236}">
              <a16:creationId xmlns:a16="http://schemas.microsoft.com/office/drawing/2014/main" xmlns="" id="{F573FA27-8EF6-4D77-A271-C5AB6526B750}"/>
            </a:ext>
          </a:extLst>
        </xdr:cNvPr>
        <xdr:cNvSpPr/>
      </xdr:nvSpPr>
      <xdr:spPr>
        <a:xfrm>
          <a:off x="19494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123825</xdr:rowOff>
    </xdr:from>
    <xdr:to>
      <xdr:col>107</xdr:col>
      <xdr:colOff>50800</xdr:colOff>
      <xdr:row>105</xdr:row>
      <xdr:rowOff>125730</xdr:rowOff>
    </xdr:to>
    <xdr:cxnSp macro="">
      <xdr:nvCxnSpPr>
        <xdr:cNvPr id="929" name="直線コネクタ 928">
          <a:extLst>
            <a:ext uri="{FF2B5EF4-FFF2-40B4-BE49-F238E27FC236}">
              <a16:creationId xmlns:a16="http://schemas.microsoft.com/office/drawing/2014/main" xmlns="" id="{8C4500EF-3C6F-470B-AD80-5B9EA5326DAA}"/>
            </a:ext>
          </a:extLst>
        </xdr:cNvPr>
        <xdr:cNvCxnSpPr/>
      </xdr:nvCxnSpPr>
      <xdr:spPr>
        <a:xfrm>
          <a:off x="19545300" y="18126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30" name="楕円 929">
          <a:extLst>
            <a:ext uri="{FF2B5EF4-FFF2-40B4-BE49-F238E27FC236}">
              <a16:creationId xmlns:a16="http://schemas.microsoft.com/office/drawing/2014/main" xmlns="" id="{3456794D-7D67-4DF3-8A28-BAF7362DF6C2}"/>
            </a:ext>
          </a:extLst>
        </xdr:cNvPr>
        <xdr:cNvSpPr/>
      </xdr:nvSpPr>
      <xdr:spPr>
        <a:xfrm>
          <a:off x="18605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123825</xdr:rowOff>
    </xdr:from>
    <xdr:to>
      <xdr:col>102</xdr:col>
      <xdr:colOff>114300</xdr:colOff>
      <xdr:row>105</xdr:row>
      <xdr:rowOff>125730</xdr:rowOff>
    </xdr:to>
    <xdr:cxnSp macro="">
      <xdr:nvCxnSpPr>
        <xdr:cNvPr id="931" name="直線コネクタ 930">
          <a:extLst>
            <a:ext uri="{FF2B5EF4-FFF2-40B4-BE49-F238E27FC236}">
              <a16:creationId xmlns:a16="http://schemas.microsoft.com/office/drawing/2014/main" xmlns="" id="{98C1E0EF-F5A7-4028-8969-8CC78BE6E4DE}"/>
            </a:ext>
          </a:extLst>
        </xdr:cNvPr>
        <xdr:cNvCxnSpPr/>
      </xdr:nvCxnSpPr>
      <xdr:spPr>
        <a:xfrm flipV="1">
          <a:off x="18656300" y="18126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32" name="n_1aveValue【庁舎】&#10;一人当たり面積">
          <a:extLst>
            <a:ext uri="{FF2B5EF4-FFF2-40B4-BE49-F238E27FC236}">
              <a16:creationId xmlns:a16="http://schemas.microsoft.com/office/drawing/2014/main" xmlns="" id="{44CE2193-9CF5-4DA4-B91D-F924E8489BCA}"/>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33" name="n_2aveValue【庁舎】&#10;一人当たり面積">
          <a:extLst>
            <a:ext uri="{FF2B5EF4-FFF2-40B4-BE49-F238E27FC236}">
              <a16:creationId xmlns:a16="http://schemas.microsoft.com/office/drawing/2014/main" xmlns="" id="{FB6EDD18-F084-4269-8A5D-358D3E18BC79}"/>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34" name="n_3aveValue【庁舎】&#10;一人当たり面積">
          <a:extLst>
            <a:ext uri="{FF2B5EF4-FFF2-40B4-BE49-F238E27FC236}">
              <a16:creationId xmlns:a16="http://schemas.microsoft.com/office/drawing/2014/main" xmlns="" id="{B5318B17-0E22-4AC8-8220-B598A9ED4B83}"/>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35" name="n_4aveValue【庁舎】&#10;一人当たり面積">
          <a:extLst>
            <a:ext uri="{FF2B5EF4-FFF2-40B4-BE49-F238E27FC236}">
              <a16:creationId xmlns:a16="http://schemas.microsoft.com/office/drawing/2014/main" xmlns="" id="{6F6E20D6-9728-4BEB-BF2E-73AE34E1AB1A}"/>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19702</xdr:rowOff>
    </xdr:from>
    <xdr:ext cx="469744" cy="259045"/>
    <xdr:sp macro="" textlink="">
      <xdr:nvSpPr>
        <xdr:cNvPr id="936" name="n_1mainValue【庁舎】&#10;一人当たり面積">
          <a:extLst>
            <a:ext uri="{FF2B5EF4-FFF2-40B4-BE49-F238E27FC236}">
              <a16:creationId xmlns:a16="http://schemas.microsoft.com/office/drawing/2014/main" xmlns="" id="{48C3AB4D-D2A6-4DF0-96F3-145FB5B6736D}"/>
            </a:ext>
          </a:extLst>
        </xdr:cNvPr>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7" name="n_2mainValue【庁舎】&#10;一人当たり面積">
          <a:extLst>
            <a:ext uri="{FF2B5EF4-FFF2-40B4-BE49-F238E27FC236}">
              <a16:creationId xmlns:a16="http://schemas.microsoft.com/office/drawing/2014/main" xmlns="" id="{61C0216E-8E8C-4AE9-B10E-067014674A2E}"/>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938" name="n_3mainValue【庁舎】&#10;一人当たり面積">
          <a:extLst>
            <a:ext uri="{FF2B5EF4-FFF2-40B4-BE49-F238E27FC236}">
              <a16:creationId xmlns:a16="http://schemas.microsoft.com/office/drawing/2014/main" xmlns="" id="{52897F95-B502-464C-AD39-3C774A271E41}"/>
            </a:ext>
          </a:extLst>
        </xdr:cNvPr>
        <xdr:cNvSpPr txBox="1"/>
      </xdr:nvSpPr>
      <xdr:spPr>
        <a:xfrm>
          <a:off x="19310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39" name="n_4mainValue【庁舎】&#10;一人当たり面積">
          <a:extLst>
            <a:ext uri="{FF2B5EF4-FFF2-40B4-BE49-F238E27FC236}">
              <a16:creationId xmlns:a16="http://schemas.microsoft.com/office/drawing/2014/main" xmlns="" id="{5CAAD091-4A86-47AA-91FE-BA652DF5A08B}"/>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xmlns="" id="{F4ED01CB-5B85-4EBB-8BA4-B4BADD77A5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xmlns="" id="{6BF654E8-5E0B-4DFC-8C11-060BA92BD1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xmlns="" id="{C0262F76-6F61-430D-85FD-9C6FD0F79A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消防施設，市民会館であり，一方で，特に低くなっている施設は，保健センター・保健所，福祉施設である。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一般廃棄物処理施設は平成初頭に，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年代に建設した施設であるため，老朽化が進行していることによる。個別施設計画に基づき，今後，長寿命化等に取り組んでいく予定である。消防施設については，多くの防火水槽が昭和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ものであるため，老朽化が進行していることによる。なお，防火水槽は，定期点検を行っており，点検の結果必要があれば，維持修繕等を行っていく。保健センター・保健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年代に建設，福祉施設については平成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年代に建設した新しい施設が比較的多く，減価償却が進んでいないことによる。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施設面積については，保健センター・保健所を除き，類似団体並みか高くなっている状態にある。今後，公共施設等総合管理計画及び個別施設計画を踏まえ，中長期的視点で公共施設等の最適配置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38,379
38,046
38.00
20,175,602
19,104,003
897,497
11,174,299
1,838,299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は，依然として類似団体平均を上回っており，昭和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以降，普通交付税の不交付団体となっている。これは，電力関連の大型事業所が集中して立地していることや直近で大規模償却資産を取得したこと等により，類似団体を上回る固定資産税収入等があるためと考えられる。</a:t>
          </a:r>
        </a:p>
        <a:p>
          <a:r>
            <a:rPr kumimoji="1" lang="ja-JP" altLang="en-US" sz="1300">
              <a:latin typeface="ＭＳ Ｐゴシック" panose="020B0600070205080204" pitchFamily="50" charset="-128"/>
              <a:ea typeface="ＭＳ Ｐゴシック" panose="020B0600070205080204" pitchFamily="50" charset="-128"/>
            </a:rPr>
            <a:t>　しかし，償却資産の経年減価等による税収の逓減や，それに伴い基準財政収入額も逓減していくことが予想されるため，経常経費の抑制に努めるとともに，事業の選択と集中により，安定的な財政基盤の構築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142522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2611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62089</xdr:rowOff>
    </xdr:from>
    <xdr:to>
      <xdr:col>19</xdr:col>
      <xdr:colOff>133350</xdr:colOff>
      <xdr:row>36</xdr:row>
      <xdr:rowOff>88900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2342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36</xdr:row>
      <xdr:rowOff>62089</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1538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36</xdr:row>
      <xdr:rowOff>88900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1538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91722</xdr:rowOff>
    </xdr:from>
    <xdr:to>
      <xdr:col>23</xdr:col>
      <xdr:colOff>184150</xdr:colOff>
      <xdr:row>37</xdr:row>
      <xdr:rowOff>21872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12999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1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11289</xdr:rowOff>
    </xdr:from>
    <xdr:to>
      <xdr:col>15</xdr:col>
      <xdr:colOff>133350</xdr:colOff>
      <xdr:row>36</xdr:row>
      <xdr:rowOff>112889</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123066</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ポイント下回っているが，前年度と比べて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ポイント上昇している。これは，分母となる経常一般財源が，大規模償却資産の経年減価による固定資産税の減収等の影響を受けたことによるものである。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歳入においては償却資産の経年減価による固定資産税の減や法人村民税の減等に伴う経常一般財源の減少が，歳出においては扶助費や物件費の伸び等による経常経費充当一般財源の増加が考えられることから，事務事業の見直し等を積極的に進め，更なる事務の効率化を図りながら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60007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69848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62</xdr:row>
      <xdr:rowOff>68580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62005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161607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445115"/>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60</xdr:row>
      <xdr:rowOff>158115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046970"/>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25734</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110807</xdr:rowOff>
    </xdr:from>
    <xdr:to>
      <xdr:col>15</xdr:col>
      <xdr:colOff>133350</xdr:colOff>
      <xdr:row>62</xdr:row>
      <xdr:rowOff>40957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51134</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恒常的に類似団体平均を上回っているが，これは福祉施策や教育施策の充実のため，村単独費による職員配置・業務委託などが多いことが主な要因として考えられる。今後も，行政評価と予算編成の連動を軸に行財政改革に取り組み，事業の合理化等により経費の抑制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60226</xdr:rowOff>
    </xdr:from>
    <xdr:to>
      <xdr:col>23</xdr:col>
      <xdr:colOff>133350</xdr:colOff>
      <xdr:row>86</xdr:row>
      <xdr:rowOff>109040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114800" y="14804926"/>
          <a:ext cx="8382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18658</xdr:rowOff>
    </xdr:from>
    <xdr:to>
      <xdr:col>19</xdr:col>
      <xdr:colOff>133350</xdr:colOff>
      <xdr:row>86</xdr:row>
      <xdr:rowOff>109040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763358"/>
          <a:ext cx="889000" cy="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8024</xdr:rowOff>
    </xdr:from>
    <xdr:to>
      <xdr:col>15</xdr:col>
      <xdr:colOff>82550</xdr:colOff>
      <xdr:row>86</xdr:row>
      <xdr:rowOff>18658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752724"/>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113792</xdr:rowOff>
    </xdr:from>
    <xdr:to>
      <xdr:col>11</xdr:col>
      <xdr:colOff>31750</xdr:colOff>
      <xdr:row>86</xdr:row>
      <xdr:rowOff>8024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687042"/>
          <a:ext cx="889000" cy="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9426</xdr:rowOff>
    </xdr:from>
    <xdr:to>
      <xdr:col>23</xdr:col>
      <xdr:colOff>184150</xdr:colOff>
      <xdr:row>86</xdr:row>
      <xdr:rowOff>111026</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7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152953</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7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58240</xdr:rowOff>
    </xdr:from>
    <xdr:to>
      <xdr:col>19</xdr:col>
      <xdr:colOff>184150</xdr:colOff>
      <xdr:row>86</xdr:row>
      <xdr:rowOff>159840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8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144617</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88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139308</xdr:rowOff>
    </xdr:from>
    <xdr:to>
      <xdr:col>15</xdr:col>
      <xdr:colOff>133350</xdr:colOff>
      <xdr:row>86</xdr:row>
      <xdr:rowOff>69458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7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54235</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7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128674</xdr:rowOff>
    </xdr:from>
    <xdr:to>
      <xdr:col>11</xdr:col>
      <xdr:colOff>82550</xdr:colOff>
      <xdr:row>86</xdr:row>
      <xdr:rowOff>58824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7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43601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78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62992</xdr:rowOff>
    </xdr:from>
    <xdr:to>
      <xdr:col>7</xdr:col>
      <xdr:colOff>31750</xdr:colOff>
      <xdr:row>85</xdr:row>
      <xdr:rowOff>164592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149369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ポイント上回っている。これは，本村の職員構成上，中高年齢層後半職員が極めて少なく，学歴別の役職登用時年齢が他と比較して低いことが類似団体平均を上回っている要因と考えられる。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今後も中長期的な職員採用計画による職員構成の是正や給与制度の見直しを行い，適正な給与水準の確保に努めていく。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5504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3832839"/>
          <a:ext cx="0" cy="14317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149031</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5504</xdr:rowOff>
    </xdr:from>
    <xdr:to>
      <xdr:col>81</xdr:col>
      <xdr:colOff>133350</xdr:colOff>
      <xdr:row>89</xdr:row>
      <xdr:rowOff>5504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112607</xdr:rowOff>
    </xdr:from>
    <xdr:to>
      <xdr:col>81</xdr:col>
      <xdr:colOff>44450</xdr:colOff>
      <xdr:row>88</xdr:row>
      <xdr:rowOff>160866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520020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152840</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160866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90</xdr:row>
      <xdr:rowOff>11007</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523238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120227</xdr:rowOff>
    </xdr:from>
    <xdr:to>
      <xdr:col>73</xdr:col>
      <xdr:colOff>44450</xdr:colOff>
      <xdr:row>85</xdr:row>
      <xdr:rowOff>50377</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85937</xdr:rowOff>
    </xdr:from>
    <xdr:to>
      <xdr:col>68</xdr:col>
      <xdr:colOff>152400</xdr:colOff>
      <xdr:row>90</xdr:row>
      <xdr:rowOff>11007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534498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120227</xdr:rowOff>
    </xdr:from>
    <xdr:to>
      <xdr:col>68</xdr:col>
      <xdr:colOff>203200</xdr:colOff>
      <xdr:row>85</xdr:row>
      <xdr:rowOff>50377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61807</xdr:rowOff>
    </xdr:from>
    <xdr:to>
      <xdr:col>81</xdr:col>
      <xdr:colOff>95250</xdr:colOff>
      <xdr:row>88</xdr:row>
      <xdr:rowOff>163407</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129134</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504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131657</xdr:rowOff>
    </xdr:from>
    <xdr:to>
      <xdr:col>68</xdr:col>
      <xdr:colOff>203200</xdr:colOff>
      <xdr:row>90</xdr:row>
      <xdr:rowOff>61807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46584</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人口千人当たり職員数は，類似団体平均を</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上回っている。これは村単独で実施している福祉施策や教育施策等が多数あることなどが主な要因として考えられる。前年度と比較して</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ポイント上昇しているのは，子育て支援業務と保育業務で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名増の体制強化があったことが主な要因である。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今後も事務事業の積極的な見直しを進めるとともに，事務の効率化を図り，適切な定員管理に努めていく。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112576</xdr:rowOff>
    </xdr:from>
    <xdr:to>
      <xdr:col>81</xdr:col>
      <xdr:colOff>44450</xdr:colOff>
      <xdr:row>63</xdr:row>
      <xdr:rowOff>131535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913926"/>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71210</xdr:rowOff>
    </xdr:from>
    <xdr:to>
      <xdr:col>77</xdr:col>
      <xdr:colOff>44450</xdr:colOff>
      <xdr:row>63</xdr:row>
      <xdr:rowOff>112576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8725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64316</xdr:rowOff>
    </xdr:from>
    <xdr:to>
      <xdr:col>72</xdr:col>
      <xdr:colOff>203200</xdr:colOff>
      <xdr:row>63</xdr:row>
      <xdr:rowOff>71210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8656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35016</xdr:rowOff>
    </xdr:from>
    <xdr:to>
      <xdr:col>68</xdr:col>
      <xdr:colOff>152400</xdr:colOff>
      <xdr:row>63</xdr:row>
      <xdr:rowOff>64316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83636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80735</xdr:rowOff>
    </xdr:from>
    <xdr:to>
      <xdr:col>81</xdr:col>
      <xdr:colOff>95250</xdr:colOff>
      <xdr:row>64</xdr:row>
      <xdr:rowOff>10885</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52812</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61776</xdr:rowOff>
    </xdr:from>
    <xdr:to>
      <xdr:col>77</xdr:col>
      <xdr:colOff>95250</xdr:colOff>
      <xdr:row>63</xdr:row>
      <xdr:rowOff>163376</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148153</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94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20410</xdr:rowOff>
    </xdr:from>
    <xdr:to>
      <xdr:col>73</xdr:col>
      <xdr:colOff>44450</xdr:colOff>
      <xdr:row>63</xdr:row>
      <xdr:rowOff>122010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106787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13516</xdr:rowOff>
    </xdr:from>
    <xdr:to>
      <xdr:col>68</xdr:col>
      <xdr:colOff>203200</xdr:colOff>
      <xdr:row>63</xdr:row>
      <xdr:rowOff>115116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99893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70593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ポイント下回っており，引き続き低い水準を維持している。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年度から一部事務組合の起債償還が本格的に始まり，一時的に一般会計負担金が増加傾向となるが，平成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年度以降，計画的な地方債の借り入れに努めており，数値は維持・改善していく見込みである。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今後もプライマリーバランスに注意しながら現行水準の維持に努めるとともに，地方債の発行に大きく頼ることのない財政運営に努めていく。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70696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6179800" y="692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78740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5290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78740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4401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46567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3512800" y="685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将来負担比率は，基金等の充当可能財源が負債総額より多いため算出されない。</a:t>
          </a:r>
        </a:p>
        <a:p>
          <a:r>
            <a:rPr kumimoji="1" lang="ja-JP" altLang="en-US" sz="1300">
              <a:latin typeface="ＭＳ Ｐゴシック" panose="020B0600070205080204" pitchFamily="50" charset="-128"/>
              <a:ea typeface="ＭＳ Ｐゴシック" panose="020B0600070205080204" pitchFamily="50" charset="-128"/>
            </a:rPr>
            <a:t>　今後も計画的に基金を積み立てるとともに，プライマリーバランスを考慮した地方債の借り入れに努め，将来の世代に過度の負担を残すことのないような財政運営を行っていく。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38,379
38,046
38.00
20,175,602
19,104,003
897,497
11,174,299
1,838,299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が，これは村単独で実施している福祉施策や教育施策が多数あること等により，類似団体と比較して非常勤職員を含めた職員数が多いことが主な要因として考えられる。また，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ポイント上昇しているが，これは，人事院勧告に基づく給与改定に伴うものと考えられる。</a:t>
          </a:r>
        </a:p>
        <a:p>
          <a:r>
            <a:rPr kumimoji="1" lang="ja-JP" altLang="en-US" sz="1300">
              <a:latin typeface="ＭＳ Ｐゴシック" panose="020B0600070205080204" pitchFamily="50" charset="-128"/>
              <a:ea typeface="ＭＳ Ｐゴシック" panose="020B0600070205080204" pitchFamily="50" charset="-128"/>
            </a:rPr>
            <a:t>　今後も事業の合理化等による経費節減を図るとともに，時間外勤務の削減に取り組み，人件費の抑制に努めていく。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147574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729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81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03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物件費は，依然として類似団体平均を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ポイント上回っている。福祉施策や教育施策充実のための業務委託が多いことや，公共施設の指定管理業務委託等が主な要因として考えられる。</a:t>
          </a:r>
        </a:p>
        <a:p>
          <a:r>
            <a:rPr kumimoji="1" lang="ja-JP" altLang="en-US" sz="1300">
              <a:latin typeface="ＭＳ Ｐゴシック" panose="020B0600070205080204" pitchFamily="50" charset="-128"/>
              <a:ea typeface="ＭＳ Ｐゴシック" panose="020B0600070205080204" pitchFamily="50" charset="-128"/>
            </a:rPr>
            <a:t>　将来的に上昇することが見込まれているため，今後，事務事業の見直し等，経費の抑制に取り組んでいく必要がある。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85090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32054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18</xdr:row>
      <xdr:rowOff>119380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152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152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88900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98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34290</xdr:rowOff>
    </xdr:from>
    <xdr:to>
      <xdr:col>82</xdr:col>
      <xdr:colOff>158750</xdr:colOff>
      <xdr:row>19</xdr:row>
      <xdr:rowOff>135890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6367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おり，自立支援給付費，施設等利用給付費などが主な要因と考えられる。少子高齢化の進展による社会保障費の需要増や村単独の福祉施策が多数あること等を踏まえると，将来的に上昇することが見込まれる。</a:t>
          </a:r>
        </a:p>
        <a:p>
          <a:r>
            <a:rPr kumimoji="1" lang="ja-JP" altLang="en-US" sz="1300">
              <a:latin typeface="ＭＳ Ｐゴシック" panose="020B0600070205080204" pitchFamily="50" charset="-128"/>
              <a:ea typeface="ＭＳ Ｐゴシック" panose="020B0600070205080204" pitchFamily="50" charset="-128"/>
            </a:rPr>
            <a:t>　当該経費は抑制が困難であるが，制度の見直しや受益者負担のあり方を検証する等，上昇傾向に歯止めをかけるよう努めていく。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110672</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88900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34472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162378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ポイント下回っており，前年比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ポイント減少している。これは，国民健康保険事業等への繰出金が減少傾向にあることや，下水道事業会計が公営企業会計に移行したことが主な要因であると考えられる。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今後も独立採算の原則を踏まえた事業費の節減等により特別会計の健全化を進め，繰出金等の縮減に努めるとともに，一般会計の負担軽減を図っていく。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136525</xdr:rowOff>
    </xdr:from>
    <xdr:to>
      <xdr:col>82</xdr:col>
      <xdr:colOff>107950</xdr:colOff>
      <xdr:row>54</xdr:row>
      <xdr:rowOff>165100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22337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12700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117475</xdr:rowOff>
    </xdr:from>
    <xdr:to>
      <xdr:col>73</xdr:col>
      <xdr:colOff>180975</xdr:colOff>
      <xdr:row>55</xdr:row>
      <xdr:rowOff>12700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3757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60325</xdr:rowOff>
    </xdr:from>
    <xdr:to>
      <xdr:col>69</xdr:col>
      <xdr:colOff>92075</xdr:colOff>
      <xdr:row>54</xdr:row>
      <xdr:rowOff>117475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318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85725</xdr:rowOff>
    </xdr:from>
    <xdr:to>
      <xdr:col>82</xdr:col>
      <xdr:colOff>158750</xdr:colOff>
      <xdr:row>54</xdr:row>
      <xdr:rowOff>15875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165752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0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66675</xdr:rowOff>
    </xdr:from>
    <xdr:to>
      <xdr:col>69</xdr:col>
      <xdr:colOff>142875</xdr:colOff>
      <xdr:row>54</xdr:row>
      <xdr:rowOff>168275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7002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xdr:rowOff>
    </xdr:from>
    <xdr:to>
      <xdr:col>65</xdr:col>
      <xdr:colOff>53975</xdr:colOff>
      <xdr:row>54</xdr:row>
      <xdr:rowOff>111125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121302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ポイント上回っており，前年と比較すると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ている。これは，下水道事業の公営企業会計への移行に伴う補助金及び負担金の増や消防及び可燃性廃棄物処理の広域化に係る一部事務組合への負担金の増等が主な要因である。その他定例化している各種補助金等も含めて事務事業評価による積極的な見直しを行い，適正水準の維持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161290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3723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28702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28702</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159004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ポイント下回っている。平成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年度以降，起債による新たな借入れを抑制しているが，令和元年度は庁舎の空調整備に当たり地方債の発行を行った。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今後もプライマリーバランスを考慮しつつ計画的な地方債の借り入れに努め，地方債の発行に大きく頼ることのない財政運営を行っていく。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157480</xdr:rowOff>
    </xdr:from>
    <xdr:to>
      <xdr:col>24</xdr:col>
      <xdr:colOff>25400</xdr:colOff>
      <xdr:row>73</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987800" y="12501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24130</xdr:rowOff>
    </xdr:from>
    <xdr:to>
      <xdr:col>19</xdr:col>
      <xdr:colOff>187325</xdr:colOff>
      <xdr:row>73</xdr:row>
      <xdr:rowOff>46990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2539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46990</xdr:rowOff>
    </xdr:from>
    <xdr:to>
      <xdr:col>15</xdr:col>
      <xdr:colOff>98425</xdr:colOff>
      <xdr:row>73</xdr:row>
      <xdr:rowOff>62230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2209800" y="12562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62230</xdr:rowOff>
    </xdr:from>
    <xdr:to>
      <xdr:col>11</xdr:col>
      <xdr:colOff>9525</xdr:colOff>
      <xdr:row>73</xdr:row>
      <xdr:rowOff>62230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2578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106680</xdr:rowOff>
    </xdr:from>
    <xdr:to>
      <xdr:col>24</xdr:col>
      <xdr:colOff>76200</xdr:colOff>
      <xdr:row>73</xdr:row>
      <xdr:rowOff>36830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15257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144780</xdr:rowOff>
    </xdr:from>
    <xdr:to>
      <xdr:col>20</xdr:col>
      <xdr:colOff>38100</xdr:colOff>
      <xdr:row>73</xdr:row>
      <xdr:rowOff>74930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85107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167640</xdr:rowOff>
    </xdr:from>
    <xdr:to>
      <xdr:col>15</xdr:col>
      <xdr:colOff>149225</xdr:colOff>
      <xdr:row>73</xdr:row>
      <xdr:rowOff>97790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107967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11430</xdr:rowOff>
    </xdr:from>
    <xdr:to>
      <xdr:col>11</xdr:col>
      <xdr:colOff>60325</xdr:colOff>
      <xdr:row>73</xdr:row>
      <xdr:rowOff>113030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123207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11430</xdr:rowOff>
    </xdr:from>
    <xdr:to>
      <xdr:col>6</xdr:col>
      <xdr:colOff>171450</xdr:colOff>
      <xdr:row>73</xdr:row>
      <xdr:rowOff>113030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123207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ポイント上回っている。主に人件費，物件費における村単独の福祉施策や教育施策充実のための職員配置，業務委託及び公共施設の指定管理委託等が要因であると考えられる。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今後も事務事業の見直しを積極的に進め，経常経費の抑制に努めていく。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67563</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637261"/>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92711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5641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79</xdr:row>
      <xdr:rowOff>19558</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4223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78</xdr:row>
      <xdr:rowOff>49276</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12062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96790</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85781</xdr:rowOff>
    </xdr:from>
    <xdr:to>
      <xdr:col>29</xdr:col>
      <xdr:colOff>127000</xdr:colOff>
      <xdr:row>14</xdr:row>
      <xdr:rowOff>111189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533706"/>
          <a:ext cx="647700" cy="25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111189</xdr:rowOff>
    </xdr:from>
    <xdr:to>
      <xdr:col>26</xdr:col>
      <xdr:colOff>50800</xdr:colOff>
      <xdr:row>14</xdr:row>
      <xdr:rowOff>118749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559114"/>
          <a:ext cx="698500" cy="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118749</xdr:rowOff>
    </xdr:from>
    <xdr:to>
      <xdr:col>22</xdr:col>
      <xdr:colOff>114300</xdr:colOff>
      <xdr:row>14</xdr:row>
      <xdr:rowOff>168322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566674"/>
          <a:ext cx="6985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168322</xdr:rowOff>
    </xdr:from>
    <xdr:to>
      <xdr:col>18</xdr:col>
      <xdr:colOff>177800</xdr:colOff>
      <xdr:row>15</xdr:row>
      <xdr:rowOff>44454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616247"/>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34981</xdr:rowOff>
    </xdr:from>
    <xdr:to>
      <xdr:col>29</xdr:col>
      <xdr:colOff>177800</xdr:colOff>
      <xdr:row>14</xdr:row>
      <xdr:rowOff>136581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48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51508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32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60389</xdr:rowOff>
    </xdr:from>
    <xdr:to>
      <xdr:col>26</xdr:col>
      <xdr:colOff>101600</xdr:colOff>
      <xdr:row>14</xdr:row>
      <xdr:rowOff>161989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50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716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2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67949</xdr:rowOff>
    </xdr:from>
    <xdr:to>
      <xdr:col>22</xdr:col>
      <xdr:colOff>165100</xdr:colOff>
      <xdr:row>14</xdr:row>
      <xdr:rowOff>169549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5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8276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28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117522</xdr:rowOff>
    </xdr:from>
    <xdr:to>
      <xdr:col>19</xdr:col>
      <xdr:colOff>38100</xdr:colOff>
      <xdr:row>15</xdr:row>
      <xdr:rowOff>47672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56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57849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3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165104</xdr:rowOff>
    </xdr:from>
    <xdr:to>
      <xdr:col>15</xdr:col>
      <xdr:colOff>101600</xdr:colOff>
      <xdr:row>15</xdr:row>
      <xdr:rowOff>95254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61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105431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38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294302</xdr:rowOff>
    </xdr:from>
    <xdr:to>
      <xdr:col>29</xdr:col>
      <xdr:colOff>127000</xdr:colOff>
      <xdr:row>35</xdr:row>
      <xdr:rowOff>302108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04652"/>
          <a:ext cx="647700" cy="7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299789</xdr:rowOff>
    </xdr:from>
    <xdr:to>
      <xdr:col>26</xdr:col>
      <xdr:colOff>50800</xdr:colOff>
      <xdr:row>35</xdr:row>
      <xdr:rowOff>302108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10139"/>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230262</xdr:rowOff>
    </xdr:from>
    <xdr:to>
      <xdr:col>22</xdr:col>
      <xdr:colOff>114300</xdr:colOff>
      <xdr:row>35</xdr:row>
      <xdr:rowOff>299789</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840612"/>
          <a:ext cx="698500" cy="6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225984</xdr:rowOff>
    </xdr:from>
    <xdr:to>
      <xdr:col>18</xdr:col>
      <xdr:colOff>177800</xdr:colOff>
      <xdr:row>35</xdr:row>
      <xdr:rowOff>230262</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836334"/>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243502</xdr:rowOff>
    </xdr:from>
    <xdr:to>
      <xdr:col>29</xdr:col>
      <xdr:colOff>177800</xdr:colOff>
      <xdr:row>36</xdr:row>
      <xdr:rowOff>2202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5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215579</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251308</xdr:rowOff>
    </xdr:from>
    <xdr:to>
      <xdr:col>26</xdr:col>
      <xdr:colOff>101600</xdr:colOff>
      <xdr:row>36</xdr:row>
      <xdr:rowOff>10008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6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337685</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4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248989</xdr:rowOff>
    </xdr:from>
    <xdr:to>
      <xdr:col>22</xdr:col>
      <xdr:colOff>165100</xdr:colOff>
      <xdr:row>36</xdr:row>
      <xdr:rowOff>7689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335366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179462</xdr:rowOff>
    </xdr:from>
    <xdr:to>
      <xdr:col>19</xdr:col>
      <xdr:colOff>38100</xdr:colOff>
      <xdr:row>35</xdr:row>
      <xdr:rowOff>281062</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78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291239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55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175184</xdr:rowOff>
    </xdr:from>
    <xdr:to>
      <xdr:col>15</xdr:col>
      <xdr:colOff>101600</xdr:colOff>
      <xdr:row>35</xdr:row>
      <xdr:rowOff>276784</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78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286961</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5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38,379
38,046
38.00
20,175,602
19,104,003
897,497
11,174,299
1,838,299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57938</xdr:rowOff>
    </xdr:from>
    <xdr:to>
      <xdr:col>24</xdr:col>
      <xdr:colOff>63500</xdr:colOff>
      <xdr:row>34</xdr:row>
      <xdr:rowOff>75102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887238"/>
          <a:ext cx="8382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75102</xdr:rowOff>
    </xdr:from>
    <xdr:to>
      <xdr:col>19</xdr:col>
      <xdr:colOff>177800</xdr:colOff>
      <xdr:row>34</xdr:row>
      <xdr:rowOff>77940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904402"/>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77940</xdr:rowOff>
    </xdr:from>
    <xdr:to>
      <xdr:col>15</xdr:col>
      <xdr:colOff>50800</xdr:colOff>
      <xdr:row>34</xdr:row>
      <xdr:rowOff>116668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07240"/>
          <a:ext cx="889000" cy="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116668</xdr:rowOff>
    </xdr:from>
    <xdr:to>
      <xdr:col>10</xdr:col>
      <xdr:colOff>114300</xdr:colOff>
      <xdr:row>34</xdr:row>
      <xdr:rowOff>135337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94596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7138</xdr:rowOff>
    </xdr:from>
    <xdr:to>
      <xdr:col>24</xdr:col>
      <xdr:colOff>114300</xdr:colOff>
      <xdr:row>34</xdr:row>
      <xdr:rowOff>108738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8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30015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68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24302</xdr:rowOff>
    </xdr:from>
    <xdr:to>
      <xdr:col>20</xdr:col>
      <xdr:colOff>38100</xdr:colOff>
      <xdr:row>34</xdr:row>
      <xdr:rowOff>125902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142429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27140</xdr:rowOff>
    </xdr:from>
    <xdr:to>
      <xdr:col>15</xdr:col>
      <xdr:colOff>101600</xdr:colOff>
      <xdr:row>34</xdr:row>
      <xdr:rowOff>128740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8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145267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6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65868</xdr:rowOff>
    </xdr:from>
    <xdr:to>
      <xdr:col>10</xdr:col>
      <xdr:colOff>165100</xdr:colOff>
      <xdr:row>34</xdr:row>
      <xdr:rowOff>167468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8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12545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6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84537</xdr:rowOff>
    </xdr:from>
    <xdr:to>
      <xdr:col>6</xdr:col>
      <xdr:colOff>38100</xdr:colOff>
      <xdr:row>35</xdr:row>
      <xdr:rowOff>14687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9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31214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68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134772</xdr:rowOff>
    </xdr:from>
    <xdr:to>
      <xdr:col>24</xdr:col>
      <xdr:colOff>63500</xdr:colOff>
      <xdr:row>54</xdr:row>
      <xdr:rowOff>150647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9393072"/>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134772</xdr:rowOff>
    </xdr:from>
    <xdr:to>
      <xdr:col>19</xdr:col>
      <xdr:colOff>177800</xdr:colOff>
      <xdr:row>55</xdr:row>
      <xdr:rowOff>71513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393072"/>
          <a:ext cx="889000" cy="1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42494</xdr:rowOff>
    </xdr:from>
    <xdr:to>
      <xdr:col>15</xdr:col>
      <xdr:colOff>50800</xdr:colOff>
      <xdr:row>55</xdr:row>
      <xdr:rowOff>71513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472244"/>
          <a:ext cx="8890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42494</xdr:rowOff>
    </xdr:from>
    <xdr:to>
      <xdr:col>10</xdr:col>
      <xdr:colOff>114300</xdr:colOff>
      <xdr:row>55</xdr:row>
      <xdr:rowOff>109334</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472244"/>
          <a:ext cx="889000" cy="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99847</xdr:rowOff>
    </xdr:from>
    <xdr:to>
      <xdr:col>24</xdr:col>
      <xdr:colOff>114300</xdr:colOff>
      <xdr:row>55</xdr:row>
      <xdr:rowOff>29997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122724</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20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83972</xdr:rowOff>
    </xdr:from>
    <xdr:to>
      <xdr:col>20</xdr:col>
      <xdr:colOff>38100</xdr:colOff>
      <xdr:row>55</xdr:row>
      <xdr:rowOff>14122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3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30649</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1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20713</xdr:rowOff>
    </xdr:from>
    <xdr:to>
      <xdr:col>15</xdr:col>
      <xdr:colOff>101600</xdr:colOff>
      <xdr:row>55</xdr:row>
      <xdr:rowOff>122313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4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138840</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2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163144</xdr:rowOff>
    </xdr:from>
    <xdr:to>
      <xdr:col>10</xdr:col>
      <xdr:colOff>165100</xdr:colOff>
      <xdr:row>55</xdr:row>
      <xdr:rowOff>93294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4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109821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1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58534</xdr:rowOff>
    </xdr:from>
    <xdr:to>
      <xdr:col>6</xdr:col>
      <xdr:colOff>38100</xdr:colOff>
      <xdr:row>55</xdr:row>
      <xdr:rowOff>160134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4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5211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26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143129</xdr:rowOff>
    </xdr:from>
    <xdr:to>
      <xdr:col>24</xdr:col>
      <xdr:colOff>63500</xdr:colOff>
      <xdr:row>76</xdr:row>
      <xdr:rowOff>142100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2830429"/>
          <a:ext cx="838200" cy="3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143129</xdr:rowOff>
    </xdr:from>
    <xdr:to>
      <xdr:col>19</xdr:col>
      <xdr:colOff>177800</xdr:colOff>
      <xdr:row>75</xdr:row>
      <xdr:rowOff>33286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2830429"/>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33286</xdr:rowOff>
    </xdr:from>
    <xdr:to>
      <xdr:col>15</xdr:col>
      <xdr:colOff>50800</xdr:colOff>
      <xdr:row>75</xdr:row>
      <xdr:rowOff>64148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019300" y="12892036"/>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64148</xdr:rowOff>
    </xdr:from>
    <xdr:to>
      <xdr:col>10</xdr:col>
      <xdr:colOff>114300</xdr:colOff>
      <xdr:row>76</xdr:row>
      <xdr:rowOff>49118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2922898"/>
          <a:ext cx="889000" cy="15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91300</xdr:rowOff>
    </xdr:from>
    <xdr:to>
      <xdr:col>24</xdr:col>
      <xdr:colOff>114300</xdr:colOff>
      <xdr:row>77</xdr:row>
      <xdr:rowOff>21450</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1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114177</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29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92329</xdr:rowOff>
    </xdr:from>
    <xdr:to>
      <xdr:col>20</xdr:col>
      <xdr:colOff>38100</xdr:colOff>
      <xdr:row>75</xdr:row>
      <xdr:rowOff>22479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39006</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25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153936</xdr:rowOff>
    </xdr:from>
    <xdr:to>
      <xdr:col>15</xdr:col>
      <xdr:colOff>101600</xdr:colOff>
      <xdr:row>75</xdr:row>
      <xdr:rowOff>84086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100613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261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13348</xdr:rowOff>
    </xdr:from>
    <xdr:to>
      <xdr:col>10</xdr:col>
      <xdr:colOff>165100</xdr:colOff>
      <xdr:row>75</xdr:row>
      <xdr:rowOff>114948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28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131475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26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169768</xdr:rowOff>
    </xdr:from>
    <xdr:to>
      <xdr:col>6</xdr:col>
      <xdr:colOff>38100</xdr:colOff>
      <xdr:row>76</xdr:row>
      <xdr:rowOff>99918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0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116444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280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76671</xdr:rowOff>
    </xdr:from>
    <xdr:to>
      <xdr:col>24</xdr:col>
      <xdr:colOff>63500</xdr:colOff>
      <xdr:row>96</xdr:row>
      <xdr:rowOff>139292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535871"/>
          <a:ext cx="838200" cy="6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133986</xdr:rowOff>
    </xdr:from>
    <xdr:to>
      <xdr:col>19</xdr:col>
      <xdr:colOff>177800</xdr:colOff>
      <xdr:row>96</xdr:row>
      <xdr:rowOff>139292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908300" y="1659318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133986</xdr:rowOff>
    </xdr:from>
    <xdr:to>
      <xdr:col>15</xdr:col>
      <xdr:colOff>50800</xdr:colOff>
      <xdr:row>97</xdr:row>
      <xdr:rowOff>547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593186"/>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xdr:rowOff>
    </xdr:from>
    <xdr:to>
      <xdr:col>10</xdr:col>
      <xdr:colOff>114300</xdr:colOff>
      <xdr:row>97</xdr:row>
      <xdr:rowOff>71822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631197"/>
          <a:ext cx="889000" cy="7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25871</xdr:rowOff>
    </xdr:from>
    <xdr:to>
      <xdr:col>24</xdr:col>
      <xdr:colOff>114300</xdr:colOff>
      <xdr:row>96</xdr:row>
      <xdr:rowOff>127471</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48748</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3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88492</xdr:rowOff>
    </xdr:from>
    <xdr:to>
      <xdr:col>20</xdr:col>
      <xdr:colOff>38100</xdr:colOff>
      <xdr:row>97</xdr:row>
      <xdr:rowOff>18642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35169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3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83186</xdr:rowOff>
    </xdr:from>
    <xdr:to>
      <xdr:col>15</xdr:col>
      <xdr:colOff>101600</xdr:colOff>
      <xdr:row>97</xdr:row>
      <xdr:rowOff>13336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5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29863</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31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121197</xdr:rowOff>
    </xdr:from>
    <xdr:to>
      <xdr:col>10</xdr:col>
      <xdr:colOff>165100</xdr:colOff>
      <xdr:row>97</xdr:row>
      <xdr:rowOff>51347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5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67874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21022</xdr:rowOff>
    </xdr:from>
    <xdr:to>
      <xdr:col>6</xdr:col>
      <xdr:colOff>38100</xdr:colOff>
      <xdr:row>97</xdr:row>
      <xdr:rowOff>122622</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139149</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4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49196</xdr:rowOff>
    </xdr:from>
    <xdr:to>
      <xdr:col>55</xdr:col>
      <xdr:colOff>0</xdr:colOff>
      <xdr:row>35</xdr:row>
      <xdr:rowOff>147538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049946"/>
          <a:ext cx="838200" cy="9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119975</xdr:rowOff>
    </xdr:from>
    <xdr:to>
      <xdr:col>50</xdr:col>
      <xdr:colOff>114300</xdr:colOff>
      <xdr:row>35</xdr:row>
      <xdr:rowOff>147538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120725"/>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142617</xdr:rowOff>
    </xdr:from>
    <xdr:to>
      <xdr:col>45</xdr:col>
      <xdr:colOff>177800</xdr:colOff>
      <xdr:row>35</xdr:row>
      <xdr:rowOff>119975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5800467"/>
          <a:ext cx="889000" cy="3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142617</xdr:rowOff>
    </xdr:from>
    <xdr:to>
      <xdr:col>41</xdr:col>
      <xdr:colOff>50800</xdr:colOff>
      <xdr:row>36</xdr:row>
      <xdr:rowOff>8310</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5800467"/>
          <a:ext cx="889000" cy="3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169846</xdr:rowOff>
    </xdr:from>
    <xdr:to>
      <xdr:col>55</xdr:col>
      <xdr:colOff>50800</xdr:colOff>
      <xdr:row>35</xdr:row>
      <xdr:rowOff>99996</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59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21273</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8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96738</xdr:rowOff>
    </xdr:from>
    <xdr:to>
      <xdr:col>50</xdr:col>
      <xdr:colOff>165100</xdr:colOff>
      <xdr:row>36</xdr:row>
      <xdr:rowOff>26888</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43415</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8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69175</xdr:rowOff>
    </xdr:from>
    <xdr:to>
      <xdr:col>46</xdr:col>
      <xdr:colOff>38100</xdr:colOff>
      <xdr:row>35</xdr:row>
      <xdr:rowOff>170775</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0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15852</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8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91817</xdr:rowOff>
    </xdr:from>
    <xdr:to>
      <xdr:col>41</xdr:col>
      <xdr:colOff>101600</xdr:colOff>
      <xdr:row>34</xdr:row>
      <xdr:rowOff>21967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57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38494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52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128960</xdr:rowOff>
    </xdr:from>
    <xdr:to>
      <xdr:col>36</xdr:col>
      <xdr:colOff>165100</xdr:colOff>
      <xdr:row>36</xdr:row>
      <xdr:rowOff>59110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75637</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121641</xdr:rowOff>
    </xdr:from>
    <xdr:to>
      <xdr:col>55</xdr:col>
      <xdr:colOff>0</xdr:colOff>
      <xdr:row>57</xdr:row>
      <xdr:rowOff>157798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894291"/>
          <a:ext cx="8382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132792</xdr:rowOff>
    </xdr:from>
    <xdr:to>
      <xdr:col>50</xdr:col>
      <xdr:colOff>114300</xdr:colOff>
      <xdr:row>57</xdr:row>
      <xdr:rowOff>157798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905442"/>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132792</xdr:rowOff>
    </xdr:from>
    <xdr:to>
      <xdr:col>45</xdr:col>
      <xdr:colOff>177800</xdr:colOff>
      <xdr:row>57</xdr:row>
      <xdr:rowOff>141074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05442"/>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57964</xdr:rowOff>
    </xdr:from>
    <xdr:to>
      <xdr:col>41</xdr:col>
      <xdr:colOff>50800</xdr:colOff>
      <xdr:row>57</xdr:row>
      <xdr:rowOff>141074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830614"/>
          <a:ext cx="889000" cy="8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70841</xdr:rowOff>
    </xdr:from>
    <xdr:to>
      <xdr:col>55</xdr:col>
      <xdr:colOff>50800</xdr:colOff>
      <xdr:row>58</xdr:row>
      <xdr:rowOff>991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93718</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106998</xdr:rowOff>
    </xdr:from>
    <xdr:to>
      <xdr:col>50</xdr:col>
      <xdr:colOff>165100</xdr:colOff>
      <xdr:row>58</xdr:row>
      <xdr:rowOff>37148</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53675</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6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81992</xdr:rowOff>
    </xdr:from>
    <xdr:to>
      <xdr:col>46</xdr:col>
      <xdr:colOff>38100</xdr:colOff>
      <xdr:row>58</xdr:row>
      <xdr:rowOff>12142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28669</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6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90274</xdr:rowOff>
    </xdr:from>
    <xdr:to>
      <xdr:col>41</xdr:col>
      <xdr:colOff>101600</xdr:colOff>
      <xdr:row>58</xdr:row>
      <xdr:rowOff>20424</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36951</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6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7164</xdr:rowOff>
    </xdr:from>
    <xdr:to>
      <xdr:col>36</xdr:col>
      <xdr:colOff>165100</xdr:colOff>
      <xdr:row>57</xdr:row>
      <xdr:rowOff>108764</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7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125291</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5" y="955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55804</xdr:rowOff>
    </xdr:from>
    <xdr:to>
      <xdr:col>55</xdr:col>
      <xdr:colOff>0</xdr:colOff>
      <xdr:row>78</xdr:row>
      <xdr:rowOff>75161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428904"/>
          <a:ext cx="838200" cy="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55804</xdr:rowOff>
    </xdr:from>
    <xdr:to>
      <xdr:col>50</xdr:col>
      <xdr:colOff>114300</xdr:colOff>
      <xdr:row>78</xdr:row>
      <xdr:rowOff>86148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8750300" y="13428904"/>
          <a:ext cx="889000" cy="3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73651</xdr:rowOff>
    </xdr:from>
    <xdr:to>
      <xdr:col>45</xdr:col>
      <xdr:colOff>177800</xdr:colOff>
      <xdr:row>78</xdr:row>
      <xdr:rowOff>86148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446751"/>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9888</xdr:rowOff>
    </xdr:from>
    <xdr:to>
      <xdr:col>41</xdr:col>
      <xdr:colOff>50800</xdr:colOff>
      <xdr:row>78</xdr:row>
      <xdr:rowOff>73651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3382988"/>
          <a:ext cx="889000" cy="6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24361</xdr:rowOff>
    </xdr:from>
    <xdr:to>
      <xdr:col>55</xdr:col>
      <xdr:colOff>50800</xdr:colOff>
      <xdr:row>78</xdr:row>
      <xdr:rowOff>125961</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3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155188</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18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5004</xdr:rowOff>
    </xdr:from>
    <xdr:to>
      <xdr:col>50</xdr:col>
      <xdr:colOff>165100</xdr:colOff>
      <xdr:row>78</xdr:row>
      <xdr:rowOff>106604</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123131</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1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35348</xdr:rowOff>
    </xdr:from>
    <xdr:to>
      <xdr:col>46</xdr:col>
      <xdr:colOff>38100</xdr:colOff>
      <xdr:row>78</xdr:row>
      <xdr:rowOff>136948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153475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483111" y="131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22851</xdr:rowOff>
    </xdr:from>
    <xdr:to>
      <xdr:col>41</xdr:col>
      <xdr:colOff>101600</xdr:colOff>
      <xdr:row>78</xdr:row>
      <xdr:rowOff>124451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3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140978</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1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130538</xdr:rowOff>
    </xdr:from>
    <xdr:to>
      <xdr:col>36</xdr:col>
      <xdr:colOff>165100</xdr:colOff>
      <xdr:row>78</xdr:row>
      <xdr:rowOff>60688</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3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77215</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31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50629</xdr:rowOff>
    </xdr:from>
    <xdr:to>
      <xdr:col>55</xdr:col>
      <xdr:colOff>0</xdr:colOff>
      <xdr:row>98</xdr:row>
      <xdr:rowOff>38757</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681279"/>
          <a:ext cx="838200" cy="1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9361</xdr:rowOff>
    </xdr:from>
    <xdr:to>
      <xdr:col>50</xdr:col>
      <xdr:colOff>114300</xdr:colOff>
      <xdr:row>98</xdr:row>
      <xdr:rowOff>38757</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640011"/>
          <a:ext cx="889000" cy="20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9361</xdr:rowOff>
    </xdr:from>
    <xdr:to>
      <xdr:col>45</xdr:col>
      <xdr:colOff>177800</xdr:colOff>
      <xdr:row>97</xdr:row>
      <xdr:rowOff>82809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640011"/>
          <a:ext cx="889000" cy="7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82809</xdr:rowOff>
    </xdr:from>
    <xdr:to>
      <xdr:col>41</xdr:col>
      <xdr:colOff>50800</xdr:colOff>
      <xdr:row>97</xdr:row>
      <xdr:rowOff>92859</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713459"/>
          <a:ext cx="8890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171279</xdr:rowOff>
    </xdr:from>
    <xdr:to>
      <xdr:col>55</xdr:col>
      <xdr:colOff>50800</xdr:colOff>
      <xdr:row>97</xdr:row>
      <xdr:rowOff>101429</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6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22706</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4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159407</xdr:rowOff>
    </xdr:from>
    <xdr:to>
      <xdr:col>50</xdr:col>
      <xdr:colOff>165100</xdr:colOff>
      <xdr:row>98</xdr:row>
      <xdr:rowOff>89557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7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80684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8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130011</xdr:rowOff>
    </xdr:from>
    <xdr:to>
      <xdr:col>46</xdr:col>
      <xdr:colOff>38100</xdr:colOff>
      <xdr:row>97</xdr:row>
      <xdr:rowOff>60161</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76688</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3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32009</xdr:rowOff>
    </xdr:from>
    <xdr:to>
      <xdr:col>41</xdr:col>
      <xdr:colOff>101600</xdr:colOff>
      <xdr:row>97</xdr:row>
      <xdr:rowOff>133609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6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150136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4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42059</xdr:rowOff>
    </xdr:from>
    <xdr:to>
      <xdr:col>36</xdr:col>
      <xdr:colOff>165100</xdr:colOff>
      <xdr:row>97</xdr:row>
      <xdr:rowOff>143659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6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160186</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43075</xdr:rowOff>
    </xdr:from>
    <xdr:to>
      <xdr:col>85</xdr:col>
      <xdr:colOff>127000</xdr:colOff>
      <xdr:row>39</xdr:row>
      <xdr:rowOff>43962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5481300" y="6729625"/>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43962</xdr:rowOff>
    </xdr:from>
    <xdr:to>
      <xdr:col>81</xdr:col>
      <xdr:colOff>50800</xdr:colOff>
      <xdr:row>39</xdr:row>
      <xdr:rowOff>44126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73051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42027</xdr:rowOff>
    </xdr:from>
    <xdr:to>
      <xdr:col>76</xdr:col>
      <xdr:colOff>114300</xdr:colOff>
      <xdr:row>39</xdr:row>
      <xdr:rowOff>44126</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28577"/>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42027</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6728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163725</xdr:rowOff>
    </xdr:from>
    <xdr:to>
      <xdr:col>85</xdr:col>
      <xdr:colOff>177800</xdr:colOff>
      <xdr:row>39</xdr:row>
      <xdr:rowOff>93875</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164612</xdr:rowOff>
    </xdr:from>
    <xdr:to>
      <xdr:col>81</xdr:col>
      <xdr:colOff>101600</xdr:colOff>
      <xdr:row>39</xdr:row>
      <xdr:rowOff>94762</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85889</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2017" y="67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164776</xdr:rowOff>
    </xdr:from>
    <xdr:to>
      <xdr:col>76</xdr:col>
      <xdr:colOff>165100</xdr:colOff>
      <xdr:row>39</xdr:row>
      <xdr:rowOff>94926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86053</xdr:rowOff>
    </xdr:from>
    <xdr:ext cx="313932"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35333" y="677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162677</xdr:rowOff>
    </xdr:from>
    <xdr:to>
      <xdr:col>72</xdr:col>
      <xdr:colOff>38100</xdr:colOff>
      <xdr:row>39</xdr:row>
      <xdr:rowOff>92827</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83954</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14017" y="677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6059</xdr:rowOff>
    </xdr:from>
    <xdr:to>
      <xdr:col>85</xdr:col>
      <xdr:colOff>127000</xdr:colOff>
      <xdr:row>78</xdr:row>
      <xdr:rowOff>29248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5481300" y="13379159"/>
          <a:ext cx="8382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162992</xdr:rowOff>
    </xdr:from>
    <xdr:to>
      <xdr:col>81</xdr:col>
      <xdr:colOff>50800</xdr:colOff>
      <xdr:row>78</xdr:row>
      <xdr:rowOff>6059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364642"/>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150431</xdr:rowOff>
    </xdr:from>
    <xdr:to>
      <xdr:col>76</xdr:col>
      <xdr:colOff>114300</xdr:colOff>
      <xdr:row>77</xdr:row>
      <xdr:rowOff>162992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3352081"/>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136486</xdr:rowOff>
    </xdr:from>
    <xdr:to>
      <xdr:col>71</xdr:col>
      <xdr:colOff>177800</xdr:colOff>
      <xdr:row>77</xdr:row>
      <xdr:rowOff>150431</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814300" y="1333813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149898</xdr:rowOff>
    </xdr:from>
    <xdr:to>
      <xdr:col>85</xdr:col>
      <xdr:colOff>177800</xdr:colOff>
      <xdr:row>78</xdr:row>
      <xdr:rowOff>80048</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3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64825</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126709</xdr:rowOff>
    </xdr:from>
    <xdr:to>
      <xdr:col>81</xdr:col>
      <xdr:colOff>101600</xdr:colOff>
      <xdr:row>78</xdr:row>
      <xdr:rowOff>56859</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47986</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4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112192</xdr:rowOff>
    </xdr:from>
    <xdr:to>
      <xdr:col>76</xdr:col>
      <xdr:colOff>165100</xdr:colOff>
      <xdr:row>78</xdr:row>
      <xdr:rowOff>42342</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3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33469</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4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99631</xdr:rowOff>
    </xdr:from>
    <xdr:to>
      <xdr:col>72</xdr:col>
      <xdr:colOff>38100</xdr:colOff>
      <xdr:row>78</xdr:row>
      <xdr:rowOff>29781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3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20908</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3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85686</xdr:rowOff>
    </xdr:from>
    <xdr:to>
      <xdr:col>67</xdr:col>
      <xdr:colOff>101600</xdr:colOff>
      <xdr:row>78</xdr:row>
      <xdr:rowOff>15836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2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6963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38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57519</xdr:rowOff>
    </xdr:from>
    <xdr:to>
      <xdr:col>85</xdr:col>
      <xdr:colOff>127000</xdr:colOff>
      <xdr:row>98</xdr:row>
      <xdr:rowOff>68986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5481300" y="16859619"/>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13576</xdr:rowOff>
    </xdr:from>
    <xdr:to>
      <xdr:col>81</xdr:col>
      <xdr:colOff>50800</xdr:colOff>
      <xdr:row>98</xdr:row>
      <xdr:rowOff>57519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815676"/>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65303</xdr:rowOff>
    </xdr:from>
    <xdr:to>
      <xdr:col>76</xdr:col>
      <xdr:colOff>114300</xdr:colOff>
      <xdr:row>98</xdr:row>
      <xdr:rowOff>13576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353053"/>
          <a:ext cx="889000" cy="4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65303</xdr:rowOff>
    </xdr:from>
    <xdr:to>
      <xdr:col>71</xdr:col>
      <xdr:colOff>177800</xdr:colOff>
      <xdr:row>97</xdr:row>
      <xdr:rowOff>66980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353053"/>
          <a:ext cx="889000" cy="3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18186</xdr:rowOff>
    </xdr:from>
    <xdr:to>
      <xdr:col>85</xdr:col>
      <xdr:colOff>177800</xdr:colOff>
      <xdr:row>98</xdr:row>
      <xdr:rowOff>119786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168063</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79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6719</xdr:rowOff>
    </xdr:from>
    <xdr:to>
      <xdr:col>81</xdr:col>
      <xdr:colOff>101600</xdr:colOff>
      <xdr:row>98</xdr:row>
      <xdr:rowOff>108319</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8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99446</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9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134226</xdr:rowOff>
    </xdr:from>
    <xdr:to>
      <xdr:col>76</xdr:col>
      <xdr:colOff>165100</xdr:colOff>
      <xdr:row>98</xdr:row>
      <xdr:rowOff>64376</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7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55503</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8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14503</xdr:rowOff>
    </xdr:from>
    <xdr:to>
      <xdr:col>72</xdr:col>
      <xdr:colOff>38100</xdr:colOff>
      <xdr:row>95</xdr:row>
      <xdr:rowOff>116103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3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132630</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0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16180</xdr:rowOff>
    </xdr:from>
    <xdr:to>
      <xdr:col>67</xdr:col>
      <xdr:colOff>101600</xdr:colOff>
      <xdr:row>97</xdr:row>
      <xdr:rowOff>117780</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6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134307</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42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107010</xdr:rowOff>
    </xdr:from>
    <xdr:to>
      <xdr:col>116</xdr:col>
      <xdr:colOff>63500</xdr:colOff>
      <xdr:row>37</xdr:row>
      <xdr:rowOff>37230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1323300" y="5250510"/>
          <a:ext cx="838200" cy="11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135185</xdr:rowOff>
    </xdr:from>
    <xdr:to>
      <xdr:col>111</xdr:col>
      <xdr:colOff>177800</xdr:colOff>
      <xdr:row>37</xdr:row>
      <xdr:rowOff>37230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30738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112611</xdr:rowOff>
    </xdr:from>
    <xdr:to>
      <xdr:col>107</xdr:col>
      <xdr:colOff>50800</xdr:colOff>
      <xdr:row>36</xdr:row>
      <xdr:rowOff>135185</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113361"/>
          <a:ext cx="889000" cy="1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44488</xdr:rowOff>
    </xdr:from>
    <xdr:to>
      <xdr:col>102</xdr:col>
      <xdr:colOff>114300</xdr:colOff>
      <xdr:row>35</xdr:row>
      <xdr:rowOff>112611</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04523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56210</xdr:rowOff>
    </xdr:from>
    <xdr:to>
      <xdr:col>116</xdr:col>
      <xdr:colOff>114300</xdr:colOff>
      <xdr:row>30</xdr:row>
      <xdr:rowOff>157810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51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9237</xdr:rowOff>
    </xdr:from>
    <xdr:ext cx="534377"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515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157880</xdr:rowOff>
    </xdr:from>
    <xdr:to>
      <xdr:col>112</xdr:col>
      <xdr:colOff>38100</xdr:colOff>
      <xdr:row>37</xdr:row>
      <xdr:rowOff>88030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104557</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088428" y="61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84385</xdr:rowOff>
    </xdr:from>
    <xdr:to>
      <xdr:col>107</xdr:col>
      <xdr:colOff>101600</xdr:colOff>
      <xdr:row>37</xdr:row>
      <xdr:rowOff>14535</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2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31062</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199428" y="60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61811</xdr:rowOff>
    </xdr:from>
    <xdr:to>
      <xdr:col>102</xdr:col>
      <xdr:colOff>165100</xdr:colOff>
      <xdr:row>35</xdr:row>
      <xdr:rowOff>163411</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8488</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10428" y="58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165138</xdr:rowOff>
    </xdr:from>
    <xdr:to>
      <xdr:col>98</xdr:col>
      <xdr:colOff>38100</xdr:colOff>
      <xdr:row>35</xdr:row>
      <xdr:rowOff>95288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111815</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21428" y="576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102758</xdr:rowOff>
    </xdr:from>
    <xdr:to>
      <xdr:col>116</xdr:col>
      <xdr:colOff>63500</xdr:colOff>
      <xdr:row>58</xdr:row>
      <xdr:rowOff>103947</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1323300" y="1004685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103947</xdr:rowOff>
    </xdr:from>
    <xdr:to>
      <xdr:col>111</xdr:col>
      <xdr:colOff>177800</xdr:colOff>
      <xdr:row>58</xdr:row>
      <xdr:rowOff>103993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0434300" y="1004804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102758</xdr:rowOff>
    </xdr:from>
    <xdr:to>
      <xdr:col>107</xdr:col>
      <xdr:colOff>50800</xdr:colOff>
      <xdr:row>58</xdr:row>
      <xdr:rowOff>103993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1004685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102758</xdr:rowOff>
    </xdr:from>
    <xdr:to>
      <xdr:col>102</xdr:col>
      <xdr:colOff>114300</xdr:colOff>
      <xdr:row>58</xdr:row>
      <xdr:rowOff>103993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8656300" y="1004685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51958</xdr:rowOff>
    </xdr:from>
    <xdr:to>
      <xdr:col>116</xdr:col>
      <xdr:colOff>114300</xdr:colOff>
      <xdr:row>58</xdr:row>
      <xdr:rowOff>153558</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53147</xdr:rowOff>
    </xdr:from>
    <xdr:to>
      <xdr:col>112</xdr:col>
      <xdr:colOff>38100</xdr:colOff>
      <xdr:row>58</xdr:row>
      <xdr:rowOff>154747</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145874</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4017" y="10089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53193</xdr:rowOff>
    </xdr:from>
    <xdr:to>
      <xdr:col>107</xdr:col>
      <xdr:colOff>101600</xdr:colOff>
      <xdr:row>58</xdr:row>
      <xdr:rowOff>154793</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145920</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5017" y="10090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51958</xdr:rowOff>
    </xdr:from>
    <xdr:to>
      <xdr:col>102</xdr:col>
      <xdr:colOff>165100</xdr:colOff>
      <xdr:row>58</xdr:row>
      <xdr:rowOff>153558</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144685</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6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53193</xdr:rowOff>
    </xdr:from>
    <xdr:to>
      <xdr:col>98</xdr:col>
      <xdr:colOff>38100</xdr:colOff>
      <xdr:row>58</xdr:row>
      <xdr:rowOff>154793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145920</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7017" y="10090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1625</xdr:rowOff>
    </xdr:from>
    <xdr:to>
      <xdr:col>116</xdr:col>
      <xdr:colOff>63500</xdr:colOff>
      <xdr:row>75</xdr:row>
      <xdr:rowOff>35550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1323300" y="12346025"/>
          <a:ext cx="838200" cy="54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1625</xdr:rowOff>
    </xdr:from>
    <xdr:to>
      <xdr:col>111</xdr:col>
      <xdr:colOff>177800</xdr:colOff>
      <xdr:row>72</xdr:row>
      <xdr:rowOff>4369</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0434300" y="123460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4369</xdr:rowOff>
    </xdr:from>
    <xdr:to>
      <xdr:col>107</xdr:col>
      <xdr:colOff>50800</xdr:colOff>
      <xdr:row>72</xdr:row>
      <xdr:rowOff>85934</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9545300" y="12348769"/>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29446</xdr:rowOff>
    </xdr:from>
    <xdr:to>
      <xdr:col>102</xdr:col>
      <xdr:colOff>114300</xdr:colOff>
      <xdr:row>72</xdr:row>
      <xdr:rowOff>85934</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656300" y="12373846"/>
          <a:ext cx="889000" cy="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156200</xdr:rowOff>
    </xdr:from>
    <xdr:to>
      <xdr:col>116</xdr:col>
      <xdr:colOff>114300</xdr:colOff>
      <xdr:row>75</xdr:row>
      <xdr:rowOff>86350</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2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7627</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26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122275</xdr:rowOff>
    </xdr:from>
    <xdr:to>
      <xdr:col>112</xdr:col>
      <xdr:colOff>38100</xdr:colOff>
      <xdr:row>72</xdr:row>
      <xdr:rowOff>52425</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22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68952</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0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125019</xdr:rowOff>
    </xdr:from>
    <xdr:to>
      <xdr:col>107</xdr:col>
      <xdr:colOff>101600</xdr:colOff>
      <xdr:row>72</xdr:row>
      <xdr:rowOff>55169</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22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71696</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07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35134</xdr:rowOff>
    </xdr:from>
    <xdr:to>
      <xdr:col>102</xdr:col>
      <xdr:colOff>165100</xdr:colOff>
      <xdr:row>72</xdr:row>
      <xdr:rowOff>136734</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23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153261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1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150096</xdr:rowOff>
    </xdr:from>
    <xdr:to>
      <xdr:col>98</xdr:col>
      <xdr:colOff>38100</xdr:colOff>
      <xdr:row>72</xdr:row>
      <xdr:rowOff>80246</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96773</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09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類似団体平均と比較して，人件費は</a:t>
          </a:r>
          <a:r>
            <a:rPr kumimoji="1" lang="en-US" altLang="ja-JP" sz="1100">
              <a:latin typeface="ＭＳ Ｐゴシック" panose="020B0600070205080204" pitchFamily="50" charset="-128"/>
              <a:ea typeface="ＭＳ Ｐゴシック" panose="020B0600070205080204" pitchFamily="50" charset="-128"/>
            </a:rPr>
            <a:t>27,447</a:t>
          </a:r>
          <a:r>
            <a:rPr kumimoji="1" lang="ja-JP" altLang="en-US" sz="1100">
              <a:latin typeface="ＭＳ Ｐゴシック" panose="020B0600070205080204" pitchFamily="50" charset="-128"/>
              <a:ea typeface="ＭＳ Ｐゴシック" panose="020B0600070205080204" pitchFamily="50" charset="-128"/>
            </a:rPr>
            <a:t>円，物件費は</a:t>
          </a:r>
          <a:r>
            <a:rPr kumimoji="1" lang="en-US" altLang="ja-JP" sz="1100">
              <a:latin typeface="ＭＳ Ｐゴシック" panose="020B0600070205080204" pitchFamily="50" charset="-128"/>
              <a:ea typeface="ＭＳ Ｐゴシック" panose="020B0600070205080204" pitchFamily="50" charset="-128"/>
            </a:rPr>
            <a:t>28,140</a:t>
          </a:r>
          <a:r>
            <a:rPr kumimoji="1" lang="ja-JP" altLang="en-US" sz="1100">
              <a:latin typeface="ＭＳ Ｐゴシック" panose="020B0600070205080204" pitchFamily="50" charset="-128"/>
              <a:ea typeface="ＭＳ Ｐゴシック" panose="020B0600070205080204" pitchFamily="50" charset="-128"/>
            </a:rPr>
            <a:t>円上回っているが，これは，村単独で実施している福祉施策や教育施策が多数あるとともに，その充実を図る必要から，職員数や業務委託等が多いことが主な要因である。今後，時間外勤務の削減や既存事業の廃止・費用の圧縮等により，経費の抑制に努めていく。</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14,697</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円となっており，類似団体平均と比較してコストが低い状況となっている。これは，平成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起債による新たな借入れを抑制していることが要因である。令和元年度は庁舎の空調整備に当たり地方債の発行を行ったが，今後も計画的な借り入れに努め，地方債の発行に大きく頼ることのない財政運営を行っていく。</a:t>
          </a:r>
        </a:p>
        <a:p>
          <a:r>
            <a:rPr kumimoji="1" lang="ja-JP" altLang="en-US" sz="1100">
              <a:latin typeface="ＭＳ Ｐゴシック" panose="020B0600070205080204" pitchFamily="50" charset="-128"/>
              <a:ea typeface="ＭＳ Ｐゴシック" panose="020B0600070205080204" pitchFamily="50" charset="-128"/>
            </a:rPr>
            <a:t>　投資的経費のうち普通建設事業費は住民一人当たり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82,900</a:t>
          </a:r>
          <a:r>
            <a:rPr kumimoji="1" lang="ja-JP" altLang="en-US" sz="1100">
              <a:latin typeface="ＭＳ Ｐゴシック" panose="020B0600070205080204" pitchFamily="50" charset="-128"/>
              <a:ea typeface="ＭＳ Ｐゴシック" panose="020B0600070205080204" pitchFamily="50" charset="-128"/>
            </a:rPr>
            <a:t>円で，そのうち新規整備は一人当たり</a:t>
          </a:r>
          <a:r>
            <a:rPr kumimoji="1" lang="en-US" altLang="ja-JP" sz="1100">
              <a:latin typeface="ＭＳ Ｐゴシック" panose="020B0600070205080204" pitchFamily="50" charset="-128"/>
              <a:ea typeface="ＭＳ Ｐゴシック" panose="020B0600070205080204" pitchFamily="50" charset="-128"/>
            </a:rPr>
            <a:t>28,232</a:t>
          </a:r>
          <a:r>
            <a:rPr kumimoji="1" lang="ja-JP" altLang="en-US" sz="1100">
              <a:latin typeface="ＭＳ Ｐゴシック" panose="020B0600070205080204" pitchFamily="50" charset="-128"/>
              <a:ea typeface="ＭＳ Ｐゴシック" panose="020B0600070205080204" pitchFamily="50" charset="-128"/>
            </a:rPr>
            <a:t>円，更新整備は一人当たり</a:t>
          </a:r>
          <a:r>
            <a:rPr kumimoji="1" lang="en-US" altLang="ja-JP" sz="1100">
              <a:latin typeface="ＭＳ Ｐゴシック" panose="020B0600070205080204" pitchFamily="50" charset="-128"/>
              <a:ea typeface="ＭＳ Ｐゴシック" panose="020B0600070205080204" pitchFamily="50" charset="-128"/>
            </a:rPr>
            <a:t>44,189</a:t>
          </a:r>
          <a:r>
            <a:rPr kumimoji="1" lang="ja-JP" altLang="en-US" sz="1100">
              <a:latin typeface="ＭＳ Ｐゴシック" panose="020B0600070205080204" pitchFamily="50" charset="-128"/>
              <a:ea typeface="ＭＳ Ｐゴシック" panose="020B0600070205080204" pitchFamily="50" charset="-128"/>
            </a:rPr>
            <a:t>円であり，類似団体と比較してコストが高い状況となっている。大規模事業の年次計画等により年度間の増減はあるが，今後，公共施設等総合管理計画などを踏まえ，中長期視点で施設の最適配置及び長寿命化等適切な維持管理に努めていく。</a:t>
          </a:r>
        </a:p>
        <a:p>
          <a:r>
            <a:rPr kumimoji="1" lang="ja-JP" altLang="en-US" sz="1100">
              <a:latin typeface="ＭＳ Ｐゴシック" panose="020B0600070205080204" pitchFamily="50" charset="-128"/>
              <a:ea typeface="ＭＳ Ｐゴシック" panose="020B0600070205080204" pitchFamily="50" charset="-128"/>
            </a:rPr>
            <a:t>　その他経費のうち，補助費等は住民一人当たり</a:t>
          </a:r>
          <a:r>
            <a:rPr kumimoji="1" lang="en-US" altLang="ja-JP" sz="1100">
              <a:latin typeface="ＭＳ Ｐゴシック" panose="020B0600070205080204" pitchFamily="50" charset="-128"/>
              <a:ea typeface="ＭＳ Ｐゴシック" panose="020B0600070205080204" pitchFamily="50" charset="-128"/>
            </a:rPr>
            <a:t>67,564</a:t>
          </a:r>
          <a:r>
            <a:rPr kumimoji="1" lang="ja-JP" altLang="en-US" sz="1100">
              <a:latin typeface="ＭＳ Ｐゴシック" panose="020B0600070205080204" pitchFamily="50" charset="-128"/>
              <a:ea typeface="ＭＳ Ｐゴシック" panose="020B0600070205080204" pitchFamily="50" charset="-128"/>
            </a:rPr>
            <a:t>円，繰出金は住民一人当たり</a:t>
          </a:r>
          <a:r>
            <a:rPr kumimoji="1" lang="en-US" altLang="ja-JP" sz="1100">
              <a:latin typeface="ＭＳ Ｐゴシック" panose="020B0600070205080204" pitchFamily="50" charset="-128"/>
              <a:ea typeface="ＭＳ Ｐゴシック" panose="020B0600070205080204" pitchFamily="50" charset="-128"/>
            </a:rPr>
            <a:t>47,056</a:t>
          </a:r>
          <a:r>
            <a:rPr kumimoji="1" lang="ja-JP" altLang="en-US" sz="1100">
              <a:latin typeface="ＭＳ Ｐゴシック" panose="020B0600070205080204" pitchFamily="50" charset="-128"/>
              <a:ea typeface="ＭＳ Ｐゴシック" panose="020B0600070205080204" pitchFamily="50" charset="-128"/>
            </a:rPr>
            <a:t>円，投資及び出資金は住民一人当たり</a:t>
          </a:r>
          <a:r>
            <a:rPr kumimoji="1" lang="en-US" altLang="ja-JP" sz="1100">
              <a:latin typeface="ＭＳ Ｐゴシック" panose="020B0600070205080204" pitchFamily="50" charset="-128"/>
              <a:ea typeface="ＭＳ Ｐゴシック" panose="020B0600070205080204" pitchFamily="50" charset="-128"/>
            </a:rPr>
            <a:t>22,572</a:t>
          </a:r>
          <a:r>
            <a:rPr kumimoji="1" lang="ja-JP" altLang="en-US" sz="1100">
              <a:latin typeface="ＭＳ Ｐゴシック" panose="020B0600070205080204" pitchFamily="50" charset="-128"/>
              <a:ea typeface="ＭＳ Ｐゴシック" panose="020B0600070205080204" pitchFamily="50" charset="-128"/>
            </a:rPr>
            <a:t>円であり，類似団体と比較してコストが高い状況となっている。これは，補助費等は消防及び可燃性廃棄物処理の広域化に係る一部事務組合への負担金や外郭団体への事業費補助金，繰出金は区画整理事業の進捗に伴う繰出金等が主な要因になっている。前年比では，繰出金が</a:t>
          </a:r>
          <a:r>
            <a:rPr kumimoji="1" lang="en-US" altLang="ja-JP" sz="1100">
              <a:latin typeface="ＭＳ Ｐゴシック" panose="020B0600070205080204" pitchFamily="50" charset="-128"/>
              <a:ea typeface="ＭＳ Ｐゴシック" panose="020B0600070205080204" pitchFamily="50" charset="-128"/>
            </a:rPr>
            <a:t>23,984</a:t>
          </a:r>
          <a:r>
            <a:rPr kumimoji="1" lang="ja-JP" altLang="en-US" sz="1100">
              <a:latin typeface="ＭＳ Ｐゴシック" panose="020B0600070205080204" pitchFamily="50" charset="-128"/>
              <a:ea typeface="ＭＳ Ｐゴシック" panose="020B0600070205080204" pitchFamily="50" charset="-128"/>
            </a:rPr>
            <a:t>円の減，投資及び出資金が</a:t>
          </a:r>
          <a:r>
            <a:rPr kumimoji="1" lang="en-US" altLang="ja-JP" sz="1100">
              <a:latin typeface="ＭＳ Ｐゴシック" panose="020B0600070205080204" pitchFamily="50" charset="-128"/>
              <a:ea typeface="ＭＳ Ｐゴシック" panose="020B0600070205080204" pitchFamily="50" charset="-128"/>
            </a:rPr>
            <a:t>19,779</a:t>
          </a:r>
          <a:r>
            <a:rPr kumimoji="1" lang="ja-JP" altLang="en-US" sz="1100">
              <a:latin typeface="ＭＳ Ｐゴシック" panose="020B0600070205080204" pitchFamily="50" charset="-128"/>
              <a:ea typeface="ＭＳ Ｐゴシック" panose="020B0600070205080204" pitchFamily="50" charset="-128"/>
            </a:rPr>
            <a:t>円の増，補助費等が</a:t>
          </a:r>
          <a:r>
            <a:rPr kumimoji="1" lang="en-US" altLang="ja-JP" sz="1100">
              <a:latin typeface="ＭＳ Ｐゴシック" panose="020B0600070205080204" pitchFamily="50" charset="-128"/>
              <a:ea typeface="ＭＳ Ｐゴシック" panose="020B0600070205080204" pitchFamily="50" charset="-128"/>
            </a:rPr>
            <a:t>9,034</a:t>
          </a:r>
          <a:r>
            <a:rPr kumimoji="1" lang="ja-JP" altLang="en-US" sz="1100">
              <a:latin typeface="ＭＳ Ｐゴシック" panose="020B0600070205080204" pitchFamily="50" charset="-128"/>
              <a:ea typeface="ＭＳ Ｐゴシック" panose="020B0600070205080204" pitchFamily="50" charset="-128"/>
            </a:rPr>
            <a:t>円の増となっているが，下水道事業が公営企業会計に移行したことが主な要因である。今後も事務事業の見直しを積極的に進め，経常経費の抑制に努めていく。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茨城県東海村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38,379
38,046
38.00
20,175,602
19,104,003
897,497
11,174,299
1,838,299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71446</xdr:rowOff>
    </xdr:from>
    <xdr:to>
      <xdr:col>24</xdr:col>
      <xdr:colOff>63500</xdr:colOff>
      <xdr:row>33</xdr:row>
      <xdr:rowOff>97246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729296"/>
          <a:ext cx="8382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71446</xdr:rowOff>
    </xdr:from>
    <xdr:to>
      <xdr:col>19</xdr:col>
      <xdr:colOff>177800</xdr:colOff>
      <xdr:row>33</xdr:row>
      <xdr:rowOff>72100</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72929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61323</xdr:rowOff>
    </xdr:from>
    <xdr:to>
      <xdr:col>15</xdr:col>
      <xdr:colOff>50800</xdr:colOff>
      <xdr:row>33</xdr:row>
      <xdr:rowOff>72100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71917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98552</xdr:rowOff>
    </xdr:from>
    <xdr:to>
      <xdr:col>10</xdr:col>
      <xdr:colOff>114300</xdr:colOff>
      <xdr:row>33</xdr:row>
      <xdr:rowOff>61323</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584952"/>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46446</xdr:rowOff>
    </xdr:from>
    <xdr:to>
      <xdr:col>24</xdr:col>
      <xdr:colOff>114300</xdr:colOff>
      <xdr:row>33</xdr:row>
      <xdr:rowOff>148046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69323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5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20646</xdr:rowOff>
    </xdr:from>
    <xdr:to>
      <xdr:col>20</xdr:col>
      <xdr:colOff>38100</xdr:colOff>
      <xdr:row>33</xdr:row>
      <xdr:rowOff>122246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6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138773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45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21300</xdr:rowOff>
    </xdr:from>
    <xdr:to>
      <xdr:col>15</xdr:col>
      <xdr:colOff>101600</xdr:colOff>
      <xdr:row>33</xdr:row>
      <xdr:rowOff>122900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139427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4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10523</xdr:rowOff>
    </xdr:from>
    <xdr:to>
      <xdr:col>10</xdr:col>
      <xdr:colOff>165100</xdr:colOff>
      <xdr:row>33</xdr:row>
      <xdr:rowOff>112123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128650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47752</xdr:rowOff>
    </xdr:from>
    <xdr:to>
      <xdr:col>6</xdr:col>
      <xdr:colOff>38100</xdr:colOff>
      <xdr:row>32</xdr:row>
      <xdr:rowOff>149352</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165879</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88309</xdr:rowOff>
    </xdr:from>
    <xdr:to>
      <xdr:col>24</xdr:col>
      <xdr:colOff>63500</xdr:colOff>
      <xdr:row>56</xdr:row>
      <xdr:rowOff>165521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9689509"/>
          <a:ext cx="838200" cy="7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163605</xdr:rowOff>
    </xdr:from>
    <xdr:to>
      <xdr:col>19</xdr:col>
      <xdr:colOff>177800</xdr:colOff>
      <xdr:row>56</xdr:row>
      <xdr:rowOff>165521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9764805"/>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28394</xdr:rowOff>
    </xdr:from>
    <xdr:to>
      <xdr:col>15</xdr:col>
      <xdr:colOff>50800</xdr:colOff>
      <xdr:row>56</xdr:row>
      <xdr:rowOff>163605</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9115244"/>
          <a:ext cx="889000" cy="6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28394</xdr:rowOff>
    </xdr:from>
    <xdr:to>
      <xdr:col>10</xdr:col>
      <xdr:colOff>114300</xdr:colOff>
      <xdr:row>55</xdr:row>
      <xdr:rowOff>164476</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115244"/>
          <a:ext cx="889000" cy="47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37509</xdr:rowOff>
    </xdr:from>
    <xdr:to>
      <xdr:col>24</xdr:col>
      <xdr:colOff>114300</xdr:colOff>
      <xdr:row>56</xdr:row>
      <xdr:rowOff>139109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96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60386</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4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114721</xdr:rowOff>
    </xdr:from>
    <xdr:to>
      <xdr:col>20</xdr:col>
      <xdr:colOff>38100</xdr:colOff>
      <xdr:row>57</xdr:row>
      <xdr:rowOff>44871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7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61398</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4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112805</xdr:rowOff>
    </xdr:from>
    <xdr:to>
      <xdr:col>15</xdr:col>
      <xdr:colOff>101600</xdr:colOff>
      <xdr:row>57</xdr:row>
      <xdr:rowOff>42955</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7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59482</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4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149044</xdr:rowOff>
    </xdr:from>
    <xdr:to>
      <xdr:col>10</xdr:col>
      <xdr:colOff>165100</xdr:colOff>
      <xdr:row>53</xdr:row>
      <xdr:rowOff>79194</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0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95721</xdr:rowOff>
    </xdr:from>
    <xdr:ext cx="599010"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19795" y="883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113676</xdr:rowOff>
    </xdr:from>
    <xdr:to>
      <xdr:col>6</xdr:col>
      <xdr:colOff>38100</xdr:colOff>
      <xdr:row>56</xdr:row>
      <xdr:rowOff>43826</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5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60353</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3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124333</xdr:rowOff>
    </xdr:from>
    <xdr:to>
      <xdr:col>24</xdr:col>
      <xdr:colOff>63500</xdr:colOff>
      <xdr:row>75</xdr:row>
      <xdr:rowOff>169329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983083"/>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169329</xdr:rowOff>
    </xdr:from>
    <xdr:to>
      <xdr:col>19</xdr:col>
      <xdr:colOff>177800</xdr:colOff>
      <xdr:row>76</xdr:row>
      <xdr:rowOff>35992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028079"/>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35992</xdr:rowOff>
    </xdr:from>
    <xdr:to>
      <xdr:col>15</xdr:col>
      <xdr:colOff>50800</xdr:colOff>
      <xdr:row>76</xdr:row>
      <xdr:rowOff>57938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06619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57938</xdr:rowOff>
    </xdr:from>
    <xdr:to>
      <xdr:col>10</xdr:col>
      <xdr:colOff>114300</xdr:colOff>
      <xdr:row>76</xdr:row>
      <xdr:rowOff>58052</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08813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73533</xdr:rowOff>
    </xdr:from>
    <xdr:to>
      <xdr:col>24</xdr:col>
      <xdr:colOff>114300</xdr:colOff>
      <xdr:row>76</xdr:row>
      <xdr:rowOff>3683</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96410</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78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118529</xdr:rowOff>
    </xdr:from>
    <xdr:to>
      <xdr:col>20</xdr:col>
      <xdr:colOff>38100</xdr:colOff>
      <xdr:row>76</xdr:row>
      <xdr:rowOff>48679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29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65206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75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156642</xdr:rowOff>
    </xdr:from>
    <xdr:to>
      <xdr:col>15</xdr:col>
      <xdr:colOff>101600</xdr:colOff>
      <xdr:row>76</xdr:row>
      <xdr:rowOff>86792</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0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103319</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7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7138</xdr:rowOff>
    </xdr:from>
    <xdr:to>
      <xdr:col>10</xdr:col>
      <xdr:colOff>165100</xdr:colOff>
      <xdr:row>76</xdr:row>
      <xdr:rowOff>108738</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0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125265</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28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7252</xdr:rowOff>
    </xdr:from>
    <xdr:to>
      <xdr:col>6</xdr:col>
      <xdr:colOff>38100</xdr:colOff>
      <xdr:row>76</xdr:row>
      <xdr:rowOff>108852</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0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125378</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281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18248</xdr:rowOff>
    </xdr:from>
    <xdr:to>
      <xdr:col>24</xdr:col>
      <xdr:colOff>63500</xdr:colOff>
      <xdr:row>97</xdr:row>
      <xdr:rowOff>8728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3797300" y="16477448"/>
          <a:ext cx="838200" cy="1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18248</xdr:rowOff>
    </xdr:from>
    <xdr:to>
      <xdr:col>19</xdr:col>
      <xdr:colOff>177800</xdr:colOff>
      <xdr:row>96</xdr:row>
      <xdr:rowOff>118554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477448"/>
          <a:ext cx="889000" cy="10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7341</xdr:rowOff>
    </xdr:from>
    <xdr:to>
      <xdr:col>15</xdr:col>
      <xdr:colOff>50800</xdr:colOff>
      <xdr:row>96</xdr:row>
      <xdr:rowOff>118554</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2019300" y="16466541"/>
          <a:ext cx="889000" cy="1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110130</xdr:rowOff>
    </xdr:from>
    <xdr:to>
      <xdr:col>10</xdr:col>
      <xdr:colOff>114300</xdr:colOff>
      <xdr:row>96</xdr:row>
      <xdr:rowOff>7341</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6397880"/>
          <a:ext cx="889000" cy="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129378</xdr:rowOff>
    </xdr:from>
    <xdr:to>
      <xdr:col>24</xdr:col>
      <xdr:colOff>114300</xdr:colOff>
      <xdr:row>97</xdr:row>
      <xdr:rowOff>59528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5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152255</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4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138898</xdr:rowOff>
    </xdr:from>
    <xdr:to>
      <xdr:col>20</xdr:col>
      <xdr:colOff>38100</xdr:colOff>
      <xdr:row>96</xdr:row>
      <xdr:rowOff>69048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4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85575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2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67754</xdr:rowOff>
    </xdr:from>
    <xdr:to>
      <xdr:col>15</xdr:col>
      <xdr:colOff>101600</xdr:colOff>
      <xdr:row>96</xdr:row>
      <xdr:rowOff>169354</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5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14431</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3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127991</xdr:rowOff>
    </xdr:from>
    <xdr:to>
      <xdr:col>10</xdr:col>
      <xdr:colOff>165100</xdr:colOff>
      <xdr:row>96</xdr:row>
      <xdr:rowOff>58141</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74668</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1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59330</xdr:rowOff>
    </xdr:from>
    <xdr:to>
      <xdr:col>6</xdr:col>
      <xdr:colOff>38100</xdr:colOff>
      <xdr:row>95</xdr:row>
      <xdr:rowOff>160930</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6007</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1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148517</xdr:rowOff>
    </xdr:from>
    <xdr:to>
      <xdr:col>55</xdr:col>
      <xdr:colOff>0</xdr:colOff>
      <xdr:row>38</xdr:row>
      <xdr:rowOff>148517</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663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148517</xdr:rowOff>
    </xdr:from>
    <xdr:to>
      <xdr:col>50</xdr:col>
      <xdr:colOff>114300</xdr:colOff>
      <xdr:row>38</xdr:row>
      <xdr:rowOff>148844</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8750300" y="666361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148844</xdr:rowOff>
    </xdr:from>
    <xdr:to>
      <xdr:col>45</xdr:col>
      <xdr:colOff>177800</xdr:colOff>
      <xdr:row>38</xdr:row>
      <xdr:rowOff>151130</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7861300" y="66639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151130</xdr:rowOff>
    </xdr:from>
    <xdr:to>
      <xdr:col>41</xdr:col>
      <xdr:colOff>50800</xdr:colOff>
      <xdr:row>38</xdr:row>
      <xdr:rowOff>151457</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flipV="1">
          <a:off x="6972300" y="66662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97717</xdr:rowOff>
    </xdr:from>
    <xdr:to>
      <xdr:col>55</xdr:col>
      <xdr:colOff>50800</xdr:colOff>
      <xdr:row>39</xdr:row>
      <xdr:rowOff>27867</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54264</xdr:rowOff>
    </xdr:from>
    <xdr:ext cx="378565"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97717</xdr:rowOff>
    </xdr:from>
    <xdr:to>
      <xdr:col>50</xdr:col>
      <xdr:colOff>165100</xdr:colOff>
      <xdr:row>39</xdr:row>
      <xdr:rowOff>27867</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18994</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50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100330</xdr:rowOff>
    </xdr:from>
    <xdr:to>
      <xdr:col>41</xdr:col>
      <xdr:colOff>101600</xdr:colOff>
      <xdr:row>39</xdr:row>
      <xdr:rowOff>30480</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21607</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72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100657</xdr:rowOff>
    </xdr:from>
    <xdr:to>
      <xdr:col>36</xdr:col>
      <xdr:colOff>165100</xdr:colOff>
      <xdr:row>39</xdr:row>
      <xdr:rowOff>30807</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21934</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83017" y="670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37026</xdr:rowOff>
    </xdr:from>
    <xdr:to>
      <xdr:col>55</xdr:col>
      <xdr:colOff>0</xdr:colOff>
      <xdr:row>58</xdr:row>
      <xdr:rowOff>64556</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9981126"/>
          <a:ext cx="8382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43280</xdr:rowOff>
    </xdr:from>
    <xdr:to>
      <xdr:col>50</xdr:col>
      <xdr:colOff>114300</xdr:colOff>
      <xdr:row>58</xdr:row>
      <xdr:rowOff>64556</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8750300" y="9987380"/>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43280</xdr:rowOff>
    </xdr:from>
    <xdr:to>
      <xdr:col>45</xdr:col>
      <xdr:colOff>177800</xdr:colOff>
      <xdr:row>58</xdr:row>
      <xdr:rowOff>84427</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7861300" y="9987380"/>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84427</xdr:rowOff>
    </xdr:from>
    <xdr:to>
      <xdr:col>41</xdr:col>
      <xdr:colOff>50800</xdr:colOff>
      <xdr:row>58</xdr:row>
      <xdr:rowOff>114864</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flipV="1">
          <a:off x="6972300" y="10028527"/>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157676</xdr:rowOff>
    </xdr:from>
    <xdr:to>
      <xdr:col>55</xdr:col>
      <xdr:colOff>50800</xdr:colOff>
      <xdr:row>58</xdr:row>
      <xdr:rowOff>87826</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99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9103</xdr:rowOff>
    </xdr:from>
    <xdr:ext cx="534377"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97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13756</xdr:rowOff>
    </xdr:from>
    <xdr:to>
      <xdr:col>50</xdr:col>
      <xdr:colOff>165100</xdr:colOff>
      <xdr:row>58</xdr:row>
      <xdr:rowOff>115356</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131883</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372111" y="97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163930</xdr:rowOff>
    </xdr:from>
    <xdr:to>
      <xdr:col>46</xdr:col>
      <xdr:colOff>38100</xdr:colOff>
      <xdr:row>58</xdr:row>
      <xdr:rowOff>94080</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99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110607</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483111" y="9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33627</xdr:rowOff>
    </xdr:from>
    <xdr:to>
      <xdr:col>41</xdr:col>
      <xdr:colOff>101600</xdr:colOff>
      <xdr:row>58</xdr:row>
      <xdr:rowOff>135227</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99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151754</xdr:rowOff>
    </xdr:from>
    <xdr:ext cx="534377"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594111" y="97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64064</xdr:rowOff>
    </xdr:from>
    <xdr:to>
      <xdr:col>36</xdr:col>
      <xdr:colOff>165100</xdr:colOff>
      <xdr:row>58</xdr:row>
      <xdr:rowOff>165664</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100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10741</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978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20120</xdr:rowOff>
    </xdr:from>
    <xdr:to>
      <xdr:col>55</xdr:col>
      <xdr:colOff>0</xdr:colOff>
      <xdr:row>79</xdr:row>
      <xdr:rowOff>20403</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9639300" y="13564670"/>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20403</xdr:rowOff>
    </xdr:from>
    <xdr:to>
      <xdr:col>50</xdr:col>
      <xdr:colOff>114300</xdr:colOff>
      <xdr:row>79</xdr:row>
      <xdr:rowOff>33206</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8750300" y="13564953"/>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33206</xdr:rowOff>
    </xdr:from>
    <xdr:to>
      <xdr:col>45</xdr:col>
      <xdr:colOff>177800</xdr:colOff>
      <xdr:row>79</xdr:row>
      <xdr:rowOff>37450</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flipV="1">
          <a:off x="7861300" y="13577756"/>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112812</xdr:rowOff>
    </xdr:from>
    <xdr:to>
      <xdr:col>41</xdr:col>
      <xdr:colOff>50800</xdr:colOff>
      <xdr:row>79</xdr:row>
      <xdr:rowOff>37450</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a:off x="6972300" y="13485912"/>
          <a:ext cx="889000" cy="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140770</xdr:rowOff>
    </xdr:from>
    <xdr:to>
      <xdr:col>55</xdr:col>
      <xdr:colOff>50800</xdr:colOff>
      <xdr:row>79</xdr:row>
      <xdr:rowOff>70920</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35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100147</xdr:rowOff>
    </xdr:from>
    <xdr:ext cx="469744"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330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141053</xdr:rowOff>
    </xdr:from>
    <xdr:to>
      <xdr:col>50</xdr:col>
      <xdr:colOff>165100</xdr:colOff>
      <xdr:row>79</xdr:row>
      <xdr:rowOff>71203</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3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87730</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404428" y="132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153856</xdr:rowOff>
    </xdr:from>
    <xdr:to>
      <xdr:col>46</xdr:col>
      <xdr:colOff>38100</xdr:colOff>
      <xdr:row>79</xdr:row>
      <xdr:rowOff>84006</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75133</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515428" y="1361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158100</xdr:rowOff>
    </xdr:from>
    <xdr:to>
      <xdr:col>41</xdr:col>
      <xdr:colOff>101600</xdr:colOff>
      <xdr:row>79</xdr:row>
      <xdr:rowOff>88250</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79377</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626428" y="1362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62012</xdr:rowOff>
    </xdr:from>
    <xdr:to>
      <xdr:col>36</xdr:col>
      <xdr:colOff>165100</xdr:colOff>
      <xdr:row>78</xdr:row>
      <xdr:rowOff>163612</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4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8689</xdr:rowOff>
    </xdr:from>
    <xdr:ext cx="534377"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05111" y="132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80156</xdr:rowOff>
    </xdr:from>
    <xdr:to>
      <xdr:col>55</xdr:col>
      <xdr:colOff>0</xdr:colOff>
      <xdr:row>97</xdr:row>
      <xdr:rowOff>99876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710806"/>
          <a:ext cx="8382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33286</xdr:rowOff>
    </xdr:from>
    <xdr:to>
      <xdr:col>50</xdr:col>
      <xdr:colOff>114300</xdr:colOff>
      <xdr:row>97</xdr:row>
      <xdr:rowOff>80156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663936"/>
          <a:ext cx="889000" cy="4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33286</xdr:rowOff>
    </xdr:from>
    <xdr:to>
      <xdr:col>45</xdr:col>
      <xdr:colOff>177800</xdr:colOff>
      <xdr:row>97</xdr:row>
      <xdr:rowOff>80456</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663936"/>
          <a:ext cx="889000" cy="4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80456</xdr:rowOff>
    </xdr:from>
    <xdr:to>
      <xdr:col>41</xdr:col>
      <xdr:colOff>50800</xdr:colOff>
      <xdr:row>97</xdr:row>
      <xdr:rowOff>92613</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711106"/>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49076</xdr:rowOff>
    </xdr:from>
    <xdr:to>
      <xdr:col>55</xdr:col>
      <xdr:colOff>50800</xdr:colOff>
      <xdr:row>97</xdr:row>
      <xdr:rowOff>150676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6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71953</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5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29356</xdr:rowOff>
    </xdr:from>
    <xdr:to>
      <xdr:col>50</xdr:col>
      <xdr:colOff>165100</xdr:colOff>
      <xdr:row>97</xdr:row>
      <xdr:rowOff>130956</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6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147483</xdr:rowOff>
    </xdr:from>
    <xdr:ext cx="599010"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39795" y="164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153936</xdr:rowOff>
    </xdr:from>
    <xdr:to>
      <xdr:col>46</xdr:col>
      <xdr:colOff>38100</xdr:colOff>
      <xdr:row>97</xdr:row>
      <xdr:rowOff>84086</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100613</xdr:rowOff>
    </xdr:from>
    <xdr:ext cx="599010"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50795" y="1638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29656</xdr:rowOff>
    </xdr:from>
    <xdr:to>
      <xdr:col>41</xdr:col>
      <xdr:colOff>101600</xdr:colOff>
      <xdr:row>97</xdr:row>
      <xdr:rowOff>131256</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6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147783</xdr:rowOff>
    </xdr:from>
    <xdr:ext cx="599010"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61795" y="164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41813</xdr:rowOff>
    </xdr:from>
    <xdr:to>
      <xdr:col>36</xdr:col>
      <xdr:colOff>165100</xdr:colOff>
      <xdr:row>97</xdr:row>
      <xdr:rowOff>143413</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6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159940</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4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125413</xdr:rowOff>
    </xdr:from>
    <xdr:to>
      <xdr:col>85</xdr:col>
      <xdr:colOff>127000</xdr:colOff>
      <xdr:row>37</xdr:row>
      <xdr:rowOff>138100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5481300" y="6469063"/>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138100</xdr:rowOff>
    </xdr:from>
    <xdr:to>
      <xdr:col>81</xdr:col>
      <xdr:colOff>50800</xdr:colOff>
      <xdr:row>37</xdr:row>
      <xdr:rowOff>164199</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4592300" y="6481750"/>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164199</xdr:rowOff>
    </xdr:from>
    <xdr:to>
      <xdr:col>76</xdr:col>
      <xdr:colOff>114300</xdr:colOff>
      <xdr:row>38</xdr:row>
      <xdr:rowOff>14236</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3703300" y="6507849"/>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29934</xdr:rowOff>
    </xdr:from>
    <xdr:to>
      <xdr:col>71</xdr:col>
      <xdr:colOff>177800</xdr:colOff>
      <xdr:row>38</xdr:row>
      <xdr:rowOff>14236</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a:off x="12814300" y="6373584"/>
          <a:ext cx="889000" cy="1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74613</xdr:rowOff>
    </xdr:from>
    <xdr:to>
      <xdr:col>85</xdr:col>
      <xdr:colOff>177800</xdr:colOff>
      <xdr:row>38</xdr:row>
      <xdr:rowOff>4763</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53040</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3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87300</xdr:rowOff>
    </xdr:from>
    <xdr:to>
      <xdr:col>81</xdr:col>
      <xdr:colOff>101600</xdr:colOff>
      <xdr:row>38</xdr:row>
      <xdr:rowOff>17450</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4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8577</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5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113398</xdr:rowOff>
    </xdr:from>
    <xdr:to>
      <xdr:col>76</xdr:col>
      <xdr:colOff>165100</xdr:colOff>
      <xdr:row>38</xdr:row>
      <xdr:rowOff>43548</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4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34676</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134887</xdr:rowOff>
    </xdr:from>
    <xdr:to>
      <xdr:col>72</xdr:col>
      <xdr:colOff>38100</xdr:colOff>
      <xdr:row>38</xdr:row>
      <xdr:rowOff>65036</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4785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56163</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5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150584</xdr:rowOff>
    </xdr:from>
    <xdr:to>
      <xdr:col>67</xdr:col>
      <xdr:colOff>101600</xdr:colOff>
      <xdr:row>37</xdr:row>
      <xdr:rowOff>80734</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3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97261</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60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26315</xdr:rowOff>
    </xdr:from>
    <xdr:to>
      <xdr:col>85</xdr:col>
      <xdr:colOff>127000</xdr:colOff>
      <xdr:row>57</xdr:row>
      <xdr:rowOff>107576</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9627515"/>
          <a:ext cx="838200" cy="2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107576</xdr:rowOff>
    </xdr:from>
    <xdr:to>
      <xdr:col>81</xdr:col>
      <xdr:colOff>50800</xdr:colOff>
      <xdr:row>57</xdr:row>
      <xdr:rowOff>132581</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9880226"/>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99466</xdr:rowOff>
    </xdr:from>
    <xdr:to>
      <xdr:col>76</xdr:col>
      <xdr:colOff>114300</xdr:colOff>
      <xdr:row>57</xdr:row>
      <xdr:rowOff>132581</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3703300" y="9700666"/>
          <a:ext cx="889000" cy="2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99466</xdr:rowOff>
    </xdr:from>
    <xdr:to>
      <xdr:col>71</xdr:col>
      <xdr:colOff>177800</xdr:colOff>
      <xdr:row>56</xdr:row>
      <xdr:rowOff>118375</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flipV="1">
          <a:off x="12814300" y="9700666"/>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146965</xdr:rowOff>
    </xdr:from>
    <xdr:to>
      <xdr:col>85</xdr:col>
      <xdr:colOff>177800</xdr:colOff>
      <xdr:row>56</xdr:row>
      <xdr:rowOff>77115</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9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169842</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94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56776</xdr:rowOff>
    </xdr:from>
    <xdr:to>
      <xdr:col>81</xdr:col>
      <xdr:colOff>101600</xdr:colOff>
      <xdr:row>57</xdr:row>
      <xdr:rowOff>158376</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98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3453</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96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81781</xdr:rowOff>
    </xdr:from>
    <xdr:to>
      <xdr:col>76</xdr:col>
      <xdr:colOff>165100</xdr:colOff>
      <xdr:row>58</xdr:row>
      <xdr:rowOff>11931</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98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28458</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96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48666</xdr:rowOff>
    </xdr:from>
    <xdr:to>
      <xdr:col>72</xdr:col>
      <xdr:colOff>38100</xdr:colOff>
      <xdr:row>56</xdr:row>
      <xdr:rowOff>150266</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96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166793</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94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67575</xdr:rowOff>
    </xdr:from>
    <xdr:to>
      <xdr:col>67</xdr:col>
      <xdr:colOff>101600</xdr:colOff>
      <xdr:row>56</xdr:row>
      <xdr:rowOff>169175</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96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14252</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94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43075</xdr:rowOff>
    </xdr:from>
    <xdr:to>
      <xdr:col>85</xdr:col>
      <xdr:colOff>127000</xdr:colOff>
      <xdr:row>79</xdr:row>
      <xdr:rowOff>43962</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5481300" y="13587625"/>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43962</xdr:rowOff>
    </xdr:from>
    <xdr:to>
      <xdr:col>81</xdr:col>
      <xdr:colOff>50800</xdr:colOff>
      <xdr:row>79</xdr:row>
      <xdr:rowOff>44126</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flipV="1">
          <a:off x="14592300" y="1358851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42027</xdr:rowOff>
    </xdr:from>
    <xdr:to>
      <xdr:col>76</xdr:col>
      <xdr:colOff>114300</xdr:colOff>
      <xdr:row>79</xdr:row>
      <xdr:rowOff>44126</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86577"/>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42027</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flipV="1">
          <a:off x="12814300" y="1358657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163725</xdr:rowOff>
    </xdr:from>
    <xdr:to>
      <xdr:col>85</xdr:col>
      <xdr:colOff>177800</xdr:colOff>
      <xdr:row>79</xdr:row>
      <xdr:rowOff>93875</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164612</xdr:rowOff>
    </xdr:from>
    <xdr:to>
      <xdr:col>81</xdr:col>
      <xdr:colOff>101600</xdr:colOff>
      <xdr:row>79</xdr:row>
      <xdr:rowOff>94762</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85889</xdr:rowOff>
    </xdr:from>
    <xdr:ext cx="378565"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292017" y="1363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164776</xdr:rowOff>
    </xdr:from>
    <xdr:to>
      <xdr:col>76</xdr:col>
      <xdr:colOff>165100</xdr:colOff>
      <xdr:row>79</xdr:row>
      <xdr:rowOff>94926</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86053</xdr:rowOff>
    </xdr:from>
    <xdr:ext cx="313932"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35333" y="1363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162677</xdr:rowOff>
    </xdr:from>
    <xdr:to>
      <xdr:col>72</xdr:col>
      <xdr:colOff>38100</xdr:colOff>
      <xdr:row>79</xdr:row>
      <xdr:rowOff>92827</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83954</xdr:rowOff>
    </xdr:from>
    <xdr:ext cx="378565"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14017" y="1362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6059</xdr:rowOff>
    </xdr:from>
    <xdr:to>
      <xdr:col>85</xdr:col>
      <xdr:colOff>127000</xdr:colOff>
      <xdr:row>98</xdr:row>
      <xdr:rowOff>29248</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808159"/>
          <a:ext cx="8382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162992</xdr:rowOff>
    </xdr:from>
    <xdr:to>
      <xdr:col>81</xdr:col>
      <xdr:colOff>50800</xdr:colOff>
      <xdr:row>98</xdr:row>
      <xdr:rowOff>6059</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793642"/>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150431</xdr:rowOff>
    </xdr:from>
    <xdr:to>
      <xdr:col>76</xdr:col>
      <xdr:colOff>114300</xdr:colOff>
      <xdr:row>97</xdr:row>
      <xdr:rowOff>162992</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3703300" y="16781081"/>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136486</xdr:rowOff>
    </xdr:from>
    <xdr:to>
      <xdr:col>71</xdr:col>
      <xdr:colOff>177800</xdr:colOff>
      <xdr:row>97</xdr:row>
      <xdr:rowOff>150431</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76713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149898</xdr:rowOff>
    </xdr:from>
    <xdr:to>
      <xdr:col>85</xdr:col>
      <xdr:colOff>177800</xdr:colOff>
      <xdr:row>98</xdr:row>
      <xdr:rowOff>80048</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7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64825</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6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126709</xdr:rowOff>
    </xdr:from>
    <xdr:to>
      <xdr:col>81</xdr:col>
      <xdr:colOff>101600</xdr:colOff>
      <xdr:row>98</xdr:row>
      <xdr:rowOff>56859</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7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47986</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8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112192</xdr:rowOff>
    </xdr:from>
    <xdr:to>
      <xdr:col>76</xdr:col>
      <xdr:colOff>165100</xdr:colOff>
      <xdr:row>98</xdr:row>
      <xdr:rowOff>42342</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7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33469</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8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99631</xdr:rowOff>
    </xdr:from>
    <xdr:to>
      <xdr:col>72</xdr:col>
      <xdr:colOff>38100</xdr:colOff>
      <xdr:row>98</xdr:row>
      <xdr:rowOff>29781</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20908</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85686</xdr:rowOff>
    </xdr:from>
    <xdr:to>
      <xdr:col>67</xdr:col>
      <xdr:colOff>101600</xdr:colOff>
      <xdr:row>98</xdr:row>
      <xdr:rowOff>15836</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7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6963</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8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137,710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円となっており，類似団体平均と比較すると高止まりしている。これは，本村単独の福祉施策が多数あることから，福祉費全体（社会福祉費，児童福祉費等）が高水準であることが主な要因である。　</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46,521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9,917</a:t>
          </a:r>
          <a:r>
            <a:rPr kumimoji="1" lang="ja-JP" altLang="en-US" sz="1300">
              <a:latin typeface="ＭＳ Ｐゴシック" panose="020B0600070205080204" pitchFamily="50" charset="-128"/>
              <a:ea typeface="ＭＳ Ｐゴシック" panose="020B0600070205080204" pitchFamily="50" charset="-128"/>
            </a:rPr>
            <a:t>円の減額となっている。これは，水道事業への出資金や補助金の減，病院事業への負担金の減，し尿処理施設補修工事の終了等が主な要因である。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92,421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8,626</a:t>
          </a:r>
          <a:r>
            <a:rPr kumimoji="1" lang="ja-JP" altLang="en-US" sz="1300">
              <a:latin typeface="ＭＳ Ｐゴシック" panose="020B0600070205080204" pitchFamily="50" charset="-128"/>
              <a:ea typeface="ＭＳ Ｐゴシック" panose="020B0600070205080204" pitchFamily="50" charset="-128"/>
            </a:rPr>
            <a:t>円の減額となっている。これは，東海駅西口広場再整備工事や東海駅東土地区画整理事業繰出金が事業の進捗に伴い減となったことが主な要因である。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83,916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円となっており，類似団体平均と比較すると高止まりしている。また，前年度と比較すると</a:t>
          </a:r>
          <a:r>
            <a:rPr kumimoji="1" lang="en-US" altLang="ja-JP" sz="1300">
              <a:latin typeface="ＭＳ Ｐゴシック" panose="020B0600070205080204" pitchFamily="50" charset="-128"/>
              <a:ea typeface="ＭＳ Ｐゴシック" panose="020B0600070205080204" pitchFamily="50" charset="-128"/>
            </a:rPr>
            <a:t>23,215</a:t>
          </a:r>
          <a:r>
            <a:rPr kumimoji="1" lang="ja-JP" altLang="en-US" sz="1300">
              <a:latin typeface="ＭＳ Ｐゴシック" panose="020B0600070205080204" pitchFamily="50" charset="-128"/>
              <a:ea typeface="ＭＳ Ｐゴシック" panose="020B0600070205080204" pitchFamily="50" charset="-128"/>
            </a:rPr>
            <a:t>円の増額となっている。これは，本村単独の教育施策が多数あることや（仮称）歴史と未来の交流館建設事業，その他の大規模工事（東海南中学校給食室増改築工事，文化センターホール音響設備更新工事，図書館外装改修及び屋上防水工事等）が重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その他の記述していない経費についても，類似団体平均と比較して全体的に高水準となっている。今後，歳入の主幹税目である固定資産税が逓減していくことを踏まえ，事業の見直しや中長期的視点で公共施設の最適配置等に取り組んで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財政調整基金残高は約</a:t>
          </a:r>
          <a:r>
            <a:rPr kumimoji="1" lang="en-US" altLang="ja-JP" sz="1050">
              <a:latin typeface="ＭＳ ゴシック" pitchFamily="49" charset="-128"/>
              <a:ea typeface="ＭＳ ゴシック" pitchFamily="49" charset="-128"/>
            </a:rPr>
            <a:t>66.1</a:t>
          </a:r>
          <a:r>
            <a:rPr kumimoji="1" lang="ja-JP" altLang="en-US" sz="1050">
              <a:latin typeface="ＭＳ ゴシック" pitchFamily="49" charset="-128"/>
              <a:ea typeface="ＭＳ ゴシック" pitchFamily="49" charset="-128"/>
            </a:rPr>
            <a:t>億円となっている。今後も災害等の不測の事態に備えるとともに，大規模事業の実施等による年度間の財政不均衡を調整するための適正額の確保に努めていく。</a:t>
          </a:r>
        </a:p>
        <a:p>
          <a:r>
            <a:rPr kumimoji="1" lang="ja-JP" altLang="en-US" sz="1050">
              <a:latin typeface="ＭＳ ゴシック" pitchFamily="49" charset="-128"/>
              <a:ea typeface="ＭＳ ゴシック" pitchFamily="49" charset="-128"/>
            </a:rPr>
            <a:t>　実質収支額は，継続的に黒字を確保している。前年度比</a:t>
          </a:r>
          <a:r>
            <a:rPr kumimoji="1" lang="en-US" altLang="ja-JP" sz="1050">
              <a:latin typeface="ＭＳ ゴシック" pitchFamily="49" charset="-128"/>
              <a:ea typeface="ＭＳ ゴシック" pitchFamily="49" charset="-128"/>
            </a:rPr>
            <a:t>3.77</a:t>
          </a:r>
          <a:r>
            <a:rPr kumimoji="1" lang="ja-JP" altLang="en-US" sz="1050">
              <a:latin typeface="ＭＳ ゴシック" pitchFamily="49" charset="-128"/>
              <a:ea typeface="ＭＳ ゴシック" pitchFamily="49" charset="-128"/>
            </a:rPr>
            <a:t>ポイント増加したことは，決算見込み時において，想定以上の税収の伸びや例年より多額の歳出不用額の発生が判明したことにより，分子である実質収支額が増加したことが要因と考えられる。</a:t>
          </a:r>
        </a:p>
        <a:p>
          <a:r>
            <a:rPr kumimoji="1" lang="ja-JP" altLang="en-US" sz="1050">
              <a:latin typeface="ＭＳ ゴシック" pitchFamily="49" charset="-128"/>
              <a:ea typeface="ＭＳ ゴシック" pitchFamily="49" charset="-128"/>
            </a:rPr>
            <a:t>　実質単年度収支は，これまで黒字を確保してきたが，前年度比</a:t>
          </a:r>
          <a:r>
            <a:rPr kumimoji="1" lang="en-US" altLang="ja-JP" sz="1050">
              <a:latin typeface="ＭＳ ゴシック" pitchFamily="49" charset="-128"/>
              <a:ea typeface="ＭＳ ゴシック" pitchFamily="49" charset="-128"/>
            </a:rPr>
            <a:t>5.05</a:t>
          </a:r>
          <a:r>
            <a:rPr kumimoji="1" lang="ja-JP" altLang="en-US" sz="1050">
              <a:latin typeface="ＭＳ ゴシック" pitchFamily="49" charset="-128"/>
              <a:ea typeface="ＭＳ ゴシック" pitchFamily="49" charset="-128"/>
            </a:rPr>
            <a:t>ポイント減少し赤字になった。これは，村税が減少傾向にある中で，大規模事業を実施したことにより財政調整基金の取り崩しを行ったことが要因と考えられる。</a:t>
          </a:r>
        </a:p>
        <a:p>
          <a:r>
            <a:rPr kumimoji="1" lang="ja-JP" altLang="en-US" sz="1050">
              <a:latin typeface="ＭＳ ゴシック" pitchFamily="49" charset="-128"/>
              <a:ea typeface="ＭＳ ゴシック" pitchFamily="49" charset="-128"/>
            </a:rPr>
            <a:t>　今後も中長期的な財政見通しに基づき，歳入に見合った歳出予算の編成に努め，将来に渡って持続可能な財政運営に努めていく。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茨城県東海村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前年度までに引き続き，令和元年度決算においても全会計で実質収支が黒字となり，実質赤字は生じていないため，連結実質赤字比率は算定されていない。</a:t>
          </a:r>
        </a:p>
        <a:p>
          <a:r>
            <a:rPr kumimoji="1" lang="ja-JP" altLang="en-US" sz="1400">
              <a:latin typeface="ＭＳ ゴシック" pitchFamily="49" charset="-128"/>
              <a:ea typeface="ＭＳ ゴシック" pitchFamily="49" charset="-128"/>
            </a:rPr>
            <a:t>　特に，東海村下水道事業会計が前年度</a:t>
          </a:r>
          <a:r>
            <a:rPr kumimoji="1" lang="en-US" altLang="ja-JP" sz="1400">
              <a:latin typeface="ＭＳ ゴシック" pitchFamily="49" charset="-128"/>
              <a:ea typeface="ＭＳ ゴシック" pitchFamily="49" charset="-128"/>
            </a:rPr>
            <a:t>4.37</a:t>
          </a:r>
          <a:r>
            <a:rPr kumimoji="1" lang="ja-JP" altLang="en-US" sz="1400">
              <a:latin typeface="ＭＳ ゴシック" pitchFamily="49" charset="-128"/>
              <a:ea typeface="ＭＳ ゴシック" pitchFamily="49" charset="-128"/>
            </a:rPr>
            <a:t>ポイントの皆増となっているが，これは公営企業会計に移行したことによるものである。</a:t>
          </a:r>
        </a:p>
        <a:p>
          <a:r>
            <a:rPr kumimoji="1" lang="ja-JP" altLang="en-US" sz="1400">
              <a:latin typeface="ＭＳ ゴシック" pitchFamily="49" charset="-128"/>
              <a:ea typeface="ＭＳ ゴシック" pitchFamily="49" charset="-128"/>
            </a:rPr>
            <a:t>　今後も各会計において保険料や利用料金等の見直しなどの受益者負担のあり方を再検討し，健全な財政運営に努めていく。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A1" s="17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77"/>
      <c r="DK1" s="177"/>
      <c r="DL1" s="177"/>
      <c r="DM1" s="177"/>
      <c r="DN1" s="177"/>
      <c r="DO1" s="177"/>
    </row>
    <row r="2" spans="1:119" ht="24.75" thickBot="1" x14ac:dyDescent="0.2">
      <c r="A2" s="176"/>
      <c r="B2" s="179" t="s">
        <v>80</v>
      </c>
      <c r="C2" s="179"/>
      <c r="D2" s="180"/>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row>
    <row r="3" spans="1:119" ht="18.75" customHeight="1" thickBot="1" x14ac:dyDescent="0.2">
      <c r="A3" s="17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76"/>
      <c r="DK3" s="176"/>
      <c r="DL3" s="176"/>
      <c r="DM3" s="176"/>
      <c r="DN3" s="176"/>
      <c r="DO3" s="176"/>
    </row>
    <row r="4" spans="1:119" ht="18.75" customHeight="1" x14ac:dyDescent="0.15">
      <c r="A4" s="17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20175602</v>
      </c>
      <c r="BO4" s="462"/>
      <c r="BP4" s="462"/>
      <c r="BQ4" s="462"/>
      <c r="BR4" s="462"/>
      <c r="BS4" s="462"/>
      <c r="BT4" s="462"/>
      <c r="BU4" s="463"/>
      <c r="BV4" s="461">
        <v>19141932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8</v>
      </c>
      <c r="CU4" s="646"/>
      <c r="CV4" s="646"/>
      <c r="CW4" s="646"/>
      <c r="CX4" s="646"/>
      <c r="CY4" s="646"/>
      <c r="CZ4" s="646"/>
      <c r="DA4" s="647"/>
      <c r="DB4" s="645">
        <v>4.3</v>
      </c>
      <c r="DC4" s="646"/>
      <c r="DD4" s="646"/>
      <c r="DE4" s="646"/>
      <c r="DF4" s="646"/>
      <c r="DG4" s="646"/>
      <c r="DH4" s="646"/>
      <c r="DI4" s="647"/>
      <c r="DJ4" s="176"/>
      <c r="DK4" s="176"/>
      <c r="DL4" s="176"/>
      <c r="DM4" s="176"/>
      <c r="DN4" s="176"/>
      <c r="DO4" s="176"/>
    </row>
    <row r="5" spans="1:119" ht="18.75" customHeight="1" x14ac:dyDescent="0.15">
      <c r="A5" s="17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19104003</v>
      </c>
      <c r="BO5" s="467"/>
      <c r="BP5" s="467"/>
      <c r="BQ5" s="467"/>
      <c r="BR5" s="467"/>
      <c r="BS5" s="467"/>
      <c r="BT5" s="467"/>
      <c r="BU5" s="468"/>
      <c r="BV5" s="466">
        <v>18499319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91.1</v>
      </c>
      <c r="CU5" s="437"/>
      <c r="CV5" s="437"/>
      <c r="CW5" s="437"/>
      <c r="CX5" s="437"/>
      <c r="CY5" s="437"/>
      <c r="CZ5" s="437"/>
      <c r="DA5" s="438"/>
      <c r="DB5" s="436">
        <v>88.4</v>
      </c>
      <c r="DC5" s="437"/>
      <c r="DD5" s="437"/>
      <c r="DE5" s="437"/>
      <c r="DF5" s="437"/>
      <c r="DG5" s="437"/>
      <c r="DH5" s="437"/>
      <c r="DI5" s="438"/>
      <c r="DJ5" s="176"/>
      <c r="DK5" s="176"/>
      <c r="DL5" s="176"/>
      <c r="DM5" s="176"/>
      <c r="DN5" s="176"/>
      <c r="DO5" s="176"/>
    </row>
    <row r="6" spans="1:119" ht="18.75" customHeight="1" x14ac:dyDescent="0.15">
      <c r="A6" s="17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1071599</v>
      </c>
      <c r="BO6" s="467"/>
      <c r="BP6" s="467"/>
      <c r="BQ6" s="467"/>
      <c r="BR6" s="467"/>
      <c r="BS6" s="467"/>
      <c r="BT6" s="467"/>
      <c r="BU6" s="468"/>
      <c r="BV6" s="466">
        <v>642613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91.1</v>
      </c>
      <c r="CU6" s="620"/>
      <c r="CV6" s="620"/>
      <c r="CW6" s="620"/>
      <c r="CX6" s="620"/>
      <c r="CY6" s="620"/>
      <c r="CZ6" s="620"/>
      <c r="DA6" s="621"/>
      <c r="DB6" s="619">
        <v>88.4</v>
      </c>
      <c r="DC6" s="620"/>
      <c r="DD6" s="620"/>
      <c r="DE6" s="620"/>
      <c r="DF6" s="620"/>
      <c r="DG6" s="620"/>
      <c r="DH6" s="620"/>
      <c r="DI6" s="621"/>
      <c r="DJ6" s="176"/>
      <c r="DK6" s="176"/>
      <c r="DL6" s="176"/>
      <c r="DM6" s="176"/>
      <c r="DN6" s="176"/>
      <c r="DO6" s="176"/>
    </row>
    <row r="7" spans="1:119" ht="18.75" customHeight="1" x14ac:dyDescent="0.15">
      <c r="A7" s="17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174102</v>
      </c>
      <c r="BO7" s="467"/>
      <c r="BP7" s="467"/>
      <c r="BQ7" s="467"/>
      <c r="BR7" s="467"/>
      <c r="BS7" s="467"/>
      <c r="BT7" s="467"/>
      <c r="BU7" s="468"/>
      <c r="BV7" s="466">
        <v>152694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11174299</v>
      </c>
      <c r="CU7" s="467"/>
      <c r="CV7" s="467"/>
      <c r="CW7" s="467"/>
      <c r="CX7" s="467"/>
      <c r="CY7" s="467"/>
      <c r="CZ7" s="467"/>
      <c r="DA7" s="468"/>
      <c r="DB7" s="466">
        <v>11510528</v>
      </c>
      <c r="DC7" s="467"/>
      <c r="DD7" s="467"/>
      <c r="DE7" s="467"/>
      <c r="DF7" s="467"/>
      <c r="DG7" s="467"/>
      <c r="DH7" s="467"/>
      <c r="DI7" s="468"/>
      <c r="DJ7" s="176"/>
      <c r="DK7" s="176"/>
      <c r="DL7" s="176"/>
      <c r="DM7" s="176"/>
      <c r="DN7" s="176"/>
      <c r="DO7" s="176"/>
    </row>
    <row r="8" spans="1:119" ht="18.75" customHeight="1" thickBot="1" x14ac:dyDescent="0.2">
      <c r="A8" s="17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897497</v>
      </c>
      <c r="BO8" s="467"/>
      <c r="BP8" s="467"/>
      <c r="BQ8" s="467"/>
      <c r="BR8" s="467"/>
      <c r="BS8" s="467"/>
      <c r="BT8" s="467"/>
      <c r="BU8" s="468"/>
      <c r="BV8" s="466">
        <v>489919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1.4</v>
      </c>
      <c r="CU8" s="580"/>
      <c r="CV8" s="580"/>
      <c r="CW8" s="580"/>
      <c r="CX8" s="580"/>
      <c r="CY8" s="580"/>
      <c r="CZ8" s="580"/>
      <c r="DA8" s="581"/>
      <c r="DB8" s="579">
        <v>1.44</v>
      </c>
      <c r="DC8" s="580"/>
      <c r="DD8" s="580"/>
      <c r="DE8" s="580"/>
      <c r="DF8" s="580"/>
      <c r="DG8" s="580"/>
      <c r="DH8" s="580"/>
      <c r="DI8" s="581"/>
      <c r="DJ8" s="176"/>
      <c r="DK8" s="176"/>
      <c r="DL8" s="176"/>
      <c r="DM8" s="176"/>
      <c r="DN8" s="176"/>
      <c r="DO8" s="176"/>
    </row>
    <row r="9" spans="1:119" ht="18.75" customHeight="1" thickBot="1" x14ac:dyDescent="0.2">
      <c r="A9" s="177"/>
      <c r="B9" s="608" t="s">
        <v>111</v>
      </c>
      <c r="C9" s="609"/>
      <c r="D9" s="609"/>
      <c r="E9" s="609"/>
      <c r="F9" s="609"/>
      <c r="G9" s="609"/>
      <c r="H9" s="609"/>
      <c r="I9" s="609"/>
      <c r="J9" s="609"/>
      <c r="K9" s="529"/>
      <c r="L9" s="610" t="s">
        <v>112</v>
      </c>
      <c r="M9" s="611"/>
      <c r="N9" s="611"/>
      <c r="O9" s="611"/>
      <c r="P9" s="611"/>
      <c r="Q9" s="612"/>
      <c r="R9" s="613">
        <v>37713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407578</v>
      </c>
      <c r="BO9" s="467"/>
      <c r="BP9" s="467"/>
      <c r="BQ9" s="467"/>
      <c r="BR9" s="467"/>
      <c r="BS9" s="467"/>
      <c r="BT9" s="467"/>
      <c r="BU9" s="468"/>
      <c r="BV9" s="466">
        <v>-120912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3.4</v>
      </c>
      <c r="CU9" s="437"/>
      <c r="CV9" s="437"/>
      <c r="CW9" s="437"/>
      <c r="CX9" s="437"/>
      <c r="CY9" s="437"/>
      <c r="CZ9" s="437"/>
      <c r="DA9" s="438"/>
      <c r="DB9" s="436">
        <v>4.0999999999999996</v>
      </c>
      <c r="DC9" s="437"/>
      <c r="DD9" s="437"/>
      <c r="DE9" s="437"/>
      <c r="DF9" s="437"/>
      <c r="DG9" s="437"/>
      <c r="DH9" s="437"/>
      <c r="DI9" s="438"/>
      <c r="DJ9" s="176"/>
      <c r="DK9" s="176"/>
      <c r="DL9" s="176"/>
      <c r="DM9" s="176"/>
      <c r="DN9" s="176"/>
      <c r="DO9" s="176"/>
    </row>
    <row r="10" spans="1:119" ht="18.75" customHeight="1" thickBot="1" x14ac:dyDescent="0.2">
      <c r="A10" s="177"/>
      <c r="B10" s="608"/>
      <c r="C10" s="609"/>
      <c r="D10" s="609"/>
      <c r="E10" s="609"/>
      <c r="F10" s="609"/>
      <c r="G10" s="609"/>
      <c r="H10" s="609"/>
      <c r="I10" s="609"/>
      <c r="J10" s="609"/>
      <c r="K10" s="529"/>
      <c r="L10" s="439" t="s">
        <v>118</v>
      </c>
      <c r="M10" s="440"/>
      <c r="N10" s="440"/>
      <c r="O10" s="440"/>
      <c r="P10" s="440"/>
      <c r="Q10" s="441"/>
      <c r="R10" s="442">
        <v>37438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279531</v>
      </c>
      <c r="BO10" s="467"/>
      <c r="BP10" s="467"/>
      <c r="BQ10" s="467"/>
      <c r="BR10" s="467"/>
      <c r="BS10" s="467"/>
      <c r="BT10" s="467"/>
      <c r="BU10" s="468"/>
      <c r="BV10" s="466">
        <v>340075</v>
      </c>
      <c r="BW10" s="467"/>
      <c r="BX10" s="467"/>
      <c r="BY10" s="467"/>
      <c r="BZ10" s="467"/>
      <c r="CA10" s="467"/>
      <c r="CB10" s="467"/>
      <c r="CC10" s="46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c r="DJ10" s="176"/>
      <c r="DK10" s="176"/>
      <c r="DL10" s="176"/>
      <c r="DM10" s="176"/>
      <c r="DN10" s="176"/>
      <c r="DO10" s="176"/>
    </row>
    <row r="11" spans="1:119" ht="18.75" customHeight="1" thickBot="1" x14ac:dyDescent="0.2">
      <c r="A11" s="17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76"/>
      <c r="DK11" s="176"/>
      <c r="DL11" s="176"/>
      <c r="DM11" s="176"/>
      <c r="DN11" s="176"/>
      <c r="DO11" s="176"/>
    </row>
    <row r="12" spans="1:119" ht="18.75" customHeight="1" x14ac:dyDescent="0.15">
      <c r="A12" s="177"/>
      <c r="B12" s="582" t="s">
        <v>130</v>
      </c>
      <c r="C12" s="583"/>
      <c r="D12" s="583"/>
      <c r="E12" s="583"/>
      <c r="F12" s="583"/>
      <c r="G12" s="583"/>
      <c r="H12" s="583"/>
      <c r="I12" s="583"/>
      <c r="J12" s="583"/>
      <c r="K12" s="584"/>
      <c r="L12" s="591" t="s">
        <v>131</v>
      </c>
      <c r="M12" s="592"/>
      <c r="N12" s="592"/>
      <c r="O12" s="592"/>
      <c r="P12" s="592"/>
      <c r="Q12" s="593"/>
      <c r="R12" s="594">
        <v>38379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126</v>
      </c>
      <c r="AV12" s="524"/>
      <c r="AW12" s="524"/>
      <c r="AX12" s="524"/>
      <c r="AY12" s="446" t="s">
        <v>135</v>
      </c>
      <c r="AZ12" s="447"/>
      <c r="BA12" s="447"/>
      <c r="BB12" s="447"/>
      <c r="BC12" s="447"/>
      <c r="BD12" s="447"/>
      <c r="BE12" s="447"/>
      <c r="BF12" s="447"/>
      <c r="BG12" s="447"/>
      <c r="BH12" s="447"/>
      <c r="BI12" s="447"/>
      <c r="BJ12" s="447"/>
      <c r="BK12" s="447"/>
      <c r="BL12" s="447"/>
      <c r="BM12" s="448"/>
      <c r="BN12" s="466">
        <v>1039108</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76"/>
      <c r="DK12" s="176"/>
      <c r="DL12" s="176"/>
      <c r="DM12" s="176"/>
      <c r="DN12" s="176"/>
      <c r="DO12" s="176"/>
    </row>
    <row r="13" spans="1:119" ht="18.75" customHeight="1" x14ac:dyDescent="0.15">
      <c r="A13" s="177"/>
      <c r="B13" s="585"/>
      <c r="C13" s="586"/>
      <c r="D13" s="586"/>
      <c r="E13" s="586"/>
      <c r="F13" s="586"/>
      <c r="G13" s="586"/>
      <c r="H13" s="586"/>
      <c r="I13" s="586"/>
      <c r="J13" s="586"/>
      <c r="K13" s="587"/>
      <c r="L13" s="187"/>
      <c r="M13" s="566" t="s">
        <v>139</v>
      </c>
      <c r="N13" s="567"/>
      <c r="O13" s="567"/>
      <c r="P13" s="567"/>
      <c r="Q13" s="568"/>
      <c r="R13" s="569">
        <v>38046</v>
      </c>
      <c r="S13" s="570"/>
      <c r="T13" s="570"/>
      <c r="U13" s="570"/>
      <c r="V13" s="571"/>
      <c r="W13" s="557" t="s">
        <v>140</v>
      </c>
      <c r="X13" s="479"/>
      <c r="Y13" s="479"/>
      <c r="Z13" s="479"/>
      <c r="AA13" s="479"/>
      <c r="AB13" s="480"/>
      <c r="AC13" s="442">
        <v>531</v>
      </c>
      <c r="AD13" s="443"/>
      <c r="AE13" s="443"/>
      <c r="AF13" s="443"/>
      <c r="AG13" s="444"/>
      <c r="AH13" s="442">
        <v>539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-351999</v>
      </c>
      <c r="BO13" s="467"/>
      <c r="BP13" s="467"/>
      <c r="BQ13" s="467"/>
      <c r="BR13" s="467"/>
      <c r="BS13" s="467"/>
      <c r="BT13" s="467"/>
      <c r="BU13" s="468"/>
      <c r="BV13" s="466">
        <v>219163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4.2</v>
      </c>
      <c r="CU13" s="437"/>
      <c r="CV13" s="437"/>
      <c r="CW13" s="437"/>
      <c r="CX13" s="437"/>
      <c r="CY13" s="437"/>
      <c r="CZ13" s="437"/>
      <c r="DA13" s="438"/>
      <c r="DB13" s="436">
        <v>4.3</v>
      </c>
      <c r="DC13" s="437"/>
      <c r="DD13" s="437"/>
      <c r="DE13" s="437"/>
      <c r="DF13" s="437"/>
      <c r="DG13" s="437"/>
      <c r="DH13" s="437"/>
      <c r="DI13" s="438"/>
      <c r="DJ13" s="176"/>
      <c r="DK13" s="176"/>
      <c r="DL13" s="176"/>
      <c r="DM13" s="176"/>
      <c r="DN13" s="176"/>
      <c r="DO13" s="176"/>
    </row>
    <row r="14" spans="1:119" ht="18.75" customHeight="1" thickBot="1" x14ac:dyDescent="0.2">
      <c r="A14" s="177"/>
      <c r="B14" s="585"/>
      <c r="C14" s="586"/>
      <c r="D14" s="586"/>
      <c r="E14" s="586"/>
      <c r="F14" s="586"/>
      <c r="G14" s="586"/>
      <c r="H14" s="586"/>
      <c r="I14" s="586"/>
      <c r="J14" s="586"/>
      <c r="K14" s="587"/>
      <c r="L14" s="559" t="s">
        <v>145</v>
      </c>
      <c r="M14" s="603"/>
      <c r="N14" s="603"/>
      <c r="O14" s="603"/>
      <c r="P14" s="603"/>
      <c r="Q14" s="604"/>
      <c r="R14" s="569">
        <v>38373</v>
      </c>
      <c r="S14" s="570"/>
      <c r="T14" s="570"/>
      <c r="U14" s="570"/>
      <c r="V14" s="571"/>
      <c r="W14" s="572"/>
      <c r="X14" s="482"/>
      <c r="Y14" s="482"/>
      <c r="Z14" s="482"/>
      <c r="AA14" s="482"/>
      <c r="AB14" s="483"/>
      <c r="AC14" s="562">
        <v>3.1</v>
      </c>
      <c r="AD14" s="563"/>
      <c r="AE14" s="563"/>
      <c r="AF14" s="563"/>
      <c r="AG14" s="564"/>
      <c r="AH14" s="562">
        <v>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76"/>
      <c r="DK14" s="176"/>
      <c r="DL14" s="176"/>
      <c r="DM14" s="176"/>
      <c r="DN14" s="176"/>
      <c r="DO14" s="176"/>
    </row>
    <row r="15" spans="1:119" ht="18.75" customHeight="1" x14ac:dyDescent="0.15">
      <c r="A15" s="177"/>
      <c r="B15" s="585"/>
      <c r="C15" s="586"/>
      <c r="D15" s="586"/>
      <c r="E15" s="586"/>
      <c r="F15" s="586"/>
      <c r="G15" s="586"/>
      <c r="H15" s="586"/>
      <c r="I15" s="586"/>
      <c r="J15" s="586"/>
      <c r="K15" s="587"/>
      <c r="L15" s="187"/>
      <c r="M15" s="566" t="s">
        <v>139</v>
      </c>
      <c r="N15" s="567"/>
      <c r="O15" s="567"/>
      <c r="P15" s="567"/>
      <c r="Q15" s="568"/>
      <c r="R15" s="569">
        <v>38075</v>
      </c>
      <c r="S15" s="570"/>
      <c r="T15" s="570"/>
      <c r="U15" s="570"/>
      <c r="V15" s="571"/>
      <c r="W15" s="557" t="s">
        <v>147</v>
      </c>
      <c r="X15" s="479"/>
      <c r="Y15" s="479"/>
      <c r="Z15" s="479"/>
      <c r="AA15" s="479"/>
      <c r="AB15" s="480"/>
      <c r="AC15" s="442">
        <v>4463</v>
      </c>
      <c r="AD15" s="443"/>
      <c r="AE15" s="443"/>
      <c r="AF15" s="443"/>
      <c r="AG15" s="444"/>
      <c r="AH15" s="442">
        <v>4224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8583814</v>
      </c>
      <c r="BO15" s="462"/>
      <c r="BP15" s="462"/>
      <c r="BQ15" s="462"/>
      <c r="BR15" s="462"/>
      <c r="BS15" s="462"/>
      <c r="BT15" s="462"/>
      <c r="BU15" s="463"/>
      <c r="BV15" s="461">
        <v>8852138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88"/>
      <c r="CU15" s="189"/>
      <c r="CV15" s="189"/>
      <c r="CW15" s="189"/>
      <c r="CX15" s="189"/>
      <c r="CY15" s="189"/>
      <c r="CZ15" s="189"/>
      <c r="DA15" s="190"/>
      <c r="DB15" s="188"/>
      <c r="DC15" s="189"/>
      <c r="DD15" s="189"/>
      <c r="DE15" s="189"/>
      <c r="DF15" s="189"/>
      <c r="DG15" s="189"/>
      <c r="DH15" s="189"/>
      <c r="DI15" s="190"/>
      <c r="DJ15" s="176"/>
      <c r="DK15" s="176"/>
      <c r="DL15" s="176"/>
      <c r="DM15" s="176"/>
      <c r="DN15" s="176"/>
      <c r="DO15" s="176"/>
    </row>
    <row r="16" spans="1:119" ht="18.75" customHeight="1" x14ac:dyDescent="0.15">
      <c r="A16" s="17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26.2</v>
      </c>
      <c r="AD16" s="563"/>
      <c r="AE16" s="563"/>
      <c r="AF16" s="563"/>
      <c r="AG16" s="564"/>
      <c r="AH16" s="562">
        <v>25.2</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6181507</v>
      </c>
      <c r="BO16" s="467"/>
      <c r="BP16" s="467"/>
      <c r="BQ16" s="467"/>
      <c r="BR16" s="467"/>
      <c r="BS16" s="467"/>
      <c r="BT16" s="467"/>
      <c r="BU16" s="468"/>
      <c r="BV16" s="466">
        <v>6290517</v>
      </c>
      <c r="BW16" s="467"/>
      <c r="BX16" s="467"/>
      <c r="BY16" s="467"/>
      <c r="BZ16" s="467"/>
      <c r="CA16" s="467"/>
      <c r="CB16" s="467"/>
      <c r="CC16" s="468"/>
      <c r="CD16" s="19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76"/>
      <c r="DK16" s="176"/>
      <c r="DL16" s="176"/>
      <c r="DM16" s="176"/>
      <c r="DN16" s="176"/>
      <c r="DO16" s="176"/>
    </row>
    <row r="17" spans="1:119" ht="18.75" customHeight="1" thickBot="1" x14ac:dyDescent="0.2">
      <c r="A17" s="177"/>
      <c r="B17" s="588"/>
      <c r="C17" s="589"/>
      <c r="D17" s="589"/>
      <c r="E17" s="589"/>
      <c r="F17" s="589"/>
      <c r="G17" s="589"/>
      <c r="H17" s="589"/>
      <c r="I17" s="589"/>
      <c r="J17" s="589"/>
      <c r="K17" s="590"/>
      <c r="L17" s="192"/>
      <c r="M17" s="551" t="s">
        <v>153</v>
      </c>
      <c r="N17" s="552"/>
      <c r="O17" s="552"/>
      <c r="P17" s="552"/>
      <c r="Q17" s="553"/>
      <c r="R17" s="554" t="s">
        <v>154</v>
      </c>
      <c r="S17" s="555"/>
      <c r="T17" s="555"/>
      <c r="U17" s="555"/>
      <c r="V17" s="556"/>
      <c r="W17" s="557" t="s">
        <v>155</v>
      </c>
      <c r="X17" s="479"/>
      <c r="Y17" s="479"/>
      <c r="Z17" s="479"/>
      <c r="AA17" s="479"/>
      <c r="AB17" s="480"/>
      <c r="AC17" s="442">
        <v>12014</v>
      </c>
      <c r="AD17" s="443"/>
      <c r="AE17" s="443"/>
      <c r="AF17" s="443"/>
      <c r="AG17" s="444"/>
      <c r="AH17" s="442">
        <v>11979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11174299</v>
      </c>
      <c r="BO17" s="467"/>
      <c r="BP17" s="467"/>
      <c r="BQ17" s="467"/>
      <c r="BR17" s="467"/>
      <c r="BS17" s="467"/>
      <c r="BT17" s="467"/>
      <c r="BU17" s="468"/>
      <c r="BV17" s="466">
        <v>11510528</v>
      </c>
      <c r="BW17" s="467"/>
      <c r="BX17" s="467"/>
      <c r="BY17" s="467"/>
      <c r="BZ17" s="467"/>
      <c r="CA17" s="467"/>
      <c r="CB17" s="467"/>
      <c r="CC17" s="468"/>
      <c r="CD17" s="19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76"/>
      <c r="DK17" s="176"/>
      <c r="DL17" s="176"/>
      <c r="DM17" s="176"/>
      <c r="DN17" s="176"/>
      <c r="DO17" s="176"/>
    </row>
    <row r="18" spans="1:119" ht="18.75" customHeight="1" thickBot="1" x14ac:dyDescent="0.2">
      <c r="A18" s="177"/>
      <c r="B18" s="528" t="s">
        <v>157</v>
      </c>
      <c r="C18" s="529"/>
      <c r="D18" s="529"/>
      <c r="E18" s="530"/>
      <c r="F18" s="530"/>
      <c r="G18" s="530"/>
      <c r="H18" s="530"/>
      <c r="I18" s="530"/>
      <c r="J18" s="530"/>
      <c r="K18" s="530"/>
      <c r="L18" s="531">
        <v>38</v>
      </c>
      <c r="M18" s="531"/>
      <c r="N18" s="531"/>
      <c r="O18" s="531"/>
      <c r="P18" s="531"/>
      <c r="Q18" s="531"/>
      <c r="R18" s="532"/>
      <c r="S18" s="532"/>
      <c r="T18" s="532"/>
      <c r="U18" s="532"/>
      <c r="V18" s="533"/>
      <c r="W18" s="547"/>
      <c r="X18" s="548"/>
      <c r="Y18" s="548"/>
      <c r="Z18" s="548"/>
      <c r="AA18" s="548"/>
      <c r="AB18" s="558"/>
      <c r="AC18" s="430">
        <v>70.599999999999994</v>
      </c>
      <c r="AD18" s="431"/>
      <c r="AE18" s="431"/>
      <c r="AF18" s="431"/>
      <c r="AG18" s="534"/>
      <c r="AH18" s="430">
        <v>71.599999999999994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10551668</v>
      </c>
      <c r="BO18" s="467"/>
      <c r="BP18" s="467"/>
      <c r="BQ18" s="467"/>
      <c r="BR18" s="467"/>
      <c r="BS18" s="467"/>
      <c r="BT18" s="467"/>
      <c r="BU18" s="468"/>
      <c r="BV18" s="466">
        <v>10317141</v>
      </c>
      <c r="BW18" s="467"/>
      <c r="BX18" s="467"/>
      <c r="BY18" s="467"/>
      <c r="BZ18" s="467"/>
      <c r="CA18" s="467"/>
      <c r="CB18" s="467"/>
      <c r="CC18" s="468"/>
      <c r="CD18" s="19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76"/>
      <c r="DK18" s="176"/>
      <c r="DL18" s="176"/>
      <c r="DM18" s="176"/>
      <c r="DN18" s="176"/>
      <c r="DO18" s="176"/>
    </row>
    <row r="19" spans="1:119" ht="18.75" customHeight="1" thickBot="1" x14ac:dyDescent="0.2">
      <c r="A19" s="177"/>
      <c r="B19" s="528" t="s">
        <v>159</v>
      </c>
      <c r="C19" s="529"/>
      <c r="D19" s="529"/>
      <c r="E19" s="530"/>
      <c r="F19" s="530"/>
      <c r="G19" s="530"/>
      <c r="H19" s="530"/>
      <c r="I19" s="530"/>
      <c r="J19" s="530"/>
      <c r="K19" s="530"/>
      <c r="L19" s="536">
        <v>992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16525694</v>
      </c>
      <c r="BO19" s="467"/>
      <c r="BP19" s="467"/>
      <c r="BQ19" s="467"/>
      <c r="BR19" s="467"/>
      <c r="BS19" s="467"/>
      <c r="BT19" s="467"/>
      <c r="BU19" s="468"/>
      <c r="BV19" s="466">
        <v>15468558</v>
      </c>
      <c r="BW19" s="467"/>
      <c r="BX19" s="467"/>
      <c r="BY19" s="467"/>
      <c r="BZ19" s="467"/>
      <c r="CA19" s="467"/>
      <c r="CB19" s="467"/>
      <c r="CC19" s="468"/>
      <c r="CD19" s="19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76"/>
      <c r="DK19" s="176"/>
      <c r="DL19" s="176"/>
      <c r="DM19" s="176"/>
      <c r="DN19" s="176"/>
      <c r="DO19" s="176"/>
    </row>
    <row r="20" spans="1:119" ht="18.75" customHeight="1" thickBot="1" x14ac:dyDescent="0.2">
      <c r="A20" s="177"/>
      <c r="B20" s="528" t="s">
        <v>161</v>
      </c>
      <c r="C20" s="529"/>
      <c r="D20" s="529"/>
      <c r="E20" s="530"/>
      <c r="F20" s="530"/>
      <c r="G20" s="530"/>
      <c r="H20" s="530"/>
      <c r="I20" s="530"/>
      <c r="J20" s="530"/>
      <c r="K20" s="530"/>
      <c r="L20" s="536">
        <v>14494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76"/>
      <c r="DK20" s="176"/>
      <c r="DL20" s="176"/>
      <c r="DM20" s="176"/>
      <c r="DN20" s="176"/>
      <c r="DO20" s="176"/>
    </row>
    <row r="21" spans="1:119" ht="18.75" customHeight="1" x14ac:dyDescent="0.15">
      <c r="A21" s="17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76"/>
      <c r="DK21" s="176"/>
      <c r="DL21" s="176"/>
      <c r="DM21" s="176"/>
      <c r="DN21" s="176"/>
      <c r="DO21" s="176"/>
    </row>
    <row r="22" spans="1:119" ht="18.75" customHeight="1" thickBot="1" x14ac:dyDescent="0.2">
      <c r="A22" s="17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76"/>
      <c r="DK22" s="176"/>
      <c r="DL22" s="176"/>
      <c r="DM22" s="176"/>
      <c r="DN22" s="176"/>
      <c r="DO22" s="176"/>
    </row>
    <row r="23" spans="1:119" ht="18.75" customHeight="1" x14ac:dyDescent="0.15">
      <c r="A23" s="17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1838299</v>
      </c>
      <c r="BO23" s="467"/>
      <c r="BP23" s="467"/>
      <c r="BQ23" s="467"/>
      <c r="BR23" s="467"/>
      <c r="BS23" s="467"/>
      <c r="BT23" s="467"/>
      <c r="BU23" s="468"/>
      <c r="BV23" s="466">
        <v>2264370</v>
      </c>
      <c r="BW23" s="467"/>
      <c r="BX23" s="467"/>
      <c r="BY23" s="467"/>
      <c r="BZ23" s="467"/>
      <c r="CA23" s="467"/>
      <c r="CB23" s="467"/>
      <c r="CC23" s="468"/>
      <c r="CD23" s="19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76"/>
      <c r="DK23" s="176"/>
      <c r="DL23" s="176"/>
      <c r="DM23" s="176"/>
      <c r="DN23" s="176"/>
      <c r="DO23" s="176"/>
    </row>
    <row r="24" spans="1:119" ht="18.75" customHeight="1" thickBot="1" x14ac:dyDescent="0.2">
      <c r="A24" s="177"/>
      <c r="B24" s="498"/>
      <c r="C24" s="499"/>
      <c r="D24" s="500"/>
      <c r="E24" s="439" t="s">
        <v>170</v>
      </c>
      <c r="F24" s="440"/>
      <c r="G24" s="440"/>
      <c r="H24" s="440"/>
      <c r="I24" s="440"/>
      <c r="J24" s="440"/>
      <c r="K24" s="441"/>
      <c r="L24" s="442">
        <v>1</v>
      </c>
      <c r="M24" s="443"/>
      <c r="N24" s="443"/>
      <c r="O24" s="443"/>
      <c r="P24" s="444"/>
      <c r="Q24" s="442">
        <v>8500</v>
      </c>
      <c r="R24" s="443"/>
      <c r="S24" s="443"/>
      <c r="T24" s="443"/>
      <c r="U24" s="443"/>
      <c r="V24" s="444"/>
      <c r="W24" s="508"/>
      <c r="X24" s="499"/>
      <c r="Y24" s="500"/>
      <c r="Z24" s="439" t="s">
        <v>171</v>
      </c>
      <c r="AA24" s="440"/>
      <c r="AB24" s="440"/>
      <c r="AC24" s="440"/>
      <c r="AD24" s="440"/>
      <c r="AE24" s="440"/>
      <c r="AF24" s="440"/>
      <c r="AG24" s="441"/>
      <c r="AH24" s="442">
        <v>351</v>
      </c>
      <c r="AI24" s="443"/>
      <c r="AJ24" s="443"/>
      <c r="AK24" s="443"/>
      <c r="AL24" s="444"/>
      <c r="AM24" s="442">
        <v>1075113</v>
      </c>
      <c r="AN24" s="443"/>
      <c r="AO24" s="443"/>
      <c r="AP24" s="443"/>
      <c r="AQ24" s="443"/>
      <c r="AR24" s="444"/>
      <c r="AS24" s="442">
        <v>3063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1656679</v>
      </c>
      <c r="BO24" s="467"/>
      <c r="BP24" s="467"/>
      <c r="BQ24" s="467"/>
      <c r="BR24" s="467"/>
      <c r="BS24" s="467"/>
      <c r="BT24" s="467"/>
      <c r="BU24" s="468"/>
      <c r="BV24" s="466">
        <v>2149591</v>
      </c>
      <c r="BW24" s="467"/>
      <c r="BX24" s="467"/>
      <c r="BY24" s="467"/>
      <c r="BZ24" s="467"/>
      <c r="CA24" s="467"/>
      <c r="CB24" s="467"/>
      <c r="CC24" s="468"/>
      <c r="CD24" s="19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76"/>
      <c r="DK24" s="176"/>
      <c r="DL24" s="176"/>
      <c r="DM24" s="176"/>
      <c r="DN24" s="176"/>
      <c r="DO24" s="176"/>
    </row>
    <row r="25" spans="1:119" s="176" customFormat="1" ht="18.75" customHeight="1" x14ac:dyDescent="0.15">
      <c r="A25" s="177"/>
      <c r="B25" s="498"/>
      <c r="C25" s="499"/>
      <c r="D25" s="500"/>
      <c r="E25" s="439" t="s">
        <v>173</v>
      </c>
      <c r="F25" s="440"/>
      <c r="G25" s="440"/>
      <c r="H25" s="440"/>
      <c r="I25" s="440"/>
      <c r="J25" s="440"/>
      <c r="K25" s="441"/>
      <c r="L25" s="442">
        <v>2</v>
      </c>
      <c r="M25" s="443"/>
      <c r="N25" s="443"/>
      <c r="O25" s="443"/>
      <c r="P25" s="444"/>
      <c r="Q25" s="442">
        <v>6580</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129</v>
      </c>
      <c r="AN25" s="443"/>
      <c r="AO25" s="443"/>
      <c r="AP25" s="443"/>
      <c r="AQ25" s="443"/>
      <c r="AR25" s="444"/>
      <c r="AS25" s="442" t="s">
        <v>138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3635943</v>
      </c>
      <c r="BO25" s="462"/>
      <c r="BP25" s="462"/>
      <c r="BQ25" s="462"/>
      <c r="BR25" s="462"/>
      <c r="BS25" s="462"/>
      <c r="BT25" s="462"/>
      <c r="BU25" s="463"/>
      <c r="BV25" s="461">
        <v>3212815</v>
      </c>
      <c r="BW25" s="462"/>
      <c r="BX25" s="462"/>
      <c r="BY25" s="462"/>
      <c r="BZ25" s="462"/>
      <c r="CA25" s="462"/>
      <c r="CB25" s="462"/>
      <c r="CC25" s="463"/>
      <c r="CD25" s="19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76" customFormat="1" ht="18.75" customHeight="1" x14ac:dyDescent="0.15">
      <c r="A26" s="177"/>
      <c r="B26" s="498"/>
      <c r="C26" s="499"/>
      <c r="D26" s="500"/>
      <c r="E26" s="439" t="s">
        <v>176</v>
      </c>
      <c r="F26" s="440"/>
      <c r="G26" s="440"/>
      <c r="H26" s="440"/>
      <c r="I26" s="440"/>
      <c r="J26" s="440"/>
      <c r="K26" s="441"/>
      <c r="L26" s="442">
        <v>1</v>
      </c>
      <c r="M26" s="443"/>
      <c r="N26" s="443"/>
      <c r="O26" s="443"/>
      <c r="P26" s="444"/>
      <c r="Q26" s="442">
        <v>6160</v>
      </c>
      <c r="R26" s="443"/>
      <c r="S26" s="443"/>
      <c r="T26" s="443"/>
      <c r="U26" s="443"/>
      <c r="V26" s="444"/>
      <c r="W26" s="508"/>
      <c r="X26" s="499"/>
      <c r="Y26" s="500"/>
      <c r="Z26" s="439" t="s">
        <v>177</v>
      </c>
      <c r="AA26" s="521"/>
      <c r="AB26" s="521"/>
      <c r="AC26" s="521"/>
      <c r="AD26" s="521"/>
      <c r="AE26" s="521"/>
      <c r="AF26" s="521"/>
      <c r="AG26" s="522"/>
      <c r="AH26" s="442">
        <v>14</v>
      </c>
      <c r="AI26" s="443"/>
      <c r="AJ26" s="443"/>
      <c r="AK26" s="443"/>
      <c r="AL26" s="444"/>
      <c r="AM26" s="442">
        <v>40502</v>
      </c>
      <c r="AN26" s="443"/>
      <c r="AO26" s="443"/>
      <c r="AP26" s="443"/>
      <c r="AQ26" s="443"/>
      <c r="AR26" s="444"/>
      <c r="AS26" s="442">
        <v>2893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179</v>
      </c>
      <c r="BW26" s="467"/>
      <c r="BX26" s="467"/>
      <c r="BY26" s="467"/>
      <c r="BZ26" s="467"/>
      <c r="CA26" s="467"/>
      <c r="CB26" s="467"/>
      <c r="CC26" s="468"/>
      <c r="CD26" s="19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77"/>
      <c r="B27" s="498"/>
      <c r="C27" s="499"/>
      <c r="D27" s="500"/>
      <c r="E27" s="439" t="s">
        <v>180</v>
      </c>
      <c r="F27" s="440"/>
      <c r="G27" s="440"/>
      <c r="H27" s="440"/>
      <c r="I27" s="440"/>
      <c r="J27" s="440"/>
      <c r="K27" s="441"/>
      <c r="L27" s="442">
        <v>1</v>
      </c>
      <c r="M27" s="443"/>
      <c r="N27" s="443"/>
      <c r="O27" s="443"/>
      <c r="P27" s="444"/>
      <c r="Q27" s="442">
        <v>4500</v>
      </c>
      <c r="R27" s="443"/>
      <c r="S27" s="443"/>
      <c r="T27" s="443"/>
      <c r="U27" s="443"/>
      <c r="V27" s="444"/>
      <c r="W27" s="508"/>
      <c r="X27" s="499"/>
      <c r="Y27" s="500"/>
      <c r="Z27" s="439" t="s">
        <v>181</v>
      </c>
      <c r="AA27" s="440"/>
      <c r="AB27" s="440"/>
      <c r="AC27" s="440"/>
      <c r="AD27" s="440"/>
      <c r="AE27" s="440"/>
      <c r="AF27" s="440"/>
      <c r="AG27" s="441"/>
      <c r="AH27" s="442">
        <v>25</v>
      </c>
      <c r="AI27" s="443"/>
      <c r="AJ27" s="443"/>
      <c r="AK27" s="443"/>
      <c r="AL27" s="444"/>
      <c r="AM27" s="442">
        <v>73100</v>
      </c>
      <c r="AN27" s="443"/>
      <c r="AO27" s="443"/>
      <c r="AP27" s="443"/>
      <c r="AQ27" s="443"/>
      <c r="AR27" s="444"/>
      <c r="AS27" s="442">
        <v>2924</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500000</v>
      </c>
      <c r="BO27" s="470"/>
      <c r="BP27" s="470"/>
      <c r="BQ27" s="470"/>
      <c r="BR27" s="470"/>
      <c r="BS27" s="470"/>
      <c r="BT27" s="470"/>
      <c r="BU27" s="471"/>
      <c r="BV27" s="469">
        <v>500000</v>
      </c>
      <c r="BW27" s="470"/>
      <c r="BX27" s="470"/>
      <c r="BY27" s="470"/>
      <c r="BZ27" s="470"/>
      <c r="CA27" s="470"/>
      <c r="CB27" s="470"/>
      <c r="CC27" s="471"/>
      <c r="CD27" s="19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76"/>
      <c r="DK27" s="176"/>
      <c r="DL27" s="176"/>
      <c r="DM27" s="176"/>
      <c r="DN27" s="176"/>
      <c r="DO27" s="176"/>
    </row>
    <row r="28" spans="1:119" ht="18.75" customHeight="1" x14ac:dyDescent="0.15">
      <c r="A28" s="177"/>
      <c r="B28" s="498"/>
      <c r="C28" s="499"/>
      <c r="D28" s="500"/>
      <c r="E28" s="439" t="s">
        <v>183</v>
      </c>
      <c r="F28" s="440"/>
      <c r="G28" s="440"/>
      <c r="H28" s="440"/>
      <c r="I28" s="440"/>
      <c r="J28" s="440"/>
      <c r="K28" s="441"/>
      <c r="L28" s="442">
        <v>1</v>
      </c>
      <c r="M28" s="443"/>
      <c r="N28" s="443"/>
      <c r="O28" s="443"/>
      <c r="P28" s="444"/>
      <c r="Q28" s="442">
        <v>4080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129</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6605398</v>
      </c>
      <c r="BO28" s="462"/>
      <c r="BP28" s="462"/>
      <c r="BQ28" s="462"/>
      <c r="BR28" s="462"/>
      <c r="BS28" s="462"/>
      <c r="BT28" s="462"/>
      <c r="BU28" s="463"/>
      <c r="BV28" s="461">
        <v>7364975</v>
      </c>
      <c r="BW28" s="462"/>
      <c r="BX28" s="462"/>
      <c r="BY28" s="462"/>
      <c r="BZ28" s="462"/>
      <c r="CA28" s="462"/>
      <c r="CB28" s="462"/>
      <c r="CC28" s="463"/>
      <c r="CD28" s="19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76"/>
      <c r="DK28" s="176"/>
      <c r="DL28" s="176"/>
      <c r="DM28" s="176"/>
      <c r="DN28" s="176"/>
      <c r="DO28" s="176"/>
    </row>
    <row r="29" spans="1:119" ht="18.75" customHeight="1" x14ac:dyDescent="0.15">
      <c r="A29" s="177"/>
      <c r="B29" s="498"/>
      <c r="C29" s="499"/>
      <c r="D29" s="500"/>
      <c r="E29" s="439" t="s">
        <v>186</v>
      </c>
      <c r="F29" s="440"/>
      <c r="G29" s="440"/>
      <c r="H29" s="440"/>
      <c r="I29" s="440"/>
      <c r="J29" s="440"/>
      <c r="K29" s="441"/>
      <c r="L29" s="442">
        <v>16</v>
      </c>
      <c r="M29" s="443"/>
      <c r="N29" s="443"/>
      <c r="O29" s="443"/>
      <c r="P29" s="444"/>
      <c r="Q29" s="442">
        <v>3870</v>
      </c>
      <c r="R29" s="443"/>
      <c r="S29" s="443"/>
      <c r="T29" s="443"/>
      <c r="U29" s="443"/>
      <c r="V29" s="444"/>
      <c r="W29" s="509"/>
      <c r="X29" s="510"/>
      <c r="Y29" s="511"/>
      <c r="Z29" s="439" t="s">
        <v>187</v>
      </c>
      <c r="AA29" s="440"/>
      <c r="AB29" s="440"/>
      <c r="AC29" s="440"/>
      <c r="AD29" s="440"/>
      <c r="AE29" s="440"/>
      <c r="AF29" s="440"/>
      <c r="AG29" s="441"/>
      <c r="AH29" s="442">
        <v>376</v>
      </c>
      <c r="AI29" s="443"/>
      <c r="AJ29" s="443"/>
      <c r="AK29" s="443"/>
      <c r="AL29" s="444"/>
      <c r="AM29" s="442">
        <v>1148213</v>
      </c>
      <c r="AN29" s="443"/>
      <c r="AO29" s="443"/>
      <c r="AP29" s="443"/>
      <c r="AQ29" s="443"/>
      <c r="AR29" s="444"/>
      <c r="AS29" s="442">
        <v>3054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1122375</v>
      </c>
      <c r="BO29" s="467"/>
      <c r="BP29" s="467"/>
      <c r="BQ29" s="467"/>
      <c r="BR29" s="467"/>
      <c r="BS29" s="467"/>
      <c r="BT29" s="467"/>
      <c r="BU29" s="468"/>
      <c r="BV29" s="466">
        <v>1655304</v>
      </c>
      <c r="BW29" s="467"/>
      <c r="BX29" s="467"/>
      <c r="BY29" s="467"/>
      <c r="BZ29" s="467"/>
      <c r="CA29" s="467"/>
      <c r="CB29" s="467"/>
      <c r="CC29" s="468"/>
      <c r="CD29" s="19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76"/>
      <c r="DK29" s="176"/>
      <c r="DL29" s="176"/>
      <c r="DM29" s="176"/>
      <c r="DN29" s="176"/>
      <c r="DO29" s="176"/>
    </row>
    <row r="30" spans="1:119" ht="18.75" customHeight="1" thickBot="1" x14ac:dyDescent="0.2">
      <c r="A30" s="17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101.2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2107889</v>
      </c>
      <c r="BO30" s="470"/>
      <c r="BP30" s="470"/>
      <c r="BQ30" s="470"/>
      <c r="BR30" s="470"/>
      <c r="BS30" s="470"/>
      <c r="BT30" s="470"/>
      <c r="BU30" s="471"/>
      <c r="BV30" s="469">
        <v>2540646</v>
      </c>
      <c r="BW30" s="470"/>
      <c r="BX30" s="470"/>
      <c r="BY30" s="470"/>
      <c r="BZ30" s="470"/>
      <c r="CA30" s="470"/>
      <c r="CB30" s="470"/>
      <c r="CC30" s="47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c r="DJ30" s="176"/>
      <c r="DK30" s="176"/>
      <c r="DL30" s="176"/>
      <c r="DM30" s="176"/>
      <c r="DN30" s="176"/>
      <c r="DO30" s="176"/>
    </row>
    <row r="31" spans="1:119" ht="13.5" customHeight="1" x14ac:dyDescent="0.15">
      <c r="A31" s="177"/>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2"/>
      <c r="DJ31" s="176"/>
      <c r="DK31" s="176"/>
      <c r="DL31" s="176"/>
      <c r="DM31" s="176"/>
      <c r="DN31" s="176"/>
      <c r="DO31" s="176"/>
    </row>
    <row r="32" spans="1:119" ht="13.5" customHeight="1" x14ac:dyDescent="0.15">
      <c r="A32" s="177"/>
      <c r="B32" s="203"/>
      <c r="C32" s="204" t="s">
        <v>190</v>
      </c>
      <c r="D32" s="204"/>
      <c r="E32" s="204"/>
      <c r="F32" s="201"/>
      <c r="G32" s="201"/>
      <c r="H32" s="201"/>
      <c r="I32" s="201"/>
      <c r="J32" s="201"/>
      <c r="K32" s="201"/>
      <c r="L32" s="201"/>
      <c r="M32" s="201"/>
      <c r="N32" s="201"/>
      <c r="O32" s="201"/>
      <c r="P32" s="201"/>
      <c r="Q32" s="201"/>
      <c r="R32" s="201"/>
      <c r="S32" s="201"/>
      <c r="T32" s="201"/>
      <c r="U32" s="201" t="s">
        <v>191</v>
      </c>
      <c r="V32" s="201"/>
      <c r="W32" s="201"/>
      <c r="X32" s="201"/>
      <c r="Y32" s="201"/>
      <c r="Z32" s="201"/>
      <c r="AA32" s="201"/>
      <c r="AB32" s="201"/>
      <c r="AC32" s="201"/>
      <c r="AD32" s="201"/>
      <c r="AE32" s="201"/>
      <c r="AF32" s="201"/>
      <c r="AG32" s="201"/>
      <c r="AH32" s="201"/>
      <c r="AI32" s="201"/>
      <c r="AJ32" s="201"/>
      <c r="AK32" s="201"/>
      <c r="AL32" s="201"/>
      <c r="AM32" s="205" t="s">
        <v>192</v>
      </c>
      <c r="AN32" s="201"/>
      <c r="AO32" s="201"/>
      <c r="AP32" s="201"/>
      <c r="AQ32" s="201"/>
      <c r="AR32" s="201"/>
      <c r="AS32" s="205"/>
      <c r="AT32" s="205"/>
      <c r="AU32" s="205"/>
      <c r="AV32" s="205"/>
      <c r="AW32" s="205"/>
      <c r="AX32" s="205"/>
      <c r="AY32" s="205"/>
      <c r="AZ32" s="205"/>
      <c r="BA32" s="205"/>
      <c r="BB32" s="201"/>
      <c r="BC32" s="205"/>
      <c r="BD32" s="201"/>
      <c r="BE32" s="205" t="s">
        <v>193</v>
      </c>
      <c r="BF32" s="201"/>
      <c r="BG32" s="201"/>
      <c r="BH32" s="201"/>
      <c r="BI32" s="201"/>
      <c r="BJ32" s="205"/>
      <c r="BK32" s="205"/>
      <c r="BL32" s="205"/>
      <c r="BM32" s="205"/>
      <c r="BN32" s="205"/>
      <c r="BO32" s="205"/>
      <c r="BP32" s="205"/>
      <c r="BQ32" s="205"/>
      <c r="BR32" s="201"/>
      <c r="BS32" s="201"/>
      <c r="BT32" s="201"/>
      <c r="BU32" s="201"/>
      <c r="BV32" s="201"/>
      <c r="BW32" s="201" t="s">
        <v>194</v>
      </c>
      <c r="BX32" s="201"/>
      <c r="BY32" s="201"/>
      <c r="BZ32" s="201"/>
      <c r="CA32" s="201"/>
      <c r="CB32" s="205"/>
      <c r="CC32" s="205"/>
      <c r="CD32" s="205"/>
      <c r="CE32" s="205"/>
      <c r="CF32" s="205"/>
      <c r="CG32" s="205"/>
      <c r="CH32" s="205"/>
      <c r="CI32" s="205"/>
      <c r="CJ32" s="205"/>
      <c r="CK32" s="205"/>
      <c r="CL32" s="205"/>
      <c r="CM32" s="205"/>
      <c r="CN32" s="205"/>
      <c r="CO32" s="205" t="s">
        <v>195</v>
      </c>
      <c r="CP32" s="205"/>
      <c r="CQ32" s="205"/>
      <c r="CR32" s="205"/>
      <c r="CS32" s="205"/>
      <c r="CT32" s="205"/>
      <c r="CU32" s="205"/>
      <c r="CV32" s="205"/>
      <c r="CW32" s="205"/>
      <c r="CX32" s="205"/>
      <c r="CY32" s="205"/>
      <c r="CZ32" s="205"/>
      <c r="DA32" s="205"/>
      <c r="DB32" s="205"/>
      <c r="DC32" s="205"/>
      <c r="DD32" s="205"/>
      <c r="DE32" s="205"/>
      <c r="DF32" s="205"/>
      <c r="DG32" s="205"/>
      <c r="DH32" s="205"/>
      <c r="DI32" s="202"/>
      <c r="DJ32" s="176"/>
      <c r="DK32" s="176"/>
      <c r="DL32" s="176"/>
      <c r="DM32" s="176"/>
      <c r="DN32" s="176"/>
      <c r="DO32" s="176"/>
    </row>
    <row r="33" spans="1:119" ht="13.5" customHeight="1" x14ac:dyDescent="0.15">
      <c r="A33" s="177"/>
      <c r="B33" s="203"/>
      <c r="C33" s="429" t="s">
        <v>196</v>
      </c>
      <c r="D33" s="429"/>
      <c r="E33" s="428" t="s">
        <v>197</v>
      </c>
      <c r="F33" s="428"/>
      <c r="G33" s="428"/>
      <c r="H33" s="428"/>
      <c r="I33" s="428"/>
      <c r="J33" s="428"/>
      <c r="K33" s="428"/>
      <c r="L33" s="428"/>
      <c r="M33" s="428"/>
      <c r="N33" s="428"/>
      <c r="O33" s="428"/>
      <c r="P33" s="428"/>
      <c r="Q33" s="428"/>
      <c r="R33" s="428"/>
      <c r="S33" s="428"/>
      <c r="T33" s="206"/>
      <c r="U33" s="429" t="s">
        <v>198</v>
      </c>
      <c r="V33" s="429"/>
      <c r="W33" s="428" t="s">
        <v>199</v>
      </c>
      <c r="X33" s="428"/>
      <c r="Y33" s="428"/>
      <c r="Z33" s="428"/>
      <c r="AA33" s="428"/>
      <c r="AB33" s="428"/>
      <c r="AC33" s="428"/>
      <c r="AD33" s="428"/>
      <c r="AE33" s="428"/>
      <c r="AF33" s="428"/>
      <c r="AG33" s="428"/>
      <c r="AH33" s="428"/>
      <c r="AI33" s="428"/>
      <c r="AJ33" s="428"/>
      <c r="AK33" s="428"/>
      <c r="AL33" s="206"/>
      <c r="AM33" s="429" t="s">
        <v>200</v>
      </c>
      <c r="AN33" s="429"/>
      <c r="AO33" s="428" t="s">
        <v>201</v>
      </c>
      <c r="AP33" s="428"/>
      <c r="AQ33" s="428"/>
      <c r="AR33" s="428"/>
      <c r="AS33" s="428"/>
      <c r="AT33" s="428"/>
      <c r="AU33" s="428"/>
      <c r="AV33" s="428"/>
      <c r="AW33" s="428"/>
      <c r="AX33" s="428"/>
      <c r="AY33" s="428"/>
      <c r="AZ33" s="428"/>
      <c r="BA33" s="428"/>
      <c r="BB33" s="428"/>
      <c r="BC33" s="428"/>
      <c r="BD33" s="207"/>
      <c r="BE33" s="428" t="s">
        <v>202</v>
      </c>
      <c r="BF33" s="428"/>
      <c r="BG33" s="428" t="s">
        <v>203</v>
      </c>
      <c r="BH33" s="428"/>
      <c r="BI33" s="428"/>
      <c r="BJ33" s="428"/>
      <c r="BK33" s="428"/>
      <c r="BL33" s="428"/>
      <c r="BM33" s="428"/>
      <c r="BN33" s="428"/>
      <c r="BO33" s="428"/>
      <c r="BP33" s="428"/>
      <c r="BQ33" s="428"/>
      <c r="BR33" s="428"/>
      <c r="BS33" s="428"/>
      <c r="BT33" s="428"/>
      <c r="BU33" s="428"/>
      <c r="BV33" s="207"/>
      <c r="BW33" s="429" t="s">
        <v>202</v>
      </c>
      <c r="BX33" s="429"/>
      <c r="BY33" s="428" t="s">
        <v>204</v>
      </c>
      <c r="BZ33" s="428"/>
      <c r="CA33" s="428"/>
      <c r="CB33" s="428"/>
      <c r="CC33" s="428"/>
      <c r="CD33" s="428"/>
      <c r="CE33" s="428"/>
      <c r="CF33" s="428"/>
      <c r="CG33" s="428"/>
      <c r="CH33" s="428"/>
      <c r="CI33" s="428"/>
      <c r="CJ33" s="428"/>
      <c r="CK33" s="428"/>
      <c r="CL33" s="428"/>
      <c r="CM33" s="428"/>
      <c r="CN33" s="206"/>
      <c r="CO33" s="429" t="s">
        <v>198</v>
      </c>
      <c r="CP33" s="429"/>
      <c r="CQ33" s="428" t="s">
        <v>205</v>
      </c>
      <c r="CR33" s="428"/>
      <c r="CS33" s="428"/>
      <c r="CT33" s="428"/>
      <c r="CU33" s="428"/>
      <c r="CV33" s="428"/>
      <c r="CW33" s="428"/>
      <c r="CX33" s="428"/>
      <c r="CY33" s="428"/>
      <c r="CZ33" s="428"/>
      <c r="DA33" s="428"/>
      <c r="DB33" s="428"/>
      <c r="DC33" s="428"/>
      <c r="DD33" s="428"/>
      <c r="DE33" s="428"/>
      <c r="DF33" s="206"/>
      <c r="DG33" s="427" t="s">
        <v>206</v>
      </c>
      <c r="DH33" s="427"/>
      <c r="DI33" s="208"/>
      <c r="DJ33" s="176"/>
      <c r="DK33" s="176"/>
      <c r="DL33" s="176"/>
      <c r="DM33" s="176"/>
      <c r="DN33" s="176"/>
      <c r="DO33" s="176"/>
    </row>
    <row r="34" spans="1:119" ht="32.25" customHeight="1" x14ac:dyDescent="0.15">
      <c r="A34" s="177"/>
      <c r="B34" s="20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04"/>
      <c r="U34" s="425">
        <f>IF(W34="","",MAX(C34:D43)+1)</f>
        <v>2</v>
      </c>
      <c r="V34" s="425"/>
      <c r="W34" s="424" t="str">
        <f>IF('各会計、関係団体の財政状況及び健全化判断比率'!B28="","",'各会計、関係団体の財政状況及び健全化判断比率'!B28)</f>
        <v>東海村国民健康保険事業特別会計</v>
      </c>
      <c r="X34" s="424"/>
      <c r="Y34" s="424"/>
      <c r="Z34" s="424"/>
      <c r="AA34" s="424"/>
      <c r="AB34" s="424"/>
      <c r="AC34" s="424"/>
      <c r="AD34" s="424"/>
      <c r="AE34" s="424"/>
      <c r="AF34" s="424"/>
      <c r="AG34" s="424"/>
      <c r="AH34" s="424"/>
      <c r="AI34" s="424"/>
      <c r="AJ34" s="424"/>
      <c r="AK34" s="424"/>
      <c r="AL34" s="204"/>
      <c r="AM34" s="425">
        <f>IF(AO34="","",MAX(C34:D43,U34:V43)+1)</f>
        <v>6</v>
      </c>
      <c r="AN34" s="425"/>
      <c r="AO34" s="424" t="str">
        <f>IF('各会計、関係団体の財政状況及び健全化判断比率'!B32="","",'各会計、関係団体の財政状況及び健全化判断比率'!B32)</f>
        <v>東海村水道事業会計</v>
      </c>
      <c r="AP34" s="424"/>
      <c r="AQ34" s="424"/>
      <c r="AR34" s="424"/>
      <c r="AS34" s="424"/>
      <c r="AT34" s="424"/>
      <c r="AU34" s="424"/>
      <c r="AV34" s="424"/>
      <c r="AW34" s="424"/>
      <c r="AX34" s="424"/>
      <c r="AY34" s="424"/>
      <c r="AZ34" s="424"/>
      <c r="BA34" s="424"/>
      <c r="BB34" s="424"/>
      <c r="BC34" s="424"/>
      <c r="BD34" s="204"/>
      <c r="BE34" s="425">
        <f>IF(BG34="","",MAX(C34:D43,U34:V43,AM34:AN43)+1)</f>
        <v>9</v>
      </c>
      <c r="BF34" s="425"/>
      <c r="BG34" s="424" t="str">
        <f>IF('各会計、関係団体の財政状況及び健全化判断比率'!B35="","",'各会計、関係団体の財政状況及び健全化判断比率'!B35)</f>
        <v>水戸・勝田都市計画事業東海駅西土地区画整理事業特別会計</v>
      </c>
      <c r="BH34" s="424"/>
      <c r="BI34" s="424"/>
      <c r="BJ34" s="424"/>
      <c r="BK34" s="424"/>
      <c r="BL34" s="424"/>
      <c r="BM34" s="424"/>
      <c r="BN34" s="424"/>
      <c r="BO34" s="424"/>
      <c r="BP34" s="424"/>
      <c r="BQ34" s="424"/>
      <c r="BR34" s="424"/>
      <c r="BS34" s="424"/>
      <c r="BT34" s="424"/>
      <c r="BU34" s="424"/>
      <c r="BV34" s="204"/>
      <c r="BW34" s="425">
        <f>IF(BY34="","",MAX(C34:D43,U34:V43,AM34:AN43,BE34:BF43)+1)</f>
        <v>13</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04"/>
      <c r="CO34" s="425">
        <f>IF(CQ34="","",MAX(C34:D43,U34:V43,AM34:AN43,BE34:BF43,BW34:BX43)+1)</f>
        <v>23</v>
      </c>
      <c r="CP34" s="425"/>
      <c r="CQ34" s="424" t="str">
        <f>IF('各会計、関係団体の財政状況及び健全化判断比率'!BS7="","",'各会計、関係団体の財政状況及び健全化判断比率'!BS7)</f>
        <v>東海村文化・スポーツ振興財団</v>
      </c>
      <c r="CR34" s="424"/>
      <c r="CS34" s="424"/>
      <c r="CT34" s="424"/>
      <c r="CU34" s="424"/>
      <c r="CV34" s="424"/>
      <c r="CW34" s="424"/>
      <c r="CX34" s="424"/>
      <c r="CY34" s="424"/>
      <c r="CZ34" s="424"/>
      <c r="DA34" s="424"/>
      <c r="DB34" s="424"/>
      <c r="DC34" s="424"/>
      <c r="DD34" s="424"/>
      <c r="DE34" s="424"/>
      <c r="DF34" s="201"/>
      <c r="DG34" s="426" t="str">
        <f>IF('各会計、関係団体の財政状況及び健全化判断比率'!BR7="","",'各会計、関係団体の財政状況及び健全化判断比率'!BR7)</f>
        <v/>
      </c>
      <c r="DH34" s="426"/>
      <c r="DI34" s="208"/>
      <c r="DJ34" s="176"/>
      <c r="DK34" s="176"/>
      <c r="DL34" s="176"/>
      <c r="DM34" s="176"/>
      <c r="DN34" s="176"/>
      <c r="DO34" s="176"/>
    </row>
    <row r="35" spans="1:119" ht="32.25" customHeight="1" x14ac:dyDescent="0.15">
      <c r="A35" s="177"/>
      <c r="B35" s="20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04"/>
      <c r="U35" s="425">
        <f>IF(W35="","",U34+1)</f>
        <v>3</v>
      </c>
      <c r="V35" s="425"/>
      <c r="W35" s="424" t="str">
        <f>IF('各会計、関係団体の財政状況及び健全化判断比率'!B29="","",'各会計、関係団体の財政状況及び健全化判断比率'!B29)</f>
        <v>東海村介護保険事業特別会計（保険事業勘定）</v>
      </c>
      <c r="X35" s="424"/>
      <c r="Y35" s="424"/>
      <c r="Z35" s="424"/>
      <c r="AA35" s="424"/>
      <c r="AB35" s="424"/>
      <c r="AC35" s="424"/>
      <c r="AD35" s="424"/>
      <c r="AE35" s="424"/>
      <c r="AF35" s="424"/>
      <c r="AG35" s="424"/>
      <c r="AH35" s="424"/>
      <c r="AI35" s="424"/>
      <c r="AJ35" s="424"/>
      <c r="AK35" s="424"/>
      <c r="AL35" s="204"/>
      <c r="AM35" s="425">
        <f t="shared" ref="AM35:AM43" si="0">IF(AO35="","",AM34+1)</f>
        <v>7</v>
      </c>
      <c r="AN35" s="425"/>
      <c r="AO35" s="424" t="str">
        <f>IF('各会計、関係団体の財政状況及び健全化判断比率'!B33="","",'各会計、関係団体の財政状況及び健全化判断比率'!B33)</f>
        <v>東海村下水道事業会計</v>
      </c>
      <c r="AP35" s="424"/>
      <c r="AQ35" s="424"/>
      <c r="AR35" s="424"/>
      <c r="AS35" s="424"/>
      <c r="AT35" s="424"/>
      <c r="AU35" s="424"/>
      <c r="AV35" s="424"/>
      <c r="AW35" s="424"/>
      <c r="AX35" s="424"/>
      <c r="AY35" s="424"/>
      <c r="AZ35" s="424"/>
      <c r="BA35" s="424"/>
      <c r="BB35" s="424"/>
      <c r="BC35" s="424"/>
      <c r="BD35" s="204"/>
      <c r="BE35" s="425">
        <f t="shared" ref="BE35:BE43" si="1">IF(BG35="","",BE34+1)</f>
        <v>10</v>
      </c>
      <c r="BF35" s="425"/>
      <c r="BG35" s="424" t="str">
        <f>IF('各会計、関係団体の財政状況及び健全化判断比率'!B36="","",'各会計、関係団体の財政状況及び健全化判断比率'!B36)</f>
        <v>水戸・勝田都市計画事業東海駅東土地区画整理事業特別会計</v>
      </c>
      <c r="BH35" s="424"/>
      <c r="BI35" s="424"/>
      <c r="BJ35" s="424"/>
      <c r="BK35" s="424"/>
      <c r="BL35" s="424"/>
      <c r="BM35" s="424"/>
      <c r="BN35" s="424"/>
      <c r="BO35" s="424"/>
      <c r="BP35" s="424"/>
      <c r="BQ35" s="424"/>
      <c r="BR35" s="424"/>
      <c r="BS35" s="424"/>
      <c r="BT35" s="424"/>
      <c r="BU35" s="424"/>
      <c r="BV35" s="204"/>
      <c r="BW35" s="425">
        <f t="shared" ref="BW35:BW43" si="2">IF(BY35="","",BW34+1)</f>
        <v>14</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0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1"/>
      <c r="DG35" s="426" t="str">
        <f>IF('各会計、関係団体の財政状況及び健全化判断比率'!BR8="","",'各会計、関係団体の財政状況及び健全化判断比率'!BR8)</f>
        <v/>
      </c>
      <c r="DH35" s="426"/>
      <c r="DI35" s="208"/>
      <c r="DJ35" s="176"/>
      <c r="DK35" s="176"/>
      <c r="DL35" s="176"/>
      <c r="DM35" s="176"/>
      <c r="DN35" s="176"/>
      <c r="DO35" s="176"/>
    </row>
    <row r="36" spans="1:119" ht="32.25" customHeight="1" x14ac:dyDescent="0.15">
      <c r="A36" s="177"/>
      <c r="B36" s="20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04"/>
      <c r="U36" s="425">
        <f t="shared" ref="U36:U43" si="4">IF(W36="","",U35+1)</f>
        <v>4</v>
      </c>
      <c r="V36" s="425"/>
      <c r="W36" s="424" t="str">
        <f>IF('各会計、関係団体の財政状況及び健全化判断比率'!B30="","",'各会計、関係団体の財政状況及び健全化判断比率'!B30)</f>
        <v>東海村後期高齢者医療特別会計</v>
      </c>
      <c r="X36" s="424"/>
      <c r="Y36" s="424"/>
      <c r="Z36" s="424"/>
      <c r="AA36" s="424"/>
      <c r="AB36" s="424"/>
      <c r="AC36" s="424"/>
      <c r="AD36" s="424"/>
      <c r="AE36" s="424"/>
      <c r="AF36" s="424"/>
      <c r="AG36" s="424"/>
      <c r="AH36" s="424"/>
      <c r="AI36" s="424"/>
      <c r="AJ36" s="424"/>
      <c r="AK36" s="424"/>
      <c r="AL36" s="204"/>
      <c r="AM36" s="425">
        <f t="shared" si="0"/>
        <v>8</v>
      </c>
      <c r="AN36" s="425"/>
      <c r="AO36" s="424" t="str">
        <f>IF('各会計、関係団体の財政状況及び健全化判断比率'!B34="","",'各会計、関係団体の財政状況及び健全化判断比率'!B34)</f>
        <v>東海村病院事業会計</v>
      </c>
      <c r="AP36" s="424"/>
      <c r="AQ36" s="424"/>
      <c r="AR36" s="424"/>
      <c r="AS36" s="424"/>
      <c r="AT36" s="424"/>
      <c r="AU36" s="424"/>
      <c r="AV36" s="424"/>
      <c r="AW36" s="424"/>
      <c r="AX36" s="424"/>
      <c r="AY36" s="424"/>
      <c r="AZ36" s="424"/>
      <c r="BA36" s="424"/>
      <c r="BB36" s="424"/>
      <c r="BC36" s="424"/>
      <c r="BD36" s="204"/>
      <c r="BE36" s="425">
        <f t="shared" si="1"/>
        <v>11</v>
      </c>
      <c r="BF36" s="425"/>
      <c r="BG36" s="424" t="str">
        <f>IF('各会計、関係団体の財政状況及び健全化判断比率'!B37="","",'各会計、関係団体の財政状況及び健全化判断比率'!B37)</f>
        <v>水戸・勝田都市計画事業東海駅西第二土地区画整理事業特別会計</v>
      </c>
      <c r="BH36" s="424"/>
      <c r="BI36" s="424"/>
      <c r="BJ36" s="424"/>
      <c r="BK36" s="424"/>
      <c r="BL36" s="424"/>
      <c r="BM36" s="424"/>
      <c r="BN36" s="424"/>
      <c r="BO36" s="424"/>
      <c r="BP36" s="424"/>
      <c r="BQ36" s="424"/>
      <c r="BR36" s="424"/>
      <c r="BS36" s="424"/>
      <c r="BT36" s="424"/>
      <c r="BU36" s="424"/>
      <c r="BV36" s="204"/>
      <c r="BW36" s="425">
        <f t="shared" si="2"/>
        <v>15</v>
      </c>
      <c r="BX36" s="425"/>
      <c r="BY36" s="424" t="str">
        <f>IF('各会計、関係団体の財政状況及び健全化判断比率'!B70="","",'各会計、関係団体の財政状況及び健全化判断比率'!B70)</f>
        <v>茨城県租税債権管理機構（一般会計）</v>
      </c>
      <c r="BZ36" s="424"/>
      <c r="CA36" s="424"/>
      <c r="CB36" s="424"/>
      <c r="CC36" s="424"/>
      <c r="CD36" s="424"/>
      <c r="CE36" s="424"/>
      <c r="CF36" s="424"/>
      <c r="CG36" s="424"/>
      <c r="CH36" s="424"/>
      <c r="CI36" s="424"/>
      <c r="CJ36" s="424"/>
      <c r="CK36" s="424"/>
      <c r="CL36" s="424"/>
      <c r="CM36" s="424"/>
      <c r="CN36" s="20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1"/>
      <c r="DG36" s="426" t="str">
        <f>IF('各会計、関係団体の財政状況及び健全化判断比率'!BR9="","",'各会計、関係団体の財政状況及び健全化判断比率'!BR9)</f>
        <v/>
      </c>
      <c r="DH36" s="426"/>
      <c r="DI36" s="208"/>
      <c r="DJ36" s="176"/>
      <c r="DK36" s="176"/>
      <c r="DL36" s="176"/>
      <c r="DM36" s="176"/>
      <c r="DN36" s="176"/>
      <c r="DO36" s="176"/>
    </row>
    <row r="37" spans="1:119" ht="32.25" customHeight="1" x14ac:dyDescent="0.15">
      <c r="A37" s="177"/>
      <c r="B37" s="20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04"/>
      <c r="U37" s="425">
        <f t="shared" si="4"/>
        <v>5</v>
      </c>
      <c r="V37" s="425"/>
      <c r="W37" s="424" t="str">
        <f>IF('各会計、関係団体の財政状況及び健全化判断比率'!B31="","",'各会計、関係団体の財政状況及び健全化判断比率'!B31)</f>
        <v>東海村介護保険事業特別会計（介護サービス事業勘定）</v>
      </c>
      <c r="X37" s="424"/>
      <c r="Y37" s="424"/>
      <c r="Z37" s="424"/>
      <c r="AA37" s="424"/>
      <c r="AB37" s="424"/>
      <c r="AC37" s="424"/>
      <c r="AD37" s="424"/>
      <c r="AE37" s="424"/>
      <c r="AF37" s="424"/>
      <c r="AG37" s="424"/>
      <c r="AH37" s="424"/>
      <c r="AI37" s="424"/>
      <c r="AJ37" s="424"/>
      <c r="AK37" s="424"/>
      <c r="AL37" s="204"/>
      <c r="AM37" s="425" t="str">
        <f t="shared" si="0"/>
        <v/>
      </c>
      <c r="AN37" s="425"/>
      <c r="AO37" s="424"/>
      <c r="AP37" s="424"/>
      <c r="AQ37" s="424"/>
      <c r="AR37" s="424"/>
      <c r="AS37" s="424"/>
      <c r="AT37" s="424"/>
      <c r="AU37" s="424"/>
      <c r="AV37" s="424"/>
      <c r="AW37" s="424"/>
      <c r="AX37" s="424"/>
      <c r="AY37" s="424"/>
      <c r="AZ37" s="424"/>
      <c r="BA37" s="424"/>
      <c r="BB37" s="424"/>
      <c r="BC37" s="424"/>
      <c r="BD37" s="204"/>
      <c r="BE37" s="425">
        <f t="shared" si="1"/>
        <v>12</v>
      </c>
      <c r="BF37" s="425"/>
      <c r="BG37" s="424" t="str">
        <f>IF('各会計、関係団体の財政状況及び健全化判断比率'!B38="","",'各会計、関係団体の財政状況及び健全化判断比率'!B38)</f>
        <v>水戸・勝田都市計画事業東海中央土地区画整理事業特別会計</v>
      </c>
      <c r="BH37" s="424"/>
      <c r="BI37" s="424"/>
      <c r="BJ37" s="424"/>
      <c r="BK37" s="424"/>
      <c r="BL37" s="424"/>
      <c r="BM37" s="424"/>
      <c r="BN37" s="424"/>
      <c r="BO37" s="424"/>
      <c r="BP37" s="424"/>
      <c r="BQ37" s="424"/>
      <c r="BR37" s="424"/>
      <c r="BS37" s="424"/>
      <c r="BT37" s="424"/>
      <c r="BU37" s="424"/>
      <c r="BV37" s="204"/>
      <c r="BW37" s="425">
        <f t="shared" si="2"/>
        <v>16</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0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1"/>
      <c r="DG37" s="426" t="str">
        <f>IF('各会計、関係団体の財政状況及び健全化判断比率'!BR10="","",'各会計、関係団体の財政状況及び健全化判断比率'!BR10)</f>
        <v/>
      </c>
      <c r="DH37" s="426"/>
      <c r="DI37" s="208"/>
      <c r="DJ37" s="176"/>
      <c r="DK37" s="176"/>
      <c r="DL37" s="176"/>
      <c r="DM37" s="176"/>
      <c r="DN37" s="176"/>
      <c r="DO37" s="176"/>
    </row>
    <row r="38" spans="1:119" ht="32.25" customHeight="1" x14ac:dyDescent="0.15">
      <c r="A38" s="177"/>
      <c r="B38" s="20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04"/>
      <c r="U38" s="425" t="str">
        <f t="shared" si="4"/>
        <v/>
      </c>
      <c r="V38" s="425"/>
      <c r="W38" s="424"/>
      <c r="X38" s="424"/>
      <c r="Y38" s="424"/>
      <c r="Z38" s="424"/>
      <c r="AA38" s="424"/>
      <c r="AB38" s="424"/>
      <c r="AC38" s="424"/>
      <c r="AD38" s="424"/>
      <c r="AE38" s="424"/>
      <c r="AF38" s="424"/>
      <c r="AG38" s="424"/>
      <c r="AH38" s="424"/>
      <c r="AI38" s="424"/>
      <c r="AJ38" s="424"/>
      <c r="AK38" s="424"/>
      <c r="AL38" s="204"/>
      <c r="AM38" s="425" t="str">
        <f t="shared" si="0"/>
        <v/>
      </c>
      <c r="AN38" s="425"/>
      <c r="AO38" s="424"/>
      <c r="AP38" s="424"/>
      <c r="AQ38" s="424"/>
      <c r="AR38" s="424"/>
      <c r="AS38" s="424"/>
      <c r="AT38" s="424"/>
      <c r="AU38" s="424"/>
      <c r="AV38" s="424"/>
      <c r="AW38" s="424"/>
      <c r="AX38" s="424"/>
      <c r="AY38" s="424"/>
      <c r="AZ38" s="424"/>
      <c r="BA38" s="424"/>
      <c r="BB38" s="424"/>
      <c r="BC38" s="424"/>
      <c r="BD38" s="204"/>
      <c r="BE38" s="425" t="str">
        <f t="shared" si="1"/>
        <v/>
      </c>
      <c r="BF38" s="425"/>
      <c r="BG38" s="424"/>
      <c r="BH38" s="424"/>
      <c r="BI38" s="424"/>
      <c r="BJ38" s="424"/>
      <c r="BK38" s="424"/>
      <c r="BL38" s="424"/>
      <c r="BM38" s="424"/>
      <c r="BN38" s="424"/>
      <c r="BO38" s="424"/>
      <c r="BP38" s="424"/>
      <c r="BQ38" s="424"/>
      <c r="BR38" s="424"/>
      <c r="BS38" s="424"/>
      <c r="BT38" s="424"/>
      <c r="BU38" s="424"/>
      <c r="BV38" s="204"/>
      <c r="BW38" s="425">
        <f t="shared" si="2"/>
        <v>17</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0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1"/>
      <c r="DG38" s="426" t="str">
        <f>IF('各会計、関係団体の財政状況及び健全化判断比率'!BR11="","",'各会計、関係団体の財政状況及び健全化判断比率'!BR11)</f>
        <v/>
      </c>
      <c r="DH38" s="426"/>
      <c r="DI38" s="208"/>
      <c r="DJ38" s="176"/>
      <c r="DK38" s="176"/>
      <c r="DL38" s="176"/>
      <c r="DM38" s="176"/>
      <c r="DN38" s="176"/>
      <c r="DO38" s="176"/>
    </row>
    <row r="39" spans="1:119" ht="32.25" customHeight="1" x14ac:dyDescent="0.15">
      <c r="A39" s="177"/>
      <c r="B39" s="20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04"/>
      <c r="U39" s="425" t="str">
        <f t="shared" si="4"/>
        <v/>
      </c>
      <c r="V39" s="425"/>
      <c r="W39" s="424"/>
      <c r="X39" s="424"/>
      <c r="Y39" s="424"/>
      <c r="Z39" s="424"/>
      <c r="AA39" s="424"/>
      <c r="AB39" s="424"/>
      <c r="AC39" s="424"/>
      <c r="AD39" s="424"/>
      <c r="AE39" s="424"/>
      <c r="AF39" s="424"/>
      <c r="AG39" s="424"/>
      <c r="AH39" s="424"/>
      <c r="AI39" s="424"/>
      <c r="AJ39" s="424"/>
      <c r="AK39" s="424"/>
      <c r="AL39" s="204"/>
      <c r="AM39" s="425" t="str">
        <f t="shared" si="0"/>
        <v/>
      </c>
      <c r="AN39" s="425"/>
      <c r="AO39" s="424"/>
      <c r="AP39" s="424"/>
      <c r="AQ39" s="424"/>
      <c r="AR39" s="424"/>
      <c r="AS39" s="424"/>
      <c r="AT39" s="424"/>
      <c r="AU39" s="424"/>
      <c r="AV39" s="424"/>
      <c r="AW39" s="424"/>
      <c r="AX39" s="424"/>
      <c r="AY39" s="424"/>
      <c r="AZ39" s="424"/>
      <c r="BA39" s="424"/>
      <c r="BB39" s="424"/>
      <c r="BC39" s="424"/>
      <c r="BD39" s="204"/>
      <c r="BE39" s="425" t="str">
        <f t="shared" si="1"/>
        <v/>
      </c>
      <c r="BF39" s="425"/>
      <c r="BG39" s="424"/>
      <c r="BH39" s="424"/>
      <c r="BI39" s="424"/>
      <c r="BJ39" s="424"/>
      <c r="BK39" s="424"/>
      <c r="BL39" s="424"/>
      <c r="BM39" s="424"/>
      <c r="BN39" s="424"/>
      <c r="BO39" s="424"/>
      <c r="BP39" s="424"/>
      <c r="BQ39" s="424"/>
      <c r="BR39" s="424"/>
      <c r="BS39" s="424"/>
      <c r="BT39" s="424"/>
      <c r="BU39" s="424"/>
      <c r="BV39" s="204"/>
      <c r="BW39" s="425">
        <f t="shared" si="2"/>
        <v>18</v>
      </c>
      <c r="BX39" s="425"/>
      <c r="BY39" s="424" t="str">
        <f>IF('各会計、関係団体の財政状況及び健全化判断比率'!B73="","",'各会計、関係団体の財政状況及び健全化判断比率'!B73)</f>
        <v>ひたちなか・東海広域事務組合（一般会計）</v>
      </c>
      <c r="BZ39" s="424"/>
      <c r="CA39" s="424"/>
      <c r="CB39" s="424"/>
      <c r="CC39" s="424"/>
      <c r="CD39" s="424"/>
      <c r="CE39" s="424"/>
      <c r="CF39" s="424"/>
      <c r="CG39" s="424"/>
      <c r="CH39" s="424"/>
      <c r="CI39" s="424"/>
      <c r="CJ39" s="424"/>
      <c r="CK39" s="424"/>
      <c r="CL39" s="424"/>
      <c r="CM39" s="424"/>
      <c r="CN39" s="20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1"/>
      <c r="DG39" s="426" t="str">
        <f>IF('各会計、関係団体の財政状況及び健全化判断比率'!BR12="","",'各会計、関係団体の財政状況及び健全化判断比率'!BR12)</f>
        <v/>
      </c>
      <c r="DH39" s="426"/>
      <c r="DI39" s="208"/>
      <c r="DJ39" s="176"/>
      <c r="DK39" s="176"/>
      <c r="DL39" s="176"/>
      <c r="DM39" s="176"/>
      <c r="DN39" s="176"/>
      <c r="DO39" s="176"/>
    </row>
    <row r="40" spans="1:119" ht="32.25" customHeight="1" x14ac:dyDescent="0.15">
      <c r="A40" s="177"/>
      <c r="B40" s="20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04"/>
      <c r="U40" s="425" t="str">
        <f t="shared" si="4"/>
        <v/>
      </c>
      <c r="V40" s="425"/>
      <c r="W40" s="424"/>
      <c r="X40" s="424"/>
      <c r="Y40" s="424"/>
      <c r="Z40" s="424"/>
      <c r="AA40" s="424"/>
      <c r="AB40" s="424"/>
      <c r="AC40" s="424"/>
      <c r="AD40" s="424"/>
      <c r="AE40" s="424"/>
      <c r="AF40" s="424"/>
      <c r="AG40" s="424"/>
      <c r="AH40" s="424"/>
      <c r="AI40" s="424"/>
      <c r="AJ40" s="424"/>
      <c r="AK40" s="424"/>
      <c r="AL40" s="204"/>
      <c r="AM40" s="425" t="str">
        <f t="shared" si="0"/>
        <v/>
      </c>
      <c r="AN40" s="425"/>
      <c r="AO40" s="424"/>
      <c r="AP40" s="424"/>
      <c r="AQ40" s="424"/>
      <c r="AR40" s="424"/>
      <c r="AS40" s="424"/>
      <c r="AT40" s="424"/>
      <c r="AU40" s="424"/>
      <c r="AV40" s="424"/>
      <c r="AW40" s="424"/>
      <c r="AX40" s="424"/>
      <c r="AY40" s="424"/>
      <c r="AZ40" s="424"/>
      <c r="BA40" s="424"/>
      <c r="BB40" s="424"/>
      <c r="BC40" s="424"/>
      <c r="BD40" s="204"/>
      <c r="BE40" s="425" t="str">
        <f t="shared" si="1"/>
        <v/>
      </c>
      <c r="BF40" s="425"/>
      <c r="BG40" s="424"/>
      <c r="BH40" s="424"/>
      <c r="BI40" s="424"/>
      <c r="BJ40" s="424"/>
      <c r="BK40" s="424"/>
      <c r="BL40" s="424"/>
      <c r="BM40" s="424"/>
      <c r="BN40" s="424"/>
      <c r="BO40" s="424"/>
      <c r="BP40" s="424"/>
      <c r="BQ40" s="424"/>
      <c r="BR40" s="424"/>
      <c r="BS40" s="424"/>
      <c r="BT40" s="424"/>
      <c r="BU40" s="424"/>
      <c r="BV40" s="204"/>
      <c r="BW40" s="425">
        <f t="shared" si="2"/>
        <v>19</v>
      </c>
      <c r="BX40" s="425"/>
      <c r="BY40" s="424" t="str">
        <f>IF('各会計、関係団体の財政状況及び健全化判断比率'!B74="","",'各会計、関係団体の財政状況及び健全化判断比率'!B74)</f>
        <v>ひたちなか・東海広域事務組合（常陸那珂公共下水道事業特別会計）</v>
      </c>
      <c r="BZ40" s="424"/>
      <c r="CA40" s="424"/>
      <c r="CB40" s="424"/>
      <c r="CC40" s="424"/>
      <c r="CD40" s="424"/>
      <c r="CE40" s="424"/>
      <c r="CF40" s="424"/>
      <c r="CG40" s="424"/>
      <c r="CH40" s="424"/>
      <c r="CI40" s="424"/>
      <c r="CJ40" s="424"/>
      <c r="CK40" s="424"/>
      <c r="CL40" s="424"/>
      <c r="CM40" s="424"/>
      <c r="CN40" s="20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1"/>
      <c r="DG40" s="426" t="str">
        <f>IF('各会計、関係団体の財政状況及び健全化判断比率'!BR13="","",'各会計、関係団体の財政状況及び健全化判断比率'!BR13)</f>
        <v/>
      </c>
      <c r="DH40" s="426"/>
      <c r="DI40" s="208"/>
      <c r="DJ40" s="176"/>
      <c r="DK40" s="176"/>
      <c r="DL40" s="176"/>
      <c r="DM40" s="176"/>
      <c r="DN40" s="176"/>
      <c r="DO40" s="176"/>
    </row>
    <row r="41" spans="1:119" ht="32.25" customHeight="1" x14ac:dyDescent="0.15">
      <c r="A41" s="177"/>
      <c r="B41" s="20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04"/>
      <c r="U41" s="425" t="str">
        <f t="shared" si="4"/>
        <v/>
      </c>
      <c r="V41" s="425"/>
      <c r="W41" s="424"/>
      <c r="X41" s="424"/>
      <c r="Y41" s="424"/>
      <c r="Z41" s="424"/>
      <c r="AA41" s="424"/>
      <c r="AB41" s="424"/>
      <c r="AC41" s="424"/>
      <c r="AD41" s="424"/>
      <c r="AE41" s="424"/>
      <c r="AF41" s="424"/>
      <c r="AG41" s="424"/>
      <c r="AH41" s="424"/>
      <c r="AI41" s="424"/>
      <c r="AJ41" s="424"/>
      <c r="AK41" s="424"/>
      <c r="AL41" s="204"/>
      <c r="AM41" s="425" t="str">
        <f t="shared" si="0"/>
        <v/>
      </c>
      <c r="AN41" s="425"/>
      <c r="AO41" s="424"/>
      <c r="AP41" s="424"/>
      <c r="AQ41" s="424"/>
      <c r="AR41" s="424"/>
      <c r="AS41" s="424"/>
      <c r="AT41" s="424"/>
      <c r="AU41" s="424"/>
      <c r="AV41" s="424"/>
      <c r="AW41" s="424"/>
      <c r="AX41" s="424"/>
      <c r="AY41" s="424"/>
      <c r="AZ41" s="424"/>
      <c r="BA41" s="424"/>
      <c r="BB41" s="424"/>
      <c r="BC41" s="424"/>
      <c r="BD41" s="204"/>
      <c r="BE41" s="425" t="str">
        <f t="shared" si="1"/>
        <v/>
      </c>
      <c r="BF41" s="425"/>
      <c r="BG41" s="424"/>
      <c r="BH41" s="424"/>
      <c r="BI41" s="424"/>
      <c r="BJ41" s="424"/>
      <c r="BK41" s="424"/>
      <c r="BL41" s="424"/>
      <c r="BM41" s="424"/>
      <c r="BN41" s="424"/>
      <c r="BO41" s="424"/>
      <c r="BP41" s="424"/>
      <c r="BQ41" s="424"/>
      <c r="BR41" s="424"/>
      <c r="BS41" s="424"/>
      <c r="BT41" s="424"/>
      <c r="BU41" s="424"/>
      <c r="BV41" s="204"/>
      <c r="BW41" s="425">
        <f t="shared" si="2"/>
        <v>20</v>
      </c>
      <c r="BX41" s="425"/>
      <c r="BY41" s="424" t="str">
        <f>IF('各会計、関係団体の財政状況及び健全化判断比率'!B75="","",'各会計、関係団体の財政状況及び健全化判断比率'!B75)</f>
        <v>ひたちなか・東海広域事務組合（一般廃棄物処理事業特別会計）</v>
      </c>
      <c r="BZ41" s="424"/>
      <c r="CA41" s="424"/>
      <c r="CB41" s="424"/>
      <c r="CC41" s="424"/>
      <c r="CD41" s="424"/>
      <c r="CE41" s="424"/>
      <c r="CF41" s="424"/>
      <c r="CG41" s="424"/>
      <c r="CH41" s="424"/>
      <c r="CI41" s="424"/>
      <c r="CJ41" s="424"/>
      <c r="CK41" s="424"/>
      <c r="CL41" s="424"/>
      <c r="CM41" s="424"/>
      <c r="CN41" s="20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1"/>
      <c r="DG41" s="426" t="str">
        <f>IF('各会計、関係団体の財政状況及び健全化判断比率'!BR14="","",'各会計、関係団体の財政状況及び健全化判断比率'!BR14)</f>
        <v/>
      </c>
      <c r="DH41" s="426"/>
      <c r="DI41" s="208"/>
      <c r="DJ41" s="176"/>
      <c r="DK41" s="176"/>
      <c r="DL41" s="176"/>
      <c r="DM41" s="176"/>
      <c r="DN41" s="176"/>
      <c r="DO41" s="176"/>
    </row>
    <row r="42" spans="1:119" ht="32.25" customHeight="1" x14ac:dyDescent="0.15">
      <c r="A42" s="176"/>
      <c r="B42" s="20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04"/>
      <c r="U42" s="425" t="str">
        <f t="shared" si="4"/>
        <v/>
      </c>
      <c r="V42" s="425"/>
      <c r="W42" s="424"/>
      <c r="X42" s="424"/>
      <c r="Y42" s="424"/>
      <c r="Z42" s="424"/>
      <c r="AA42" s="424"/>
      <c r="AB42" s="424"/>
      <c r="AC42" s="424"/>
      <c r="AD42" s="424"/>
      <c r="AE42" s="424"/>
      <c r="AF42" s="424"/>
      <c r="AG42" s="424"/>
      <c r="AH42" s="424"/>
      <c r="AI42" s="424"/>
      <c r="AJ42" s="424"/>
      <c r="AK42" s="424"/>
      <c r="AL42" s="204"/>
      <c r="AM42" s="425" t="str">
        <f t="shared" si="0"/>
        <v/>
      </c>
      <c r="AN42" s="425"/>
      <c r="AO42" s="424"/>
      <c r="AP42" s="424"/>
      <c r="AQ42" s="424"/>
      <c r="AR42" s="424"/>
      <c r="AS42" s="424"/>
      <c r="AT42" s="424"/>
      <c r="AU42" s="424"/>
      <c r="AV42" s="424"/>
      <c r="AW42" s="424"/>
      <c r="AX42" s="424"/>
      <c r="AY42" s="424"/>
      <c r="AZ42" s="424"/>
      <c r="BA42" s="424"/>
      <c r="BB42" s="424"/>
      <c r="BC42" s="424"/>
      <c r="BD42" s="204"/>
      <c r="BE42" s="425" t="str">
        <f t="shared" si="1"/>
        <v/>
      </c>
      <c r="BF42" s="425"/>
      <c r="BG42" s="424"/>
      <c r="BH42" s="424"/>
      <c r="BI42" s="424"/>
      <c r="BJ42" s="424"/>
      <c r="BK42" s="424"/>
      <c r="BL42" s="424"/>
      <c r="BM42" s="424"/>
      <c r="BN42" s="424"/>
      <c r="BO42" s="424"/>
      <c r="BP42" s="424"/>
      <c r="BQ42" s="424"/>
      <c r="BR42" s="424"/>
      <c r="BS42" s="424"/>
      <c r="BT42" s="424"/>
      <c r="BU42" s="424"/>
      <c r="BV42" s="204"/>
      <c r="BW42" s="425">
        <f t="shared" si="2"/>
        <v>21</v>
      </c>
      <c r="BX42" s="425"/>
      <c r="BY42" s="424" t="str">
        <f>IF('各会計、関係団体の財政状況及び健全化判断比率'!B76="","",'各会計、関係団体の財政状況及び健全化判断比率'!B76)</f>
        <v>ひたちなか・東海広域事務組合（消防事業特別会計）</v>
      </c>
      <c r="BZ42" s="424"/>
      <c r="CA42" s="424"/>
      <c r="CB42" s="424"/>
      <c r="CC42" s="424"/>
      <c r="CD42" s="424"/>
      <c r="CE42" s="424"/>
      <c r="CF42" s="424"/>
      <c r="CG42" s="424"/>
      <c r="CH42" s="424"/>
      <c r="CI42" s="424"/>
      <c r="CJ42" s="424"/>
      <c r="CK42" s="424"/>
      <c r="CL42" s="424"/>
      <c r="CM42" s="424"/>
      <c r="CN42" s="20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1"/>
      <c r="DG42" s="426" t="str">
        <f>IF('各会計、関係団体の財政状況及び健全化判断比率'!BR15="","",'各会計、関係団体の財政状況及び健全化判断比率'!BR15)</f>
        <v/>
      </c>
      <c r="DH42" s="426"/>
      <c r="DI42" s="208"/>
      <c r="DJ42" s="176"/>
      <c r="DK42" s="176"/>
      <c r="DL42" s="176"/>
      <c r="DM42" s="176"/>
      <c r="DN42" s="176"/>
      <c r="DO42" s="176"/>
    </row>
    <row r="43" spans="1:119" ht="32.25" customHeight="1" x14ac:dyDescent="0.15">
      <c r="A43" s="176"/>
      <c r="B43" s="20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04"/>
      <c r="U43" s="425" t="str">
        <f t="shared" si="4"/>
        <v/>
      </c>
      <c r="V43" s="425"/>
      <c r="W43" s="424"/>
      <c r="X43" s="424"/>
      <c r="Y43" s="424"/>
      <c r="Z43" s="424"/>
      <c r="AA43" s="424"/>
      <c r="AB43" s="424"/>
      <c r="AC43" s="424"/>
      <c r="AD43" s="424"/>
      <c r="AE43" s="424"/>
      <c r="AF43" s="424"/>
      <c r="AG43" s="424"/>
      <c r="AH43" s="424"/>
      <c r="AI43" s="424"/>
      <c r="AJ43" s="424"/>
      <c r="AK43" s="424"/>
      <c r="AL43" s="204"/>
      <c r="AM43" s="425" t="str">
        <f t="shared" si="0"/>
        <v/>
      </c>
      <c r="AN43" s="425"/>
      <c r="AO43" s="424"/>
      <c r="AP43" s="424"/>
      <c r="AQ43" s="424"/>
      <c r="AR43" s="424"/>
      <c r="AS43" s="424"/>
      <c r="AT43" s="424"/>
      <c r="AU43" s="424"/>
      <c r="AV43" s="424"/>
      <c r="AW43" s="424"/>
      <c r="AX43" s="424"/>
      <c r="AY43" s="424"/>
      <c r="AZ43" s="424"/>
      <c r="BA43" s="424"/>
      <c r="BB43" s="424"/>
      <c r="BC43" s="424"/>
      <c r="BD43" s="204"/>
      <c r="BE43" s="425" t="str">
        <f t="shared" si="1"/>
        <v/>
      </c>
      <c r="BF43" s="425"/>
      <c r="BG43" s="424"/>
      <c r="BH43" s="424"/>
      <c r="BI43" s="424"/>
      <c r="BJ43" s="424"/>
      <c r="BK43" s="424"/>
      <c r="BL43" s="424"/>
      <c r="BM43" s="424"/>
      <c r="BN43" s="424"/>
      <c r="BO43" s="424"/>
      <c r="BP43" s="424"/>
      <c r="BQ43" s="424"/>
      <c r="BR43" s="424"/>
      <c r="BS43" s="424"/>
      <c r="BT43" s="424"/>
      <c r="BU43" s="424"/>
      <c r="BV43" s="204"/>
      <c r="BW43" s="425">
        <f t="shared" si="2"/>
        <v>22</v>
      </c>
      <c r="BX43" s="425"/>
      <c r="BY43" s="424" t="str">
        <f>IF('各会計、関係団体の財政状況及び健全化判断比率'!B77="","",'各会計、関係団体の財政状況及び健全化判断比率'!B77)</f>
        <v>茨城北農業共済事務組合（農業共済事業会計）</v>
      </c>
      <c r="BZ43" s="424"/>
      <c r="CA43" s="424"/>
      <c r="CB43" s="424"/>
      <c r="CC43" s="424"/>
      <c r="CD43" s="424"/>
      <c r="CE43" s="424"/>
      <c r="CF43" s="424"/>
      <c r="CG43" s="424"/>
      <c r="CH43" s="424"/>
      <c r="CI43" s="424"/>
      <c r="CJ43" s="424"/>
      <c r="CK43" s="424"/>
      <c r="CL43" s="424"/>
      <c r="CM43" s="424"/>
      <c r="CN43" s="20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1"/>
      <c r="DG43" s="426" t="str">
        <f>IF('各会計、関係団体の財政状況及び健全化判断比率'!BR16="","",'各会計、関係団体の財政状況及び健全化判断比率'!BR16)</f>
        <v/>
      </c>
      <c r="DH43" s="426"/>
      <c r="DI43" s="208"/>
      <c r="DJ43" s="176"/>
      <c r="DK43" s="176"/>
      <c r="DL43" s="176"/>
      <c r="DM43" s="176"/>
      <c r="DN43" s="176"/>
      <c r="DO43" s="176"/>
    </row>
    <row r="44" spans="1:119" ht="13.5" customHeight="1" thickBot="1" x14ac:dyDescent="0.2">
      <c r="A44" s="176"/>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c r="DJ44" s="176"/>
      <c r="DK44" s="176"/>
      <c r="DL44" s="176"/>
      <c r="DM44" s="176"/>
      <c r="DN44" s="176"/>
      <c r="DO44" s="176"/>
    </row>
    <row r="45" spans="1:119"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row>
    <row r="46" spans="1:119" x14ac:dyDescent="0.15">
      <c r="B46" s="176" t="s">
        <v>207</v>
      </c>
      <c r="C46" s="176"/>
      <c r="D46" s="176"/>
      <c r="E46" s="176" t="s">
        <v>208</v>
      </c>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c r="DE46" s="176"/>
      <c r="DF46" s="176"/>
      <c r="DG46" s="176"/>
      <c r="DH46" s="176"/>
      <c r="DI46" s="176"/>
    </row>
    <row r="47" spans="1:119" x14ac:dyDescent="0.15">
      <c r="B47" s="176"/>
      <c r="C47" s="176"/>
      <c r="D47" s="176"/>
      <c r="E47" s="176" t="s">
        <v>209</v>
      </c>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c r="CM47" s="176"/>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76"/>
    </row>
    <row r="48" spans="1:119" x14ac:dyDescent="0.15">
      <c r="B48" s="176"/>
      <c r="C48" s="176"/>
      <c r="D48" s="176"/>
      <c r="E48" s="176" t="s">
        <v>210</v>
      </c>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row>
    <row r="49" spans="5:5" x14ac:dyDescent="0.15">
      <c r="E49" s="212" t="s">
        <v>211</v>
      </c>
    </row>
    <row r="50" spans="5:5" x14ac:dyDescent="0.15">
      <c r="E50" s="178" t="s">
        <v>212</v>
      </c>
    </row>
    <row r="51" spans="5:5" x14ac:dyDescent="0.15">
      <c r="E51" s="178" t="s">
        <v>213</v>
      </c>
    </row>
    <row r="52" spans="5:5" x14ac:dyDescent="0.15">
      <c r="E52" s="178" t="s">
        <v>214</v>
      </c>
    </row>
    <row r="53" spans="5:5" x14ac:dyDescent="0.15"/>
    <row r="54" spans="5:5" x14ac:dyDescent="0.15"/>
    <row r="55" spans="5:5" x14ac:dyDescent="0.15"/>
    <row r="56" spans="5:5" x14ac:dyDescent="0.15"/>
  </sheetData>
  <sheetProtection algorithmName="SHA-512" hashValue="OcMOE6FQiAV7w0290sPXDyX8hCUPxWtOY5lA7B288YzUMNyjd9xf86kLwyVc/R4dhX2jl0AgD+ijNE0ZKHWxSg==" saltValue="jdj1QKIZwSOssGlxB1Ep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565</v>
      </c>
      <c r="D34" s="1248"/>
      <c r="E34" s="1249"/>
      <c r="F34" s="32">
        <v>16.71</v>
      </c>
      <c r="G34" s="33">
        <v>17.79</v>
      </c>
      <c r="H34" s="33">
        <v>19.79</v>
      </c>
      <c r="I34" s="33">
        <v>17.5</v>
      </c>
      <c r="J34" s="34">
        <v>18.57</v>
      </c>
      <c r="K34" s="22"/>
      <c r="L34" s="22"/>
      <c r="M34" s="22"/>
      <c r="N34" s="22"/>
      <c r="O34" s="22"/>
      <c r="P34" s="22"/>
    </row>
    <row r="35" spans="1:16" ht="39" customHeight="1" x14ac:dyDescent="0.15">
      <c r="A35" s="22"/>
      <c r="B35" s="35"/>
      <c r="C35" s="1242" t="s">
        <v>566</v>
      </c>
      <c r="D35" s="1243"/>
      <c r="E35" s="1244"/>
      <c r="F35" s="36">
        <v>5.19</v>
      </c>
      <c r="G35" s="37">
        <v>3.99</v>
      </c>
      <c r="H35" s="37">
        <v>5.31</v>
      </c>
      <c r="I35" s="37">
        <v>4.25</v>
      </c>
      <c r="J35" s="38">
        <v>8.0299999999999994</v>
      </c>
      <c r="K35" s="22"/>
      <c r="L35" s="22"/>
      <c r="M35" s="22"/>
      <c r="N35" s="22"/>
      <c r="O35" s="22"/>
      <c r="P35" s="22"/>
    </row>
    <row r="36" spans="1:16" ht="39" customHeight="1" x14ac:dyDescent="0.15">
      <c r="A36" s="22"/>
      <c r="B36" s="35"/>
      <c r="C36" s="1242" t="s">
        <v>567</v>
      </c>
      <c r="D36" s="1243"/>
      <c r="E36" s="1244"/>
      <c r="F36" s="36">
        <v>6.09</v>
      </c>
      <c r="G36" s="37">
        <v>6.32</v>
      </c>
      <c r="H36" s="37">
        <v>7.53</v>
      </c>
      <c r="I36" s="37">
        <v>7.15</v>
      </c>
      <c r="J36" s="38">
        <v>6.89</v>
      </c>
      <c r="K36" s="22"/>
      <c r="L36" s="22"/>
      <c r="M36" s="22"/>
      <c r="N36" s="22"/>
      <c r="O36" s="22"/>
      <c r="P36" s="22"/>
    </row>
    <row r="37" spans="1:16" ht="39" customHeight="1" x14ac:dyDescent="0.15">
      <c r="A37" s="22"/>
      <c r="B37" s="35"/>
      <c r="C37" s="1242" t="s">
        <v>568</v>
      </c>
      <c r="D37" s="1243"/>
      <c r="E37" s="1244"/>
      <c r="F37" s="36" t="s">
        <v>518</v>
      </c>
      <c r="G37" s="37" t="s">
        <v>518</v>
      </c>
      <c r="H37" s="37" t="s">
        <v>518</v>
      </c>
      <c r="I37" s="37" t="s">
        <v>518</v>
      </c>
      <c r="J37" s="38">
        <v>4.37</v>
      </c>
      <c r="K37" s="22"/>
      <c r="L37" s="22"/>
      <c r="M37" s="22"/>
      <c r="N37" s="22"/>
      <c r="O37" s="22"/>
      <c r="P37" s="22"/>
    </row>
    <row r="38" spans="1:16" ht="39" customHeight="1" x14ac:dyDescent="0.15">
      <c r="A38" s="22"/>
      <c r="B38" s="35"/>
      <c r="C38" s="1242" t="s">
        <v>569</v>
      </c>
      <c r="D38" s="1243"/>
      <c r="E38" s="1244"/>
      <c r="F38" s="36">
        <v>2.37</v>
      </c>
      <c r="G38" s="37">
        <v>2.62</v>
      </c>
      <c r="H38" s="37">
        <v>2.79</v>
      </c>
      <c r="I38" s="37">
        <v>1.94</v>
      </c>
      <c r="J38" s="38">
        <v>1.33</v>
      </c>
      <c r="K38" s="22"/>
      <c r="L38" s="22"/>
      <c r="M38" s="22"/>
      <c r="N38" s="22"/>
      <c r="O38" s="22"/>
      <c r="P38" s="22"/>
    </row>
    <row r="39" spans="1:16" ht="39" customHeight="1" x14ac:dyDescent="0.15">
      <c r="A39" s="22"/>
      <c r="B39" s="35"/>
      <c r="C39" s="1242" t="s">
        <v>570</v>
      </c>
      <c r="D39" s="1243"/>
      <c r="E39" s="1244"/>
      <c r="F39" s="36">
        <v>1.48</v>
      </c>
      <c r="G39" s="37">
        <v>1.85</v>
      </c>
      <c r="H39" s="37">
        <v>0.32</v>
      </c>
      <c r="I39" s="37">
        <v>0.28000000000000003</v>
      </c>
      <c r="J39" s="38">
        <v>0.32</v>
      </c>
      <c r="K39" s="22"/>
      <c r="L39" s="22"/>
      <c r="M39" s="22"/>
      <c r="N39" s="22"/>
      <c r="O39" s="22"/>
      <c r="P39" s="22"/>
    </row>
    <row r="40" spans="1:16" ht="39" customHeight="1" x14ac:dyDescent="0.15">
      <c r="A40" s="22"/>
      <c r="B40" s="35"/>
      <c r="C40" s="1242" t="s">
        <v>571</v>
      </c>
      <c r="D40" s="1243"/>
      <c r="E40" s="1244"/>
      <c r="F40" s="36">
        <v>0.37</v>
      </c>
      <c r="G40" s="37">
        <v>0.35</v>
      </c>
      <c r="H40" s="37">
        <v>1.29</v>
      </c>
      <c r="I40" s="37">
        <v>0.17</v>
      </c>
      <c r="J40" s="38">
        <v>0.3</v>
      </c>
      <c r="K40" s="22"/>
      <c r="L40" s="22"/>
      <c r="M40" s="22"/>
      <c r="N40" s="22"/>
      <c r="O40" s="22"/>
      <c r="P40" s="22"/>
    </row>
    <row r="41" spans="1:16" ht="39" customHeight="1" x14ac:dyDescent="0.15">
      <c r="A41" s="22"/>
      <c r="B41" s="35"/>
      <c r="C41" s="1242" t="s">
        <v>572</v>
      </c>
      <c r="D41" s="1243"/>
      <c r="E41" s="1244"/>
      <c r="F41" s="36">
        <v>0.28000000000000003</v>
      </c>
      <c r="G41" s="37">
        <v>0.2</v>
      </c>
      <c r="H41" s="37">
        <v>0.08</v>
      </c>
      <c r="I41" s="37">
        <v>0.05</v>
      </c>
      <c r="J41" s="38">
        <v>0.14000000000000001</v>
      </c>
      <c r="K41" s="22"/>
      <c r="L41" s="22"/>
      <c r="M41" s="22"/>
      <c r="N41" s="22"/>
      <c r="O41" s="22"/>
      <c r="P41" s="22"/>
    </row>
    <row r="42" spans="1:16" ht="39" customHeight="1" x14ac:dyDescent="0.15">
      <c r="A42" s="22"/>
      <c r="B42" s="39"/>
      <c r="C42" s="1242" t="s">
        <v>573</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574</v>
      </c>
      <c r="D43" s="1246"/>
      <c r="E43" s="1247"/>
      <c r="F43" s="41">
        <v>1.43</v>
      </c>
      <c r="G43" s="42">
        <v>1.89</v>
      </c>
      <c r="H43" s="42">
        <v>1.18</v>
      </c>
      <c r="I43" s="42">
        <v>2.08</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L7rfuNHdJHCKLBuNLSzNX4Ry+zd6Z3yCkESIBywgaoihCjw1gOhWyn7Xgp7I43iYlvKbs/Knl01N0gKnHXQ==" saltValue="XSUuSVHiD71DuOWpbU6R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758</v>
      </c>
      <c r="L45" s="60">
        <v>715</v>
      </c>
      <c r="M45" s="60">
        <v>678</v>
      </c>
      <c r="N45" s="60">
        <v>633</v>
      </c>
      <c r="O45" s="61">
        <v>563</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14</v>
      </c>
      <c r="F48" s="1252"/>
      <c r="G48" s="1252"/>
      <c r="H48" s="1252"/>
      <c r="I48" s="1252"/>
      <c r="J48" s="1253"/>
      <c r="K48" s="63">
        <v>703</v>
      </c>
      <c r="L48" s="64">
        <v>685</v>
      </c>
      <c r="M48" s="64">
        <v>649</v>
      </c>
      <c r="N48" s="64">
        <v>674</v>
      </c>
      <c r="O48" s="65">
        <v>698</v>
      </c>
      <c r="P48" s="48"/>
      <c r="Q48" s="48"/>
      <c r="R48" s="48"/>
      <c r="S48" s="48"/>
      <c r="T48" s="48"/>
      <c r="U48" s="48"/>
    </row>
    <row r="49" spans="1:21" ht="30.75" customHeight="1" x14ac:dyDescent="0.15">
      <c r="A49" s="48"/>
      <c r="B49" s="1270"/>
      <c r="C49" s="1271"/>
      <c r="D49" s="62"/>
      <c r="E49" s="1252" t="s">
        <v>15</v>
      </c>
      <c r="F49" s="1252"/>
      <c r="G49" s="1252"/>
      <c r="H49" s="1252"/>
      <c r="I49" s="1252"/>
      <c r="J49" s="1253"/>
      <c r="K49" s="63">
        <v>216</v>
      </c>
      <c r="L49" s="64">
        <v>235</v>
      </c>
      <c r="M49" s="64">
        <v>179</v>
      </c>
      <c r="N49" s="64">
        <v>180</v>
      </c>
      <c r="O49" s="65">
        <v>178</v>
      </c>
      <c r="P49" s="48"/>
      <c r="Q49" s="48"/>
      <c r="R49" s="48"/>
      <c r="S49" s="48"/>
      <c r="T49" s="48"/>
      <c r="U49" s="48"/>
    </row>
    <row r="50" spans="1:21" ht="30.75" customHeight="1" x14ac:dyDescent="0.15">
      <c r="A50" s="48"/>
      <c r="B50" s="1270"/>
      <c r="C50" s="1271"/>
      <c r="D50" s="62"/>
      <c r="E50" s="1252" t="s">
        <v>16</v>
      </c>
      <c r="F50" s="1252"/>
      <c r="G50" s="1252"/>
      <c r="H50" s="1252"/>
      <c r="I50" s="1252"/>
      <c r="J50" s="1253"/>
      <c r="K50" s="63">
        <v>4</v>
      </c>
      <c r="L50" s="64">
        <v>5</v>
      </c>
      <c r="M50" s="64">
        <v>5</v>
      </c>
      <c r="N50" s="64">
        <v>5</v>
      </c>
      <c r="O50" s="65">
        <v>5</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1154</v>
      </c>
      <c r="L52" s="64">
        <v>1118</v>
      </c>
      <c r="M52" s="64">
        <v>1069</v>
      </c>
      <c r="N52" s="64">
        <v>1055</v>
      </c>
      <c r="O52" s="65">
        <v>998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527</v>
      </c>
      <c r="L53" s="69">
        <v>522</v>
      </c>
      <c r="M53" s="69">
        <v>442</v>
      </c>
      <c r="N53" s="69">
        <v>437</v>
      </c>
      <c r="O53" s="70">
        <v>446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24</v>
      </c>
      <c r="C57" s="1259"/>
      <c r="D57" s="1262" t="s">
        <v>25</v>
      </c>
      <c r="E57" s="1263"/>
      <c r="F57" s="1263"/>
      <c r="G57" s="1263"/>
      <c r="H57" s="1263"/>
      <c r="I57" s="1263"/>
      <c r="J57" s="1264"/>
      <c r="K57" s="376" t="s">
        <v>518</v>
      </c>
      <c r="L57" s="377" t="s">
        <v>518</v>
      </c>
      <c r="M57" s="377" t="s">
        <v>518</v>
      </c>
      <c r="N57" s="377" t="s">
        <v>518</v>
      </c>
      <c r="O57" s="378" t="s">
        <v>518</v>
      </c>
    </row>
    <row r="58" spans="1:21" ht="31.5" customHeight="1" thickBot="1" x14ac:dyDescent="0.2">
      <c r="B58" s="1260"/>
      <c r="C58" s="1261"/>
      <c r="D58" s="1265" t="s">
        <v>26</v>
      </c>
      <c r="E58" s="1266"/>
      <c r="F58" s="1266"/>
      <c r="G58" s="1266"/>
      <c r="H58" s="1266"/>
      <c r="I58" s="1266"/>
      <c r="J58" s="1267"/>
      <c r="K58" s="379" t="s">
        <v>518</v>
      </c>
      <c r="L58" s="380" t="s">
        <v>518</v>
      </c>
      <c r="M58" s="380" t="s">
        <v>518</v>
      </c>
      <c r="N58" s="380" t="s">
        <v>518</v>
      </c>
      <c r="O58" s="381" t="s">
        <v>518</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ribUpt4S6eKoTrjLsES5j/LG37HYGR5g0d+DkTsgsXXd5Z1PzIniksoL7KtD3BMEG4iGOELAHKvymBFnMj+wQ==" saltValue="2Gse1m3SDtVC82Lt5CPF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559</v>
      </c>
      <c r="J40" s="94" t="s">
        <v>560</v>
      </c>
      <c r="K40" s="94" t="s">
        <v>561</v>
      </c>
      <c r="L40" s="94" t="s">
        <v>562</v>
      </c>
      <c r="M40" s="95" t="s">
        <v>563</v>
      </c>
    </row>
    <row r="41" spans="2:13" ht="27.75" customHeight="1" x14ac:dyDescent="0.15">
      <c r="B41" s="1288" t="s">
        <v>29</v>
      </c>
      <c r="C41" s="1289"/>
      <c r="D41" s="96"/>
      <c r="E41" s="1290" t="s">
        <v>30</v>
      </c>
      <c r="F41" s="1290"/>
      <c r="G41" s="1290"/>
      <c r="H41" s="1291"/>
      <c r="I41" s="97">
        <v>4141</v>
      </c>
      <c r="J41" s="98">
        <v>3488</v>
      </c>
      <c r="K41" s="98">
        <v>2860</v>
      </c>
      <c r="L41" s="98">
        <v>2264</v>
      </c>
      <c r="M41" s="99">
        <v>1838</v>
      </c>
    </row>
    <row r="42" spans="2:13" ht="27.75" customHeight="1" x14ac:dyDescent="0.15">
      <c r="B42" s="1278"/>
      <c r="C42" s="1279"/>
      <c r="D42" s="100"/>
      <c r="E42" s="1282" t="s">
        <v>31</v>
      </c>
      <c r="F42" s="1282"/>
      <c r="G42" s="1282"/>
      <c r="H42" s="1283"/>
      <c r="I42" s="101">
        <v>28</v>
      </c>
      <c r="J42" s="102">
        <v>24</v>
      </c>
      <c r="K42" s="102">
        <v>20</v>
      </c>
      <c r="L42" s="102">
        <v>17</v>
      </c>
      <c r="M42" s="103">
        <v>13</v>
      </c>
    </row>
    <row r="43" spans="2:13" ht="27.75" customHeight="1" x14ac:dyDescent="0.15">
      <c r="B43" s="1278"/>
      <c r="C43" s="1279"/>
      <c r="D43" s="100"/>
      <c r="E43" s="1282" t="s">
        <v>32</v>
      </c>
      <c r="F43" s="1282"/>
      <c r="G43" s="1282"/>
      <c r="H43" s="1283"/>
      <c r="I43" s="101">
        <v>7276</v>
      </c>
      <c r="J43" s="102">
        <v>6917</v>
      </c>
      <c r="K43" s="102">
        <v>6434</v>
      </c>
      <c r="L43" s="102">
        <v>6083</v>
      </c>
      <c r="M43" s="103">
        <v>5951</v>
      </c>
    </row>
    <row r="44" spans="2:13" ht="27.75" customHeight="1" x14ac:dyDescent="0.15">
      <c r="B44" s="1278"/>
      <c r="C44" s="1279"/>
      <c r="D44" s="100"/>
      <c r="E44" s="1282" t="s">
        <v>33</v>
      </c>
      <c r="F44" s="1282"/>
      <c r="G44" s="1282"/>
      <c r="H44" s="1283"/>
      <c r="I44" s="101">
        <v>209</v>
      </c>
      <c r="J44" s="102">
        <v>244</v>
      </c>
      <c r="K44" s="102">
        <v>272</v>
      </c>
      <c r="L44" s="102">
        <v>243</v>
      </c>
      <c r="M44" s="103">
        <v>229</v>
      </c>
    </row>
    <row r="45" spans="2:13" ht="27.75" customHeight="1" x14ac:dyDescent="0.15">
      <c r="B45" s="1278"/>
      <c r="C45" s="1279"/>
      <c r="D45" s="100"/>
      <c r="E45" s="1282" t="s">
        <v>34</v>
      </c>
      <c r="F45" s="1282"/>
      <c r="G45" s="1282"/>
      <c r="H45" s="1283"/>
      <c r="I45" s="101">
        <v>1484</v>
      </c>
      <c r="J45" s="102">
        <v>1377</v>
      </c>
      <c r="K45" s="102">
        <v>1433</v>
      </c>
      <c r="L45" s="102">
        <v>1341</v>
      </c>
      <c r="M45" s="103">
        <v>1282</v>
      </c>
    </row>
    <row r="46" spans="2:13" ht="27.75" customHeight="1" x14ac:dyDescent="0.15">
      <c r="B46" s="1278"/>
      <c r="C46" s="1279"/>
      <c r="D46" s="104"/>
      <c r="E46" s="1282" t="s">
        <v>35</v>
      </c>
      <c r="F46" s="1282"/>
      <c r="G46" s="1282"/>
      <c r="H46" s="1283"/>
      <c r="I46" s="101">
        <v>2</v>
      </c>
      <c r="J46" s="102" t="s">
        <v>518</v>
      </c>
      <c r="K46" s="102">
        <v>2</v>
      </c>
      <c r="L46" s="102" t="s">
        <v>518</v>
      </c>
      <c r="M46" s="103">
        <v>2</v>
      </c>
    </row>
    <row r="47" spans="2:13" ht="27.75" customHeight="1" x14ac:dyDescent="0.15">
      <c r="B47" s="1278"/>
      <c r="C47" s="1279"/>
      <c r="D47" s="105"/>
      <c r="E47" s="1292" t="s">
        <v>36</v>
      </c>
      <c r="F47" s="1293"/>
      <c r="G47" s="1293"/>
      <c r="H47" s="1294"/>
      <c r="I47" s="101" t="s">
        <v>518</v>
      </c>
      <c r="J47" s="102" t="s">
        <v>518</v>
      </c>
      <c r="K47" s="102" t="s">
        <v>518</v>
      </c>
      <c r="L47" s="102" t="s">
        <v>518</v>
      </c>
      <c r="M47" s="103" t="s">
        <v>518</v>
      </c>
    </row>
    <row r="48" spans="2:13" ht="27.75" customHeight="1" x14ac:dyDescent="0.15">
      <c r="B48" s="1278"/>
      <c r="C48" s="1279"/>
      <c r="D48" s="100"/>
      <c r="E48" s="1282" t="s">
        <v>37</v>
      </c>
      <c r="F48" s="1282"/>
      <c r="G48" s="1282"/>
      <c r="H48" s="1283"/>
      <c r="I48" s="101" t="s">
        <v>518</v>
      </c>
      <c r="J48" s="102" t="s">
        <v>518</v>
      </c>
      <c r="K48" s="102" t="s">
        <v>518</v>
      </c>
      <c r="L48" s="102" t="s">
        <v>518</v>
      </c>
      <c r="M48" s="103" t="s">
        <v>518</v>
      </c>
    </row>
    <row r="49" spans="2:13" ht="27.75" customHeight="1" x14ac:dyDescent="0.15">
      <c r="B49" s="1280"/>
      <c r="C49" s="1281"/>
      <c r="D49" s="100"/>
      <c r="E49" s="1282" t="s">
        <v>38</v>
      </c>
      <c r="F49" s="1282"/>
      <c r="G49" s="1282"/>
      <c r="H49" s="1283"/>
      <c r="I49" s="101" t="s">
        <v>518</v>
      </c>
      <c r="J49" s="102" t="s">
        <v>518</v>
      </c>
      <c r="K49" s="102" t="s">
        <v>518</v>
      </c>
      <c r="L49" s="102" t="s">
        <v>518</v>
      </c>
      <c r="M49" s="103" t="s">
        <v>518</v>
      </c>
    </row>
    <row r="50" spans="2:13" ht="27.75" customHeight="1" x14ac:dyDescent="0.15">
      <c r="B50" s="1276" t="s">
        <v>39</v>
      </c>
      <c r="C50" s="1277"/>
      <c r="D50" s="106"/>
      <c r="E50" s="1282" t="s">
        <v>40</v>
      </c>
      <c r="F50" s="1282"/>
      <c r="G50" s="1282"/>
      <c r="H50" s="1283"/>
      <c r="I50" s="101">
        <v>12379</v>
      </c>
      <c r="J50" s="102">
        <v>12645</v>
      </c>
      <c r="K50" s="102">
        <v>11976</v>
      </c>
      <c r="L50" s="102">
        <v>11636</v>
      </c>
      <c r="M50" s="103">
        <v>10451</v>
      </c>
    </row>
    <row r="51" spans="2:13" ht="27.75" customHeight="1" x14ac:dyDescent="0.15">
      <c r="B51" s="1278"/>
      <c r="C51" s="1279"/>
      <c r="D51" s="100"/>
      <c r="E51" s="1282" t="s">
        <v>41</v>
      </c>
      <c r="F51" s="1282"/>
      <c r="G51" s="1282"/>
      <c r="H51" s="1283"/>
      <c r="I51" s="101">
        <v>1880</v>
      </c>
      <c r="J51" s="102">
        <v>1591</v>
      </c>
      <c r="K51" s="102">
        <v>1397</v>
      </c>
      <c r="L51" s="102">
        <v>1210</v>
      </c>
      <c r="M51" s="103">
        <v>1117</v>
      </c>
    </row>
    <row r="52" spans="2:13" ht="27.75" customHeight="1" x14ac:dyDescent="0.15">
      <c r="B52" s="1280"/>
      <c r="C52" s="1281"/>
      <c r="D52" s="100"/>
      <c r="E52" s="1282" t="s">
        <v>42</v>
      </c>
      <c r="F52" s="1282"/>
      <c r="G52" s="1282"/>
      <c r="H52" s="1283"/>
      <c r="I52" s="101">
        <v>8470</v>
      </c>
      <c r="J52" s="102">
        <v>7846</v>
      </c>
      <c r="K52" s="102">
        <v>7126</v>
      </c>
      <c r="L52" s="102">
        <v>6365</v>
      </c>
      <c r="M52" s="103">
        <v>5679</v>
      </c>
    </row>
    <row r="53" spans="2:13" ht="27.75" customHeight="1" thickBot="1" x14ac:dyDescent="0.2">
      <c r="B53" s="1284" t="s">
        <v>43</v>
      </c>
      <c r="C53" s="1285"/>
      <c r="D53" s="107"/>
      <c r="E53" s="1286" t="s">
        <v>44</v>
      </c>
      <c r="F53" s="1286"/>
      <c r="G53" s="1286"/>
      <c r="H53" s="1287"/>
      <c r="I53" s="108">
        <v>-9590</v>
      </c>
      <c r="J53" s="109">
        <v>-10032</v>
      </c>
      <c r="K53" s="109">
        <v>-9478</v>
      </c>
      <c r="L53" s="109">
        <v>-9261</v>
      </c>
      <c r="M53" s="110">
        <v>-7932</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BEAGHdwRRtegg2hDggHbIUjfoh1Y4yH/L80ekyK6IlYyXR3nA85tTRBFfT3jBLk/IyTTZCVPMhOJKvkn+zYFA==" saltValue="HMvQyEhYh68nH2AkV14l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97" t="s">
        <v>47</v>
      </c>
      <c r="D55" s="1297"/>
      <c r="E55" s="1298"/>
      <c r="F55" s="122">
        <v>7025</v>
      </c>
      <c r="G55" s="122">
        <v>7365</v>
      </c>
      <c r="H55" s="123">
        <v>6605</v>
      </c>
    </row>
    <row r="56" spans="2:8" ht="52.5" customHeight="1" x14ac:dyDescent="0.15">
      <c r="B56" s="124"/>
      <c r="C56" s="1299" t="s">
        <v>48</v>
      </c>
      <c r="D56" s="1299"/>
      <c r="E56" s="1300"/>
      <c r="F56" s="125">
        <v>2249</v>
      </c>
      <c r="G56" s="125">
        <v>1655</v>
      </c>
      <c r="H56" s="126">
        <v>1122</v>
      </c>
    </row>
    <row r="57" spans="2:8" ht="53.25" customHeight="1" x14ac:dyDescent="0.15">
      <c r="B57" s="124"/>
      <c r="C57" s="1301" t="s">
        <v>49</v>
      </c>
      <c r="D57" s="1301"/>
      <c r="E57" s="1302"/>
      <c r="F57" s="127">
        <v>2946</v>
      </c>
      <c r="G57" s="127">
        <v>2541</v>
      </c>
      <c r="H57" s="128">
        <v>2108</v>
      </c>
    </row>
    <row r="58" spans="2:8" ht="45.75" customHeight="1" x14ac:dyDescent="0.15">
      <c r="B58" s="129"/>
      <c r="C58" s="1303" t="s">
        <v>592</v>
      </c>
      <c r="D58" s="1304"/>
      <c r="E58" s="1305"/>
      <c r="F58" s="382">
        <v>944</v>
      </c>
      <c r="G58" s="382">
        <v>833</v>
      </c>
      <c r="H58" s="383">
        <v>552</v>
      </c>
    </row>
    <row r="59" spans="2:8" ht="45.75" customHeight="1" x14ac:dyDescent="0.15">
      <c r="B59" s="129"/>
      <c r="C59" s="1303" t="s">
        <v>593</v>
      </c>
      <c r="D59" s="1304"/>
      <c r="E59" s="1305"/>
      <c r="F59" s="382">
        <v>341</v>
      </c>
      <c r="G59" s="382">
        <v>242</v>
      </c>
      <c r="H59" s="383">
        <v>255</v>
      </c>
    </row>
    <row r="60" spans="2:8" ht="45.75" customHeight="1" x14ac:dyDescent="0.15">
      <c r="B60" s="129"/>
      <c r="C60" s="1303" t="s">
        <v>594</v>
      </c>
      <c r="D60" s="1304"/>
      <c r="E60" s="1305"/>
      <c r="F60" s="382">
        <v>254</v>
      </c>
      <c r="G60" s="382">
        <v>246</v>
      </c>
      <c r="H60" s="383">
        <v>240</v>
      </c>
    </row>
    <row r="61" spans="2:8" ht="45.75" customHeight="1" x14ac:dyDescent="0.15">
      <c r="B61" s="129"/>
      <c r="C61" s="1303" t="s">
        <v>595</v>
      </c>
      <c r="D61" s="1304"/>
      <c r="E61" s="1305"/>
      <c r="F61" s="382" t="s">
        <v>518</v>
      </c>
      <c r="G61" s="382" t="s">
        <v>518</v>
      </c>
      <c r="H61" s="383">
        <v>32</v>
      </c>
    </row>
    <row r="62" spans="2:8" ht="45.75" customHeight="1" thickBot="1" x14ac:dyDescent="0.2">
      <c r="B62" s="130"/>
      <c r="C62" s="1306" t="s">
        <v>596</v>
      </c>
      <c r="D62" s="1307"/>
      <c r="E62" s="1308"/>
      <c r="F62" s="384">
        <v>11</v>
      </c>
      <c r="G62" s="384">
        <v>19</v>
      </c>
      <c r="H62" s="385">
        <v>28</v>
      </c>
    </row>
    <row r="63" spans="2:8" ht="52.5" customHeight="1" thickBot="1" x14ac:dyDescent="0.2">
      <c r="B63" s="131"/>
      <c r="C63" s="1295" t="s">
        <v>50</v>
      </c>
      <c r="D63" s="1295"/>
      <c r="E63" s="1296"/>
      <c r="F63" s="132">
        <v>12219</v>
      </c>
      <c r="G63" s="132">
        <v>11561</v>
      </c>
      <c r="H63" s="133">
        <v>9836</v>
      </c>
    </row>
    <row r="64" spans="2:8" ht="15" customHeight="1" x14ac:dyDescent="0.15"/>
  </sheetData>
  <sheetProtection algorithmName="SHA-512" hashValue="Awoqi/WhMY+Vj/ulj5yXo/s9mJHDyJIAiBOYK9q7i6NxXdEsn/uKkGFRg8QXOtxML/FBbFUdCxpDlpHsHNL+Jg==" saltValue="ap9i4HiGPG62zThs1mKSe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8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82"/>
      <c r="DG4" s="282"/>
      <c r="DH4" s="282"/>
      <c r="DI4" s="282"/>
      <c r="DJ4" s="282"/>
      <c r="DK4" s="282"/>
      <c r="DL4" s="282"/>
      <c r="DM4" s="282"/>
      <c r="DN4" s="282"/>
      <c r="DO4" s="282"/>
      <c r="DP4" s="282"/>
      <c r="DQ4" s="282"/>
      <c r="DR4" s="282"/>
      <c r="DS4" s="282"/>
      <c r="DT4" s="282"/>
      <c r="DU4" s="282"/>
      <c r="DV4" s="282"/>
      <c r="DW4" s="282"/>
    </row>
    <row r="5" spans="1:143" s="28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82"/>
      <c r="DG5" s="282"/>
      <c r="DH5" s="282"/>
      <c r="DI5" s="282"/>
      <c r="DJ5" s="282"/>
      <c r="DK5" s="282"/>
      <c r="DL5" s="282"/>
      <c r="DM5" s="282"/>
      <c r="DN5" s="282"/>
      <c r="DO5" s="282"/>
      <c r="DP5" s="282"/>
      <c r="DQ5" s="282"/>
      <c r="DR5" s="282"/>
      <c r="DS5" s="282"/>
      <c r="DT5" s="282"/>
      <c r="DU5" s="282"/>
      <c r="DV5" s="282"/>
      <c r="DW5" s="282"/>
    </row>
    <row r="6" spans="1:143" s="28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82"/>
      <c r="DG6" s="282"/>
      <c r="DH6" s="282"/>
      <c r="DI6" s="282"/>
      <c r="DJ6" s="282"/>
      <c r="DK6" s="282"/>
      <c r="DL6" s="282"/>
      <c r="DM6" s="282"/>
      <c r="DN6" s="282"/>
      <c r="DO6" s="282"/>
      <c r="DP6" s="282"/>
      <c r="DQ6" s="282"/>
      <c r="DR6" s="282"/>
      <c r="DS6" s="282"/>
      <c r="DT6" s="282"/>
      <c r="DU6" s="282"/>
      <c r="DV6" s="282"/>
      <c r="DW6" s="282"/>
    </row>
    <row r="7" spans="1:143" s="28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82"/>
      <c r="DG7" s="282"/>
      <c r="DH7" s="282"/>
      <c r="DI7" s="282"/>
      <c r="DJ7" s="282"/>
      <c r="DK7" s="282"/>
      <c r="DL7" s="282"/>
      <c r="DM7" s="282"/>
      <c r="DN7" s="282"/>
      <c r="DO7" s="282"/>
      <c r="DP7" s="282"/>
      <c r="DQ7" s="282"/>
      <c r="DR7" s="282"/>
      <c r="DS7" s="282"/>
      <c r="DT7" s="282"/>
      <c r="DU7" s="282"/>
      <c r="DV7" s="282"/>
      <c r="DW7" s="282"/>
    </row>
    <row r="8" spans="1:143" s="28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82"/>
      <c r="DG8" s="282"/>
      <c r="DH8" s="282"/>
      <c r="DI8" s="282"/>
      <c r="DJ8" s="282"/>
      <c r="DK8" s="282"/>
      <c r="DL8" s="282"/>
      <c r="DM8" s="282"/>
      <c r="DN8" s="282"/>
      <c r="DO8" s="282"/>
      <c r="DP8" s="282"/>
      <c r="DQ8" s="282"/>
      <c r="DR8" s="282"/>
      <c r="DS8" s="282"/>
      <c r="DT8" s="282"/>
      <c r="DU8" s="282"/>
      <c r="DV8" s="282"/>
      <c r="DW8" s="282"/>
    </row>
    <row r="9" spans="1:143" s="28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82"/>
      <c r="DG9" s="282"/>
      <c r="DH9" s="282"/>
      <c r="DI9" s="282"/>
      <c r="DJ9" s="282"/>
      <c r="DK9" s="282"/>
      <c r="DL9" s="282"/>
      <c r="DM9" s="282"/>
      <c r="DN9" s="282"/>
      <c r="DO9" s="282"/>
      <c r="DP9" s="282"/>
      <c r="DQ9" s="282"/>
      <c r="DR9" s="282"/>
      <c r="DS9" s="282"/>
      <c r="DT9" s="282"/>
      <c r="DU9" s="282"/>
      <c r="DV9" s="282"/>
      <c r="DW9" s="282"/>
    </row>
    <row r="10" spans="1:143" s="28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82"/>
      <c r="DG10" s="282"/>
      <c r="DH10" s="282"/>
      <c r="DI10" s="282"/>
      <c r="DJ10" s="282"/>
      <c r="DK10" s="282"/>
      <c r="DL10" s="282"/>
      <c r="DM10" s="282"/>
      <c r="DN10" s="282"/>
      <c r="DO10" s="282"/>
      <c r="DP10" s="282"/>
      <c r="DQ10" s="282"/>
      <c r="DR10" s="282"/>
      <c r="DS10" s="282"/>
      <c r="DT10" s="282"/>
      <c r="DU10" s="282"/>
      <c r="DV10" s="282"/>
      <c r="DW10" s="282"/>
      <c r="EM10" s="281" t="s">
        <v>606</v>
      </c>
    </row>
    <row r="11" spans="1:143" s="28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82"/>
      <c r="DG11" s="282"/>
      <c r="DH11" s="282"/>
      <c r="DI11" s="282"/>
      <c r="DJ11" s="282"/>
      <c r="DK11" s="282"/>
      <c r="DL11" s="282"/>
      <c r="DM11" s="282"/>
      <c r="DN11" s="282"/>
      <c r="DO11" s="282"/>
      <c r="DP11" s="282"/>
      <c r="DQ11" s="282"/>
      <c r="DR11" s="282"/>
      <c r="DS11" s="282"/>
      <c r="DT11" s="282"/>
      <c r="DU11" s="282"/>
      <c r="DV11" s="282"/>
      <c r="DW11" s="282"/>
    </row>
    <row r="12" spans="1:143" s="28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82"/>
      <c r="DG12" s="282"/>
      <c r="DH12" s="282"/>
      <c r="DI12" s="282"/>
      <c r="DJ12" s="282"/>
      <c r="DK12" s="282"/>
      <c r="DL12" s="282"/>
      <c r="DM12" s="282"/>
      <c r="DN12" s="282"/>
      <c r="DO12" s="282"/>
      <c r="DP12" s="282"/>
      <c r="DQ12" s="282"/>
      <c r="DR12" s="282"/>
      <c r="DS12" s="282"/>
      <c r="DT12" s="282"/>
      <c r="DU12" s="282"/>
      <c r="DV12" s="282"/>
      <c r="DW12" s="282"/>
      <c r="EM12" s="281" t="s">
        <v>606</v>
      </c>
    </row>
    <row r="13" spans="1:143" s="28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82"/>
      <c r="DG13" s="282"/>
      <c r="DH13" s="282"/>
      <c r="DI13" s="282"/>
      <c r="DJ13" s="282"/>
      <c r="DK13" s="282"/>
      <c r="DL13" s="282"/>
      <c r="DM13" s="282"/>
      <c r="DN13" s="282"/>
      <c r="DO13" s="282"/>
      <c r="DP13" s="282"/>
      <c r="DQ13" s="282"/>
      <c r="DR13" s="282"/>
      <c r="DS13" s="282"/>
      <c r="DT13" s="282"/>
      <c r="DU13" s="282"/>
      <c r="DV13" s="282"/>
      <c r="DW13" s="282"/>
    </row>
    <row r="14" spans="1:143" s="28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82"/>
      <c r="DG14" s="282"/>
      <c r="DH14" s="282"/>
      <c r="DI14" s="282"/>
      <c r="DJ14" s="282"/>
      <c r="DK14" s="282"/>
      <c r="DL14" s="282"/>
      <c r="DM14" s="282"/>
      <c r="DN14" s="282"/>
      <c r="DO14" s="282"/>
      <c r="DP14" s="282"/>
      <c r="DQ14" s="282"/>
      <c r="DR14" s="282"/>
      <c r="DS14" s="282"/>
      <c r="DT14" s="282"/>
      <c r="DU14" s="282"/>
      <c r="DV14" s="282"/>
      <c r="DW14" s="282"/>
    </row>
    <row r="15" spans="1:143" s="28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82"/>
      <c r="DG15" s="282"/>
      <c r="DH15" s="282"/>
      <c r="DI15" s="282"/>
      <c r="DJ15" s="282"/>
      <c r="DK15" s="282"/>
      <c r="DL15" s="282"/>
      <c r="DM15" s="282"/>
      <c r="DN15" s="282"/>
      <c r="DO15" s="282"/>
      <c r="DP15" s="282"/>
      <c r="DQ15" s="282"/>
      <c r="DR15" s="282"/>
      <c r="DS15" s="282"/>
      <c r="DT15" s="282"/>
      <c r="DU15" s="282"/>
      <c r="DV15" s="282"/>
      <c r="DW15" s="282"/>
    </row>
    <row r="16" spans="1:143" s="28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82"/>
      <c r="DG16" s="282"/>
      <c r="DH16" s="282"/>
      <c r="DI16" s="282"/>
      <c r="DJ16" s="282"/>
      <c r="DK16" s="282"/>
      <c r="DL16" s="282"/>
      <c r="DM16" s="282"/>
      <c r="DN16" s="282"/>
      <c r="DO16" s="282"/>
      <c r="DP16" s="282"/>
      <c r="DQ16" s="282"/>
      <c r="DR16" s="282"/>
      <c r="DS16" s="282"/>
      <c r="DT16" s="282"/>
      <c r="DU16" s="282"/>
      <c r="DV16" s="282"/>
      <c r="DW16" s="282"/>
    </row>
    <row r="17" spans="1:351" s="28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82"/>
      <c r="DG17" s="282"/>
      <c r="DH17" s="282"/>
      <c r="DI17" s="282"/>
      <c r="DJ17" s="282"/>
      <c r="DK17" s="282"/>
      <c r="DL17" s="282"/>
      <c r="DM17" s="282"/>
      <c r="DN17" s="282"/>
      <c r="DO17" s="282"/>
      <c r="DP17" s="282"/>
      <c r="DQ17" s="282"/>
      <c r="DR17" s="282"/>
      <c r="DS17" s="282"/>
      <c r="DT17" s="282"/>
      <c r="DU17" s="282"/>
      <c r="DV17" s="282"/>
      <c r="DW17" s="282"/>
    </row>
    <row r="18" spans="1:351" s="28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82"/>
      <c r="DG18" s="282"/>
      <c r="DH18" s="282"/>
      <c r="DI18" s="282"/>
      <c r="DJ18" s="282"/>
      <c r="DK18" s="282"/>
      <c r="DL18" s="282"/>
      <c r="DM18" s="282"/>
      <c r="DN18" s="282"/>
      <c r="DO18" s="282"/>
      <c r="DP18" s="282"/>
      <c r="DQ18" s="282"/>
      <c r="DR18" s="282"/>
      <c r="DS18" s="282"/>
      <c r="DT18" s="282"/>
      <c r="DU18" s="282"/>
      <c r="DV18" s="282"/>
      <c r="DW18" s="28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602</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607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601</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87"/>
      <c r="G51" s="1320"/>
      <c r="H51" s="1320"/>
      <c r="I51" s="1321"/>
      <c r="J51" s="1321"/>
      <c r="K51" s="1313"/>
      <c r="L51" s="1313"/>
      <c r="M51" s="1313"/>
      <c r="N51" s="1313"/>
      <c r="AM51" s="394"/>
      <c r="AN51" s="1312" t="s">
        <v>600</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49.2</v>
      </c>
      <c r="BQ53" s="1309"/>
      <c r="BR53" s="1309"/>
      <c r="BS53" s="1309"/>
      <c r="BT53" s="1309"/>
      <c r="BU53" s="1309"/>
      <c r="BV53" s="1309"/>
      <c r="BW53" s="1309"/>
      <c r="BX53" s="1309">
        <v>48.7</v>
      </c>
      <c r="BY53" s="1309"/>
      <c r="BZ53" s="1309"/>
      <c r="CA53" s="1309"/>
      <c r="CB53" s="1309"/>
      <c r="CC53" s="1309"/>
      <c r="CD53" s="1309"/>
      <c r="CE53" s="1309"/>
      <c r="CF53" s="1309">
        <v>49.8</v>
      </c>
      <c r="CG53" s="1309"/>
      <c r="CH53" s="1309"/>
      <c r="CI53" s="1309"/>
      <c r="CJ53" s="1309"/>
      <c r="CK53" s="1309"/>
      <c r="CL53" s="1309"/>
      <c r="CM53" s="1309"/>
      <c r="CN53" s="1309">
        <v>50.6</v>
      </c>
      <c r="CO53" s="1309"/>
      <c r="CP53" s="1309"/>
      <c r="CQ53" s="1309"/>
      <c r="CR53" s="1309"/>
      <c r="CS53" s="1309"/>
      <c r="CT53" s="1309"/>
      <c r="CU53" s="1309"/>
      <c r="CV53" s="1309">
        <v>51</v>
      </c>
      <c r="CW53" s="1309"/>
      <c r="CX53" s="1309"/>
      <c r="CY53" s="1309"/>
      <c r="CZ53" s="1309"/>
      <c r="DA53" s="1309"/>
      <c r="DB53" s="1309"/>
      <c r="DC53" s="1309"/>
    </row>
    <row r="54" spans="1:109" ht="13.5" x14ac:dyDescent="0.15">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3"/>
      <c r="L55" s="1313"/>
      <c r="M55" s="1313"/>
      <c r="N55" s="1313"/>
      <c r="AN55" s="1311" t="s">
        <v>599</v>
      </c>
      <c r="AO55" s="1311"/>
      <c r="AP55" s="1311"/>
      <c r="AQ55" s="1311"/>
      <c r="AR55" s="1311"/>
      <c r="AS55" s="1311"/>
      <c r="AT55" s="1311"/>
      <c r="AU55" s="1311"/>
      <c r="AV55" s="1311"/>
      <c r="AW55" s="1311"/>
      <c r="AX55" s="1311"/>
      <c r="AY55" s="1311"/>
      <c r="AZ55" s="1311"/>
      <c r="BA55" s="1311"/>
      <c r="BB55" s="1312" t="s">
        <v>598</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ht="13.5" x14ac:dyDescent="0.15">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604</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603</v>
      </c>
    </row>
    <row r="64" spans="1:109" ht="13.5" x14ac:dyDescent="0.15">
      <c r="B64" s="387"/>
      <c r="G64" s="403"/>
      <c r="I64" s="405"/>
      <c r="J64" s="405"/>
      <c r="K64" s="405"/>
      <c r="L64" s="405"/>
      <c r="M64" s="405"/>
      <c r="N64" s="404"/>
      <c r="AM64" s="403"/>
      <c r="AN64" s="403" t="s">
        <v>602</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608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601</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600</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09">
        <v>3.4</v>
      </c>
      <c r="BQ75" s="1309"/>
      <c r="BR75" s="1309"/>
      <c r="BS75" s="1309"/>
      <c r="BT75" s="1309"/>
      <c r="BU75" s="1309"/>
      <c r="BV75" s="1309"/>
      <c r="BW75" s="1309"/>
      <c r="BX75" s="1309">
        <v>4</v>
      </c>
      <c r="BY75" s="1309"/>
      <c r="BZ75" s="1309"/>
      <c r="CA75" s="1309"/>
      <c r="CB75" s="1309"/>
      <c r="CC75" s="1309"/>
      <c r="CD75" s="1309"/>
      <c r="CE75" s="1309"/>
      <c r="CF75" s="1309">
        <v>4.4000000000000004</v>
      </c>
      <c r="CG75" s="1309"/>
      <c r="CH75" s="1309"/>
      <c r="CI75" s="1309"/>
      <c r="CJ75" s="1309"/>
      <c r="CK75" s="1309"/>
      <c r="CL75" s="1309"/>
      <c r="CM75" s="1309"/>
      <c r="CN75" s="1309">
        <v>4.3</v>
      </c>
      <c r="CO75" s="1309"/>
      <c r="CP75" s="1309"/>
      <c r="CQ75" s="1309"/>
      <c r="CR75" s="1309"/>
      <c r="CS75" s="1309"/>
      <c r="CT75" s="1309"/>
      <c r="CU75" s="1309"/>
      <c r="CV75" s="1309">
        <v>4.2</v>
      </c>
      <c r="CW75" s="1309"/>
      <c r="CX75" s="1309"/>
      <c r="CY75" s="1309"/>
      <c r="CZ75" s="1309"/>
      <c r="DA75" s="1309"/>
      <c r="DB75" s="1309"/>
      <c r="DC75" s="1309"/>
    </row>
    <row r="76" spans="2:107" ht="13.5" x14ac:dyDescent="0.15">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0"/>
      <c r="L77" s="1310"/>
      <c r="M77" s="1310"/>
      <c r="N77" s="1310"/>
      <c r="AN77" s="1311" t="s">
        <v>599</v>
      </c>
      <c r="AO77" s="1311"/>
      <c r="AP77" s="1311"/>
      <c r="AQ77" s="1311"/>
      <c r="AR77" s="1311"/>
      <c r="AS77" s="1311"/>
      <c r="AT77" s="1311"/>
      <c r="AU77" s="1311"/>
      <c r="AV77" s="1311"/>
      <c r="AW77" s="1311"/>
      <c r="AX77" s="1311"/>
      <c r="AY77" s="1311"/>
      <c r="AZ77" s="1311"/>
      <c r="BA77" s="1311"/>
      <c r="BB77" s="1312" t="s">
        <v>598</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ht="13.5" x14ac:dyDescent="0.15">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597</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ht="13.5" x14ac:dyDescent="0.15">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IJf9qgS9qTOmYU+fRDZnzbkB1+ZfORELQVWxQb9swv0WxlSqbkfYNkfZN4rm8EI5AdUyRx7r5emLXvzRhcvc6g==" saltValue="6vPkKmN93seTw6PWT7g2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82" customWidth="1"/>
    <col min="35" max="122" width="2.5" style="281" customWidth="1"/>
    <col min="123" max="16384" width="2.5" style="281" hidden="1"/>
  </cols>
  <sheetData>
    <row r="1" spans="1:34"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1:34" x14ac:dyDescent="0.15">
      <c r="S2" s="281"/>
      <c r="AH2" s="281"/>
    </row>
    <row r="3" spans="1: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1:34" x14ac:dyDescent="0.15"/>
    <row r="5" spans="1:34" x14ac:dyDescent="0.15"/>
    <row r="6" spans="1:34" x14ac:dyDescent="0.15"/>
    <row r="7" spans="1:34" x14ac:dyDescent="0.15"/>
    <row r="8" spans="1:34" x14ac:dyDescent="0.15"/>
    <row r="9" spans="1:34" x14ac:dyDescent="0.15">
      <c r="AH9" s="28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505</v>
      </c>
    </row>
  </sheetData>
  <sheetProtection algorithmName="SHA-512" hashValue="fH7zuYBqUSKDDYbG8bZckxR9rv8mi+r4qQgey1VHH7vd2MPkd2jWSNmGAbWMikqrlAeleAT64ehR1w6QbtYa6A==" saltValue="x1aWsYKPaZBYweKkmD2gj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82" customWidth="1"/>
    <col min="35" max="122" width="2.5" style="281" customWidth="1"/>
    <col min="123" max="16384" width="2.5" style="281" hidden="1"/>
  </cols>
  <sheetData>
    <row r="1" spans="2:34"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2:34" x14ac:dyDescent="0.15">
      <c r="S2" s="281"/>
      <c r="AH2" s="281"/>
    </row>
    <row r="3" spans="2: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2:34" x14ac:dyDescent="0.15"/>
    <row r="5" spans="2:34" x14ac:dyDescent="0.15"/>
    <row r="6" spans="2:34" x14ac:dyDescent="0.15"/>
    <row r="7" spans="2:34" x14ac:dyDescent="0.15"/>
    <row r="8" spans="2:34" x14ac:dyDescent="0.15"/>
    <row r="9" spans="2:34" x14ac:dyDescent="0.15">
      <c r="AH9" s="28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c r="AG59" s="281"/>
      <c r="AH59" s="281"/>
    </row>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505</v>
      </c>
    </row>
  </sheetData>
  <sheetProtection algorithmName="SHA-512" hashValue="g5+8/h2375x8/kIWm7hVZAMQziAlNz+95zbwzoZAmE7MQDugNWkqkOcK4jwaULrjXOnJ9gUTd6wlw3PHz0JeFQ==" saltValue="wTtQphHkYPj6ZI0hvT+1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556</v>
      </c>
      <c r="G2" s="147"/>
      <c r="H2" s="148"/>
    </row>
    <row r="3" spans="1:8" x14ac:dyDescent="0.15">
      <c r="A3" s="144" t="s">
        <v>549</v>
      </c>
      <c r="B3" s="149"/>
      <c r="C3" s="150"/>
      <c r="D3" s="151">
        <v>110755</v>
      </c>
      <c r="E3" s="152"/>
      <c r="F3" s="153">
        <v>49919</v>
      </c>
      <c r="G3" s="154"/>
      <c r="H3" s="155"/>
    </row>
    <row r="4" spans="1:8" x14ac:dyDescent="0.15">
      <c r="A4" s="156"/>
      <c r="B4" s="157"/>
      <c r="C4" s="158"/>
      <c r="D4" s="159">
        <v>79130</v>
      </c>
      <c r="E4" s="160"/>
      <c r="F4" s="161">
        <v>26398</v>
      </c>
      <c r="G4" s="162"/>
      <c r="H4" s="163"/>
    </row>
    <row r="5" spans="1:8" x14ac:dyDescent="0.15">
      <c r="A5" s="144" t="s">
        <v>551</v>
      </c>
      <c r="B5" s="149"/>
      <c r="C5" s="150"/>
      <c r="D5" s="151">
        <v>74399</v>
      </c>
      <c r="E5" s="152"/>
      <c r="F5" s="153">
        <v>47738</v>
      </c>
      <c r="G5" s="154"/>
      <c r="H5" s="155"/>
    </row>
    <row r="6" spans="1:8" x14ac:dyDescent="0.15">
      <c r="A6" s="156"/>
      <c r="B6" s="157"/>
      <c r="C6" s="158"/>
      <c r="D6" s="159">
        <v>54457</v>
      </c>
      <c r="E6" s="160"/>
      <c r="F6" s="161">
        <v>24937</v>
      </c>
      <c r="G6" s="162"/>
      <c r="H6" s="163"/>
    </row>
    <row r="7" spans="1:8" x14ac:dyDescent="0.15">
      <c r="A7" s="144" t="s">
        <v>552</v>
      </c>
      <c r="B7" s="149"/>
      <c r="C7" s="150"/>
      <c r="D7" s="151">
        <v>78022</v>
      </c>
      <c r="E7" s="152"/>
      <c r="F7" s="153">
        <v>52191</v>
      </c>
      <c r="G7" s="154"/>
      <c r="H7" s="155"/>
    </row>
    <row r="8" spans="1:8" x14ac:dyDescent="0.15">
      <c r="A8" s="156"/>
      <c r="B8" s="157"/>
      <c r="C8" s="158"/>
      <c r="D8" s="159">
        <v>61833</v>
      </c>
      <c r="E8" s="160"/>
      <c r="F8" s="161">
        <v>24843</v>
      </c>
      <c r="G8" s="162"/>
      <c r="H8" s="163"/>
    </row>
    <row r="9" spans="1:8" x14ac:dyDescent="0.15">
      <c r="A9" s="144" t="s">
        <v>553</v>
      </c>
      <c r="B9" s="149"/>
      <c r="C9" s="150"/>
      <c r="D9" s="151">
        <v>67083</v>
      </c>
      <c r="E9" s="152"/>
      <c r="F9" s="153">
        <v>47387</v>
      </c>
      <c r="G9" s="154"/>
      <c r="H9" s="155"/>
    </row>
    <row r="10" spans="1:8" x14ac:dyDescent="0.15">
      <c r="A10" s="156"/>
      <c r="B10" s="157"/>
      <c r="C10" s="158"/>
      <c r="D10" s="159">
        <v>56559</v>
      </c>
      <c r="E10" s="160"/>
      <c r="F10" s="161">
        <v>24928</v>
      </c>
      <c r="G10" s="162"/>
      <c r="H10" s="163"/>
    </row>
    <row r="11" spans="1:8" x14ac:dyDescent="0.15">
      <c r="A11" s="144" t="s">
        <v>554</v>
      </c>
      <c r="B11" s="149"/>
      <c r="C11" s="150"/>
      <c r="D11" s="151">
        <v>82900</v>
      </c>
      <c r="E11" s="152"/>
      <c r="F11" s="153">
        <v>51264</v>
      </c>
      <c r="G11" s="154"/>
      <c r="H11" s="155"/>
    </row>
    <row r="12" spans="1:8" x14ac:dyDescent="0.15">
      <c r="A12" s="156"/>
      <c r="B12" s="157"/>
      <c r="C12" s="164"/>
      <c r="D12" s="159">
        <v>72088</v>
      </c>
      <c r="E12" s="160"/>
      <c r="F12" s="161">
        <v>26040</v>
      </c>
      <c r="G12" s="162"/>
      <c r="H12" s="163"/>
    </row>
    <row r="13" spans="1:8" x14ac:dyDescent="0.15">
      <c r="A13" s="144"/>
      <c r="B13" s="149"/>
      <c r="C13" s="165"/>
      <c r="D13" s="166">
        <v>82632</v>
      </c>
      <c r="E13" s="167"/>
      <c r="F13" s="168">
        <v>49700</v>
      </c>
      <c r="G13" s="169"/>
      <c r="H13" s="155"/>
    </row>
    <row r="14" spans="1:8" x14ac:dyDescent="0.15">
      <c r="A14" s="156"/>
      <c r="B14" s="157"/>
      <c r="C14" s="158"/>
      <c r="D14" s="159">
        <v>64813</v>
      </c>
      <c r="E14" s="160"/>
      <c r="F14" s="161">
        <v>25429</v>
      </c>
      <c r="G14" s="162"/>
      <c r="H14" s="163"/>
    </row>
    <row r="17" spans="1:11" x14ac:dyDescent="0.15">
      <c r="A17" s="140" t="s">
        <v>52</v>
      </c>
    </row>
    <row r="18" spans="1:11" x14ac:dyDescent="0.15">
      <c r="A18" s="170"/>
      <c r="B18" s="170" t="str">
        <f>実質収支比率等に係る経年分析!F$46</f>
        <v>H27</v>
      </c>
      <c r="C18" s="170" t="str">
        <f>実質収支比率等に係る経年分析!G$46</f>
        <v>H28</v>
      </c>
      <c r="D18" s="170" t="str">
        <f>実質収支比率等に係る経年分析!H$46</f>
        <v>H29</v>
      </c>
      <c r="E18" s="170" t="str">
        <f>実質収支比率等に係る経年分析!I$46</f>
        <v>H30</v>
      </c>
      <c r="F18" s="170" t="str">
        <f>実質収支比率等に係る経年分析!J$46</f>
        <v>R01</v>
      </c>
    </row>
    <row r="19" spans="1:11" x14ac:dyDescent="0.15">
      <c r="A19" s="170" t="s">
        <v>53</v>
      </c>
      <c r="B19" s="170">
        <f>ROUND(VALUE(SUBSTITUTE(実質収支比率等に係る経年分析!F$48,"▲","-")),2)</f>
        <v>5.19</v>
      </c>
      <c r="C19" s="170">
        <f>ROUND(VALUE(SUBSTITUTE(実質収支比率等に係る経年分析!G$48,"▲","-")),2)</f>
        <v>3.99</v>
      </c>
      <c r="D19" s="170">
        <f>ROUND(VALUE(SUBSTITUTE(実質収支比率等に係る経年分析!H$48,"▲","-")),2)</f>
        <v>5.31</v>
      </c>
      <c r="E19" s="170">
        <f>ROUND(VALUE(SUBSTITUTE(実質収支比率等に係る経年分析!I$48,"▲","-")),2)</f>
        <v>4.26</v>
      </c>
      <c r="F19" s="170">
        <f>ROUND(VALUE(SUBSTITUTE(実質収支比率等に係る経年分析!J$48,"▲","-")),2)</f>
        <v>8.0299999999999994</v>
      </c>
    </row>
    <row r="20" spans="1:11" x14ac:dyDescent="0.15">
      <c r="A20" s="170" t="s">
        <v>54</v>
      </c>
      <c r="B20" s="170">
        <f>ROUND(VALUE(SUBSTITUTE(実質収支比率等に係る経年分析!F$47,"▲","-")),2)</f>
        <v>53.98</v>
      </c>
      <c r="C20" s="170">
        <f>ROUND(VALUE(SUBSTITUTE(実質収支比率等に係る経年分析!G$47,"▲","-")),2)</f>
        <v>57.68</v>
      </c>
      <c r="D20" s="170">
        <f>ROUND(VALUE(SUBSTITUTE(実質収支比率等に係る経年分析!H$47,"▲","-")),2)</f>
        <v>61.08</v>
      </c>
      <c r="E20" s="170">
        <f>ROUND(VALUE(SUBSTITUTE(実質収支比率等に係る経年分析!I$47,"▲","-")),2)</f>
        <v>63.98</v>
      </c>
      <c r="F20" s="170">
        <f>ROUND(VALUE(SUBSTITUTE(実質収支比率等に係る経年分析!J$47,"▲","-")),2)</f>
        <v>59.11</v>
      </c>
    </row>
    <row r="21" spans="1:11" x14ac:dyDescent="0.15">
      <c r="A21" s="170" t="s">
        <v>55</v>
      </c>
      <c r="B21" s="170">
        <f>IF(ISNUMBER(VALUE(SUBSTITUTE(実質収支比率等に係る経年分析!F$49,"▲","-"))),ROUND(VALUE(SUBSTITUTE(実質収支比率等に係る経年分析!F$49,"▲","-")),2),NA())</f>
        <v>3.4</v>
      </c>
      <c r="C21" s="170">
        <f>IF(ISNUMBER(VALUE(SUBSTITUTE(実質収支比率等に係る経年分析!G$49,"▲","-"))),ROUND(VALUE(SUBSTITUTE(実質収支比率等に係る経年分析!G$49,"▲","-")),2),NA())</f>
        <v>2.77</v>
      </c>
      <c r="D21" s="170">
        <f>IF(ISNUMBER(VALUE(SUBSTITUTE(実質収支比率等に係る経年分析!H$49,"▲","-"))),ROUND(VALUE(SUBSTITUTE(実質収支比率等に係る経年分析!H$49,"▲","-")),2),NA())</f>
        <v>0.73</v>
      </c>
      <c r="E21" s="170">
        <f>IF(ISNUMBER(VALUE(SUBSTITUTE(実質収支比率等に係る経年分析!I$49,"▲","-"))),ROUND(VALUE(SUBSTITUTE(実質収支比率等に係る経年分析!I$49,"▲","-")),2),NA())</f>
        <v>1.9</v>
      </c>
      <c r="F21" s="170">
        <f>IF(ISNUMBER(VALUE(SUBSTITUTE(実質収支比率等に係る経年分析!J$49,"▲","-"))),ROUND(VALUE(SUBSTITUTE(実質収支比率等に係る経年分析!J$49,"▲","-")),2),NA())</f>
        <v>-3.15</v>
      </c>
    </row>
    <row r="24" spans="1:11" x14ac:dyDescent="0.15">
      <c r="A24" s="140" t="s">
        <v>56</v>
      </c>
    </row>
    <row r="25" spans="1:11" x14ac:dyDescent="0.15">
      <c r="A25" s="171"/>
      <c r="B25" s="171" t="str">
        <f>連結実質赤字比率に係る赤字・黒字の構成分析!F$33</f>
        <v>H27</v>
      </c>
      <c r="C25" s="171"/>
      <c r="D25" s="171" t="str">
        <f>連結実質赤字比率に係る赤字・黒字の構成分析!G$33</f>
        <v>H28</v>
      </c>
      <c r="E25" s="171"/>
      <c r="F25" s="171" t="str">
        <f>連結実質赤字比率に係る赤字・黒字の構成分析!H$33</f>
        <v>H29</v>
      </c>
      <c r="G25" s="171"/>
      <c r="H25" s="171" t="str">
        <f>連結実質赤字比率に係る赤字・黒字の構成分析!I$33</f>
        <v>H30</v>
      </c>
      <c r="I25" s="171"/>
      <c r="J25" s="171" t="str">
        <f>連結実質赤字比率に係る赤字・黒字の構成分析!J$33</f>
        <v>R01</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1.43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1.89</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1.18</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2.08</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水戸・勝田都市計画事業東海駅東土地区画整理事業特別会計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0.28000000000000003</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0.2</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0.08</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0.05</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0.14000000000000001</v>
      </c>
    </row>
    <row r="30" spans="1:11" x14ac:dyDescent="0.15">
      <c r="A30" s="171" t="str">
        <f>IF(連結実質赤字比率に係る赤字・黒字の構成分析!C$40="",NA(),連結実質赤字比率に係る赤字・黒字の構成分析!C$40)</f>
        <v>東海村国民健康保険事業特別会計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0.37</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0.35</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1.29</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0.17</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0.3</v>
      </c>
    </row>
    <row r="31" spans="1:11" x14ac:dyDescent="0.15">
      <c r="A31" s="171" t="str">
        <f>IF(連結実質赤字比率に係る赤字・黒字の構成分析!C$39="",NA(),連結実質赤字比率に係る赤字・黒字の構成分析!C$39)</f>
        <v>水戸・勝田都市計画事業東海中央土地区画整理事業特別会計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1.48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1.85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0.32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0.28000000000000003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0.32</v>
      </c>
    </row>
    <row r="32" spans="1:11" x14ac:dyDescent="0.15">
      <c r="A32" s="171" t="str">
        <f>IF(連結実質赤字比率に係る赤字・黒字の構成分析!C$38="",NA(),連結実質赤字比率に係る赤字・黒字の構成分析!C$38)</f>
        <v>東海村介護保険事業特別会計（保険事業勘定）</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2.37</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2.62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2.79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1.94</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1.33</v>
      </c>
    </row>
    <row r="33" spans="1:16" x14ac:dyDescent="0.15">
      <c r="A33" s="171" t="str">
        <f>IF(連結実質赤字比率に係る赤字・黒字の構成分析!C$37="",NA(),連結実質赤字比率に係る赤字・黒字の構成分析!C$37)</f>
        <v>東海村下水道事業会計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#VALUE!</v>
      </c>
      <c r="I33" s="171" t="e">
        <f>IF(ROUND(VALUE(SUBSTITUTE(連結実質赤字比率に係る赤字・黒字の構成分析!I$37,"▲", "-")), 2) &gt;= 0, ABS(ROUND(VALUE(SUBSTITUTE(連結実質赤字比率に係る赤字・黒字の構成分析!I$37,"▲", "-")), 2)), NA())</f>
        <v>#VALUE!</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4.37</v>
      </c>
    </row>
    <row r="34" spans="1:16" x14ac:dyDescent="0.15">
      <c r="A34" s="171" t="str">
        <f>IF(連結実質赤字比率に係る赤字・黒字の構成分析!C$36="",NA(),連結実質赤字比率に係る赤字・黒字の構成分析!C$36)</f>
        <v>東海村水道事業会計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6.09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6.32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7.53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7.15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6.89</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5.19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3.99</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5.31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4.25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8.0299999999999994</v>
      </c>
    </row>
    <row r="36" spans="1:16" x14ac:dyDescent="0.15">
      <c r="A36" s="171" t="str">
        <f>IF(連結実質赤字比率に係る赤字・黒字の構成分析!C$34="",NA(),連結実質赤字比率に係る赤字・黒字の構成分析!C$34)</f>
        <v>東海村病院事業会計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16.71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17.79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19.79</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17.5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18.57</v>
      </c>
    </row>
    <row r="39" spans="1:16" x14ac:dyDescent="0.15">
      <c r="A39" s="140" t="s">
        <v>59</v>
      </c>
    </row>
    <row r="40" spans="1:16" x14ac:dyDescent="0.15">
      <c r="A40" s="172"/>
      <c r="B40" s="172" t="str">
        <f>'実質公債費比率（分子）の構造'!K$44</f>
        <v>H27</v>
      </c>
      <c r="C40" s="172"/>
      <c r="D40" s="172"/>
      <c r="E40" s="172" t="str">
        <f>'実質公債費比率（分子）の構造'!L$44</f>
        <v>H28</v>
      </c>
      <c r="F40" s="172"/>
      <c r="G40" s="172"/>
      <c r="H40" s="172" t="str">
        <f>'実質公債費比率（分子）の構造'!M$44</f>
        <v>H29</v>
      </c>
      <c r="I40" s="172"/>
      <c r="J40" s="172"/>
      <c r="K40" s="172" t="str">
        <f>'実質公債費比率（分子）の構造'!N$44</f>
        <v>H30</v>
      </c>
      <c r="L40" s="172"/>
      <c r="M40" s="172"/>
      <c r="N40" s="172" t="str">
        <f>'実質公債費比率（分子）の構造'!O$44</f>
        <v>R01</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1154</v>
      </c>
      <c r="E42" s="172"/>
      <c r="F42" s="172"/>
      <c r="G42" s="172">
        <f>'実質公債費比率（分子）の構造'!L$52</f>
        <v>1118</v>
      </c>
      <c r="H42" s="172"/>
      <c r="I42" s="172"/>
      <c r="J42" s="172">
        <f>'実質公債費比率（分子）の構造'!M$52</f>
        <v>1069</v>
      </c>
      <c r="K42" s="172"/>
      <c r="L42" s="172"/>
      <c r="M42" s="172">
        <f>'実質公債費比率（分子）の構造'!N$52</f>
        <v>1055</v>
      </c>
      <c r="N42" s="172"/>
      <c r="O42" s="172"/>
      <c r="P42" s="172">
        <f>'実質公債費比率（分子）の構造'!O$52</f>
        <v>998</v>
      </c>
    </row>
    <row r="43" spans="1:16" x14ac:dyDescent="0.15">
      <c r="A43" s="172" t="s">
        <v>63</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64</v>
      </c>
      <c r="B44" s="172">
        <f>'実質公債費比率（分子）の構造'!K$50</f>
        <v>4</v>
      </c>
      <c r="C44" s="172"/>
      <c r="D44" s="172"/>
      <c r="E44" s="172">
        <f>'実質公債費比率（分子）の構造'!L$50</f>
        <v>5</v>
      </c>
      <c r="F44" s="172"/>
      <c r="G44" s="172"/>
      <c r="H44" s="172">
        <f>'実質公債費比率（分子）の構造'!M$50</f>
        <v>5</v>
      </c>
      <c r="I44" s="172"/>
      <c r="J44" s="172"/>
      <c r="K44" s="172">
        <f>'実質公債費比率（分子）の構造'!N$50</f>
        <v>5</v>
      </c>
      <c r="L44" s="172"/>
      <c r="M44" s="172"/>
      <c r="N44" s="172">
        <f>'実質公債費比率（分子）の構造'!O$50</f>
        <v>5</v>
      </c>
      <c r="O44" s="172"/>
      <c r="P44" s="172"/>
    </row>
    <row r="45" spans="1:16" x14ac:dyDescent="0.15">
      <c r="A45" s="172" t="s">
        <v>65</v>
      </c>
      <c r="B45" s="172">
        <f>'実質公債費比率（分子）の構造'!K$49</f>
        <v>216</v>
      </c>
      <c r="C45" s="172"/>
      <c r="D45" s="172"/>
      <c r="E45" s="172">
        <f>'実質公債費比率（分子）の構造'!L$49</f>
        <v>235</v>
      </c>
      <c r="F45" s="172"/>
      <c r="G45" s="172"/>
      <c r="H45" s="172">
        <f>'実質公債費比率（分子）の構造'!M$49</f>
        <v>179</v>
      </c>
      <c r="I45" s="172"/>
      <c r="J45" s="172"/>
      <c r="K45" s="172">
        <f>'実質公債費比率（分子）の構造'!N$49</f>
        <v>180</v>
      </c>
      <c r="L45" s="172"/>
      <c r="M45" s="172"/>
      <c r="N45" s="172">
        <f>'実質公債費比率（分子）の構造'!O$49</f>
        <v>178</v>
      </c>
      <c r="O45" s="172"/>
      <c r="P45" s="172"/>
    </row>
    <row r="46" spans="1:16" x14ac:dyDescent="0.15">
      <c r="A46" s="172" t="s">
        <v>66</v>
      </c>
      <c r="B46" s="172">
        <f>'実質公債費比率（分子）の構造'!K$48</f>
        <v>703</v>
      </c>
      <c r="C46" s="172"/>
      <c r="D46" s="172"/>
      <c r="E46" s="172">
        <f>'実質公債費比率（分子）の構造'!L$48</f>
        <v>685</v>
      </c>
      <c r="F46" s="172"/>
      <c r="G46" s="172"/>
      <c r="H46" s="172">
        <f>'実質公債費比率（分子）の構造'!M$48</f>
        <v>649</v>
      </c>
      <c r="I46" s="172"/>
      <c r="J46" s="172"/>
      <c r="K46" s="172">
        <f>'実質公債費比率（分子）の構造'!N$48</f>
        <v>674</v>
      </c>
      <c r="L46" s="172"/>
      <c r="M46" s="172"/>
      <c r="N46" s="172">
        <f>'実質公債費比率（分子）の構造'!O$48</f>
        <v>698</v>
      </c>
      <c r="O46" s="172"/>
      <c r="P46" s="172"/>
    </row>
    <row r="47" spans="1:16" x14ac:dyDescent="0.15">
      <c r="A47" s="172" t="s">
        <v>67</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758</v>
      </c>
      <c r="C49" s="172"/>
      <c r="D49" s="172"/>
      <c r="E49" s="172">
        <f>'実質公債費比率（分子）の構造'!L$45</f>
        <v>715</v>
      </c>
      <c r="F49" s="172"/>
      <c r="G49" s="172"/>
      <c r="H49" s="172">
        <f>'実質公債費比率（分子）の構造'!M$45</f>
        <v>678</v>
      </c>
      <c r="I49" s="172"/>
      <c r="J49" s="172"/>
      <c r="K49" s="172">
        <f>'実質公債費比率（分子）の構造'!N$45</f>
        <v>633</v>
      </c>
      <c r="L49" s="172"/>
      <c r="M49" s="172"/>
      <c r="N49" s="172">
        <f>'実質公債費比率（分子）の構造'!O$45</f>
        <v>563</v>
      </c>
      <c r="O49" s="172"/>
      <c r="P49" s="172"/>
    </row>
    <row r="50" spans="1:16" x14ac:dyDescent="0.15">
      <c r="A50" s="172" t="s">
        <v>70</v>
      </c>
      <c r="B50" s="172" t="e">
        <f>NA()</f>
        <v>#N/A</v>
      </c>
      <c r="C50" s="172">
        <f>IF(ISNUMBER('実質公債費比率（分子）の構造'!K$53),'実質公債費比率（分子）の構造'!K$53,NA())</f>
        <v>527</v>
      </c>
      <c r="D50" s="172" t="e">
        <f>NA()</f>
        <v>#N/A</v>
      </c>
      <c r="E50" s="172" t="e">
        <f>NA()</f>
        <v>#N/A</v>
      </c>
      <c r="F50" s="172">
        <f>IF(ISNUMBER('実質公債費比率（分子）の構造'!L$53),'実質公債費比率（分子）の構造'!L$53,NA())</f>
        <v>522</v>
      </c>
      <c r="G50" s="172" t="e">
        <f>NA()</f>
        <v>#N/A</v>
      </c>
      <c r="H50" s="172" t="e">
        <f>NA()</f>
        <v>#N/A</v>
      </c>
      <c r="I50" s="172">
        <f>IF(ISNUMBER('実質公債費比率（分子）の構造'!M$53),'実質公債費比率（分子）の構造'!M$53,NA())</f>
        <v>442</v>
      </c>
      <c r="J50" s="172" t="e">
        <f>NA()</f>
        <v>#N/A</v>
      </c>
      <c r="K50" s="172" t="e">
        <f>NA()</f>
        <v>#N/A</v>
      </c>
      <c r="L50" s="172">
        <f>IF(ISNUMBER('実質公債費比率（分子）の構造'!N$53),'実質公債費比率（分子）の構造'!N$53,NA())</f>
        <v>437</v>
      </c>
      <c r="M50" s="172" t="e">
        <f>NA()</f>
        <v>#N/A</v>
      </c>
      <c r="N50" s="172" t="e">
        <f>NA()</f>
        <v>#N/A</v>
      </c>
      <c r="O50" s="172">
        <f>IF(ISNUMBER('実質公債費比率（分子）の構造'!O$53),'実質公債費比率（分子）の構造'!O$53,NA())</f>
        <v>446</v>
      </c>
      <c r="P50" s="172" t="e">
        <f>NA()</f>
        <v>#N/A</v>
      </c>
    </row>
    <row r="53" spans="1:16" x14ac:dyDescent="0.15">
      <c r="A53" s="140" t="s">
        <v>71</v>
      </c>
    </row>
    <row r="54" spans="1:16" x14ac:dyDescent="0.15">
      <c r="A54" s="171"/>
      <c r="B54" s="171" t="str">
        <f>'将来負担比率（分子）の構造'!I$40</f>
        <v>H27</v>
      </c>
      <c r="C54" s="171"/>
      <c r="D54" s="171"/>
      <c r="E54" s="171" t="str">
        <f>'将来負担比率（分子）の構造'!J$40</f>
        <v>H28</v>
      </c>
      <c r="F54" s="171"/>
      <c r="G54" s="171"/>
      <c r="H54" s="171" t="str">
        <f>'将来負担比率（分子）の構造'!K$40</f>
        <v>H29</v>
      </c>
      <c r="I54" s="171"/>
      <c r="J54" s="171"/>
      <c r="K54" s="171" t="str">
        <f>'将来負担比率（分子）の構造'!L$40</f>
        <v>H30</v>
      </c>
      <c r="L54" s="171"/>
      <c r="M54" s="171"/>
      <c r="N54" s="171" t="str">
        <f>'将来負担比率（分子）の構造'!M$40</f>
        <v>R01</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8470</v>
      </c>
      <c r="E56" s="171"/>
      <c r="F56" s="171"/>
      <c r="G56" s="171">
        <f>'将来負担比率（分子）の構造'!J$52</f>
        <v>7846</v>
      </c>
      <c r="H56" s="171"/>
      <c r="I56" s="171"/>
      <c r="J56" s="171">
        <f>'将来負担比率（分子）の構造'!K$52</f>
        <v>7126</v>
      </c>
      <c r="K56" s="171"/>
      <c r="L56" s="171"/>
      <c r="M56" s="171">
        <f>'将来負担比率（分子）の構造'!L$52</f>
        <v>6365</v>
      </c>
      <c r="N56" s="171"/>
      <c r="O56" s="171"/>
      <c r="P56" s="171">
        <f>'将来負担比率（分子）の構造'!M$52</f>
        <v>5679</v>
      </c>
    </row>
    <row r="57" spans="1:16" x14ac:dyDescent="0.15">
      <c r="A57" s="171" t="s">
        <v>41</v>
      </c>
      <c r="B57" s="171"/>
      <c r="C57" s="171"/>
      <c r="D57" s="171">
        <f>'将来負担比率（分子）の構造'!I$51</f>
        <v>1880</v>
      </c>
      <c r="E57" s="171"/>
      <c r="F57" s="171"/>
      <c r="G57" s="171">
        <f>'将来負担比率（分子）の構造'!J$51</f>
        <v>1591</v>
      </c>
      <c r="H57" s="171"/>
      <c r="I57" s="171"/>
      <c r="J57" s="171">
        <f>'将来負担比率（分子）の構造'!K$51</f>
        <v>1397</v>
      </c>
      <c r="K57" s="171"/>
      <c r="L57" s="171"/>
      <c r="M57" s="171">
        <f>'将来負担比率（分子）の構造'!L$51</f>
        <v>1210</v>
      </c>
      <c r="N57" s="171"/>
      <c r="O57" s="171"/>
      <c r="P57" s="171">
        <f>'将来負担比率（分子）の構造'!M$51</f>
        <v>1117</v>
      </c>
    </row>
    <row r="58" spans="1:16" x14ac:dyDescent="0.15">
      <c r="A58" s="171" t="s">
        <v>40</v>
      </c>
      <c r="B58" s="171"/>
      <c r="C58" s="171"/>
      <c r="D58" s="171">
        <f>'将来負担比率（分子）の構造'!I$50</f>
        <v>12379</v>
      </c>
      <c r="E58" s="171"/>
      <c r="F58" s="171"/>
      <c r="G58" s="171">
        <f>'将来負担比率（分子）の構造'!J$50</f>
        <v>12645</v>
      </c>
      <c r="H58" s="171"/>
      <c r="I58" s="171"/>
      <c r="J58" s="171">
        <f>'将来負担比率（分子）の構造'!K$50</f>
        <v>11976</v>
      </c>
      <c r="K58" s="171"/>
      <c r="L58" s="171"/>
      <c r="M58" s="171">
        <f>'将来負担比率（分子）の構造'!L$50</f>
        <v>11636</v>
      </c>
      <c r="N58" s="171"/>
      <c r="O58" s="171"/>
      <c r="P58" s="171">
        <f>'将来負担比率（分子）の構造'!M$50</f>
        <v>10451</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f>'将来負担比率（分子）の構造'!I$46</f>
        <v>2</v>
      </c>
      <c r="C61" s="171"/>
      <c r="D61" s="171"/>
      <c r="E61" s="171" t="str">
        <f>'将来負担比率（分子）の構造'!J$46</f>
        <v>-</v>
      </c>
      <c r="F61" s="171"/>
      <c r="G61" s="171"/>
      <c r="H61" s="171">
        <f>'将来負担比率（分子）の構造'!K$46</f>
        <v>2</v>
      </c>
      <c r="I61" s="171"/>
      <c r="J61" s="171"/>
      <c r="K61" s="171" t="str">
        <f>'将来負担比率（分子）の構造'!L$46</f>
        <v>-</v>
      </c>
      <c r="L61" s="171"/>
      <c r="M61" s="171"/>
      <c r="N61" s="171">
        <f>'将来負担比率（分子）の構造'!M$46</f>
        <v>2</v>
      </c>
      <c r="O61" s="171"/>
      <c r="P61" s="171"/>
    </row>
    <row r="62" spans="1:16" x14ac:dyDescent="0.15">
      <c r="A62" s="171" t="s">
        <v>34</v>
      </c>
      <c r="B62" s="171">
        <f>'将来負担比率（分子）の構造'!I$45</f>
        <v>1484</v>
      </c>
      <c r="C62" s="171"/>
      <c r="D62" s="171"/>
      <c r="E62" s="171">
        <f>'将来負担比率（分子）の構造'!J$45</f>
        <v>1377</v>
      </c>
      <c r="F62" s="171"/>
      <c r="G62" s="171"/>
      <c r="H62" s="171">
        <f>'将来負担比率（分子）の構造'!K$45</f>
        <v>1433</v>
      </c>
      <c r="I62" s="171"/>
      <c r="J62" s="171"/>
      <c r="K62" s="171">
        <f>'将来負担比率（分子）の構造'!L$45</f>
        <v>1341</v>
      </c>
      <c r="L62" s="171"/>
      <c r="M62" s="171"/>
      <c r="N62" s="171">
        <f>'将来負担比率（分子）の構造'!M$45</f>
        <v>1282</v>
      </c>
      <c r="O62" s="171"/>
      <c r="P62" s="171"/>
    </row>
    <row r="63" spans="1:16" x14ac:dyDescent="0.15">
      <c r="A63" s="171" t="s">
        <v>33</v>
      </c>
      <c r="B63" s="171">
        <f>'将来負担比率（分子）の構造'!I$44</f>
        <v>209</v>
      </c>
      <c r="C63" s="171"/>
      <c r="D63" s="171"/>
      <c r="E63" s="171">
        <f>'将来負担比率（分子）の構造'!J$44</f>
        <v>244</v>
      </c>
      <c r="F63" s="171"/>
      <c r="G63" s="171"/>
      <c r="H63" s="171">
        <f>'将来負担比率（分子）の構造'!K$44</f>
        <v>272</v>
      </c>
      <c r="I63" s="171"/>
      <c r="J63" s="171"/>
      <c r="K63" s="171">
        <f>'将来負担比率（分子）の構造'!L$44</f>
        <v>243</v>
      </c>
      <c r="L63" s="171"/>
      <c r="M63" s="171"/>
      <c r="N63" s="171">
        <f>'将来負担比率（分子）の構造'!M$44</f>
        <v>229</v>
      </c>
      <c r="O63" s="171"/>
      <c r="P63" s="171"/>
    </row>
    <row r="64" spans="1:16" x14ac:dyDescent="0.15">
      <c r="A64" s="171" t="s">
        <v>32</v>
      </c>
      <c r="B64" s="171">
        <f>'将来負担比率（分子）の構造'!I$43</f>
        <v>7276</v>
      </c>
      <c r="C64" s="171"/>
      <c r="D64" s="171"/>
      <c r="E64" s="171">
        <f>'将来負担比率（分子）の構造'!J$43</f>
        <v>6917</v>
      </c>
      <c r="F64" s="171"/>
      <c r="G64" s="171"/>
      <c r="H64" s="171">
        <f>'将来負担比率（分子）の構造'!K$43</f>
        <v>6434</v>
      </c>
      <c r="I64" s="171"/>
      <c r="J64" s="171"/>
      <c r="K64" s="171">
        <f>'将来負担比率（分子）の構造'!L$43</f>
        <v>6083</v>
      </c>
      <c r="L64" s="171"/>
      <c r="M64" s="171"/>
      <c r="N64" s="171">
        <f>'将来負担比率（分子）の構造'!M$43</f>
        <v>5951</v>
      </c>
      <c r="O64" s="171"/>
      <c r="P64" s="171"/>
    </row>
    <row r="65" spans="1:16" x14ac:dyDescent="0.15">
      <c r="A65" s="171" t="s">
        <v>31</v>
      </c>
      <c r="B65" s="171">
        <f>'将来負担比率（分子）の構造'!I$42</f>
        <v>28</v>
      </c>
      <c r="C65" s="171"/>
      <c r="D65" s="171"/>
      <c r="E65" s="171">
        <f>'将来負担比率（分子）の構造'!J$42</f>
        <v>24</v>
      </c>
      <c r="F65" s="171"/>
      <c r="G65" s="171"/>
      <c r="H65" s="171">
        <f>'将来負担比率（分子）の構造'!K$42</f>
        <v>20</v>
      </c>
      <c r="I65" s="171"/>
      <c r="J65" s="171"/>
      <c r="K65" s="171">
        <f>'将来負担比率（分子）の構造'!L$42</f>
        <v>17</v>
      </c>
      <c r="L65" s="171"/>
      <c r="M65" s="171"/>
      <c r="N65" s="171">
        <f>'将来負担比率（分子）の構造'!M$42</f>
        <v>13</v>
      </c>
      <c r="O65" s="171"/>
      <c r="P65" s="171"/>
    </row>
    <row r="66" spans="1:16" x14ac:dyDescent="0.15">
      <c r="A66" s="171" t="s">
        <v>30</v>
      </c>
      <c r="B66" s="171">
        <f>'将来負担比率（分子）の構造'!I$41</f>
        <v>4141</v>
      </c>
      <c r="C66" s="171"/>
      <c r="D66" s="171"/>
      <c r="E66" s="171">
        <f>'将来負担比率（分子）の構造'!J$41</f>
        <v>3488</v>
      </c>
      <c r="F66" s="171"/>
      <c r="G66" s="171"/>
      <c r="H66" s="171">
        <f>'将来負担比率（分子）の構造'!K$41</f>
        <v>2860</v>
      </c>
      <c r="I66" s="171"/>
      <c r="J66" s="171"/>
      <c r="K66" s="171">
        <f>'将来負担比率（分子）の構造'!L$41</f>
        <v>2264</v>
      </c>
      <c r="L66" s="171"/>
      <c r="M66" s="171"/>
      <c r="N66" s="171">
        <f>'将来負担比率（分子）の構造'!M$41</f>
        <v>1838</v>
      </c>
      <c r="O66" s="171"/>
      <c r="P66" s="171"/>
    </row>
    <row r="67" spans="1:16" x14ac:dyDescent="0.15">
      <c r="A67" s="171" t="s">
        <v>74</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75</v>
      </c>
      <c r="B70" s="173"/>
      <c r="C70" s="173"/>
      <c r="D70" s="173"/>
      <c r="E70" s="173"/>
      <c r="F70" s="173"/>
    </row>
    <row r="71" spans="1:16" x14ac:dyDescent="0.15">
      <c r="A71" s="174"/>
      <c r="B71" s="174" t="str">
        <f>基金残高に係る経年分析!F54</f>
        <v>H29</v>
      </c>
      <c r="C71" s="174" t="str">
        <f>基金残高に係る経年分析!G54</f>
        <v>H30</v>
      </c>
      <c r="D71" s="174" t="str">
        <f>基金残高に係る経年分析!H54</f>
        <v>R01</v>
      </c>
    </row>
    <row r="72" spans="1:16" x14ac:dyDescent="0.15">
      <c r="A72" s="174" t="s">
        <v>76</v>
      </c>
      <c r="B72" s="175">
        <f>基金残高に係る経年分析!F55</f>
        <v>7025</v>
      </c>
      <c r="C72" s="175">
        <f>基金残高に係る経年分析!G55</f>
        <v>7365</v>
      </c>
      <c r="D72" s="175">
        <f>基金残高に係る経年分析!H55</f>
        <v>6605</v>
      </c>
    </row>
    <row r="73" spans="1:16" x14ac:dyDescent="0.15">
      <c r="A73" s="174" t="s">
        <v>77</v>
      </c>
      <c r="B73" s="175">
        <f>基金残高に係る経年分析!F56</f>
        <v>2249</v>
      </c>
      <c r="C73" s="175">
        <f>基金残高に係る経年分析!G56</f>
        <v>1655</v>
      </c>
      <c r="D73" s="175">
        <f>基金残高に係る経年分析!H56</f>
        <v>1122</v>
      </c>
    </row>
    <row r="74" spans="1:16" x14ac:dyDescent="0.15">
      <c r="A74" s="174" t="s">
        <v>78</v>
      </c>
      <c r="B74" s="175">
        <f>基金残高に係る経年分析!F57</f>
        <v>2946</v>
      </c>
      <c r="C74" s="175">
        <f>基金残高に係る経年分析!G57</f>
        <v>2541</v>
      </c>
      <c r="D74" s="175">
        <f>基金残高に係る経年分析!H57</f>
        <v>2108</v>
      </c>
    </row>
  </sheetData>
  <sheetProtection algorithmName="SHA-512" hashValue="5xmz8K3wJdTJMQRh2BHSUKlyaxxZjG/ugnF/u4VZYA3bRsMDx6aM9eYICQplQlVfQC9IZXDO/rheBA2ngJvemg==" saltValue="owqqKihyS8A9AUchHX6Bk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16" customWidth="1"/>
    <col min="96" max="133" width="1.625" style="232" customWidth="1"/>
    <col min="134" max="143" width="1.625" style="216" customWidth="1"/>
    <col min="144" max="16384" width="0" style="216"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797" t="s">
        <v>215</v>
      </c>
      <c r="DI1" s="798"/>
      <c r="DJ1" s="798"/>
      <c r="DK1" s="798"/>
      <c r="DL1" s="798"/>
      <c r="DM1" s="798"/>
      <c r="DN1" s="799"/>
      <c r="DO1" s="216"/>
      <c r="DP1" s="797" t="s">
        <v>216</v>
      </c>
      <c r="DQ1" s="798"/>
      <c r="DR1" s="798"/>
      <c r="DS1" s="798"/>
      <c r="DT1" s="798"/>
      <c r="DU1" s="798"/>
      <c r="DV1" s="798"/>
      <c r="DW1" s="798"/>
      <c r="DX1" s="798"/>
      <c r="DY1" s="798"/>
      <c r="DZ1" s="798"/>
      <c r="EA1" s="798"/>
      <c r="EB1" s="798"/>
      <c r="EC1" s="799"/>
      <c r="ED1" s="214"/>
      <c r="EE1" s="214"/>
      <c r="EF1" s="214"/>
      <c r="EG1" s="214"/>
      <c r="EH1" s="214"/>
      <c r="EI1" s="214"/>
      <c r="EJ1" s="214"/>
      <c r="EK1" s="214"/>
      <c r="EL1" s="214"/>
      <c r="EM1" s="214"/>
    </row>
    <row r="2" spans="2:143" ht="22.5" customHeight="1" x14ac:dyDescent="0.15">
      <c r="B2" s="217" t="s">
        <v>217</v>
      </c>
      <c r="R2" s="218"/>
      <c r="S2" s="218"/>
      <c r="T2" s="218"/>
      <c r="U2" s="218"/>
      <c r="V2" s="218"/>
      <c r="W2" s="218"/>
      <c r="X2" s="218"/>
      <c r="Y2" s="218"/>
      <c r="Z2" s="218"/>
      <c r="AA2" s="218"/>
      <c r="AB2" s="218"/>
      <c r="AC2" s="218"/>
      <c r="AE2" s="219"/>
      <c r="AF2" s="219"/>
      <c r="AG2" s="219"/>
      <c r="AH2" s="219"/>
      <c r="AI2" s="219"/>
      <c r="AJ2" s="218"/>
      <c r="AK2" s="218"/>
      <c r="AL2" s="218"/>
      <c r="AM2" s="218"/>
      <c r="AN2" s="218"/>
      <c r="AO2" s="218"/>
      <c r="AP2" s="218"/>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0" customFormat="1" ht="11.25" customHeight="1" x14ac:dyDescent="0.15">
      <c r="B5" s="746" t="s">
        <v>228</v>
      </c>
      <c r="C5" s="747"/>
      <c r="D5" s="747"/>
      <c r="E5" s="747"/>
      <c r="F5" s="747"/>
      <c r="G5" s="747"/>
      <c r="H5" s="747"/>
      <c r="I5" s="747"/>
      <c r="J5" s="747"/>
      <c r="K5" s="747"/>
      <c r="L5" s="747"/>
      <c r="M5" s="747"/>
      <c r="N5" s="747"/>
      <c r="O5" s="747"/>
      <c r="P5" s="747"/>
      <c r="Q5" s="748"/>
      <c r="R5" s="733">
        <v>11125462</v>
      </c>
      <c r="S5" s="734"/>
      <c r="T5" s="734"/>
      <c r="U5" s="734"/>
      <c r="V5" s="734"/>
      <c r="W5" s="734"/>
      <c r="X5" s="734"/>
      <c r="Y5" s="777"/>
      <c r="Z5" s="795">
        <v>55.1</v>
      </c>
      <c r="AA5" s="795"/>
      <c r="AB5" s="795"/>
      <c r="AC5" s="795"/>
      <c r="AD5" s="796">
        <v>10486035</v>
      </c>
      <c r="AE5" s="796"/>
      <c r="AF5" s="796"/>
      <c r="AG5" s="796"/>
      <c r="AH5" s="796"/>
      <c r="AI5" s="796"/>
      <c r="AJ5" s="796"/>
      <c r="AK5" s="796"/>
      <c r="AL5" s="778">
        <v>90.5</v>
      </c>
      <c r="AM5" s="751"/>
      <c r="AN5" s="751"/>
      <c r="AO5" s="779"/>
      <c r="AP5" s="746" t="s">
        <v>229</v>
      </c>
      <c r="AQ5" s="747"/>
      <c r="AR5" s="747"/>
      <c r="AS5" s="747"/>
      <c r="AT5" s="747"/>
      <c r="AU5" s="747"/>
      <c r="AV5" s="747"/>
      <c r="AW5" s="747"/>
      <c r="AX5" s="747"/>
      <c r="AY5" s="747"/>
      <c r="AZ5" s="747"/>
      <c r="BA5" s="747"/>
      <c r="BB5" s="747"/>
      <c r="BC5" s="747"/>
      <c r="BD5" s="747"/>
      <c r="BE5" s="747"/>
      <c r="BF5" s="748"/>
      <c r="BG5" s="678">
        <v>10486035</v>
      </c>
      <c r="BH5" s="679"/>
      <c r="BI5" s="679"/>
      <c r="BJ5" s="679"/>
      <c r="BK5" s="679"/>
      <c r="BL5" s="679"/>
      <c r="BM5" s="679"/>
      <c r="BN5" s="680"/>
      <c r="BO5" s="715">
        <v>94.3</v>
      </c>
      <c r="BP5" s="715"/>
      <c r="BQ5" s="715"/>
      <c r="BR5" s="715"/>
      <c r="BS5" s="716">
        <v>82137</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189235</v>
      </c>
      <c r="S6" s="679"/>
      <c r="T6" s="679"/>
      <c r="U6" s="679"/>
      <c r="V6" s="679"/>
      <c r="W6" s="679"/>
      <c r="X6" s="679"/>
      <c r="Y6" s="680"/>
      <c r="Z6" s="715">
        <v>0.9</v>
      </c>
      <c r="AA6" s="715"/>
      <c r="AB6" s="715"/>
      <c r="AC6" s="715"/>
      <c r="AD6" s="716">
        <v>189235</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10486035</v>
      </c>
      <c r="BH6" s="679"/>
      <c r="BI6" s="679"/>
      <c r="BJ6" s="679"/>
      <c r="BK6" s="679"/>
      <c r="BL6" s="679"/>
      <c r="BM6" s="679"/>
      <c r="BN6" s="680"/>
      <c r="BO6" s="715">
        <v>94.3</v>
      </c>
      <c r="BP6" s="715"/>
      <c r="BQ6" s="715"/>
      <c r="BR6" s="715"/>
      <c r="BS6" s="716">
        <v>82137</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197840</v>
      </c>
      <c r="CS6" s="679"/>
      <c r="CT6" s="679"/>
      <c r="CU6" s="679"/>
      <c r="CV6" s="679"/>
      <c r="CW6" s="679"/>
      <c r="CX6" s="679"/>
      <c r="CY6" s="680"/>
      <c r="CZ6" s="778">
        <v>1</v>
      </c>
      <c r="DA6" s="751"/>
      <c r="DB6" s="751"/>
      <c r="DC6" s="781"/>
      <c r="DD6" s="684" t="s">
        <v>236</v>
      </c>
      <c r="DE6" s="679"/>
      <c r="DF6" s="679"/>
      <c r="DG6" s="679"/>
      <c r="DH6" s="679"/>
      <c r="DI6" s="679"/>
      <c r="DJ6" s="679"/>
      <c r="DK6" s="679"/>
      <c r="DL6" s="679"/>
      <c r="DM6" s="679"/>
      <c r="DN6" s="679"/>
      <c r="DO6" s="679"/>
      <c r="DP6" s="680"/>
      <c r="DQ6" s="684">
        <v>197834</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4318</v>
      </c>
      <c r="S7" s="679"/>
      <c r="T7" s="679"/>
      <c r="U7" s="679"/>
      <c r="V7" s="679"/>
      <c r="W7" s="679"/>
      <c r="X7" s="679"/>
      <c r="Y7" s="680"/>
      <c r="Z7" s="715">
        <v>0</v>
      </c>
      <c r="AA7" s="715"/>
      <c r="AB7" s="715"/>
      <c r="AC7" s="715"/>
      <c r="AD7" s="716">
        <v>4318</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2858553</v>
      </c>
      <c r="BH7" s="679"/>
      <c r="BI7" s="679"/>
      <c r="BJ7" s="679"/>
      <c r="BK7" s="679"/>
      <c r="BL7" s="679"/>
      <c r="BM7" s="679"/>
      <c r="BN7" s="680"/>
      <c r="BO7" s="715">
        <v>25.7</v>
      </c>
      <c r="BP7" s="715"/>
      <c r="BQ7" s="715"/>
      <c r="BR7" s="715"/>
      <c r="BS7" s="716">
        <v>82137</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3002035</v>
      </c>
      <c r="CS7" s="679"/>
      <c r="CT7" s="679"/>
      <c r="CU7" s="679"/>
      <c r="CV7" s="679"/>
      <c r="CW7" s="679"/>
      <c r="CX7" s="679"/>
      <c r="CY7" s="680"/>
      <c r="CZ7" s="715">
        <v>15.7</v>
      </c>
      <c r="DA7" s="715"/>
      <c r="DB7" s="715"/>
      <c r="DC7" s="715"/>
      <c r="DD7" s="684">
        <v>508983</v>
      </c>
      <c r="DE7" s="679"/>
      <c r="DF7" s="679"/>
      <c r="DG7" s="679"/>
      <c r="DH7" s="679"/>
      <c r="DI7" s="679"/>
      <c r="DJ7" s="679"/>
      <c r="DK7" s="679"/>
      <c r="DL7" s="679"/>
      <c r="DM7" s="679"/>
      <c r="DN7" s="679"/>
      <c r="DO7" s="679"/>
      <c r="DP7" s="680"/>
      <c r="DQ7" s="684">
        <v>2496997</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24040</v>
      </c>
      <c r="S8" s="679"/>
      <c r="T8" s="679"/>
      <c r="U8" s="679"/>
      <c r="V8" s="679"/>
      <c r="W8" s="679"/>
      <c r="X8" s="679"/>
      <c r="Y8" s="680"/>
      <c r="Z8" s="715">
        <v>0.1</v>
      </c>
      <c r="AA8" s="715"/>
      <c r="AB8" s="715"/>
      <c r="AC8" s="715"/>
      <c r="AD8" s="716">
        <v>24040</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67946</v>
      </c>
      <c r="BH8" s="679"/>
      <c r="BI8" s="679"/>
      <c r="BJ8" s="679"/>
      <c r="BK8" s="679"/>
      <c r="BL8" s="679"/>
      <c r="BM8" s="679"/>
      <c r="BN8" s="680"/>
      <c r="BO8" s="715">
        <v>0.6</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5285175</v>
      </c>
      <c r="CS8" s="679"/>
      <c r="CT8" s="679"/>
      <c r="CU8" s="679"/>
      <c r="CV8" s="679"/>
      <c r="CW8" s="679"/>
      <c r="CX8" s="679"/>
      <c r="CY8" s="680"/>
      <c r="CZ8" s="715">
        <v>27.7</v>
      </c>
      <c r="DA8" s="715"/>
      <c r="DB8" s="715"/>
      <c r="DC8" s="715"/>
      <c r="DD8" s="684">
        <v>202665</v>
      </c>
      <c r="DE8" s="679"/>
      <c r="DF8" s="679"/>
      <c r="DG8" s="679"/>
      <c r="DH8" s="679"/>
      <c r="DI8" s="679"/>
      <c r="DJ8" s="679"/>
      <c r="DK8" s="679"/>
      <c r="DL8" s="679"/>
      <c r="DM8" s="679"/>
      <c r="DN8" s="679"/>
      <c r="DO8" s="679"/>
      <c r="DP8" s="680"/>
      <c r="DQ8" s="684">
        <v>3062926</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14607</v>
      </c>
      <c r="S9" s="679"/>
      <c r="T9" s="679"/>
      <c r="U9" s="679"/>
      <c r="V9" s="679"/>
      <c r="W9" s="679"/>
      <c r="X9" s="679"/>
      <c r="Y9" s="680"/>
      <c r="Z9" s="715">
        <v>0.1</v>
      </c>
      <c r="AA9" s="715"/>
      <c r="AB9" s="715"/>
      <c r="AC9" s="715"/>
      <c r="AD9" s="716">
        <v>14607</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2343061</v>
      </c>
      <c r="BH9" s="679"/>
      <c r="BI9" s="679"/>
      <c r="BJ9" s="679"/>
      <c r="BK9" s="679"/>
      <c r="BL9" s="679"/>
      <c r="BM9" s="679"/>
      <c r="BN9" s="680"/>
      <c r="BO9" s="715">
        <v>21.1</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1785447</v>
      </c>
      <c r="CS9" s="679"/>
      <c r="CT9" s="679"/>
      <c r="CU9" s="679"/>
      <c r="CV9" s="679"/>
      <c r="CW9" s="679"/>
      <c r="CX9" s="679"/>
      <c r="CY9" s="680"/>
      <c r="CZ9" s="715">
        <v>9.3000000000000007</v>
      </c>
      <c r="DA9" s="715"/>
      <c r="DB9" s="715"/>
      <c r="DC9" s="715"/>
      <c r="DD9" s="684">
        <v>20687</v>
      </c>
      <c r="DE9" s="679"/>
      <c r="DF9" s="679"/>
      <c r="DG9" s="679"/>
      <c r="DH9" s="679"/>
      <c r="DI9" s="679"/>
      <c r="DJ9" s="679"/>
      <c r="DK9" s="679"/>
      <c r="DL9" s="679"/>
      <c r="DM9" s="679"/>
      <c r="DN9" s="679"/>
      <c r="DO9" s="679"/>
      <c r="DP9" s="680"/>
      <c r="DQ9" s="684">
        <v>1665902</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236</v>
      </c>
      <c r="AE10" s="716"/>
      <c r="AF10" s="716"/>
      <c r="AG10" s="716"/>
      <c r="AH10" s="716"/>
      <c r="AI10" s="716"/>
      <c r="AJ10" s="716"/>
      <c r="AK10" s="716"/>
      <c r="AL10" s="681" t="s">
        <v>138</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134878</v>
      </c>
      <c r="BH10" s="679"/>
      <c r="BI10" s="679"/>
      <c r="BJ10" s="679"/>
      <c r="BK10" s="679"/>
      <c r="BL10" s="679"/>
      <c r="BM10" s="679"/>
      <c r="BN10" s="680"/>
      <c r="BO10" s="715">
        <v>1.2</v>
      </c>
      <c r="BP10" s="715"/>
      <c r="BQ10" s="715"/>
      <c r="BR10" s="715"/>
      <c r="BS10" s="684">
        <v>22708</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14300</v>
      </c>
      <c r="CS10" s="679"/>
      <c r="CT10" s="679"/>
      <c r="CU10" s="679"/>
      <c r="CV10" s="679"/>
      <c r="CW10" s="679"/>
      <c r="CX10" s="679"/>
      <c r="CY10" s="680"/>
      <c r="CZ10" s="715">
        <v>0.1</v>
      </c>
      <c r="DA10" s="715"/>
      <c r="DB10" s="715"/>
      <c r="DC10" s="715"/>
      <c r="DD10" s="684" t="s">
        <v>138</v>
      </c>
      <c r="DE10" s="679"/>
      <c r="DF10" s="679"/>
      <c r="DG10" s="679"/>
      <c r="DH10" s="679"/>
      <c r="DI10" s="679"/>
      <c r="DJ10" s="679"/>
      <c r="DK10" s="679"/>
      <c r="DL10" s="679"/>
      <c r="DM10" s="679"/>
      <c r="DN10" s="679"/>
      <c r="DO10" s="679"/>
      <c r="DP10" s="680"/>
      <c r="DQ10" s="684">
        <v>14300</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673071</v>
      </c>
      <c r="S11" s="679"/>
      <c r="T11" s="679"/>
      <c r="U11" s="679"/>
      <c r="V11" s="679"/>
      <c r="W11" s="679"/>
      <c r="X11" s="679"/>
      <c r="Y11" s="680"/>
      <c r="Z11" s="681">
        <v>3.3</v>
      </c>
      <c r="AA11" s="682"/>
      <c r="AB11" s="682"/>
      <c r="AC11" s="683"/>
      <c r="AD11" s="684">
        <v>673071</v>
      </c>
      <c r="AE11" s="679"/>
      <c r="AF11" s="679"/>
      <c r="AG11" s="679"/>
      <c r="AH11" s="679"/>
      <c r="AI11" s="679"/>
      <c r="AJ11" s="679"/>
      <c r="AK11" s="680"/>
      <c r="AL11" s="681">
        <v>5.8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312668</v>
      </c>
      <c r="BH11" s="679"/>
      <c r="BI11" s="679"/>
      <c r="BJ11" s="679"/>
      <c r="BK11" s="679"/>
      <c r="BL11" s="679"/>
      <c r="BM11" s="679"/>
      <c r="BN11" s="680"/>
      <c r="BO11" s="715">
        <v>2.8</v>
      </c>
      <c r="BP11" s="715"/>
      <c r="BQ11" s="715"/>
      <c r="BR11" s="715"/>
      <c r="BS11" s="684">
        <v>59429</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548352</v>
      </c>
      <c r="CS11" s="679"/>
      <c r="CT11" s="679"/>
      <c r="CU11" s="679"/>
      <c r="CV11" s="679"/>
      <c r="CW11" s="679"/>
      <c r="CX11" s="679"/>
      <c r="CY11" s="680"/>
      <c r="CZ11" s="715">
        <v>2.9</v>
      </c>
      <c r="DA11" s="715"/>
      <c r="DB11" s="715"/>
      <c r="DC11" s="715"/>
      <c r="DD11" s="684">
        <v>236397</v>
      </c>
      <c r="DE11" s="679"/>
      <c r="DF11" s="679"/>
      <c r="DG11" s="679"/>
      <c r="DH11" s="679"/>
      <c r="DI11" s="679"/>
      <c r="DJ11" s="679"/>
      <c r="DK11" s="679"/>
      <c r="DL11" s="679"/>
      <c r="DM11" s="679"/>
      <c r="DN11" s="679"/>
      <c r="DO11" s="679"/>
      <c r="DP11" s="680"/>
      <c r="DQ11" s="684">
        <v>399471</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138</v>
      </c>
      <c r="AA12" s="715"/>
      <c r="AB12" s="715"/>
      <c r="AC12" s="715"/>
      <c r="AD12" s="716" t="s">
        <v>138</v>
      </c>
      <c r="AE12" s="716"/>
      <c r="AF12" s="716"/>
      <c r="AG12" s="716"/>
      <c r="AH12" s="716"/>
      <c r="AI12" s="716"/>
      <c r="AJ12" s="716"/>
      <c r="AK12" s="716"/>
      <c r="AL12" s="681" t="s">
        <v>236</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7293189</v>
      </c>
      <c r="BH12" s="679"/>
      <c r="BI12" s="679"/>
      <c r="BJ12" s="679"/>
      <c r="BK12" s="679"/>
      <c r="BL12" s="679"/>
      <c r="BM12" s="679"/>
      <c r="BN12" s="680"/>
      <c r="BO12" s="715">
        <v>65.599999999999994</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277660</v>
      </c>
      <c r="CS12" s="679"/>
      <c r="CT12" s="679"/>
      <c r="CU12" s="679"/>
      <c r="CV12" s="679"/>
      <c r="CW12" s="679"/>
      <c r="CX12" s="679"/>
      <c r="CY12" s="680"/>
      <c r="CZ12" s="715">
        <v>1.5</v>
      </c>
      <c r="DA12" s="715"/>
      <c r="DB12" s="715"/>
      <c r="DC12" s="715"/>
      <c r="DD12" s="684">
        <v>38754</v>
      </c>
      <c r="DE12" s="679"/>
      <c r="DF12" s="679"/>
      <c r="DG12" s="679"/>
      <c r="DH12" s="679"/>
      <c r="DI12" s="679"/>
      <c r="DJ12" s="679"/>
      <c r="DK12" s="679"/>
      <c r="DL12" s="679"/>
      <c r="DM12" s="679"/>
      <c r="DN12" s="679"/>
      <c r="DO12" s="679"/>
      <c r="DP12" s="680"/>
      <c r="DQ12" s="684">
        <v>204962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236</v>
      </c>
      <c r="AA13" s="715"/>
      <c r="AB13" s="715"/>
      <c r="AC13" s="715"/>
      <c r="AD13" s="716" t="s">
        <v>236</v>
      </c>
      <c r="AE13" s="716"/>
      <c r="AF13" s="716"/>
      <c r="AG13" s="716"/>
      <c r="AH13" s="716"/>
      <c r="AI13" s="716"/>
      <c r="AJ13" s="716"/>
      <c r="AK13" s="716"/>
      <c r="AL13" s="681" t="s">
        <v>236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7278301</v>
      </c>
      <c r="BH13" s="679"/>
      <c r="BI13" s="679"/>
      <c r="BJ13" s="679"/>
      <c r="BK13" s="679"/>
      <c r="BL13" s="679"/>
      <c r="BM13" s="679"/>
      <c r="BN13" s="680"/>
      <c r="BO13" s="715">
        <v>65.400000000000006</v>
      </c>
      <c r="BP13" s="715"/>
      <c r="BQ13" s="715"/>
      <c r="BR13" s="715"/>
      <c r="BS13" s="684" t="s">
        <v>138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3547031</v>
      </c>
      <c r="CS13" s="679"/>
      <c r="CT13" s="679"/>
      <c r="CU13" s="679"/>
      <c r="CV13" s="679"/>
      <c r="CW13" s="679"/>
      <c r="CX13" s="679"/>
      <c r="CY13" s="680"/>
      <c r="CZ13" s="715">
        <v>18.600000000000001</v>
      </c>
      <c r="DA13" s="715"/>
      <c r="DB13" s="715"/>
      <c r="DC13" s="715"/>
      <c r="DD13" s="684">
        <v>1039398</v>
      </c>
      <c r="DE13" s="679"/>
      <c r="DF13" s="679"/>
      <c r="DG13" s="679"/>
      <c r="DH13" s="679"/>
      <c r="DI13" s="679"/>
      <c r="DJ13" s="679"/>
      <c r="DK13" s="679"/>
      <c r="DL13" s="679"/>
      <c r="DM13" s="679"/>
      <c r="DN13" s="679"/>
      <c r="DO13" s="679"/>
      <c r="DP13" s="680"/>
      <c r="DQ13" s="684">
        <v>3423103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18158</v>
      </c>
      <c r="S14" s="679"/>
      <c r="T14" s="679"/>
      <c r="U14" s="679"/>
      <c r="V14" s="679"/>
      <c r="W14" s="679"/>
      <c r="X14" s="679"/>
      <c r="Y14" s="680"/>
      <c r="Z14" s="715">
        <v>0.1</v>
      </c>
      <c r="AA14" s="715"/>
      <c r="AB14" s="715"/>
      <c r="AC14" s="715"/>
      <c r="AD14" s="716">
        <v>18158</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98171</v>
      </c>
      <c r="BH14" s="679"/>
      <c r="BI14" s="679"/>
      <c r="BJ14" s="679"/>
      <c r="BK14" s="679"/>
      <c r="BL14" s="679"/>
      <c r="BM14" s="679"/>
      <c r="BN14" s="680"/>
      <c r="BO14" s="715">
        <v>0.9</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647643</v>
      </c>
      <c r="CS14" s="679"/>
      <c r="CT14" s="679"/>
      <c r="CU14" s="679"/>
      <c r="CV14" s="679"/>
      <c r="CW14" s="679"/>
      <c r="CX14" s="679"/>
      <c r="CY14" s="680"/>
      <c r="CZ14" s="715">
        <v>3.4</v>
      </c>
      <c r="DA14" s="715"/>
      <c r="DB14" s="715"/>
      <c r="DC14" s="715"/>
      <c r="DD14" s="684">
        <v>5629</v>
      </c>
      <c r="DE14" s="679"/>
      <c r="DF14" s="679"/>
      <c r="DG14" s="679"/>
      <c r="DH14" s="679"/>
      <c r="DI14" s="679"/>
      <c r="DJ14" s="679"/>
      <c r="DK14" s="679"/>
      <c r="DL14" s="679"/>
      <c r="DM14" s="679"/>
      <c r="DN14" s="679"/>
      <c r="DO14" s="679"/>
      <c r="DP14" s="680"/>
      <c r="DQ14" s="684">
        <v>645560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236</v>
      </c>
      <c r="AA15" s="715"/>
      <c r="AB15" s="715"/>
      <c r="AC15" s="715"/>
      <c r="AD15" s="716" t="s">
        <v>138</v>
      </c>
      <c r="AE15" s="716"/>
      <c r="AF15" s="716"/>
      <c r="AG15" s="716"/>
      <c r="AH15" s="716"/>
      <c r="AI15" s="716"/>
      <c r="AJ15" s="716"/>
      <c r="AK15" s="716"/>
      <c r="AL15" s="681" t="s">
        <v>236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236122</v>
      </c>
      <c r="BH15" s="679"/>
      <c r="BI15" s="679"/>
      <c r="BJ15" s="679"/>
      <c r="BK15" s="679"/>
      <c r="BL15" s="679"/>
      <c r="BM15" s="679"/>
      <c r="BN15" s="680"/>
      <c r="BO15" s="715">
        <v>2.1</v>
      </c>
      <c r="BP15" s="715"/>
      <c r="BQ15" s="715"/>
      <c r="BR15" s="715"/>
      <c r="BS15" s="684" t="s">
        <v>138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3220601</v>
      </c>
      <c r="CS15" s="679"/>
      <c r="CT15" s="679"/>
      <c r="CU15" s="679"/>
      <c r="CV15" s="679"/>
      <c r="CW15" s="679"/>
      <c r="CX15" s="679"/>
      <c r="CY15" s="680"/>
      <c r="CZ15" s="715">
        <v>16.899999999999999</v>
      </c>
      <c r="DA15" s="715"/>
      <c r="DB15" s="715"/>
      <c r="DC15" s="715"/>
      <c r="DD15" s="684">
        <v>1129087</v>
      </c>
      <c r="DE15" s="679"/>
      <c r="DF15" s="679"/>
      <c r="DG15" s="679"/>
      <c r="DH15" s="679"/>
      <c r="DI15" s="679"/>
      <c r="DJ15" s="679"/>
      <c r="DK15" s="679"/>
      <c r="DL15" s="679"/>
      <c r="DM15" s="679"/>
      <c r="DN15" s="679"/>
      <c r="DO15" s="679"/>
      <c r="DP15" s="680"/>
      <c r="DQ15" s="684">
        <v>2776980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5579</v>
      </c>
      <c r="S16" s="679"/>
      <c r="T16" s="679"/>
      <c r="U16" s="679"/>
      <c r="V16" s="679"/>
      <c r="W16" s="679"/>
      <c r="X16" s="679"/>
      <c r="Y16" s="680"/>
      <c r="Z16" s="715">
        <v>0</v>
      </c>
      <c r="AA16" s="715"/>
      <c r="AB16" s="715"/>
      <c r="AC16" s="715"/>
      <c r="AD16" s="716">
        <v>5579</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236</v>
      </c>
      <c r="BP16" s="715"/>
      <c r="BQ16" s="715"/>
      <c r="BR16" s="715"/>
      <c r="BS16" s="684" t="s">
        <v>236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13864</v>
      </c>
      <c r="CS16" s="679"/>
      <c r="CT16" s="679"/>
      <c r="CU16" s="679"/>
      <c r="CV16" s="679"/>
      <c r="CW16" s="679"/>
      <c r="CX16" s="679"/>
      <c r="CY16" s="680"/>
      <c r="CZ16" s="715">
        <v>0.1</v>
      </c>
      <c r="DA16" s="715"/>
      <c r="DB16" s="715"/>
      <c r="DC16" s="715"/>
      <c r="DD16" s="684" t="s">
        <v>138</v>
      </c>
      <c r="DE16" s="679"/>
      <c r="DF16" s="679"/>
      <c r="DG16" s="679"/>
      <c r="DH16" s="679"/>
      <c r="DI16" s="679"/>
      <c r="DJ16" s="679"/>
      <c r="DK16" s="679"/>
      <c r="DL16" s="679"/>
      <c r="DM16" s="679"/>
      <c r="DN16" s="679"/>
      <c r="DO16" s="679"/>
      <c r="DP16" s="680"/>
      <c r="DQ16" s="684">
        <v>3644</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126098</v>
      </c>
      <c r="S17" s="679"/>
      <c r="T17" s="679"/>
      <c r="U17" s="679"/>
      <c r="V17" s="679"/>
      <c r="W17" s="679"/>
      <c r="X17" s="679"/>
      <c r="Y17" s="680"/>
      <c r="Z17" s="715">
        <v>0.6</v>
      </c>
      <c r="AA17" s="715"/>
      <c r="AB17" s="715"/>
      <c r="AC17" s="715"/>
      <c r="AD17" s="716">
        <v>126098</v>
      </c>
      <c r="AE17" s="716"/>
      <c r="AF17" s="716"/>
      <c r="AG17" s="716"/>
      <c r="AH17" s="716"/>
      <c r="AI17" s="716"/>
      <c r="AJ17" s="716"/>
      <c r="AK17" s="716"/>
      <c r="AL17" s="681">
        <v>1.1000000000000001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564055</v>
      </c>
      <c r="CS17" s="679"/>
      <c r="CT17" s="679"/>
      <c r="CU17" s="679"/>
      <c r="CV17" s="679"/>
      <c r="CW17" s="679"/>
      <c r="CX17" s="679"/>
      <c r="CY17" s="680"/>
      <c r="CZ17" s="715">
        <v>3</v>
      </c>
      <c r="DA17" s="715"/>
      <c r="DB17" s="715"/>
      <c r="DC17" s="715"/>
      <c r="DD17" s="684" t="s">
        <v>236</v>
      </c>
      <c r="DE17" s="679"/>
      <c r="DF17" s="679"/>
      <c r="DG17" s="679"/>
      <c r="DH17" s="679"/>
      <c r="DI17" s="679"/>
      <c r="DJ17" s="679"/>
      <c r="DK17" s="679"/>
      <c r="DL17" s="679"/>
      <c r="DM17" s="679"/>
      <c r="DN17" s="679"/>
      <c r="DO17" s="679"/>
      <c r="DP17" s="680"/>
      <c r="DQ17" s="684">
        <v>562833</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40206</v>
      </c>
      <c r="S18" s="679"/>
      <c r="T18" s="679"/>
      <c r="U18" s="679"/>
      <c r="V18" s="679"/>
      <c r="W18" s="679"/>
      <c r="X18" s="679"/>
      <c r="Y18" s="680"/>
      <c r="Z18" s="715">
        <v>0.2</v>
      </c>
      <c r="AA18" s="715"/>
      <c r="AB18" s="715"/>
      <c r="AC18" s="715"/>
      <c r="AD18" s="716">
        <v>40206</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236</v>
      </c>
      <c r="BP18" s="715"/>
      <c r="BQ18" s="715"/>
      <c r="BR18" s="715"/>
      <c r="BS18" s="684" t="s">
        <v>138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236</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2756</v>
      </c>
      <c r="S19" s="679"/>
      <c r="T19" s="679"/>
      <c r="U19" s="679"/>
      <c r="V19" s="679"/>
      <c r="W19" s="679"/>
      <c r="X19" s="679"/>
      <c r="Y19" s="680"/>
      <c r="Z19" s="715">
        <v>0</v>
      </c>
      <c r="AA19" s="715"/>
      <c r="AB19" s="715"/>
      <c r="AC19" s="715"/>
      <c r="AD19" s="716">
        <v>2756</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639427</v>
      </c>
      <c r="BH19" s="679"/>
      <c r="BI19" s="679"/>
      <c r="BJ19" s="679"/>
      <c r="BK19" s="679"/>
      <c r="BL19" s="679"/>
      <c r="BM19" s="679"/>
      <c r="BN19" s="680"/>
      <c r="BO19" s="715">
        <v>5.7</v>
      </c>
      <c r="BP19" s="715"/>
      <c r="BQ19" s="715"/>
      <c r="BR19" s="715"/>
      <c r="BS19" s="684" t="s">
        <v>138</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236</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564</v>
      </c>
      <c r="S20" s="679"/>
      <c r="T20" s="679"/>
      <c r="U20" s="679"/>
      <c r="V20" s="679"/>
      <c r="W20" s="679"/>
      <c r="X20" s="679"/>
      <c r="Y20" s="680"/>
      <c r="Z20" s="715">
        <v>0</v>
      </c>
      <c r="AA20" s="715"/>
      <c r="AB20" s="715"/>
      <c r="AC20" s="715"/>
      <c r="AD20" s="716">
        <v>564</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639427</v>
      </c>
      <c r="BH20" s="679"/>
      <c r="BI20" s="679"/>
      <c r="BJ20" s="679"/>
      <c r="BK20" s="679"/>
      <c r="BL20" s="679"/>
      <c r="BM20" s="679"/>
      <c r="BN20" s="680"/>
      <c r="BO20" s="715">
        <v>5.7</v>
      </c>
      <c r="BP20" s="715"/>
      <c r="BQ20" s="715"/>
      <c r="BR20" s="715"/>
      <c r="BS20" s="684" t="s">
        <v>138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19104003</v>
      </c>
      <c r="CS20" s="679"/>
      <c r="CT20" s="679"/>
      <c r="CU20" s="679"/>
      <c r="CV20" s="679"/>
      <c r="CW20" s="679"/>
      <c r="CX20" s="679"/>
      <c r="CY20" s="680"/>
      <c r="CZ20" s="715">
        <v>100</v>
      </c>
      <c r="DA20" s="715"/>
      <c r="DB20" s="715"/>
      <c r="DC20" s="715"/>
      <c r="DD20" s="684">
        <v>3181600</v>
      </c>
      <c r="DE20" s="679"/>
      <c r="DF20" s="679"/>
      <c r="DG20" s="679"/>
      <c r="DH20" s="679"/>
      <c r="DI20" s="679"/>
      <c r="DJ20" s="679"/>
      <c r="DK20" s="679"/>
      <c r="DL20" s="679"/>
      <c r="DM20" s="679"/>
      <c r="DN20" s="679"/>
      <c r="DO20" s="679"/>
      <c r="DP20" s="680"/>
      <c r="DQ20" s="684">
        <v>15454512</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82572</v>
      </c>
      <c r="S21" s="679"/>
      <c r="T21" s="679"/>
      <c r="U21" s="679"/>
      <c r="V21" s="679"/>
      <c r="W21" s="679"/>
      <c r="X21" s="679"/>
      <c r="Y21" s="680"/>
      <c r="Z21" s="715">
        <v>0.4</v>
      </c>
      <c r="AA21" s="715"/>
      <c r="AB21" s="715"/>
      <c r="AC21" s="715"/>
      <c r="AD21" s="716">
        <v>82572</v>
      </c>
      <c r="AE21" s="716"/>
      <c r="AF21" s="716"/>
      <c r="AG21" s="716"/>
      <c r="AH21" s="716"/>
      <c r="AI21" s="716"/>
      <c r="AJ21" s="716"/>
      <c r="AK21" s="716"/>
      <c r="AL21" s="681">
        <v>0.7</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t="s">
        <v>236</v>
      </c>
      <c r="BH21" s="679"/>
      <c r="BI21" s="679"/>
      <c r="BJ21" s="679"/>
      <c r="BK21" s="679"/>
      <c r="BL21" s="679"/>
      <c r="BM21" s="679"/>
      <c r="BN21" s="680"/>
      <c r="BO21" s="715" t="s">
        <v>236</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149568</v>
      </c>
      <c r="S22" s="679"/>
      <c r="T22" s="679"/>
      <c r="U22" s="679"/>
      <c r="V22" s="679"/>
      <c r="W22" s="679"/>
      <c r="X22" s="679"/>
      <c r="Y22" s="680"/>
      <c r="Z22" s="715">
        <v>0.7</v>
      </c>
      <c r="AA22" s="715"/>
      <c r="AB22" s="715"/>
      <c r="AC22" s="715"/>
      <c r="AD22" s="716" t="s">
        <v>138</v>
      </c>
      <c r="AE22" s="716"/>
      <c r="AF22" s="716"/>
      <c r="AG22" s="716"/>
      <c r="AH22" s="716"/>
      <c r="AI22" s="716"/>
      <c r="AJ22" s="716"/>
      <c r="AK22" s="716"/>
      <c r="AL22" s="681" t="s">
        <v>138</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236</v>
      </c>
      <c r="BP22" s="715"/>
      <c r="BQ22" s="715"/>
      <c r="BR22" s="715"/>
      <c r="BS22" s="684" t="s">
        <v>138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t="s">
        <v>138</v>
      </c>
      <c r="S23" s="679"/>
      <c r="T23" s="679"/>
      <c r="U23" s="679"/>
      <c r="V23" s="679"/>
      <c r="W23" s="679"/>
      <c r="X23" s="679"/>
      <c r="Y23" s="680"/>
      <c r="Z23" s="715" t="s">
        <v>236</v>
      </c>
      <c r="AA23" s="715"/>
      <c r="AB23" s="715"/>
      <c r="AC23" s="715"/>
      <c r="AD23" s="716" t="s">
        <v>138</v>
      </c>
      <c r="AE23" s="716"/>
      <c r="AF23" s="716"/>
      <c r="AG23" s="716"/>
      <c r="AH23" s="716"/>
      <c r="AI23" s="716"/>
      <c r="AJ23" s="716"/>
      <c r="AK23" s="716"/>
      <c r="AL23" s="681" t="s">
        <v>138</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v>639427</v>
      </c>
      <c r="BH23" s="679"/>
      <c r="BI23" s="679"/>
      <c r="BJ23" s="679"/>
      <c r="BK23" s="679"/>
      <c r="BL23" s="679"/>
      <c r="BM23" s="679"/>
      <c r="BN23" s="680"/>
      <c r="BO23" s="715">
        <v>5.7</v>
      </c>
      <c r="BP23" s="715"/>
      <c r="BQ23" s="715"/>
      <c r="BR23" s="715"/>
      <c r="BS23" s="684" t="s">
        <v>138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64885</v>
      </c>
      <c r="S24" s="679"/>
      <c r="T24" s="679"/>
      <c r="U24" s="679"/>
      <c r="V24" s="679"/>
      <c r="W24" s="679"/>
      <c r="X24" s="679"/>
      <c r="Y24" s="680"/>
      <c r="Z24" s="715">
        <v>0.3</v>
      </c>
      <c r="AA24" s="715"/>
      <c r="AB24" s="715"/>
      <c r="AC24" s="715"/>
      <c r="AD24" s="716" t="s">
        <v>236</v>
      </c>
      <c r="AE24" s="716"/>
      <c r="AF24" s="716"/>
      <c r="AG24" s="716"/>
      <c r="AH24" s="716"/>
      <c r="AI24" s="716"/>
      <c r="AJ24" s="716"/>
      <c r="AK24" s="716"/>
      <c r="AL24" s="681" t="s">
        <v>138</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236</v>
      </c>
      <c r="BH24" s="679"/>
      <c r="BI24" s="679"/>
      <c r="BJ24" s="679"/>
      <c r="BK24" s="679"/>
      <c r="BL24" s="679"/>
      <c r="BM24" s="679"/>
      <c r="BN24" s="680"/>
      <c r="BO24" s="715" t="s">
        <v>138</v>
      </c>
      <c r="BP24" s="715"/>
      <c r="BQ24" s="715"/>
      <c r="BR24" s="715"/>
      <c r="BS24" s="684" t="s">
        <v>236</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6595387</v>
      </c>
      <c r="CS24" s="734"/>
      <c r="CT24" s="734"/>
      <c r="CU24" s="734"/>
      <c r="CV24" s="734"/>
      <c r="CW24" s="734"/>
      <c r="CX24" s="734"/>
      <c r="CY24" s="777"/>
      <c r="CZ24" s="778">
        <v>34.5</v>
      </c>
      <c r="DA24" s="751"/>
      <c r="DB24" s="751"/>
      <c r="DC24" s="781"/>
      <c r="DD24" s="776">
        <v>4779317</v>
      </c>
      <c r="DE24" s="734"/>
      <c r="DF24" s="734"/>
      <c r="DG24" s="734"/>
      <c r="DH24" s="734"/>
      <c r="DI24" s="734"/>
      <c r="DJ24" s="734"/>
      <c r="DK24" s="777"/>
      <c r="DL24" s="776">
        <v>4735921</v>
      </c>
      <c r="DM24" s="734"/>
      <c r="DN24" s="734"/>
      <c r="DO24" s="734"/>
      <c r="DP24" s="734"/>
      <c r="DQ24" s="734"/>
      <c r="DR24" s="734"/>
      <c r="DS24" s="734"/>
      <c r="DT24" s="734"/>
      <c r="DU24" s="734"/>
      <c r="DV24" s="777"/>
      <c r="DW24" s="778">
        <v>40.9</v>
      </c>
      <c r="DX24" s="751"/>
      <c r="DY24" s="751"/>
      <c r="DZ24" s="751"/>
      <c r="EA24" s="751"/>
      <c r="EB24" s="751"/>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84683</v>
      </c>
      <c r="S25" s="679"/>
      <c r="T25" s="679"/>
      <c r="U25" s="679"/>
      <c r="V25" s="679"/>
      <c r="W25" s="679"/>
      <c r="X25" s="679"/>
      <c r="Y25" s="680"/>
      <c r="Z25" s="715">
        <v>0.4</v>
      </c>
      <c r="AA25" s="715"/>
      <c r="AB25" s="715"/>
      <c r="AC25" s="715"/>
      <c r="AD25" s="716" t="s">
        <v>138</v>
      </c>
      <c r="AE25" s="716"/>
      <c r="AF25" s="716"/>
      <c r="AG25" s="716"/>
      <c r="AH25" s="716"/>
      <c r="AI25" s="716"/>
      <c r="AJ25" s="716"/>
      <c r="AK25" s="716"/>
      <c r="AL25" s="681" t="s">
        <v>138</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138</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3235047</v>
      </c>
      <c r="CS25" s="697"/>
      <c r="CT25" s="697"/>
      <c r="CU25" s="697"/>
      <c r="CV25" s="697"/>
      <c r="CW25" s="697"/>
      <c r="CX25" s="697"/>
      <c r="CY25" s="698"/>
      <c r="CZ25" s="681">
        <v>16.899999999999999</v>
      </c>
      <c r="DA25" s="699"/>
      <c r="DB25" s="699"/>
      <c r="DC25" s="700"/>
      <c r="DD25" s="684">
        <v>3133549</v>
      </c>
      <c r="DE25" s="697"/>
      <c r="DF25" s="697"/>
      <c r="DG25" s="697"/>
      <c r="DH25" s="697"/>
      <c r="DI25" s="697"/>
      <c r="DJ25" s="697"/>
      <c r="DK25" s="698"/>
      <c r="DL25" s="684">
        <v>3091360</v>
      </c>
      <c r="DM25" s="697"/>
      <c r="DN25" s="697"/>
      <c r="DO25" s="697"/>
      <c r="DP25" s="697"/>
      <c r="DQ25" s="697"/>
      <c r="DR25" s="697"/>
      <c r="DS25" s="697"/>
      <c r="DT25" s="697"/>
      <c r="DU25" s="697"/>
      <c r="DV25" s="698"/>
      <c r="DW25" s="681">
        <v>26.7</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12330136</v>
      </c>
      <c r="S26" s="679"/>
      <c r="T26" s="679"/>
      <c r="U26" s="679"/>
      <c r="V26" s="679"/>
      <c r="W26" s="679"/>
      <c r="X26" s="679"/>
      <c r="Y26" s="680"/>
      <c r="Z26" s="715">
        <v>61.1</v>
      </c>
      <c r="AA26" s="715"/>
      <c r="AB26" s="715"/>
      <c r="AC26" s="715"/>
      <c r="AD26" s="716">
        <v>11541141</v>
      </c>
      <c r="AE26" s="716"/>
      <c r="AF26" s="716"/>
      <c r="AG26" s="716"/>
      <c r="AH26" s="716"/>
      <c r="AI26" s="716"/>
      <c r="AJ26" s="716"/>
      <c r="AK26" s="716"/>
      <c r="AL26" s="681">
        <v>99.7</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236</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2067982</v>
      </c>
      <c r="CS26" s="679"/>
      <c r="CT26" s="679"/>
      <c r="CU26" s="679"/>
      <c r="CV26" s="679"/>
      <c r="CW26" s="679"/>
      <c r="CX26" s="679"/>
      <c r="CY26" s="680"/>
      <c r="CZ26" s="681">
        <v>10.8</v>
      </c>
      <c r="DA26" s="699"/>
      <c r="DB26" s="699"/>
      <c r="DC26" s="700"/>
      <c r="DD26" s="684">
        <v>1977588</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4492</v>
      </c>
      <c r="S27" s="679"/>
      <c r="T27" s="679"/>
      <c r="U27" s="679"/>
      <c r="V27" s="679"/>
      <c r="W27" s="679"/>
      <c r="X27" s="679"/>
      <c r="Y27" s="680"/>
      <c r="Z27" s="715">
        <v>0</v>
      </c>
      <c r="AA27" s="715"/>
      <c r="AB27" s="715"/>
      <c r="AC27" s="715"/>
      <c r="AD27" s="716">
        <v>4492</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11125462</v>
      </c>
      <c r="BH27" s="679"/>
      <c r="BI27" s="679"/>
      <c r="BJ27" s="679"/>
      <c r="BK27" s="679"/>
      <c r="BL27" s="679"/>
      <c r="BM27" s="679"/>
      <c r="BN27" s="680"/>
      <c r="BO27" s="715">
        <v>100</v>
      </c>
      <c r="BP27" s="715"/>
      <c r="BQ27" s="715"/>
      <c r="BR27" s="715"/>
      <c r="BS27" s="684">
        <v>82137</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2796285</v>
      </c>
      <c r="CS27" s="697"/>
      <c r="CT27" s="697"/>
      <c r="CU27" s="697"/>
      <c r="CV27" s="697"/>
      <c r="CW27" s="697"/>
      <c r="CX27" s="697"/>
      <c r="CY27" s="698"/>
      <c r="CZ27" s="681">
        <v>14.6</v>
      </c>
      <c r="DA27" s="699"/>
      <c r="DB27" s="699"/>
      <c r="DC27" s="700"/>
      <c r="DD27" s="684">
        <v>1082935</v>
      </c>
      <c r="DE27" s="697"/>
      <c r="DF27" s="697"/>
      <c r="DG27" s="697"/>
      <c r="DH27" s="697"/>
      <c r="DI27" s="697"/>
      <c r="DJ27" s="697"/>
      <c r="DK27" s="698"/>
      <c r="DL27" s="684">
        <v>1081728</v>
      </c>
      <c r="DM27" s="697"/>
      <c r="DN27" s="697"/>
      <c r="DO27" s="697"/>
      <c r="DP27" s="697"/>
      <c r="DQ27" s="697"/>
      <c r="DR27" s="697"/>
      <c r="DS27" s="697"/>
      <c r="DT27" s="697"/>
      <c r="DU27" s="697"/>
      <c r="DV27" s="698"/>
      <c r="DW27" s="681">
        <v>9.3000000000000007</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76629</v>
      </c>
      <c r="S28" s="679"/>
      <c r="T28" s="679"/>
      <c r="U28" s="679"/>
      <c r="V28" s="679"/>
      <c r="W28" s="679"/>
      <c r="X28" s="679"/>
      <c r="Y28" s="680"/>
      <c r="Z28" s="715">
        <v>0.4</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564055</v>
      </c>
      <c r="CS28" s="679"/>
      <c r="CT28" s="679"/>
      <c r="CU28" s="679"/>
      <c r="CV28" s="679"/>
      <c r="CW28" s="679"/>
      <c r="CX28" s="679"/>
      <c r="CY28" s="680"/>
      <c r="CZ28" s="681">
        <v>3</v>
      </c>
      <c r="DA28" s="699"/>
      <c r="DB28" s="699"/>
      <c r="DC28" s="700"/>
      <c r="DD28" s="684">
        <v>562833</v>
      </c>
      <c r="DE28" s="679"/>
      <c r="DF28" s="679"/>
      <c r="DG28" s="679"/>
      <c r="DH28" s="679"/>
      <c r="DI28" s="679"/>
      <c r="DJ28" s="679"/>
      <c r="DK28" s="680"/>
      <c r="DL28" s="684">
        <v>562833</v>
      </c>
      <c r="DM28" s="679"/>
      <c r="DN28" s="679"/>
      <c r="DO28" s="679"/>
      <c r="DP28" s="679"/>
      <c r="DQ28" s="679"/>
      <c r="DR28" s="679"/>
      <c r="DS28" s="679"/>
      <c r="DT28" s="679"/>
      <c r="DU28" s="679"/>
      <c r="DV28" s="680"/>
      <c r="DW28" s="681">
        <v>4.9000000000000004</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136075</v>
      </c>
      <c r="S29" s="679"/>
      <c r="T29" s="679"/>
      <c r="U29" s="679"/>
      <c r="V29" s="679"/>
      <c r="W29" s="679"/>
      <c r="X29" s="679"/>
      <c r="Y29" s="680"/>
      <c r="Z29" s="715">
        <v>0.7</v>
      </c>
      <c r="AA29" s="715"/>
      <c r="AB29" s="715"/>
      <c r="AC29" s="715"/>
      <c r="AD29" s="716">
        <v>33581</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564055</v>
      </c>
      <c r="CS29" s="697"/>
      <c r="CT29" s="697"/>
      <c r="CU29" s="697"/>
      <c r="CV29" s="697"/>
      <c r="CW29" s="697"/>
      <c r="CX29" s="697"/>
      <c r="CY29" s="698"/>
      <c r="CZ29" s="681">
        <v>3</v>
      </c>
      <c r="DA29" s="699"/>
      <c r="DB29" s="699"/>
      <c r="DC29" s="700"/>
      <c r="DD29" s="684">
        <v>562833</v>
      </c>
      <c r="DE29" s="697"/>
      <c r="DF29" s="697"/>
      <c r="DG29" s="697"/>
      <c r="DH29" s="697"/>
      <c r="DI29" s="697"/>
      <c r="DJ29" s="697"/>
      <c r="DK29" s="698"/>
      <c r="DL29" s="684">
        <v>562833</v>
      </c>
      <c r="DM29" s="697"/>
      <c r="DN29" s="697"/>
      <c r="DO29" s="697"/>
      <c r="DP29" s="697"/>
      <c r="DQ29" s="697"/>
      <c r="DR29" s="697"/>
      <c r="DS29" s="697"/>
      <c r="DT29" s="697"/>
      <c r="DU29" s="697"/>
      <c r="DV29" s="698"/>
      <c r="DW29" s="681">
        <v>4.9000000000000004</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67171</v>
      </c>
      <c r="S30" s="679"/>
      <c r="T30" s="679"/>
      <c r="U30" s="679"/>
      <c r="V30" s="679"/>
      <c r="W30" s="679"/>
      <c r="X30" s="679"/>
      <c r="Y30" s="680"/>
      <c r="Z30" s="715">
        <v>0.3</v>
      </c>
      <c r="AA30" s="715"/>
      <c r="AB30" s="715"/>
      <c r="AC30" s="715"/>
      <c r="AD30" s="716" t="s">
        <v>138</v>
      </c>
      <c r="AE30" s="716"/>
      <c r="AF30" s="716"/>
      <c r="AG30" s="716"/>
      <c r="AH30" s="716"/>
      <c r="AI30" s="716"/>
      <c r="AJ30" s="716"/>
      <c r="AK30" s="716"/>
      <c r="AL30" s="681" t="s">
        <v>236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534471</v>
      </c>
      <c r="CS30" s="679"/>
      <c r="CT30" s="679"/>
      <c r="CU30" s="679"/>
      <c r="CV30" s="679"/>
      <c r="CW30" s="679"/>
      <c r="CX30" s="679"/>
      <c r="CY30" s="680"/>
      <c r="CZ30" s="681">
        <v>2.8</v>
      </c>
      <c r="DA30" s="699"/>
      <c r="DB30" s="699"/>
      <c r="DC30" s="700"/>
      <c r="DD30" s="684">
        <v>533249</v>
      </c>
      <c r="DE30" s="679"/>
      <c r="DF30" s="679"/>
      <c r="DG30" s="679"/>
      <c r="DH30" s="679"/>
      <c r="DI30" s="679"/>
      <c r="DJ30" s="679"/>
      <c r="DK30" s="680"/>
      <c r="DL30" s="684">
        <v>533249</v>
      </c>
      <c r="DM30" s="679"/>
      <c r="DN30" s="679"/>
      <c r="DO30" s="679"/>
      <c r="DP30" s="679"/>
      <c r="DQ30" s="679"/>
      <c r="DR30" s="679"/>
      <c r="DS30" s="679"/>
      <c r="DT30" s="679"/>
      <c r="DU30" s="679"/>
      <c r="DV30" s="680"/>
      <c r="DW30" s="681">
        <v>4.5999999999999996</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3281784</v>
      </c>
      <c r="S31" s="679"/>
      <c r="T31" s="679"/>
      <c r="U31" s="679"/>
      <c r="V31" s="679"/>
      <c r="W31" s="679"/>
      <c r="X31" s="679"/>
      <c r="Y31" s="680"/>
      <c r="Z31" s="715">
        <v>16.3</v>
      </c>
      <c r="AA31" s="715"/>
      <c r="AB31" s="715"/>
      <c r="AC31" s="715"/>
      <c r="AD31" s="716" t="s">
        <v>138</v>
      </c>
      <c r="AE31" s="716"/>
      <c r="AF31" s="716"/>
      <c r="AG31" s="716"/>
      <c r="AH31" s="716"/>
      <c r="AI31" s="716"/>
      <c r="AJ31" s="716"/>
      <c r="AK31" s="716"/>
      <c r="AL31" s="681" t="s">
        <v>236</v>
      </c>
      <c r="AM31" s="682"/>
      <c r="AN31" s="682"/>
      <c r="AO31" s="717"/>
      <c r="AP31" s="753" t="s">
        <v>313</v>
      </c>
      <c r="AQ31" s="754"/>
      <c r="AR31" s="754"/>
      <c r="AS31" s="754"/>
      <c r="AT31" s="759" t="s">
        <v>314</v>
      </c>
      <c r="AU31" s="221"/>
      <c r="AV31" s="221"/>
      <c r="AW31" s="221"/>
      <c r="AX31" s="746" t="s">
        <v>187</v>
      </c>
      <c r="AY31" s="747"/>
      <c r="AZ31" s="747"/>
      <c r="BA31" s="747"/>
      <c r="BB31" s="747"/>
      <c r="BC31" s="747"/>
      <c r="BD31" s="747"/>
      <c r="BE31" s="747"/>
      <c r="BF31" s="748"/>
      <c r="BG31" s="749">
        <v>99.7</v>
      </c>
      <c r="BH31" s="750"/>
      <c r="BI31" s="750"/>
      <c r="BJ31" s="750"/>
      <c r="BK31" s="750"/>
      <c r="BL31" s="750"/>
      <c r="BM31" s="751">
        <v>99.1</v>
      </c>
      <c r="BN31" s="750"/>
      <c r="BO31" s="750"/>
      <c r="BP31" s="750"/>
      <c r="BQ31" s="752"/>
      <c r="BR31" s="749">
        <v>99.7</v>
      </c>
      <c r="BS31" s="750"/>
      <c r="BT31" s="750"/>
      <c r="BU31" s="750"/>
      <c r="BV31" s="750"/>
      <c r="BW31" s="750"/>
      <c r="BX31" s="751">
        <v>99</v>
      </c>
      <c r="BY31" s="750"/>
      <c r="BZ31" s="750"/>
      <c r="CA31" s="750"/>
      <c r="CB31" s="752"/>
      <c r="CD31" s="769"/>
      <c r="CE31" s="770"/>
      <c r="CF31" s="711" t="s">
        <v>315</v>
      </c>
      <c r="CG31" s="712"/>
      <c r="CH31" s="712"/>
      <c r="CI31" s="712"/>
      <c r="CJ31" s="712"/>
      <c r="CK31" s="712"/>
      <c r="CL31" s="712"/>
      <c r="CM31" s="712"/>
      <c r="CN31" s="712"/>
      <c r="CO31" s="712"/>
      <c r="CP31" s="712"/>
      <c r="CQ31" s="713"/>
      <c r="CR31" s="678">
        <v>29584</v>
      </c>
      <c r="CS31" s="697"/>
      <c r="CT31" s="697"/>
      <c r="CU31" s="697"/>
      <c r="CV31" s="697"/>
      <c r="CW31" s="697"/>
      <c r="CX31" s="697"/>
      <c r="CY31" s="698"/>
      <c r="CZ31" s="681">
        <v>0.2</v>
      </c>
      <c r="DA31" s="699"/>
      <c r="DB31" s="699"/>
      <c r="DC31" s="700"/>
      <c r="DD31" s="684">
        <v>29584</v>
      </c>
      <c r="DE31" s="697"/>
      <c r="DF31" s="697"/>
      <c r="DG31" s="697"/>
      <c r="DH31" s="697"/>
      <c r="DI31" s="697"/>
      <c r="DJ31" s="697"/>
      <c r="DK31" s="698"/>
      <c r="DL31" s="684">
        <v>29584</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42" t="s">
        <v>316</v>
      </c>
      <c r="C32" s="743"/>
      <c r="D32" s="743"/>
      <c r="E32" s="743"/>
      <c r="F32" s="743"/>
      <c r="G32" s="743"/>
      <c r="H32" s="743"/>
      <c r="I32" s="743"/>
      <c r="J32" s="743"/>
      <c r="K32" s="743"/>
      <c r="L32" s="743"/>
      <c r="M32" s="743"/>
      <c r="N32" s="743"/>
      <c r="O32" s="743"/>
      <c r="P32" s="743"/>
      <c r="Q32" s="744"/>
      <c r="R32" s="678" t="s">
        <v>236</v>
      </c>
      <c r="S32" s="679"/>
      <c r="T32" s="679"/>
      <c r="U32" s="679"/>
      <c r="V32" s="679"/>
      <c r="W32" s="679"/>
      <c r="X32" s="679"/>
      <c r="Y32" s="680"/>
      <c r="Z32" s="715" t="s">
        <v>236</v>
      </c>
      <c r="AA32" s="715"/>
      <c r="AB32" s="715"/>
      <c r="AC32" s="715"/>
      <c r="AD32" s="716" t="s">
        <v>138</v>
      </c>
      <c r="AE32" s="716"/>
      <c r="AF32" s="716"/>
      <c r="AG32" s="716"/>
      <c r="AH32" s="716"/>
      <c r="AI32" s="716"/>
      <c r="AJ32" s="716"/>
      <c r="AK32" s="716"/>
      <c r="AL32" s="681" t="s">
        <v>138</v>
      </c>
      <c r="AM32" s="682"/>
      <c r="AN32" s="682"/>
      <c r="AO32" s="717"/>
      <c r="AP32" s="755"/>
      <c r="AQ32" s="756"/>
      <c r="AR32" s="756"/>
      <c r="AS32" s="756"/>
      <c r="AT32" s="760"/>
      <c r="AU32" s="220" t="s">
        <v>317</v>
      </c>
      <c r="AV32" s="220"/>
      <c r="AW32" s="220"/>
      <c r="AX32" s="675" t="s">
        <v>318</v>
      </c>
      <c r="AY32" s="676"/>
      <c r="AZ32" s="676"/>
      <c r="BA32" s="676"/>
      <c r="BB32" s="676"/>
      <c r="BC32" s="676"/>
      <c r="BD32" s="676"/>
      <c r="BE32" s="676"/>
      <c r="BF32" s="677"/>
      <c r="BG32" s="762">
        <v>99.6</v>
      </c>
      <c r="BH32" s="697"/>
      <c r="BI32" s="697"/>
      <c r="BJ32" s="697"/>
      <c r="BK32" s="697"/>
      <c r="BL32" s="697"/>
      <c r="BM32" s="682">
        <v>99.1</v>
      </c>
      <c r="BN32" s="763"/>
      <c r="BO32" s="763"/>
      <c r="BP32" s="763"/>
      <c r="BQ32" s="721"/>
      <c r="BR32" s="762">
        <v>99.5</v>
      </c>
      <c r="BS32" s="697"/>
      <c r="BT32" s="697"/>
      <c r="BU32" s="697"/>
      <c r="BV32" s="697"/>
      <c r="BW32" s="697"/>
      <c r="BX32" s="682">
        <v>98.8</v>
      </c>
      <c r="BY32" s="763"/>
      <c r="BZ32" s="763"/>
      <c r="CA32" s="763"/>
      <c r="CB32" s="721"/>
      <c r="CD32" s="771"/>
      <c r="CE32" s="772"/>
      <c r="CF32" s="711" t="s">
        <v>319</v>
      </c>
      <c r="CG32" s="712"/>
      <c r="CH32" s="712"/>
      <c r="CI32" s="712"/>
      <c r="CJ32" s="712"/>
      <c r="CK32" s="712"/>
      <c r="CL32" s="712"/>
      <c r="CM32" s="712"/>
      <c r="CN32" s="712"/>
      <c r="CO32" s="712"/>
      <c r="CP32" s="712"/>
      <c r="CQ32" s="713"/>
      <c r="CR32" s="678" t="s">
        <v>236</v>
      </c>
      <c r="CS32" s="679"/>
      <c r="CT32" s="679"/>
      <c r="CU32" s="679"/>
      <c r="CV32" s="679"/>
      <c r="CW32" s="679"/>
      <c r="CX32" s="679"/>
      <c r="CY32" s="680"/>
      <c r="CZ32" s="681" t="s">
        <v>138</v>
      </c>
      <c r="DA32" s="699"/>
      <c r="DB32" s="699"/>
      <c r="DC32" s="700"/>
      <c r="DD32" s="684" t="s">
        <v>138</v>
      </c>
      <c r="DE32" s="679"/>
      <c r="DF32" s="679"/>
      <c r="DG32" s="679"/>
      <c r="DH32" s="679"/>
      <c r="DI32" s="679"/>
      <c r="DJ32" s="679"/>
      <c r="DK32" s="680"/>
      <c r="DL32" s="684" t="s">
        <v>236</v>
      </c>
      <c r="DM32" s="679"/>
      <c r="DN32" s="679"/>
      <c r="DO32" s="679"/>
      <c r="DP32" s="679"/>
      <c r="DQ32" s="679"/>
      <c r="DR32" s="679"/>
      <c r="DS32" s="679"/>
      <c r="DT32" s="679"/>
      <c r="DU32" s="679"/>
      <c r="DV32" s="680"/>
      <c r="DW32" s="681" t="s">
        <v>138</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1043498</v>
      </c>
      <c r="S33" s="679"/>
      <c r="T33" s="679"/>
      <c r="U33" s="679"/>
      <c r="V33" s="679"/>
      <c r="W33" s="679"/>
      <c r="X33" s="679"/>
      <c r="Y33" s="680"/>
      <c r="Z33" s="715">
        <v>5.2</v>
      </c>
      <c r="AA33" s="715"/>
      <c r="AB33" s="715"/>
      <c r="AC33" s="715"/>
      <c r="AD33" s="716" t="s">
        <v>236</v>
      </c>
      <c r="AE33" s="716"/>
      <c r="AF33" s="716"/>
      <c r="AG33" s="716"/>
      <c r="AH33" s="716"/>
      <c r="AI33" s="716"/>
      <c r="AJ33" s="716"/>
      <c r="AK33" s="716"/>
      <c r="AL33" s="681" t="s">
        <v>138</v>
      </c>
      <c r="AM33" s="682"/>
      <c r="AN33" s="682"/>
      <c r="AO33" s="717"/>
      <c r="AP33" s="757"/>
      <c r="AQ33" s="758"/>
      <c r="AR33" s="758"/>
      <c r="AS33" s="758"/>
      <c r="AT33" s="761"/>
      <c r="AU33" s="222"/>
      <c r="AV33" s="222"/>
      <c r="AW33" s="222"/>
      <c r="AX33" s="659" t="s">
        <v>321</v>
      </c>
      <c r="AY33" s="660"/>
      <c r="AZ33" s="660"/>
      <c r="BA33" s="660"/>
      <c r="BB33" s="660"/>
      <c r="BC33" s="660"/>
      <c r="BD33" s="660"/>
      <c r="BE33" s="660"/>
      <c r="BF33" s="661"/>
      <c r="BG33" s="745">
        <v>99.8</v>
      </c>
      <c r="BH33" s="663"/>
      <c r="BI33" s="663"/>
      <c r="BJ33" s="663"/>
      <c r="BK33" s="663"/>
      <c r="BL33" s="663"/>
      <c r="BM33" s="706">
        <v>99.1</v>
      </c>
      <c r="BN33" s="663"/>
      <c r="BO33" s="663"/>
      <c r="BP33" s="663"/>
      <c r="BQ33" s="727"/>
      <c r="BR33" s="745">
        <v>99.8</v>
      </c>
      <c r="BS33" s="663"/>
      <c r="BT33" s="663"/>
      <c r="BU33" s="663"/>
      <c r="BV33" s="663"/>
      <c r="BW33" s="663"/>
      <c r="BX33" s="706">
        <v>99</v>
      </c>
      <c r="BY33" s="663"/>
      <c r="BZ33" s="663"/>
      <c r="CA33" s="663"/>
      <c r="CB33" s="727"/>
      <c r="CD33" s="711" t="s">
        <v>322</v>
      </c>
      <c r="CE33" s="712"/>
      <c r="CF33" s="712"/>
      <c r="CG33" s="712"/>
      <c r="CH33" s="712"/>
      <c r="CI33" s="712"/>
      <c r="CJ33" s="712"/>
      <c r="CK33" s="712"/>
      <c r="CL33" s="712"/>
      <c r="CM33" s="712"/>
      <c r="CN33" s="712"/>
      <c r="CO33" s="712"/>
      <c r="CP33" s="712"/>
      <c r="CQ33" s="713"/>
      <c r="CR33" s="678">
        <v>9313152</v>
      </c>
      <c r="CS33" s="697"/>
      <c r="CT33" s="697"/>
      <c r="CU33" s="697"/>
      <c r="CV33" s="697"/>
      <c r="CW33" s="697"/>
      <c r="CX33" s="697"/>
      <c r="CY33" s="698"/>
      <c r="CZ33" s="681">
        <v>48.7</v>
      </c>
      <c r="DA33" s="699"/>
      <c r="DB33" s="699"/>
      <c r="DC33" s="700"/>
      <c r="DD33" s="684">
        <v>8507077</v>
      </c>
      <c r="DE33" s="697"/>
      <c r="DF33" s="697"/>
      <c r="DG33" s="697"/>
      <c r="DH33" s="697"/>
      <c r="DI33" s="697"/>
      <c r="DJ33" s="697"/>
      <c r="DK33" s="698"/>
      <c r="DL33" s="684">
        <v>5815747</v>
      </c>
      <c r="DM33" s="697"/>
      <c r="DN33" s="697"/>
      <c r="DO33" s="697"/>
      <c r="DP33" s="697"/>
      <c r="DQ33" s="697"/>
      <c r="DR33" s="697"/>
      <c r="DS33" s="697"/>
      <c r="DT33" s="697"/>
      <c r="DU33" s="697"/>
      <c r="DV33" s="698"/>
      <c r="DW33" s="681">
        <v>50.2</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45154</v>
      </c>
      <c r="S34" s="679"/>
      <c r="T34" s="679"/>
      <c r="U34" s="679"/>
      <c r="V34" s="679"/>
      <c r="W34" s="679"/>
      <c r="X34" s="679"/>
      <c r="Y34" s="680"/>
      <c r="Z34" s="715">
        <v>0.2</v>
      </c>
      <c r="AA34" s="715"/>
      <c r="AB34" s="715"/>
      <c r="AC34" s="715"/>
      <c r="AD34" s="716">
        <v>1106</v>
      </c>
      <c r="AE34" s="716"/>
      <c r="AF34" s="716"/>
      <c r="AG34" s="716"/>
      <c r="AH34" s="716"/>
      <c r="AI34" s="716"/>
      <c r="AJ34" s="716"/>
      <c r="AK34" s="716"/>
      <c r="AL34" s="681">
        <v>0</v>
      </c>
      <c r="AM34" s="682"/>
      <c r="AN34" s="682"/>
      <c r="AO34" s="717"/>
      <c r="AP34" s="223"/>
      <c r="AQ34" s="224"/>
      <c r="AR34" s="220"/>
      <c r="AS34" s="221"/>
      <c r="AT34" s="221"/>
      <c r="AU34" s="221"/>
      <c r="AV34" s="221"/>
      <c r="AW34" s="221"/>
      <c r="AX34" s="221"/>
      <c r="AY34" s="221"/>
      <c r="AZ34" s="221"/>
      <c r="BA34" s="221"/>
      <c r="BB34" s="221"/>
      <c r="BC34" s="221"/>
      <c r="BD34" s="221"/>
      <c r="BE34" s="221"/>
      <c r="BF34" s="221"/>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D34" s="711" t="s">
        <v>324</v>
      </c>
      <c r="CE34" s="712"/>
      <c r="CF34" s="712"/>
      <c r="CG34" s="712"/>
      <c r="CH34" s="712"/>
      <c r="CI34" s="712"/>
      <c r="CJ34" s="712"/>
      <c r="CK34" s="712"/>
      <c r="CL34" s="712"/>
      <c r="CM34" s="712"/>
      <c r="CN34" s="712"/>
      <c r="CO34" s="712"/>
      <c r="CP34" s="712"/>
      <c r="CQ34" s="713"/>
      <c r="CR34" s="678">
        <v>3421046</v>
      </c>
      <c r="CS34" s="679"/>
      <c r="CT34" s="679"/>
      <c r="CU34" s="679"/>
      <c r="CV34" s="679"/>
      <c r="CW34" s="679"/>
      <c r="CX34" s="679"/>
      <c r="CY34" s="680"/>
      <c r="CZ34" s="681">
        <v>17.899999999999999</v>
      </c>
      <c r="DA34" s="699"/>
      <c r="DB34" s="699"/>
      <c r="DC34" s="700"/>
      <c r="DD34" s="684">
        <v>3080929</v>
      </c>
      <c r="DE34" s="679"/>
      <c r="DF34" s="679"/>
      <c r="DG34" s="679"/>
      <c r="DH34" s="679"/>
      <c r="DI34" s="679"/>
      <c r="DJ34" s="679"/>
      <c r="DK34" s="680"/>
      <c r="DL34" s="684">
        <v>2860201</v>
      </c>
      <c r="DM34" s="679"/>
      <c r="DN34" s="679"/>
      <c r="DO34" s="679"/>
      <c r="DP34" s="679"/>
      <c r="DQ34" s="679"/>
      <c r="DR34" s="679"/>
      <c r="DS34" s="679"/>
      <c r="DT34" s="679"/>
      <c r="DU34" s="679"/>
      <c r="DV34" s="680"/>
      <c r="DW34" s="681">
        <v>24.7</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33435</v>
      </c>
      <c r="S35" s="679"/>
      <c r="T35" s="679"/>
      <c r="U35" s="679"/>
      <c r="V35" s="679"/>
      <c r="W35" s="679"/>
      <c r="X35" s="679"/>
      <c r="Y35" s="680"/>
      <c r="Z35" s="715">
        <v>0.2</v>
      </c>
      <c r="AA35" s="715"/>
      <c r="AB35" s="715"/>
      <c r="AC35" s="715"/>
      <c r="AD35" s="716" t="s">
        <v>236</v>
      </c>
      <c r="AE35" s="716"/>
      <c r="AF35" s="716"/>
      <c r="AG35" s="716"/>
      <c r="AH35" s="716"/>
      <c r="AI35" s="716"/>
      <c r="AJ35" s="716"/>
      <c r="AK35" s="716"/>
      <c r="AL35" s="681" t="s">
        <v>236</v>
      </c>
      <c r="AM35" s="682"/>
      <c r="AN35" s="682"/>
      <c r="AO35" s="717"/>
      <c r="AP35" s="22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151890</v>
      </c>
      <c r="CS35" s="697"/>
      <c r="CT35" s="697"/>
      <c r="CU35" s="697"/>
      <c r="CV35" s="697"/>
      <c r="CW35" s="697"/>
      <c r="CX35" s="697"/>
      <c r="CY35" s="698"/>
      <c r="CZ35" s="681">
        <v>0.8</v>
      </c>
      <c r="DA35" s="699"/>
      <c r="DB35" s="699"/>
      <c r="DC35" s="700"/>
      <c r="DD35" s="684">
        <v>135245</v>
      </c>
      <c r="DE35" s="697"/>
      <c r="DF35" s="697"/>
      <c r="DG35" s="697"/>
      <c r="DH35" s="697"/>
      <c r="DI35" s="697"/>
      <c r="DJ35" s="697"/>
      <c r="DK35" s="698"/>
      <c r="DL35" s="684">
        <v>134211</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2240462</v>
      </c>
      <c r="S36" s="679"/>
      <c r="T36" s="679"/>
      <c r="U36" s="679"/>
      <c r="V36" s="679"/>
      <c r="W36" s="679"/>
      <c r="X36" s="679"/>
      <c r="Y36" s="680"/>
      <c r="Z36" s="715">
        <v>11.1</v>
      </c>
      <c r="AA36" s="715"/>
      <c r="AB36" s="715"/>
      <c r="AC36" s="715"/>
      <c r="AD36" s="716" t="s">
        <v>236</v>
      </c>
      <c r="AE36" s="716"/>
      <c r="AF36" s="716"/>
      <c r="AG36" s="716"/>
      <c r="AH36" s="716"/>
      <c r="AI36" s="716"/>
      <c r="AJ36" s="716"/>
      <c r="AK36" s="716"/>
      <c r="AL36" s="681" t="s">
        <v>138</v>
      </c>
      <c r="AM36" s="682"/>
      <c r="AN36" s="682"/>
      <c r="AO36" s="717"/>
      <c r="AP36" s="225"/>
      <c r="AQ36" s="730" t="s">
        <v>330</v>
      </c>
      <c r="AR36" s="731"/>
      <c r="AS36" s="731"/>
      <c r="AT36" s="731"/>
      <c r="AU36" s="731"/>
      <c r="AV36" s="731"/>
      <c r="AW36" s="731"/>
      <c r="AX36" s="731"/>
      <c r="AY36" s="732"/>
      <c r="AZ36" s="733">
        <v>3327463</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33919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2593034</v>
      </c>
      <c r="CS36" s="679"/>
      <c r="CT36" s="679"/>
      <c r="CU36" s="679"/>
      <c r="CV36" s="679"/>
      <c r="CW36" s="679"/>
      <c r="CX36" s="679"/>
      <c r="CY36" s="680"/>
      <c r="CZ36" s="681">
        <v>13.6</v>
      </c>
      <c r="DA36" s="699"/>
      <c r="DB36" s="699"/>
      <c r="DC36" s="700"/>
      <c r="DD36" s="684">
        <v>2399009</v>
      </c>
      <c r="DE36" s="679"/>
      <c r="DF36" s="679"/>
      <c r="DG36" s="679"/>
      <c r="DH36" s="679"/>
      <c r="DI36" s="679"/>
      <c r="DJ36" s="679"/>
      <c r="DK36" s="680"/>
      <c r="DL36" s="684">
        <v>1970378</v>
      </c>
      <c r="DM36" s="679"/>
      <c r="DN36" s="679"/>
      <c r="DO36" s="679"/>
      <c r="DP36" s="679"/>
      <c r="DQ36" s="679"/>
      <c r="DR36" s="679"/>
      <c r="DS36" s="679"/>
      <c r="DT36" s="679"/>
      <c r="DU36" s="679"/>
      <c r="DV36" s="680"/>
      <c r="DW36" s="681">
        <v>17</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642613</v>
      </c>
      <c r="S37" s="679"/>
      <c r="T37" s="679"/>
      <c r="U37" s="679"/>
      <c r="V37" s="679"/>
      <c r="W37" s="679"/>
      <c r="X37" s="679"/>
      <c r="Y37" s="680"/>
      <c r="Z37" s="715">
        <v>3.2</v>
      </c>
      <c r="AA37" s="715"/>
      <c r="AB37" s="715"/>
      <c r="AC37" s="715"/>
      <c r="AD37" s="716" t="s">
        <v>138</v>
      </c>
      <c r="AE37" s="716"/>
      <c r="AF37" s="716"/>
      <c r="AG37" s="716"/>
      <c r="AH37" s="716"/>
      <c r="AI37" s="716"/>
      <c r="AJ37" s="716"/>
      <c r="AK37" s="716"/>
      <c r="AL37" s="681" t="s">
        <v>138</v>
      </c>
      <c r="AM37" s="682"/>
      <c r="AN37" s="682"/>
      <c r="AO37" s="717"/>
      <c r="AQ37" s="718" t="s">
        <v>334</v>
      </c>
      <c r="AR37" s="719"/>
      <c r="AS37" s="719"/>
      <c r="AT37" s="719"/>
      <c r="AU37" s="719"/>
      <c r="AV37" s="719"/>
      <c r="AW37" s="719"/>
      <c r="AX37" s="719"/>
      <c r="AY37" s="720"/>
      <c r="AZ37" s="678">
        <v>1108830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27031</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704181</v>
      </c>
      <c r="CS37" s="697"/>
      <c r="CT37" s="697"/>
      <c r="CU37" s="697"/>
      <c r="CV37" s="697"/>
      <c r="CW37" s="697"/>
      <c r="CX37" s="697"/>
      <c r="CY37" s="698"/>
      <c r="CZ37" s="681">
        <v>3.7</v>
      </c>
      <c r="DA37" s="699"/>
      <c r="DB37" s="699"/>
      <c r="DC37" s="700"/>
      <c r="DD37" s="684">
        <v>703366</v>
      </c>
      <c r="DE37" s="697"/>
      <c r="DF37" s="697"/>
      <c r="DG37" s="697"/>
      <c r="DH37" s="697"/>
      <c r="DI37" s="697"/>
      <c r="DJ37" s="697"/>
      <c r="DK37" s="698"/>
      <c r="DL37" s="684">
        <v>687411</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165753</v>
      </c>
      <c r="S38" s="679"/>
      <c r="T38" s="679"/>
      <c r="U38" s="679"/>
      <c r="V38" s="679"/>
      <c r="W38" s="679"/>
      <c r="X38" s="679"/>
      <c r="Y38" s="680"/>
      <c r="Z38" s="715">
        <v>0.8</v>
      </c>
      <c r="AA38" s="715"/>
      <c r="AB38" s="715"/>
      <c r="AC38" s="715"/>
      <c r="AD38" s="716">
        <v>1238</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827396</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4169</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1805953</v>
      </c>
      <c r="CS38" s="679"/>
      <c r="CT38" s="679"/>
      <c r="CU38" s="679"/>
      <c r="CV38" s="679"/>
      <c r="CW38" s="679"/>
      <c r="CX38" s="679"/>
      <c r="CY38" s="680"/>
      <c r="CZ38" s="681">
        <v>9.5</v>
      </c>
      <c r="DA38" s="699"/>
      <c r="DB38" s="699"/>
      <c r="DC38" s="700"/>
      <c r="DD38" s="684">
        <v>1649043</v>
      </c>
      <c r="DE38" s="679"/>
      <c r="DF38" s="679"/>
      <c r="DG38" s="679"/>
      <c r="DH38" s="679"/>
      <c r="DI38" s="679"/>
      <c r="DJ38" s="679"/>
      <c r="DK38" s="680"/>
      <c r="DL38" s="684">
        <v>806358</v>
      </c>
      <c r="DM38" s="679"/>
      <c r="DN38" s="679"/>
      <c r="DO38" s="679"/>
      <c r="DP38" s="679"/>
      <c r="DQ38" s="679"/>
      <c r="DR38" s="679"/>
      <c r="DS38" s="679"/>
      <c r="DT38" s="679"/>
      <c r="DU38" s="679"/>
      <c r="DV38" s="680"/>
      <c r="DW38" s="681">
        <v>7</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108400</v>
      </c>
      <c r="S39" s="679"/>
      <c r="T39" s="679"/>
      <c r="U39" s="679"/>
      <c r="V39" s="679"/>
      <c r="W39" s="679"/>
      <c r="X39" s="679"/>
      <c r="Y39" s="680"/>
      <c r="Z39" s="715">
        <v>0.5</v>
      </c>
      <c r="AA39" s="715"/>
      <c r="AB39" s="715"/>
      <c r="AC39" s="715"/>
      <c r="AD39" s="716" t="s">
        <v>138</v>
      </c>
      <c r="AE39" s="716"/>
      <c r="AF39" s="716"/>
      <c r="AG39" s="716"/>
      <c r="AH39" s="716"/>
      <c r="AI39" s="716"/>
      <c r="AJ39" s="716"/>
      <c r="AK39" s="716"/>
      <c r="AL39" s="681" t="s">
        <v>236</v>
      </c>
      <c r="AM39" s="682"/>
      <c r="AN39" s="682"/>
      <c r="AO39" s="717"/>
      <c r="AQ39" s="718" t="s">
        <v>342</v>
      </c>
      <c r="AR39" s="719"/>
      <c r="AS39" s="719"/>
      <c r="AT39" s="719"/>
      <c r="AU39" s="719"/>
      <c r="AV39" s="719"/>
      <c r="AW39" s="719"/>
      <c r="AX39" s="719"/>
      <c r="AY39" s="720"/>
      <c r="AZ39" s="678">
        <v>348294</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6533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443955</v>
      </c>
      <c r="CS39" s="697"/>
      <c r="CT39" s="697"/>
      <c r="CU39" s="697"/>
      <c r="CV39" s="697"/>
      <c r="CW39" s="697"/>
      <c r="CX39" s="697"/>
      <c r="CY39" s="698"/>
      <c r="CZ39" s="681">
        <v>2.2999999999999998</v>
      </c>
      <c r="DA39" s="699"/>
      <c r="DB39" s="699"/>
      <c r="DC39" s="700"/>
      <c r="DD39" s="684">
        <v>376577</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346</v>
      </c>
      <c r="AR40" s="719"/>
      <c r="AS40" s="719"/>
      <c r="AT40" s="719"/>
      <c r="AU40" s="719"/>
      <c r="AV40" s="719"/>
      <c r="AW40" s="719"/>
      <c r="AX40" s="719"/>
      <c r="AY40" s="720"/>
      <c r="AZ40" s="678">
        <v>54235</v>
      </c>
      <c r="BA40" s="679"/>
      <c r="BB40" s="679"/>
      <c r="BC40" s="679"/>
      <c r="BD40" s="697"/>
      <c r="BE40" s="697"/>
      <c r="BF40" s="721"/>
      <c r="BG40" s="723" t="s">
        <v>347</v>
      </c>
      <c r="BH40" s="724"/>
      <c r="BI40" s="724"/>
      <c r="BJ40" s="724"/>
      <c r="BK40" s="724"/>
      <c r="BL40" s="226"/>
      <c r="BM40" s="712" t="s">
        <v>348</v>
      </c>
      <c r="BN40" s="712"/>
      <c r="BO40" s="712"/>
      <c r="BP40" s="712"/>
      <c r="BQ40" s="712"/>
      <c r="BR40" s="712"/>
      <c r="BS40" s="712"/>
      <c r="BT40" s="712"/>
      <c r="BU40" s="713"/>
      <c r="BV40" s="678">
        <v>105</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897274</v>
      </c>
      <c r="CS40" s="679"/>
      <c r="CT40" s="679"/>
      <c r="CU40" s="679"/>
      <c r="CV40" s="679"/>
      <c r="CW40" s="679"/>
      <c r="CX40" s="679"/>
      <c r="CY40" s="680"/>
      <c r="CZ40" s="681">
        <v>4.7</v>
      </c>
      <c r="DA40" s="699"/>
      <c r="DB40" s="699"/>
      <c r="DC40" s="700"/>
      <c r="DD40" s="684">
        <v>866274</v>
      </c>
      <c r="DE40" s="679"/>
      <c r="DF40" s="679"/>
      <c r="DG40" s="679"/>
      <c r="DH40" s="679"/>
      <c r="DI40" s="679"/>
      <c r="DJ40" s="679"/>
      <c r="DK40" s="680"/>
      <c r="DL40" s="684">
        <v>44599</v>
      </c>
      <c r="DM40" s="679"/>
      <c r="DN40" s="679"/>
      <c r="DO40" s="679"/>
      <c r="DP40" s="679"/>
      <c r="DQ40" s="679"/>
      <c r="DR40" s="679"/>
      <c r="DS40" s="679"/>
      <c r="DT40" s="679"/>
      <c r="DU40" s="679"/>
      <c r="DV40" s="680"/>
      <c r="DW40" s="681">
        <v>0.4</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t="s">
        <v>138</v>
      </c>
      <c r="S41" s="679"/>
      <c r="T41" s="679"/>
      <c r="U41" s="679"/>
      <c r="V41" s="679"/>
      <c r="W41" s="679"/>
      <c r="X41" s="679"/>
      <c r="Y41" s="680"/>
      <c r="Z41" s="715" t="s">
        <v>138</v>
      </c>
      <c r="AA41" s="715"/>
      <c r="AB41" s="715"/>
      <c r="AC41" s="715"/>
      <c r="AD41" s="716" t="s">
        <v>138</v>
      </c>
      <c r="AE41" s="716"/>
      <c r="AF41" s="716"/>
      <c r="AG41" s="716"/>
      <c r="AH41" s="716"/>
      <c r="AI41" s="716"/>
      <c r="AJ41" s="716"/>
      <c r="AK41" s="716"/>
      <c r="AL41" s="681" t="s">
        <v>138</v>
      </c>
      <c r="AM41" s="682"/>
      <c r="AN41" s="682"/>
      <c r="AO41" s="717"/>
      <c r="AQ41" s="718" t="s">
        <v>351</v>
      </c>
      <c r="AR41" s="719"/>
      <c r="AS41" s="719"/>
      <c r="AT41" s="719"/>
      <c r="AU41" s="719"/>
      <c r="AV41" s="719"/>
      <c r="AW41" s="719"/>
      <c r="AX41" s="719"/>
      <c r="AY41" s="720"/>
      <c r="AZ41" s="678">
        <v>202377</v>
      </c>
      <c r="BA41" s="679"/>
      <c r="BB41" s="679"/>
      <c r="BC41" s="679"/>
      <c r="BD41" s="697"/>
      <c r="BE41" s="697"/>
      <c r="BF41" s="721"/>
      <c r="BG41" s="723"/>
      <c r="BH41" s="724"/>
      <c r="BI41" s="724"/>
      <c r="BJ41" s="724"/>
      <c r="BK41" s="724"/>
      <c r="BL41" s="226"/>
      <c r="BM41" s="712" t="s">
        <v>352</v>
      </c>
      <c r="BN41" s="712"/>
      <c r="BO41" s="712"/>
      <c r="BP41" s="712"/>
      <c r="BQ41" s="712"/>
      <c r="BR41" s="712"/>
      <c r="BS41" s="712"/>
      <c r="BT41" s="712"/>
      <c r="BU41" s="713"/>
      <c r="BV41" s="678" t="s">
        <v>236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236</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20175602</v>
      </c>
      <c r="S42" s="701"/>
      <c r="T42" s="701"/>
      <c r="U42" s="701"/>
      <c r="V42" s="701"/>
      <c r="W42" s="701"/>
      <c r="X42" s="701"/>
      <c r="Y42" s="703"/>
      <c r="Z42" s="704">
        <v>100</v>
      </c>
      <c r="AA42" s="704"/>
      <c r="AB42" s="704"/>
      <c r="AC42" s="704"/>
      <c r="AD42" s="705">
        <v>11581558</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786331</v>
      </c>
      <c r="BA42" s="701"/>
      <c r="BB42" s="701"/>
      <c r="BC42" s="701"/>
      <c r="BD42" s="663"/>
      <c r="BE42" s="663"/>
      <c r="BF42" s="727"/>
      <c r="BG42" s="725"/>
      <c r="BH42" s="726"/>
      <c r="BI42" s="726"/>
      <c r="BJ42" s="726"/>
      <c r="BK42" s="726"/>
      <c r="BL42" s="227"/>
      <c r="BM42" s="728" t="s">
        <v>356</v>
      </c>
      <c r="BN42" s="728"/>
      <c r="BO42" s="728"/>
      <c r="BP42" s="728"/>
      <c r="BQ42" s="728"/>
      <c r="BR42" s="728"/>
      <c r="BS42" s="728"/>
      <c r="BT42" s="728"/>
      <c r="BU42" s="729"/>
      <c r="BV42" s="662">
        <v>300</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3195464</v>
      </c>
      <c r="CS42" s="679"/>
      <c r="CT42" s="679"/>
      <c r="CU42" s="679"/>
      <c r="CV42" s="679"/>
      <c r="CW42" s="679"/>
      <c r="CX42" s="679"/>
      <c r="CY42" s="680"/>
      <c r="CZ42" s="681">
        <v>16.7</v>
      </c>
      <c r="DA42" s="682"/>
      <c r="DB42" s="682"/>
      <c r="DC42" s="683"/>
      <c r="DD42" s="684">
        <v>2168118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28"/>
      <c r="BW43" s="228"/>
      <c r="BX43" s="228"/>
      <c r="BY43" s="228"/>
      <c r="BZ43" s="228"/>
      <c r="CA43" s="228"/>
      <c r="CB43" s="228"/>
      <c r="CD43" s="675" t="s">
        <v>358</v>
      </c>
      <c r="CE43" s="676"/>
      <c r="CF43" s="676"/>
      <c r="CG43" s="676"/>
      <c r="CH43" s="676"/>
      <c r="CI43" s="676"/>
      <c r="CJ43" s="676"/>
      <c r="CK43" s="676"/>
      <c r="CL43" s="676"/>
      <c r="CM43" s="676"/>
      <c r="CN43" s="676"/>
      <c r="CO43" s="676"/>
      <c r="CP43" s="676"/>
      <c r="CQ43" s="677"/>
      <c r="CR43" s="678">
        <v>86560</v>
      </c>
      <c r="CS43" s="697"/>
      <c r="CT43" s="697"/>
      <c r="CU43" s="697"/>
      <c r="CV43" s="697"/>
      <c r="CW43" s="697"/>
      <c r="CX43" s="697"/>
      <c r="CY43" s="698"/>
      <c r="CZ43" s="681">
        <v>0.5</v>
      </c>
      <c r="DA43" s="699"/>
      <c r="DB43" s="699"/>
      <c r="DC43" s="700"/>
      <c r="DD43" s="684">
        <v>86560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3181600</v>
      </c>
      <c r="CS44" s="679"/>
      <c r="CT44" s="679"/>
      <c r="CU44" s="679"/>
      <c r="CV44" s="679"/>
      <c r="CW44" s="679"/>
      <c r="CX44" s="679"/>
      <c r="CY44" s="680"/>
      <c r="CZ44" s="681">
        <v>16.7</v>
      </c>
      <c r="DA44" s="682"/>
      <c r="DB44" s="682"/>
      <c r="DC44" s="683"/>
      <c r="DD44" s="684">
        <v>2164474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331349</v>
      </c>
      <c r="CS45" s="697"/>
      <c r="CT45" s="697"/>
      <c r="CU45" s="697"/>
      <c r="CV45" s="697"/>
      <c r="CW45" s="697"/>
      <c r="CX45" s="697"/>
      <c r="CY45" s="698"/>
      <c r="CZ45" s="681">
        <v>1.7</v>
      </c>
      <c r="DA45" s="699"/>
      <c r="DB45" s="699"/>
      <c r="DC45" s="700"/>
      <c r="DD45" s="684">
        <v>131700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0" t="s">
        <v>361</v>
      </c>
      <c r="C46" s="220"/>
      <c r="D46" s="220"/>
      <c r="E46" s="220"/>
      <c r="F46" s="220"/>
      <c r="G46" s="220"/>
      <c r="H46" s="220"/>
      <c r="I46" s="220"/>
      <c r="J46" s="220"/>
      <c r="K46" s="220"/>
      <c r="L46" s="220"/>
      <c r="M46" s="220"/>
      <c r="N46" s="220"/>
      <c r="O46" s="220"/>
      <c r="P46" s="220"/>
      <c r="Q46" s="220"/>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CD46" s="693"/>
      <c r="CE46" s="694"/>
      <c r="CF46" s="675" t="s">
        <v>362</v>
      </c>
      <c r="CG46" s="676"/>
      <c r="CH46" s="676"/>
      <c r="CI46" s="676"/>
      <c r="CJ46" s="676"/>
      <c r="CK46" s="676"/>
      <c r="CL46" s="676"/>
      <c r="CM46" s="676"/>
      <c r="CN46" s="676"/>
      <c r="CO46" s="676"/>
      <c r="CP46" s="676"/>
      <c r="CQ46" s="677"/>
      <c r="CR46" s="678">
        <v>2766676</v>
      </c>
      <c r="CS46" s="679"/>
      <c r="CT46" s="679"/>
      <c r="CU46" s="679"/>
      <c r="CV46" s="679"/>
      <c r="CW46" s="679"/>
      <c r="CX46" s="679"/>
      <c r="CY46" s="680"/>
      <c r="CZ46" s="681">
        <v>14.5</v>
      </c>
      <c r="DA46" s="682"/>
      <c r="DB46" s="682"/>
      <c r="DC46" s="683"/>
      <c r="DD46" s="684">
        <v>1949199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0" t="s">
        <v>363</v>
      </c>
      <c r="C47" s="220"/>
      <c r="D47" s="220"/>
      <c r="E47" s="220"/>
      <c r="F47" s="220"/>
      <c r="G47" s="220"/>
      <c r="H47" s="220"/>
      <c r="I47" s="220"/>
      <c r="J47" s="220"/>
      <c r="K47" s="220"/>
      <c r="L47" s="220"/>
      <c r="M47" s="220"/>
      <c r="N47" s="220"/>
      <c r="O47" s="220"/>
      <c r="P47" s="220"/>
      <c r="Q47" s="220"/>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CD47" s="693"/>
      <c r="CE47" s="694"/>
      <c r="CF47" s="675" t="s">
        <v>364</v>
      </c>
      <c r="CG47" s="676"/>
      <c r="CH47" s="676"/>
      <c r="CI47" s="676"/>
      <c r="CJ47" s="676"/>
      <c r="CK47" s="676"/>
      <c r="CL47" s="676"/>
      <c r="CM47" s="676"/>
      <c r="CN47" s="676"/>
      <c r="CO47" s="676"/>
      <c r="CP47" s="676"/>
      <c r="CQ47" s="677"/>
      <c r="CR47" s="678">
        <v>13864</v>
      </c>
      <c r="CS47" s="697"/>
      <c r="CT47" s="697"/>
      <c r="CU47" s="697"/>
      <c r="CV47" s="697"/>
      <c r="CW47" s="697"/>
      <c r="CX47" s="697"/>
      <c r="CY47" s="698"/>
      <c r="CZ47" s="681">
        <v>0.1</v>
      </c>
      <c r="DA47" s="699"/>
      <c r="DB47" s="699"/>
      <c r="DC47" s="700"/>
      <c r="DD47" s="684">
        <v>3644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1" t="s">
        <v>365</v>
      </c>
      <c r="CD48" s="695"/>
      <c r="CE48" s="696"/>
      <c r="CF48" s="675" t="s">
        <v>366</v>
      </c>
      <c r="CG48" s="676"/>
      <c r="CH48" s="676"/>
      <c r="CI48" s="676"/>
      <c r="CJ48" s="676"/>
      <c r="CK48" s="676"/>
      <c r="CL48" s="676"/>
      <c r="CM48" s="676"/>
      <c r="CN48" s="676"/>
      <c r="CO48" s="676"/>
      <c r="CP48" s="676"/>
      <c r="CQ48" s="677"/>
      <c r="CR48" s="678" t="s">
        <v>138</v>
      </c>
      <c r="CS48" s="679"/>
      <c r="CT48" s="679"/>
      <c r="CU48" s="679"/>
      <c r="CV48" s="679"/>
      <c r="CW48" s="679"/>
      <c r="CX48" s="679"/>
      <c r="CY48" s="680"/>
      <c r="CZ48" s="681" t="s">
        <v>236</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19104003</v>
      </c>
      <c r="CS49" s="663"/>
      <c r="CT49" s="663"/>
      <c r="CU49" s="663"/>
      <c r="CV49" s="663"/>
      <c r="CW49" s="663"/>
      <c r="CX49" s="663"/>
      <c r="CY49" s="664"/>
      <c r="CZ49" s="665">
        <v>100</v>
      </c>
      <c r="DA49" s="666"/>
      <c r="DB49" s="666"/>
      <c r="DC49" s="667"/>
      <c r="DD49" s="668">
        <v>15454512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x82sF1S4NQAqPBmxnu1AkI6Tdyuii7GIDJ0d/ESLBFcfUETpnjAZ6LDGaJxn6nfKsPsRXS7nZYsVtIX/2zHAg==" saltValue="cf2d8e3pjnYW4UWTTMz8n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0" customWidth="1"/>
    <col min="131" max="131" width="1.625" style="280" customWidth="1"/>
    <col min="132" max="16384" width="9" style="280" hidden="1"/>
  </cols>
  <sheetData>
    <row r="1" spans="1:131" s="238" customFormat="1" ht="11.25" customHeight="1" thickBot="1" x14ac:dyDescent="0.2">
      <c r="A1" s="233"/>
      <c r="B1" s="233"/>
      <c r="C1" s="233"/>
      <c r="D1" s="233"/>
      <c r="E1" s="233"/>
      <c r="F1" s="233"/>
      <c r="G1" s="233"/>
      <c r="H1" s="233"/>
      <c r="I1" s="233"/>
      <c r="J1" s="233"/>
      <c r="K1" s="233"/>
      <c r="L1" s="233"/>
      <c r="M1" s="233"/>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5"/>
      <c r="DQ1" s="236"/>
      <c r="DR1" s="236"/>
      <c r="DS1" s="236"/>
      <c r="DT1" s="236"/>
      <c r="DU1" s="236"/>
      <c r="DV1" s="236"/>
      <c r="DW1" s="236"/>
      <c r="DX1" s="236"/>
      <c r="DY1" s="236"/>
      <c r="DZ1" s="236"/>
      <c r="EA1" s="237"/>
    </row>
    <row r="2" spans="1:131" s="242" customFormat="1" ht="26.25" customHeight="1" thickBot="1" x14ac:dyDescent="0.2">
      <c r="A2" s="239" t="s">
        <v>368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1178" t="s">
        <v>369</v>
      </c>
      <c r="DK2" s="1179"/>
      <c r="DL2" s="1179"/>
      <c r="DM2" s="1179"/>
      <c r="DN2" s="1179"/>
      <c r="DO2" s="1180"/>
      <c r="DP2" s="240"/>
      <c r="DQ2" s="1178" t="s">
        <v>370</v>
      </c>
      <c r="DR2" s="1179"/>
      <c r="DS2" s="1179"/>
      <c r="DT2" s="1179"/>
      <c r="DU2" s="1179"/>
      <c r="DV2" s="1179"/>
      <c r="DW2" s="1179"/>
      <c r="DX2" s="1179"/>
      <c r="DY2" s="1179"/>
      <c r="DZ2" s="1180"/>
      <c r="EA2" s="241"/>
    </row>
    <row r="3" spans="1:131" s="238" customFormat="1" ht="11.25"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7"/>
    </row>
    <row r="4" spans="1:131" s="246" customFormat="1" ht="26.25" customHeight="1" thickBot="1" x14ac:dyDescent="0.2">
      <c r="A4" s="1153" t="s">
        <v>371</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43"/>
      <c r="BA4" s="243"/>
      <c r="BB4" s="243"/>
      <c r="BC4" s="243"/>
      <c r="BD4" s="243"/>
      <c r="BE4" s="244"/>
      <c r="BF4" s="244"/>
      <c r="BG4" s="244"/>
      <c r="BH4" s="244"/>
      <c r="BI4" s="244"/>
      <c r="BJ4" s="244"/>
      <c r="BK4" s="244"/>
      <c r="BL4" s="244"/>
      <c r="BM4" s="244"/>
      <c r="BN4" s="244"/>
      <c r="BO4" s="244"/>
      <c r="BP4" s="244"/>
      <c r="BQ4" s="243" t="s">
        <v>372</v>
      </c>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5"/>
    </row>
    <row r="5" spans="1:131" s="24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181"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47"/>
      <c r="BA5" s="247"/>
      <c r="BB5" s="247"/>
      <c r="BC5" s="247"/>
      <c r="BD5" s="247"/>
      <c r="BE5" s="248"/>
      <c r="BF5" s="248"/>
      <c r="BG5" s="248"/>
      <c r="BH5" s="248"/>
      <c r="BI5" s="248"/>
      <c r="BJ5" s="248"/>
      <c r="BK5" s="248"/>
      <c r="BL5" s="248"/>
      <c r="BM5" s="248"/>
      <c r="BN5" s="248"/>
      <c r="BO5" s="248"/>
      <c r="BP5" s="24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3" t="s">
        <v>387</v>
      </c>
      <c r="DH5" s="1194"/>
      <c r="DI5" s="1194"/>
      <c r="DJ5" s="1194"/>
      <c r="DK5" s="1195"/>
      <c r="DL5" s="1193" t="s">
        <v>388</v>
      </c>
      <c r="DM5" s="1194"/>
      <c r="DN5" s="1194"/>
      <c r="DO5" s="1194"/>
      <c r="DP5" s="1195"/>
      <c r="DQ5" s="1094" t="s">
        <v>389</v>
      </c>
      <c r="DR5" s="1095"/>
      <c r="DS5" s="1095"/>
      <c r="DT5" s="1095"/>
      <c r="DU5" s="1096"/>
      <c r="DV5" s="1094" t="s">
        <v>380</v>
      </c>
      <c r="DW5" s="1095"/>
      <c r="DX5" s="1095"/>
      <c r="DY5" s="1095"/>
      <c r="DZ5" s="1110"/>
      <c r="EA5" s="245"/>
    </row>
    <row r="6" spans="1:131" s="24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182"/>
      <c r="AG6" s="1098"/>
      <c r="AH6" s="1098"/>
      <c r="AI6" s="1098"/>
      <c r="AJ6" s="1111"/>
      <c r="AK6" s="1098"/>
      <c r="AL6" s="1098"/>
      <c r="AM6" s="1098"/>
      <c r="AN6" s="1098"/>
      <c r="AO6" s="1099"/>
      <c r="AP6" s="1097"/>
      <c r="AQ6" s="1098"/>
      <c r="AR6" s="1098"/>
      <c r="AS6" s="1098"/>
      <c r="AT6" s="1099"/>
      <c r="AU6" s="1097"/>
      <c r="AV6" s="1098"/>
      <c r="AW6" s="1098"/>
      <c r="AX6" s="1098"/>
      <c r="AY6" s="1111"/>
      <c r="AZ6" s="243"/>
      <c r="BA6" s="243"/>
      <c r="BB6" s="243"/>
      <c r="BC6" s="243"/>
      <c r="BD6" s="243"/>
      <c r="BE6" s="244"/>
      <c r="BF6" s="244"/>
      <c r="BG6" s="244"/>
      <c r="BH6" s="244"/>
      <c r="BI6" s="244"/>
      <c r="BJ6" s="244"/>
      <c r="BK6" s="244"/>
      <c r="BL6" s="244"/>
      <c r="BM6" s="244"/>
      <c r="BN6" s="244"/>
      <c r="BO6" s="244"/>
      <c r="BP6" s="24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45"/>
    </row>
    <row r="7" spans="1:131" s="246" customFormat="1" ht="26.25" customHeight="1" thickTop="1" x14ac:dyDescent="0.15">
      <c r="A7" s="249">
        <v>1</v>
      </c>
      <c r="B7" s="1143" t="s">
        <v>390</v>
      </c>
      <c r="C7" s="1144"/>
      <c r="D7" s="1144"/>
      <c r="E7" s="1144"/>
      <c r="F7" s="1144"/>
      <c r="G7" s="1144"/>
      <c r="H7" s="1144"/>
      <c r="I7" s="1144"/>
      <c r="J7" s="1144"/>
      <c r="K7" s="1144"/>
      <c r="L7" s="1144"/>
      <c r="M7" s="1144"/>
      <c r="N7" s="1144"/>
      <c r="O7" s="1144"/>
      <c r="P7" s="1145"/>
      <c r="Q7" s="1183">
        <v>20174</v>
      </c>
      <c r="R7" s="1184"/>
      <c r="S7" s="1184"/>
      <c r="T7" s="1184"/>
      <c r="U7" s="1184"/>
      <c r="V7" s="1184">
        <v>19103</v>
      </c>
      <c r="W7" s="1184"/>
      <c r="X7" s="1184"/>
      <c r="Y7" s="1184"/>
      <c r="Z7" s="1184"/>
      <c r="AA7" s="1184">
        <v>1072</v>
      </c>
      <c r="AB7" s="1184"/>
      <c r="AC7" s="1184"/>
      <c r="AD7" s="1184"/>
      <c r="AE7" s="1185"/>
      <c r="AF7" s="1199">
        <v>897</v>
      </c>
      <c r="AG7" s="1200"/>
      <c r="AH7" s="1200"/>
      <c r="AI7" s="1200"/>
      <c r="AJ7" s="1201"/>
      <c r="AK7" s="1186">
        <v>2240</v>
      </c>
      <c r="AL7" s="1187"/>
      <c r="AM7" s="1187"/>
      <c r="AN7" s="1187"/>
      <c r="AO7" s="1187"/>
      <c r="AP7" s="1187">
        <v>1838</v>
      </c>
      <c r="AQ7" s="1187"/>
      <c r="AR7" s="1187"/>
      <c r="AS7" s="1187"/>
      <c r="AT7" s="1187"/>
      <c r="AU7" s="1191"/>
      <c r="AV7" s="1191"/>
      <c r="AW7" s="1191"/>
      <c r="AX7" s="1191"/>
      <c r="AY7" s="1192"/>
      <c r="AZ7" s="243"/>
      <c r="BA7" s="243"/>
      <c r="BB7" s="243"/>
      <c r="BC7" s="243"/>
      <c r="BD7" s="243"/>
      <c r="BE7" s="244"/>
      <c r="BF7" s="244"/>
      <c r="BG7" s="244"/>
      <c r="BH7" s="244"/>
      <c r="BI7" s="244"/>
      <c r="BJ7" s="244"/>
      <c r="BK7" s="244"/>
      <c r="BL7" s="244"/>
      <c r="BM7" s="244"/>
      <c r="BN7" s="244"/>
      <c r="BO7" s="244"/>
      <c r="BP7" s="244"/>
      <c r="BQ7" s="250">
        <v>1</v>
      </c>
      <c r="BR7" s="251"/>
      <c r="BS7" s="1208" t="s">
        <v>591</v>
      </c>
      <c r="BT7" s="1209"/>
      <c r="BU7" s="1209"/>
      <c r="BV7" s="1209"/>
      <c r="BW7" s="1209"/>
      <c r="BX7" s="1209"/>
      <c r="BY7" s="1209"/>
      <c r="BZ7" s="1209"/>
      <c r="CA7" s="1209"/>
      <c r="CB7" s="1209"/>
      <c r="CC7" s="1209"/>
      <c r="CD7" s="1209"/>
      <c r="CE7" s="1209"/>
      <c r="CF7" s="1209"/>
      <c r="CG7" s="1210"/>
      <c r="CH7" s="1205">
        <v>5</v>
      </c>
      <c r="CI7" s="1206"/>
      <c r="CJ7" s="1206"/>
      <c r="CK7" s="1206"/>
      <c r="CL7" s="1207"/>
      <c r="CM7" s="1205">
        <v>114</v>
      </c>
      <c r="CN7" s="1206"/>
      <c r="CO7" s="1206"/>
      <c r="CP7" s="1206"/>
      <c r="CQ7" s="1207"/>
      <c r="CR7" s="1205">
        <v>100</v>
      </c>
      <c r="CS7" s="1206"/>
      <c r="CT7" s="1206"/>
      <c r="CU7" s="1206"/>
      <c r="CV7" s="1207"/>
      <c r="CW7" s="1205">
        <v>62</v>
      </c>
      <c r="CX7" s="1206"/>
      <c r="CY7" s="1206"/>
      <c r="CZ7" s="1206"/>
      <c r="DA7" s="1207"/>
      <c r="DB7" s="1205" t="s">
        <v>518</v>
      </c>
      <c r="DC7" s="1206"/>
      <c r="DD7" s="1206"/>
      <c r="DE7" s="1206"/>
      <c r="DF7" s="1207"/>
      <c r="DG7" s="1205" t="s">
        <v>518</v>
      </c>
      <c r="DH7" s="1206"/>
      <c r="DI7" s="1206"/>
      <c r="DJ7" s="1206"/>
      <c r="DK7" s="1207"/>
      <c r="DL7" s="1205" t="s">
        <v>518</v>
      </c>
      <c r="DM7" s="1206"/>
      <c r="DN7" s="1206"/>
      <c r="DO7" s="1206"/>
      <c r="DP7" s="1207"/>
      <c r="DQ7" s="1205" t="s">
        <v>518</v>
      </c>
      <c r="DR7" s="1206"/>
      <c r="DS7" s="1206"/>
      <c r="DT7" s="1206"/>
      <c r="DU7" s="1207"/>
      <c r="DV7" s="1188"/>
      <c r="DW7" s="1189"/>
      <c r="DX7" s="1189"/>
      <c r="DY7" s="1189"/>
      <c r="DZ7" s="1190"/>
      <c r="EA7" s="245"/>
    </row>
    <row r="8" spans="1:131" s="246" customFormat="1" ht="26.25" customHeight="1" x14ac:dyDescent="0.15">
      <c r="A8" s="25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6"/>
      <c r="AL8" s="1177"/>
      <c r="AM8" s="1177"/>
      <c r="AN8" s="1177"/>
      <c r="AO8" s="1177"/>
      <c r="AP8" s="1177"/>
      <c r="AQ8" s="1177"/>
      <c r="AR8" s="1177"/>
      <c r="AS8" s="1177"/>
      <c r="AT8" s="1177"/>
      <c r="AU8" s="1174"/>
      <c r="AV8" s="1174"/>
      <c r="AW8" s="1174"/>
      <c r="AX8" s="1174"/>
      <c r="AY8" s="1175"/>
      <c r="AZ8" s="243"/>
      <c r="BA8" s="243"/>
      <c r="BB8" s="243"/>
      <c r="BC8" s="243"/>
      <c r="BD8" s="243"/>
      <c r="BE8" s="244"/>
      <c r="BF8" s="244"/>
      <c r="BG8" s="244"/>
      <c r="BH8" s="244"/>
      <c r="BI8" s="244"/>
      <c r="BJ8" s="244"/>
      <c r="BK8" s="244"/>
      <c r="BL8" s="244"/>
      <c r="BM8" s="244"/>
      <c r="BN8" s="244"/>
      <c r="BO8" s="244"/>
      <c r="BP8" s="244"/>
      <c r="BQ8" s="253">
        <v>2</v>
      </c>
      <c r="BR8" s="25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45"/>
    </row>
    <row r="9" spans="1:131" s="246" customFormat="1" ht="26.25" customHeight="1" x14ac:dyDescent="0.15">
      <c r="A9" s="25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6"/>
      <c r="AL9" s="1177"/>
      <c r="AM9" s="1177"/>
      <c r="AN9" s="1177"/>
      <c r="AO9" s="1177"/>
      <c r="AP9" s="1177"/>
      <c r="AQ9" s="1177"/>
      <c r="AR9" s="1177"/>
      <c r="AS9" s="1177"/>
      <c r="AT9" s="1177"/>
      <c r="AU9" s="1174"/>
      <c r="AV9" s="1174"/>
      <c r="AW9" s="1174"/>
      <c r="AX9" s="1174"/>
      <c r="AY9" s="1175"/>
      <c r="AZ9" s="243"/>
      <c r="BA9" s="243"/>
      <c r="BB9" s="243"/>
      <c r="BC9" s="243"/>
      <c r="BD9" s="243"/>
      <c r="BE9" s="244"/>
      <c r="BF9" s="244"/>
      <c r="BG9" s="244"/>
      <c r="BH9" s="244"/>
      <c r="BI9" s="244"/>
      <c r="BJ9" s="244"/>
      <c r="BK9" s="244"/>
      <c r="BL9" s="244"/>
      <c r="BM9" s="244"/>
      <c r="BN9" s="244"/>
      <c r="BO9" s="244"/>
      <c r="BP9" s="244"/>
      <c r="BQ9" s="253">
        <v>3</v>
      </c>
      <c r="BR9" s="25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45"/>
    </row>
    <row r="10" spans="1:131" s="246" customFormat="1" ht="26.25" customHeight="1" x14ac:dyDescent="0.15">
      <c r="A10" s="25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6"/>
      <c r="AL10" s="1177"/>
      <c r="AM10" s="1177"/>
      <c r="AN10" s="1177"/>
      <c r="AO10" s="1177"/>
      <c r="AP10" s="1177"/>
      <c r="AQ10" s="1177"/>
      <c r="AR10" s="1177"/>
      <c r="AS10" s="1177"/>
      <c r="AT10" s="1177"/>
      <c r="AU10" s="1174"/>
      <c r="AV10" s="1174"/>
      <c r="AW10" s="1174"/>
      <c r="AX10" s="1174"/>
      <c r="AY10" s="1175"/>
      <c r="AZ10" s="243"/>
      <c r="BA10" s="243"/>
      <c r="BB10" s="243"/>
      <c r="BC10" s="243"/>
      <c r="BD10" s="243"/>
      <c r="BE10" s="244"/>
      <c r="BF10" s="244"/>
      <c r="BG10" s="244"/>
      <c r="BH10" s="244"/>
      <c r="BI10" s="244"/>
      <c r="BJ10" s="244"/>
      <c r="BK10" s="244"/>
      <c r="BL10" s="244"/>
      <c r="BM10" s="244"/>
      <c r="BN10" s="244"/>
      <c r="BO10" s="244"/>
      <c r="BP10" s="244"/>
      <c r="BQ10" s="253">
        <v>4</v>
      </c>
      <c r="BR10" s="25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45"/>
    </row>
    <row r="11" spans="1:131" s="246" customFormat="1" ht="26.25" customHeight="1" x14ac:dyDescent="0.15">
      <c r="A11" s="25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6"/>
      <c r="AL11" s="1177"/>
      <c r="AM11" s="1177"/>
      <c r="AN11" s="1177"/>
      <c r="AO11" s="1177"/>
      <c r="AP11" s="1177"/>
      <c r="AQ11" s="1177"/>
      <c r="AR11" s="1177"/>
      <c r="AS11" s="1177"/>
      <c r="AT11" s="1177"/>
      <c r="AU11" s="1174"/>
      <c r="AV11" s="1174"/>
      <c r="AW11" s="1174"/>
      <c r="AX11" s="1174"/>
      <c r="AY11" s="1175"/>
      <c r="AZ11" s="243"/>
      <c r="BA11" s="243"/>
      <c r="BB11" s="243"/>
      <c r="BC11" s="243"/>
      <c r="BD11" s="243"/>
      <c r="BE11" s="244"/>
      <c r="BF11" s="244"/>
      <c r="BG11" s="244"/>
      <c r="BH11" s="244"/>
      <c r="BI11" s="244"/>
      <c r="BJ11" s="244"/>
      <c r="BK11" s="244"/>
      <c r="BL11" s="244"/>
      <c r="BM11" s="244"/>
      <c r="BN11" s="244"/>
      <c r="BO11" s="244"/>
      <c r="BP11" s="244"/>
      <c r="BQ11" s="253">
        <v>5</v>
      </c>
      <c r="BR11" s="25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45"/>
    </row>
    <row r="12" spans="1:131" s="246" customFormat="1" ht="26.25" customHeight="1" x14ac:dyDescent="0.15">
      <c r="A12" s="25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6"/>
      <c r="AL12" s="1177"/>
      <c r="AM12" s="1177"/>
      <c r="AN12" s="1177"/>
      <c r="AO12" s="1177"/>
      <c r="AP12" s="1177"/>
      <c r="AQ12" s="1177"/>
      <c r="AR12" s="1177"/>
      <c r="AS12" s="1177"/>
      <c r="AT12" s="1177"/>
      <c r="AU12" s="1174"/>
      <c r="AV12" s="1174"/>
      <c r="AW12" s="1174"/>
      <c r="AX12" s="1174"/>
      <c r="AY12" s="1175"/>
      <c r="AZ12" s="243"/>
      <c r="BA12" s="243"/>
      <c r="BB12" s="243"/>
      <c r="BC12" s="243"/>
      <c r="BD12" s="243"/>
      <c r="BE12" s="244"/>
      <c r="BF12" s="244"/>
      <c r="BG12" s="244"/>
      <c r="BH12" s="244"/>
      <c r="BI12" s="244"/>
      <c r="BJ12" s="244"/>
      <c r="BK12" s="244"/>
      <c r="BL12" s="244"/>
      <c r="BM12" s="244"/>
      <c r="BN12" s="244"/>
      <c r="BO12" s="244"/>
      <c r="BP12" s="244"/>
      <c r="BQ12" s="253">
        <v>6</v>
      </c>
      <c r="BR12" s="25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45"/>
    </row>
    <row r="13" spans="1:131" s="246" customFormat="1" ht="26.25" customHeight="1" x14ac:dyDescent="0.15">
      <c r="A13" s="25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6"/>
      <c r="AL13" s="1177"/>
      <c r="AM13" s="1177"/>
      <c r="AN13" s="1177"/>
      <c r="AO13" s="1177"/>
      <c r="AP13" s="1177"/>
      <c r="AQ13" s="1177"/>
      <c r="AR13" s="1177"/>
      <c r="AS13" s="1177"/>
      <c r="AT13" s="1177"/>
      <c r="AU13" s="1174"/>
      <c r="AV13" s="1174"/>
      <c r="AW13" s="1174"/>
      <c r="AX13" s="1174"/>
      <c r="AY13" s="1175"/>
      <c r="AZ13" s="243"/>
      <c r="BA13" s="243"/>
      <c r="BB13" s="243"/>
      <c r="BC13" s="243"/>
      <c r="BD13" s="243"/>
      <c r="BE13" s="244"/>
      <c r="BF13" s="244"/>
      <c r="BG13" s="244"/>
      <c r="BH13" s="244"/>
      <c r="BI13" s="244"/>
      <c r="BJ13" s="244"/>
      <c r="BK13" s="244"/>
      <c r="BL13" s="244"/>
      <c r="BM13" s="244"/>
      <c r="BN13" s="244"/>
      <c r="BO13" s="244"/>
      <c r="BP13" s="244"/>
      <c r="BQ13" s="253">
        <v>7</v>
      </c>
      <c r="BR13" s="25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45"/>
    </row>
    <row r="14" spans="1:131" s="246" customFormat="1" ht="26.25" customHeight="1" x14ac:dyDescent="0.15">
      <c r="A14" s="25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6"/>
      <c r="AL14" s="1177"/>
      <c r="AM14" s="1177"/>
      <c r="AN14" s="1177"/>
      <c r="AO14" s="1177"/>
      <c r="AP14" s="1177"/>
      <c r="AQ14" s="1177"/>
      <c r="AR14" s="1177"/>
      <c r="AS14" s="1177"/>
      <c r="AT14" s="1177"/>
      <c r="AU14" s="1174"/>
      <c r="AV14" s="1174"/>
      <c r="AW14" s="1174"/>
      <c r="AX14" s="1174"/>
      <c r="AY14" s="1175"/>
      <c r="AZ14" s="243"/>
      <c r="BA14" s="243"/>
      <c r="BB14" s="243"/>
      <c r="BC14" s="243"/>
      <c r="BD14" s="243"/>
      <c r="BE14" s="244"/>
      <c r="BF14" s="244"/>
      <c r="BG14" s="244"/>
      <c r="BH14" s="244"/>
      <c r="BI14" s="244"/>
      <c r="BJ14" s="244"/>
      <c r="BK14" s="244"/>
      <c r="BL14" s="244"/>
      <c r="BM14" s="244"/>
      <c r="BN14" s="244"/>
      <c r="BO14" s="244"/>
      <c r="BP14" s="244"/>
      <c r="BQ14" s="253">
        <v>8</v>
      </c>
      <c r="BR14" s="25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45"/>
    </row>
    <row r="15" spans="1:131" s="246" customFormat="1" ht="26.25" customHeight="1" x14ac:dyDescent="0.15">
      <c r="A15" s="25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6"/>
      <c r="AL15" s="1177"/>
      <c r="AM15" s="1177"/>
      <c r="AN15" s="1177"/>
      <c r="AO15" s="1177"/>
      <c r="AP15" s="1177"/>
      <c r="AQ15" s="1177"/>
      <c r="AR15" s="1177"/>
      <c r="AS15" s="1177"/>
      <c r="AT15" s="1177"/>
      <c r="AU15" s="1174"/>
      <c r="AV15" s="1174"/>
      <c r="AW15" s="1174"/>
      <c r="AX15" s="1174"/>
      <c r="AY15" s="1175"/>
      <c r="AZ15" s="243"/>
      <c r="BA15" s="243"/>
      <c r="BB15" s="243"/>
      <c r="BC15" s="243"/>
      <c r="BD15" s="243"/>
      <c r="BE15" s="244"/>
      <c r="BF15" s="244"/>
      <c r="BG15" s="244"/>
      <c r="BH15" s="244"/>
      <c r="BI15" s="244"/>
      <c r="BJ15" s="244"/>
      <c r="BK15" s="244"/>
      <c r="BL15" s="244"/>
      <c r="BM15" s="244"/>
      <c r="BN15" s="244"/>
      <c r="BO15" s="244"/>
      <c r="BP15" s="244"/>
      <c r="BQ15" s="253">
        <v>9</v>
      </c>
      <c r="BR15" s="25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45"/>
    </row>
    <row r="16" spans="1:131" s="246" customFormat="1" ht="26.25" customHeight="1" x14ac:dyDescent="0.15">
      <c r="A16" s="25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6"/>
      <c r="AL16" s="1177"/>
      <c r="AM16" s="1177"/>
      <c r="AN16" s="1177"/>
      <c r="AO16" s="1177"/>
      <c r="AP16" s="1177"/>
      <c r="AQ16" s="1177"/>
      <c r="AR16" s="1177"/>
      <c r="AS16" s="1177"/>
      <c r="AT16" s="1177"/>
      <c r="AU16" s="1174"/>
      <c r="AV16" s="1174"/>
      <c r="AW16" s="1174"/>
      <c r="AX16" s="1174"/>
      <c r="AY16" s="1175"/>
      <c r="AZ16" s="243"/>
      <c r="BA16" s="243"/>
      <c r="BB16" s="243"/>
      <c r="BC16" s="243"/>
      <c r="BD16" s="243"/>
      <c r="BE16" s="244"/>
      <c r="BF16" s="244"/>
      <c r="BG16" s="244"/>
      <c r="BH16" s="244"/>
      <c r="BI16" s="244"/>
      <c r="BJ16" s="244"/>
      <c r="BK16" s="244"/>
      <c r="BL16" s="244"/>
      <c r="BM16" s="244"/>
      <c r="BN16" s="244"/>
      <c r="BO16" s="244"/>
      <c r="BP16" s="244"/>
      <c r="BQ16" s="253">
        <v>10</v>
      </c>
      <c r="BR16" s="25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45"/>
    </row>
    <row r="17" spans="1:131" s="246" customFormat="1" ht="26.25" customHeight="1" x14ac:dyDescent="0.15">
      <c r="A17" s="25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6"/>
      <c r="AL17" s="1177"/>
      <c r="AM17" s="1177"/>
      <c r="AN17" s="1177"/>
      <c r="AO17" s="1177"/>
      <c r="AP17" s="1177"/>
      <c r="AQ17" s="1177"/>
      <c r="AR17" s="1177"/>
      <c r="AS17" s="1177"/>
      <c r="AT17" s="1177"/>
      <c r="AU17" s="1174"/>
      <c r="AV17" s="1174"/>
      <c r="AW17" s="1174"/>
      <c r="AX17" s="1174"/>
      <c r="AY17" s="1175"/>
      <c r="AZ17" s="243"/>
      <c r="BA17" s="243"/>
      <c r="BB17" s="243"/>
      <c r="BC17" s="243"/>
      <c r="BD17" s="243"/>
      <c r="BE17" s="244"/>
      <c r="BF17" s="244"/>
      <c r="BG17" s="244"/>
      <c r="BH17" s="244"/>
      <c r="BI17" s="244"/>
      <c r="BJ17" s="244"/>
      <c r="BK17" s="244"/>
      <c r="BL17" s="244"/>
      <c r="BM17" s="244"/>
      <c r="BN17" s="244"/>
      <c r="BO17" s="244"/>
      <c r="BP17" s="244"/>
      <c r="BQ17" s="253">
        <v>11</v>
      </c>
      <c r="BR17" s="25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45"/>
    </row>
    <row r="18" spans="1:131" s="246" customFormat="1" ht="26.25" customHeight="1" x14ac:dyDescent="0.15">
      <c r="A18" s="25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6"/>
      <c r="AL18" s="1177"/>
      <c r="AM18" s="1177"/>
      <c r="AN18" s="1177"/>
      <c r="AO18" s="1177"/>
      <c r="AP18" s="1177"/>
      <c r="AQ18" s="1177"/>
      <c r="AR18" s="1177"/>
      <c r="AS18" s="1177"/>
      <c r="AT18" s="1177"/>
      <c r="AU18" s="1174"/>
      <c r="AV18" s="1174"/>
      <c r="AW18" s="1174"/>
      <c r="AX18" s="1174"/>
      <c r="AY18" s="1175"/>
      <c r="AZ18" s="243"/>
      <c r="BA18" s="243"/>
      <c r="BB18" s="243"/>
      <c r="BC18" s="243"/>
      <c r="BD18" s="243"/>
      <c r="BE18" s="244"/>
      <c r="BF18" s="244"/>
      <c r="BG18" s="244"/>
      <c r="BH18" s="244"/>
      <c r="BI18" s="244"/>
      <c r="BJ18" s="244"/>
      <c r="BK18" s="244"/>
      <c r="BL18" s="244"/>
      <c r="BM18" s="244"/>
      <c r="BN18" s="244"/>
      <c r="BO18" s="244"/>
      <c r="BP18" s="244"/>
      <c r="BQ18" s="253">
        <v>12</v>
      </c>
      <c r="BR18" s="25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45"/>
    </row>
    <row r="19" spans="1:131" s="246" customFormat="1" ht="26.25" customHeight="1" x14ac:dyDescent="0.15">
      <c r="A19" s="25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6"/>
      <c r="AL19" s="1177"/>
      <c r="AM19" s="1177"/>
      <c r="AN19" s="1177"/>
      <c r="AO19" s="1177"/>
      <c r="AP19" s="1177"/>
      <c r="AQ19" s="1177"/>
      <c r="AR19" s="1177"/>
      <c r="AS19" s="1177"/>
      <c r="AT19" s="1177"/>
      <c r="AU19" s="1174"/>
      <c r="AV19" s="1174"/>
      <c r="AW19" s="1174"/>
      <c r="AX19" s="1174"/>
      <c r="AY19" s="1175"/>
      <c r="AZ19" s="243"/>
      <c r="BA19" s="243"/>
      <c r="BB19" s="243"/>
      <c r="BC19" s="243"/>
      <c r="BD19" s="243"/>
      <c r="BE19" s="244"/>
      <c r="BF19" s="244"/>
      <c r="BG19" s="244"/>
      <c r="BH19" s="244"/>
      <c r="BI19" s="244"/>
      <c r="BJ19" s="244"/>
      <c r="BK19" s="244"/>
      <c r="BL19" s="244"/>
      <c r="BM19" s="244"/>
      <c r="BN19" s="244"/>
      <c r="BO19" s="244"/>
      <c r="BP19" s="244"/>
      <c r="BQ19" s="253">
        <v>13</v>
      </c>
      <c r="BR19" s="25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45"/>
    </row>
    <row r="20" spans="1:131" s="246" customFormat="1" ht="26.25" customHeight="1" x14ac:dyDescent="0.15">
      <c r="A20" s="25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6"/>
      <c r="AL20" s="1177"/>
      <c r="AM20" s="1177"/>
      <c r="AN20" s="1177"/>
      <c r="AO20" s="1177"/>
      <c r="AP20" s="1177"/>
      <c r="AQ20" s="1177"/>
      <c r="AR20" s="1177"/>
      <c r="AS20" s="1177"/>
      <c r="AT20" s="1177"/>
      <c r="AU20" s="1174"/>
      <c r="AV20" s="1174"/>
      <c r="AW20" s="1174"/>
      <c r="AX20" s="1174"/>
      <c r="AY20" s="1175"/>
      <c r="AZ20" s="243"/>
      <c r="BA20" s="243"/>
      <c r="BB20" s="243"/>
      <c r="BC20" s="243"/>
      <c r="BD20" s="243"/>
      <c r="BE20" s="244"/>
      <c r="BF20" s="244"/>
      <c r="BG20" s="244"/>
      <c r="BH20" s="244"/>
      <c r="BI20" s="244"/>
      <c r="BJ20" s="244"/>
      <c r="BK20" s="244"/>
      <c r="BL20" s="244"/>
      <c r="BM20" s="244"/>
      <c r="BN20" s="244"/>
      <c r="BO20" s="244"/>
      <c r="BP20" s="244"/>
      <c r="BQ20" s="253">
        <v>14</v>
      </c>
      <c r="BR20" s="25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45"/>
    </row>
    <row r="21" spans="1:131" s="246" customFormat="1" ht="26.25" customHeight="1" thickBot="1" x14ac:dyDescent="0.2">
      <c r="A21" s="25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6"/>
      <c r="AL21" s="1177"/>
      <c r="AM21" s="1177"/>
      <c r="AN21" s="1177"/>
      <c r="AO21" s="1177"/>
      <c r="AP21" s="1177"/>
      <c r="AQ21" s="1177"/>
      <c r="AR21" s="1177"/>
      <c r="AS21" s="1177"/>
      <c r="AT21" s="1177"/>
      <c r="AU21" s="1174"/>
      <c r="AV21" s="1174"/>
      <c r="AW21" s="1174"/>
      <c r="AX21" s="1174"/>
      <c r="AY21" s="1175"/>
      <c r="AZ21" s="243"/>
      <c r="BA21" s="243"/>
      <c r="BB21" s="243"/>
      <c r="BC21" s="243"/>
      <c r="BD21" s="243"/>
      <c r="BE21" s="244"/>
      <c r="BF21" s="244"/>
      <c r="BG21" s="244"/>
      <c r="BH21" s="244"/>
      <c r="BI21" s="244"/>
      <c r="BJ21" s="244"/>
      <c r="BK21" s="244"/>
      <c r="BL21" s="244"/>
      <c r="BM21" s="244"/>
      <c r="BN21" s="244"/>
      <c r="BO21" s="244"/>
      <c r="BP21" s="244"/>
      <c r="BQ21" s="253">
        <v>15</v>
      </c>
      <c r="BR21" s="25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45"/>
    </row>
    <row r="22" spans="1:131" s="246" customFormat="1" ht="26.25" customHeight="1" x14ac:dyDescent="0.15">
      <c r="A22" s="252">
        <v>16</v>
      </c>
      <c r="B22" s="1124"/>
      <c r="C22" s="1125"/>
      <c r="D22" s="1125"/>
      <c r="E22" s="1125"/>
      <c r="F22" s="1125"/>
      <c r="G22" s="1125"/>
      <c r="H22" s="1125"/>
      <c r="I22" s="1125"/>
      <c r="J22" s="1125"/>
      <c r="K22" s="1125"/>
      <c r="L22" s="1125"/>
      <c r="M22" s="1125"/>
      <c r="N22" s="1125"/>
      <c r="O22" s="1125"/>
      <c r="P22" s="1126"/>
      <c r="Q22" s="1171"/>
      <c r="R22" s="1172"/>
      <c r="S22" s="1172"/>
      <c r="T22" s="1172"/>
      <c r="U22" s="1172"/>
      <c r="V22" s="1172"/>
      <c r="W22" s="1172"/>
      <c r="X22" s="1172"/>
      <c r="Y22" s="1172"/>
      <c r="Z22" s="1172"/>
      <c r="AA22" s="1172"/>
      <c r="AB22" s="1172"/>
      <c r="AC22" s="1172"/>
      <c r="AD22" s="1172"/>
      <c r="AE22" s="1173"/>
      <c r="AF22" s="1130"/>
      <c r="AG22" s="1131"/>
      <c r="AH22" s="1131"/>
      <c r="AI22" s="1131"/>
      <c r="AJ22" s="1132"/>
      <c r="AK22" s="1165"/>
      <c r="AL22" s="1166"/>
      <c r="AM22" s="1166"/>
      <c r="AN22" s="1166"/>
      <c r="AO22" s="1166"/>
      <c r="AP22" s="1166"/>
      <c r="AQ22" s="1166"/>
      <c r="AR22" s="1166"/>
      <c r="AS22" s="1166"/>
      <c r="AT22" s="1166"/>
      <c r="AU22" s="1167"/>
      <c r="AV22" s="1167"/>
      <c r="AW22" s="1167"/>
      <c r="AX22" s="1167"/>
      <c r="AY22" s="1168"/>
      <c r="AZ22" s="1122" t="s">
        <v>391</v>
      </c>
      <c r="BA22" s="1122"/>
      <c r="BB22" s="1122"/>
      <c r="BC22" s="1122"/>
      <c r="BD22" s="1123"/>
      <c r="BE22" s="244"/>
      <c r="BF22" s="244"/>
      <c r="BG22" s="244"/>
      <c r="BH22" s="244"/>
      <c r="BI22" s="244"/>
      <c r="BJ22" s="244"/>
      <c r="BK22" s="244"/>
      <c r="BL22" s="244"/>
      <c r="BM22" s="244"/>
      <c r="BN22" s="244"/>
      <c r="BO22" s="244"/>
      <c r="BP22" s="244"/>
      <c r="BQ22" s="253">
        <v>16</v>
      </c>
      <c r="BR22" s="25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45"/>
    </row>
    <row r="23" spans="1:131" s="246" customFormat="1" ht="26.25" customHeight="1" thickBot="1" x14ac:dyDescent="0.2">
      <c r="A23" s="255" t="s">
        <v>392</v>
      </c>
      <c r="B23" s="1037" t="s">
        <v>393</v>
      </c>
      <c r="C23" s="1038"/>
      <c r="D23" s="1038"/>
      <c r="E23" s="1038"/>
      <c r="F23" s="1038"/>
      <c r="G23" s="1038"/>
      <c r="H23" s="1038"/>
      <c r="I23" s="1038"/>
      <c r="J23" s="1038"/>
      <c r="K23" s="1038"/>
      <c r="L23" s="1038"/>
      <c r="M23" s="1038"/>
      <c r="N23" s="1038"/>
      <c r="O23" s="1038"/>
      <c r="P23" s="1039"/>
      <c r="Q23" s="1169">
        <v>20174</v>
      </c>
      <c r="R23" s="1159"/>
      <c r="S23" s="1159"/>
      <c r="T23" s="1159"/>
      <c r="U23" s="1159"/>
      <c r="V23" s="1159">
        <v>19103</v>
      </c>
      <c r="W23" s="1159"/>
      <c r="X23" s="1159"/>
      <c r="Y23" s="1159"/>
      <c r="Z23" s="1159"/>
      <c r="AA23" s="1159">
        <v>1072</v>
      </c>
      <c r="AB23" s="1159"/>
      <c r="AC23" s="1159"/>
      <c r="AD23" s="1159"/>
      <c r="AE23" s="1170"/>
      <c r="AF23" s="1158">
        <v>897</v>
      </c>
      <c r="AG23" s="1159"/>
      <c r="AH23" s="1159"/>
      <c r="AI23" s="1159"/>
      <c r="AJ23" s="1160"/>
      <c r="AK23" s="1161"/>
      <c r="AL23" s="1162"/>
      <c r="AM23" s="1162"/>
      <c r="AN23" s="1162"/>
      <c r="AO23" s="1162"/>
      <c r="AP23" s="1159">
        <v>1838</v>
      </c>
      <c r="AQ23" s="1159"/>
      <c r="AR23" s="1159"/>
      <c r="AS23" s="1159"/>
      <c r="AT23" s="1159"/>
      <c r="AU23" s="1163"/>
      <c r="AV23" s="1163"/>
      <c r="AW23" s="1163"/>
      <c r="AX23" s="1163"/>
      <c r="AY23" s="1164"/>
      <c r="AZ23" s="1155" t="s">
        <v>138</v>
      </c>
      <c r="BA23" s="1156"/>
      <c r="BB23" s="1156"/>
      <c r="BC23" s="1156"/>
      <c r="BD23" s="1157"/>
      <c r="BE23" s="244"/>
      <c r="BF23" s="244"/>
      <c r="BG23" s="244"/>
      <c r="BH23" s="244"/>
      <c r="BI23" s="244"/>
      <c r="BJ23" s="244"/>
      <c r="BK23" s="244"/>
      <c r="BL23" s="244"/>
      <c r="BM23" s="244"/>
      <c r="BN23" s="244"/>
      <c r="BO23" s="244"/>
      <c r="BP23" s="244"/>
      <c r="BQ23" s="253">
        <v>17</v>
      </c>
      <c r="BR23" s="25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45"/>
    </row>
    <row r="24" spans="1:131" s="246" customFormat="1" ht="26.25" customHeight="1" x14ac:dyDescent="0.15">
      <c r="A24" s="1154" t="s">
        <v>394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43"/>
      <c r="BA24" s="243"/>
      <c r="BB24" s="243"/>
      <c r="BC24" s="243"/>
      <c r="BD24" s="243"/>
      <c r="BE24" s="244"/>
      <c r="BF24" s="244"/>
      <c r="BG24" s="244"/>
      <c r="BH24" s="244"/>
      <c r="BI24" s="244"/>
      <c r="BJ24" s="244"/>
      <c r="BK24" s="244"/>
      <c r="BL24" s="244"/>
      <c r="BM24" s="244"/>
      <c r="BN24" s="244"/>
      <c r="BO24" s="244"/>
      <c r="BP24" s="244"/>
      <c r="BQ24" s="253">
        <v>18</v>
      </c>
      <c r="BR24" s="25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45"/>
    </row>
    <row r="25" spans="1:131" s="238" customFormat="1" ht="26.25" customHeight="1" thickBot="1" x14ac:dyDescent="0.2">
      <c r="A25" s="1153" t="s">
        <v>395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43"/>
      <c r="BK25" s="243"/>
      <c r="BL25" s="243"/>
      <c r="BM25" s="243"/>
      <c r="BN25" s="243"/>
      <c r="BO25" s="256"/>
      <c r="BP25" s="256"/>
      <c r="BQ25" s="253">
        <v>19</v>
      </c>
      <c r="BR25" s="25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37"/>
    </row>
    <row r="26" spans="1:131" s="23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49" t="s">
        <v>399</v>
      </c>
      <c r="AG26" s="1101"/>
      <c r="AH26" s="1101"/>
      <c r="AI26" s="1101"/>
      <c r="AJ26" s="1150"/>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380</v>
      </c>
      <c r="BF26" s="1095"/>
      <c r="BG26" s="1095"/>
      <c r="BH26" s="1095"/>
      <c r="BI26" s="1110"/>
      <c r="BJ26" s="243"/>
      <c r="BK26" s="243"/>
      <c r="BL26" s="243"/>
      <c r="BM26" s="243"/>
      <c r="BN26" s="243"/>
      <c r="BO26" s="256"/>
      <c r="BP26" s="256"/>
      <c r="BQ26" s="253">
        <v>20</v>
      </c>
      <c r="BR26" s="25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37"/>
    </row>
    <row r="27" spans="1:131" s="23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1"/>
      <c r="AG27" s="1104"/>
      <c r="AH27" s="1104"/>
      <c r="AI27" s="1104"/>
      <c r="AJ27" s="1152"/>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43"/>
      <c r="BK27" s="243"/>
      <c r="BL27" s="243"/>
      <c r="BM27" s="243"/>
      <c r="BN27" s="243"/>
      <c r="BO27" s="256"/>
      <c r="BP27" s="256"/>
      <c r="BQ27" s="253">
        <v>21</v>
      </c>
      <c r="BR27" s="25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37"/>
    </row>
    <row r="28" spans="1:131" s="238" customFormat="1" ht="26.25" customHeight="1" thickTop="1" x14ac:dyDescent="0.15">
      <c r="A28" s="257">
        <v>1</v>
      </c>
      <c r="B28" s="1143" t="s">
        <v>404</v>
      </c>
      <c r="C28" s="1144"/>
      <c r="D28" s="1144"/>
      <c r="E28" s="1144"/>
      <c r="F28" s="1144"/>
      <c r="G28" s="1144"/>
      <c r="H28" s="1144"/>
      <c r="I28" s="1144"/>
      <c r="J28" s="1144"/>
      <c r="K28" s="1144"/>
      <c r="L28" s="1144"/>
      <c r="M28" s="1144"/>
      <c r="N28" s="1144"/>
      <c r="O28" s="1144"/>
      <c r="P28" s="1145"/>
      <c r="Q28" s="1148">
        <v>2982</v>
      </c>
      <c r="R28" s="1139"/>
      <c r="S28" s="1139"/>
      <c r="T28" s="1139"/>
      <c r="U28" s="1139"/>
      <c r="V28" s="1139">
        <v>2948</v>
      </c>
      <c r="W28" s="1139"/>
      <c r="X28" s="1139"/>
      <c r="Y28" s="1139"/>
      <c r="Z28" s="1139"/>
      <c r="AA28" s="1139">
        <v>34</v>
      </c>
      <c r="AB28" s="1139"/>
      <c r="AC28" s="1139"/>
      <c r="AD28" s="1139"/>
      <c r="AE28" s="1140"/>
      <c r="AF28" s="1146">
        <v>34</v>
      </c>
      <c r="AG28" s="1139"/>
      <c r="AH28" s="1139"/>
      <c r="AI28" s="1139"/>
      <c r="AJ28" s="1147"/>
      <c r="AK28" s="1203">
        <v>202</v>
      </c>
      <c r="AL28" s="1204"/>
      <c r="AM28" s="1204"/>
      <c r="AN28" s="1204"/>
      <c r="AO28" s="1204"/>
      <c r="AP28" s="1202" t="s">
        <v>518</v>
      </c>
      <c r="AQ28" s="1202"/>
      <c r="AR28" s="1202"/>
      <c r="AS28" s="1202"/>
      <c r="AT28" s="1202"/>
      <c r="AU28" s="1202" t="s">
        <v>518</v>
      </c>
      <c r="AV28" s="1202"/>
      <c r="AW28" s="1202"/>
      <c r="AX28" s="1202"/>
      <c r="AY28" s="1202"/>
      <c r="AZ28" s="1202" t="s">
        <v>518</v>
      </c>
      <c r="BA28" s="1202"/>
      <c r="BB28" s="1202"/>
      <c r="BC28" s="1202"/>
      <c r="BD28" s="1202"/>
      <c r="BE28" s="1141"/>
      <c r="BF28" s="1141"/>
      <c r="BG28" s="1141"/>
      <c r="BH28" s="1141"/>
      <c r="BI28" s="1142"/>
      <c r="BJ28" s="243"/>
      <c r="BK28" s="243"/>
      <c r="BL28" s="243"/>
      <c r="BM28" s="243"/>
      <c r="BN28" s="243"/>
      <c r="BO28" s="256"/>
      <c r="BP28" s="256"/>
      <c r="BQ28" s="253">
        <v>22</v>
      </c>
      <c r="BR28" s="25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37"/>
    </row>
    <row r="29" spans="1:131" s="238" customFormat="1" ht="26.25" customHeight="1" x14ac:dyDescent="0.15">
      <c r="A29" s="257">
        <v>2</v>
      </c>
      <c r="B29" s="1124" t="s">
        <v>405</v>
      </c>
      <c r="C29" s="1125"/>
      <c r="D29" s="1125"/>
      <c r="E29" s="1125"/>
      <c r="F29" s="1125"/>
      <c r="G29" s="1125"/>
      <c r="H29" s="1125"/>
      <c r="I29" s="1125"/>
      <c r="J29" s="1125"/>
      <c r="K29" s="1125"/>
      <c r="L29" s="1125"/>
      <c r="M29" s="1125"/>
      <c r="N29" s="1125"/>
      <c r="O29" s="1125"/>
      <c r="P29" s="1126"/>
      <c r="Q29" s="1136">
        <v>2763</v>
      </c>
      <c r="R29" s="1137"/>
      <c r="S29" s="1137"/>
      <c r="T29" s="1137"/>
      <c r="U29" s="1137"/>
      <c r="V29" s="1137">
        <v>2614</v>
      </c>
      <c r="W29" s="1137"/>
      <c r="X29" s="1137"/>
      <c r="Y29" s="1137"/>
      <c r="Z29" s="1137"/>
      <c r="AA29" s="1137">
        <v>149</v>
      </c>
      <c r="AB29" s="1137"/>
      <c r="AC29" s="1137"/>
      <c r="AD29" s="1137"/>
      <c r="AE29" s="1138"/>
      <c r="AF29" s="1130">
        <v>149</v>
      </c>
      <c r="AG29" s="1131"/>
      <c r="AH29" s="1131"/>
      <c r="AI29" s="1131"/>
      <c r="AJ29" s="1132"/>
      <c r="AK29" s="1073">
        <v>394</v>
      </c>
      <c r="AL29" s="1064"/>
      <c r="AM29" s="1064"/>
      <c r="AN29" s="1064"/>
      <c r="AO29" s="1064"/>
      <c r="AP29" s="1135" t="s">
        <v>518</v>
      </c>
      <c r="AQ29" s="1135"/>
      <c r="AR29" s="1135"/>
      <c r="AS29" s="1135"/>
      <c r="AT29" s="1135"/>
      <c r="AU29" s="1135" t="s">
        <v>518</v>
      </c>
      <c r="AV29" s="1135"/>
      <c r="AW29" s="1135"/>
      <c r="AX29" s="1135"/>
      <c r="AY29" s="1135"/>
      <c r="AZ29" s="1135" t="s">
        <v>518</v>
      </c>
      <c r="BA29" s="1135"/>
      <c r="BB29" s="1135"/>
      <c r="BC29" s="1135"/>
      <c r="BD29" s="1135"/>
      <c r="BE29" s="1119"/>
      <c r="BF29" s="1119"/>
      <c r="BG29" s="1119"/>
      <c r="BH29" s="1119"/>
      <c r="BI29" s="1120"/>
      <c r="BJ29" s="243"/>
      <c r="BK29" s="243"/>
      <c r="BL29" s="243"/>
      <c r="BM29" s="243"/>
      <c r="BN29" s="243"/>
      <c r="BO29" s="256"/>
      <c r="BP29" s="256"/>
      <c r="BQ29" s="253">
        <v>23</v>
      </c>
      <c r="BR29" s="25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37"/>
    </row>
    <row r="30" spans="1:131" s="238" customFormat="1" ht="26.25" customHeight="1" x14ac:dyDescent="0.15">
      <c r="A30" s="257">
        <v>3</v>
      </c>
      <c r="B30" s="1124" t="s">
        <v>406</v>
      </c>
      <c r="C30" s="1125"/>
      <c r="D30" s="1125"/>
      <c r="E30" s="1125"/>
      <c r="F30" s="1125"/>
      <c r="G30" s="1125"/>
      <c r="H30" s="1125"/>
      <c r="I30" s="1125"/>
      <c r="J30" s="1125"/>
      <c r="K30" s="1125"/>
      <c r="L30" s="1125"/>
      <c r="M30" s="1125"/>
      <c r="N30" s="1125"/>
      <c r="O30" s="1125"/>
      <c r="P30" s="1126"/>
      <c r="Q30" s="1136">
        <v>473</v>
      </c>
      <c r="R30" s="1137"/>
      <c r="S30" s="1137"/>
      <c r="T30" s="1137"/>
      <c r="U30" s="1137"/>
      <c r="V30" s="1137">
        <v>469</v>
      </c>
      <c r="W30" s="1137"/>
      <c r="X30" s="1137"/>
      <c r="Y30" s="1137"/>
      <c r="Z30" s="1137"/>
      <c r="AA30" s="1137">
        <v>5</v>
      </c>
      <c r="AB30" s="1137"/>
      <c r="AC30" s="1137"/>
      <c r="AD30" s="1137"/>
      <c r="AE30" s="1138"/>
      <c r="AF30" s="1130">
        <v>5</v>
      </c>
      <c r="AG30" s="1131"/>
      <c r="AH30" s="1131"/>
      <c r="AI30" s="1131"/>
      <c r="AJ30" s="1132"/>
      <c r="AK30" s="1073">
        <v>66</v>
      </c>
      <c r="AL30" s="1064"/>
      <c r="AM30" s="1064"/>
      <c r="AN30" s="1064"/>
      <c r="AO30" s="1064"/>
      <c r="AP30" s="1135" t="s">
        <v>518</v>
      </c>
      <c r="AQ30" s="1135"/>
      <c r="AR30" s="1135"/>
      <c r="AS30" s="1135"/>
      <c r="AT30" s="1135"/>
      <c r="AU30" s="1135" t="s">
        <v>518</v>
      </c>
      <c r="AV30" s="1135"/>
      <c r="AW30" s="1135"/>
      <c r="AX30" s="1135"/>
      <c r="AY30" s="1135"/>
      <c r="AZ30" s="1135" t="s">
        <v>518</v>
      </c>
      <c r="BA30" s="1135"/>
      <c r="BB30" s="1135"/>
      <c r="BC30" s="1135"/>
      <c r="BD30" s="1135"/>
      <c r="BE30" s="1119"/>
      <c r="BF30" s="1119"/>
      <c r="BG30" s="1119"/>
      <c r="BH30" s="1119"/>
      <c r="BI30" s="1120"/>
      <c r="BJ30" s="243"/>
      <c r="BK30" s="243"/>
      <c r="BL30" s="243"/>
      <c r="BM30" s="243"/>
      <c r="BN30" s="243"/>
      <c r="BO30" s="256"/>
      <c r="BP30" s="256"/>
      <c r="BQ30" s="253">
        <v>24</v>
      </c>
      <c r="BR30" s="25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37"/>
    </row>
    <row r="31" spans="1:131" s="238" customFormat="1" ht="26.25" customHeight="1" x14ac:dyDescent="0.15">
      <c r="A31" s="257">
        <v>4</v>
      </c>
      <c r="B31" s="1124" t="s">
        <v>407</v>
      </c>
      <c r="C31" s="1125"/>
      <c r="D31" s="1125"/>
      <c r="E31" s="1125"/>
      <c r="F31" s="1125"/>
      <c r="G31" s="1125"/>
      <c r="H31" s="1125"/>
      <c r="I31" s="1125"/>
      <c r="J31" s="1125"/>
      <c r="K31" s="1125"/>
      <c r="L31" s="1125"/>
      <c r="M31" s="1125"/>
      <c r="N31" s="1125"/>
      <c r="O31" s="1125"/>
      <c r="P31" s="1126"/>
      <c r="Q31" s="1136">
        <v>4</v>
      </c>
      <c r="R31" s="1137"/>
      <c r="S31" s="1137"/>
      <c r="T31" s="1137"/>
      <c r="U31" s="1137"/>
      <c r="V31" s="1137">
        <v>4</v>
      </c>
      <c r="W31" s="1137"/>
      <c r="X31" s="1137"/>
      <c r="Y31" s="1137"/>
      <c r="Z31" s="1137"/>
      <c r="AA31" s="1137">
        <v>1</v>
      </c>
      <c r="AB31" s="1137"/>
      <c r="AC31" s="1137"/>
      <c r="AD31" s="1137"/>
      <c r="AE31" s="1138"/>
      <c r="AF31" s="1130">
        <v>1</v>
      </c>
      <c r="AG31" s="1131"/>
      <c r="AH31" s="1131"/>
      <c r="AI31" s="1131"/>
      <c r="AJ31" s="1132"/>
      <c r="AK31" s="1073" t="s">
        <v>518</v>
      </c>
      <c r="AL31" s="1064"/>
      <c r="AM31" s="1064"/>
      <c r="AN31" s="1064"/>
      <c r="AO31" s="1064"/>
      <c r="AP31" s="1135" t="s">
        <v>518</v>
      </c>
      <c r="AQ31" s="1135"/>
      <c r="AR31" s="1135"/>
      <c r="AS31" s="1135"/>
      <c r="AT31" s="1135"/>
      <c r="AU31" s="1135" t="s">
        <v>518</v>
      </c>
      <c r="AV31" s="1135"/>
      <c r="AW31" s="1135"/>
      <c r="AX31" s="1135"/>
      <c r="AY31" s="1135"/>
      <c r="AZ31" s="1135" t="s">
        <v>518</v>
      </c>
      <c r="BA31" s="1135"/>
      <c r="BB31" s="1135"/>
      <c r="BC31" s="1135"/>
      <c r="BD31" s="1135"/>
      <c r="BE31" s="1119"/>
      <c r="BF31" s="1119"/>
      <c r="BG31" s="1119"/>
      <c r="BH31" s="1119"/>
      <c r="BI31" s="1120"/>
      <c r="BJ31" s="243"/>
      <c r="BK31" s="243"/>
      <c r="BL31" s="243"/>
      <c r="BM31" s="243"/>
      <c r="BN31" s="243"/>
      <c r="BO31" s="256"/>
      <c r="BP31" s="256"/>
      <c r="BQ31" s="253">
        <v>25</v>
      </c>
      <c r="BR31" s="25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37"/>
    </row>
    <row r="32" spans="1:131" s="238" customFormat="1" ht="26.25" customHeight="1" x14ac:dyDescent="0.15">
      <c r="A32" s="257">
        <v>5</v>
      </c>
      <c r="B32" s="1124" t="s">
        <v>408</v>
      </c>
      <c r="C32" s="1125"/>
      <c r="D32" s="1125"/>
      <c r="E32" s="1125"/>
      <c r="F32" s="1125"/>
      <c r="G32" s="1125"/>
      <c r="H32" s="1125"/>
      <c r="I32" s="1125"/>
      <c r="J32" s="1125"/>
      <c r="K32" s="1125"/>
      <c r="L32" s="1125"/>
      <c r="M32" s="1125"/>
      <c r="N32" s="1125"/>
      <c r="O32" s="1125"/>
      <c r="P32" s="1126"/>
      <c r="Q32" s="1136">
        <v>785</v>
      </c>
      <c r="R32" s="1137"/>
      <c r="S32" s="1137"/>
      <c r="T32" s="1137"/>
      <c r="U32" s="1137"/>
      <c r="V32" s="1137">
        <v>759</v>
      </c>
      <c r="W32" s="1137"/>
      <c r="X32" s="1137"/>
      <c r="Y32" s="1137"/>
      <c r="Z32" s="1137"/>
      <c r="AA32" s="1137">
        <v>25</v>
      </c>
      <c r="AB32" s="1137"/>
      <c r="AC32" s="1137"/>
      <c r="AD32" s="1137"/>
      <c r="AE32" s="1138"/>
      <c r="AF32" s="1130">
        <v>770</v>
      </c>
      <c r="AG32" s="1131"/>
      <c r="AH32" s="1131"/>
      <c r="AI32" s="1131"/>
      <c r="AJ32" s="1132"/>
      <c r="AK32" s="1073">
        <v>54</v>
      </c>
      <c r="AL32" s="1064"/>
      <c r="AM32" s="1064"/>
      <c r="AN32" s="1064"/>
      <c r="AO32" s="1064"/>
      <c r="AP32" s="1064">
        <v>1662</v>
      </c>
      <c r="AQ32" s="1064"/>
      <c r="AR32" s="1064"/>
      <c r="AS32" s="1064"/>
      <c r="AT32" s="1064"/>
      <c r="AU32" s="1064">
        <v>131</v>
      </c>
      <c r="AV32" s="1064"/>
      <c r="AW32" s="1064"/>
      <c r="AX32" s="1064"/>
      <c r="AY32" s="1064"/>
      <c r="AZ32" s="1135" t="s">
        <v>518</v>
      </c>
      <c r="BA32" s="1135"/>
      <c r="BB32" s="1135"/>
      <c r="BC32" s="1135"/>
      <c r="BD32" s="1135"/>
      <c r="BE32" s="1119" t="s">
        <v>409</v>
      </c>
      <c r="BF32" s="1119"/>
      <c r="BG32" s="1119"/>
      <c r="BH32" s="1119"/>
      <c r="BI32" s="1120"/>
      <c r="BJ32" s="243"/>
      <c r="BK32" s="243"/>
      <c r="BL32" s="243"/>
      <c r="BM32" s="243"/>
      <c r="BN32" s="243"/>
      <c r="BO32" s="256"/>
      <c r="BP32" s="256"/>
      <c r="BQ32" s="253">
        <v>26</v>
      </c>
      <c r="BR32" s="25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37"/>
    </row>
    <row r="33" spans="1:131" s="238" customFormat="1" ht="26.25" customHeight="1" x14ac:dyDescent="0.15">
      <c r="A33" s="257">
        <v>6</v>
      </c>
      <c r="B33" s="1124" t="s">
        <v>410</v>
      </c>
      <c r="C33" s="1125"/>
      <c r="D33" s="1125"/>
      <c r="E33" s="1125"/>
      <c r="F33" s="1125"/>
      <c r="G33" s="1125"/>
      <c r="H33" s="1125"/>
      <c r="I33" s="1125"/>
      <c r="J33" s="1125"/>
      <c r="K33" s="1125"/>
      <c r="L33" s="1125"/>
      <c r="M33" s="1125"/>
      <c r="N33" s="1125"/>
      <c r="O33" s="1125"/>
      <c r="P33" s="1126"/>
      <c r="Q33" s="1136">
        <v>1126</v>
      </c>
      <c r="R33" s="1137"/>
      <c r="S33" s="1137"/>
      <c r="T33" s="1137"/>
      <c r="U33" s="1137"/>
      <c r="V33" s="1137">
        <v>1098</v>
      </c>
      <c r="W33" s="1137"/>
      <c r="X33" s="1137"/>
      <c r="Y33" s="1137"/>
      <c r="Z33" s="1137"/>
      <c r="AA33" s="1137">
        <v>28</v>
      </c>
      <c r="AB33" s="1137"/>
      <c r="AC33" s="1137"/>
      <c r="AD33" s="1137"/>
      <c r="AE33" s="1138"/>
      <c r="AF33" s="1130">
        <v>489</v>
      </c>
      <c r="AG33" s="1131"/>
      <c r="AH33" s="1131"/>
      <c r="AI33" s="1131"/>
      <c r="AJ33" s="1132"/>
      <c r="AK33" s="1073">
        <v>1109</v>
      </c>
      <c r="AL33" s="1064"/>
      <c r="AM33" s="1064"/>
      <c r="AN33" s="1064"/>
      <c r="AO33" s="1064"/>
      <c r="AP33" s="1064">
        <v>5516</v>
      </c>
      <c r="AQ33" s="1064"/>
      <c r="AR33" s="1064"/>
      <c r="AS33" s="1064"/>
      <c r="AT33" s="1064"/>
      <c r="AU33" s="1064">
        <v>4788</v>
      </c>
      <c r="AV33" s="1064"/>
      <c r="AW33" s="1064"/>
      <c r="AX33" s="1064"/>
      <c r="AY33" s="1064"/>
      <c r="AZ33" s="1135" t="s">
        <v>518</v>
      </c>
      <c r="BA33" s="1135"/>
      <c r="BB33" s="1135"/>
      <c r="BC33" s="1135"/>
      <c r="BD33" s="1135"/>
      <c r="BE33" s="1119" t="s">
        <v>409</v>
      </c>
      <c r="BF33" s="1119"/>
      <c r="BG33" s="1119"/>
      <c r="BH33" s="1119"/>
      <c r="BI33" s="1120"/>
      <c r="BJ33" s="243"/>
      <c r="BK33" s="243"/>
      <c r="BL33" s="243"/>
      <c r="BM33" s="243"/>
      <c r="BN33" s="243"/>
      <c r="BO33" s="256"/>
      <c r="BP33" s="256"/>
      <c r="BQ33" s="253">
        <v>27</v>
      </c>
      <c r="BR33" s="25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37"/>
    </row>
    <row r="34" spans="1:131" s="238" customFormat="1" ht="26.25" customHeight="1" x14ac:dyDescent="0.15">
      <c r="A34" s="257">
        <v>7</v>
      </c>
      <c r="B34" s="1124" t="s">
        <v>411</v>
      </c>
      <c r="C34" s="1125"/>
      <c r="D34" s="1125"/>
      <c r="E34" s="1125"/>
      <c r="F34" s="1125"/>
      <c r="G34" s="1125"/>
      <c r="H34" s="1125"/>
      <c r="I34" s="1125"/>
      <c r="J34" s="1125"/>
      <c r="K34" s="1125"/>
      <c r="L34" s="1125"/>
      <c r="M34" s="1125"/>
      <c r="N34" s="1125"/>
      <c r="O34" s="1125"/>
      <c r="P34" s="1126"/>
      <c r="Q34" s="1136">
        <v>315</v>
      </c>
      <c r="R34" s="1137"/>
      <c r="S34" s="1137"/>
      <c r="T34" s="1137"/>
      <c r="U34" s="1137"/>
      <c r="V34" s="1137">
        <v>315</v>
      </c>
      <c r="W34" s="1137"/>
      <c r="X34" s="1137"/>
      <c r="Y34" s="1137"/>
      <c r="Z34" s="1137"/>
      <c r="AA34" s="1137">
        <v>0</v>
      </c>
      <c r="AB34" s="1137"/>
      <c r="AC34" s="1137"/>
      <c r="AD34" s="1137"/>
      <c r="AE34" s="1138"/>
      <c r="AF34" s="1130">
        <v>2075</v>
      </c>
      <c r="AG34" s="1131"/>
      <c r="AH34" s="1131"/>
      <c r="AI34" s="1131"/>
      <c r="AJ34" s="1132"/>
      <c r="AK34" s="1073">
        <v>348</v>
      </c>
      <c r="AL34" s="1064"/>
      <c r="AM34" s="1064"/>
      <c r="AN34" s="1064"/>
      <c r="AO34" s="1064"/>
      <c r="AP34" s="1064">
        <v>1205</v>
      </c>
      <c r="AQ34" s="1064"/>
      <c r="AR34" s="1064"/>
      <c r="AS34" s="1064"/>
      <c r="AT34" s="1064"/>
      <c r="AU34" s="1064">
        <v>1031</v>
      </c>
      <c r="AV34" s="1064"/>
      <c r="AW34" s="1064"/>
      <c r="AX34" s="1064"/>
      <c r="AY34" s="1064"/>
      <c r="AZ34" s="1135" t="s">
        <v>518</v>
      </c>
      <c r="BA34" s="1135"/>
      <c r="BB34" s="1135"/>
      <c r="BC34" s="1135"/>
      <c r="BD34" s="1135"/>
      <c r="BE34" s="1119" t="s">
        <v>409</v>
      </c>
      <c r="BF34" s="1119"/>
      <c r="BG34" s="1119"/>
      <c r="BH34" s="1119"/>
      <c r="BI34" s="1120"/>
      <c r="BJ34" s="243"/>
      <c r="BK34" s="243"/>
      <c r="BL34" s="243"/>
      <c r="BM34" s="243"/>
      <c r="BN34" s="243"/>
      <c r="BO34" s="256"/>
      <c r="BP34" s="256"/>
      <c r="BQ34" s="253">
        <v>28</v>
      </c>
      <c r="BR34" s="25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37"/>
    </row>
    <row r="35" spans="1:131" s="238" customFormat="1" ht="26.25" customHeight="1" x14ac:dyDescent="0.15">
      <c r="A35" s="257">
        <v>8</v>
      </c>
      <c r="B35" s="1124" t="s">
        <v>412</v>
      </c>
      <c r="C35" s="1125"/>
      <c r="D35" s="1125"/>
      <c r="E35" s="1125"/>
      <c r="F35" s="1125"/>
      <c r="G35" s="1125"/>
      <c r="H35" s="1125"/>
      <c r="I35" s="1125"/>
      <c r="J35" s="1125"/>
      <c r="K35" s="1125"/>
      <c r="L35" s="1125"/>
      <c r="M35" s="1125"/>
      <c r="N35" s="1125"/>
      <c r="O35" s="1125"/>
      <c r="P35" s="1126"/>
      <c r="Q35" s="1136">
        <v>122</v>
      </c>
      <c r="R35" s="1137"/>
      <c r="S35" s="1137"/>
      <c r="T35" s="1137"/>
      <c r="U35" s="1137"/>
      <c r="V35" s="1137">
        <v>117</v>
      </c>
      <c r="W35" s="1137"/>
      <c r="X35" s="1137"/>
      <c r="Y35" s="1137"/>
      <c r="Z35" s="1137"/>
      <c r="AA35" s="1137">
        <v>5</v>
      </c>
      <c r="AB35" s="1137"/>
      <c r="AC35" s="1137"/>
      <c r="AD35" s="1137"/>
      <c r="AE35" s="1138"/>
      <c r="AF35" s="1130">
        <v>2</v>
      </c>
      <c r="AG35" s="1131"/>
      <c r="AH35" s="1131"/>
      <c r="AI35" s="1131"/>
      <c r="AJ35" s="1132"/>
      <c r="AK35" s="1073">
        <v>78</v>
      </c>
      <c r="AL35" s="1064"/>
      <c r="AM35" s="1064"/>
      <c r="AN35" s="1064"/>
      <c r="AO35" s="1064"/>
      <c r="AP35" s="1064" t="s">
        <v>518</v>
      </c>
      <c r="AQ35" s="1064"/>
      <c r="AR35" s="1064"/>
      <c r="AS35" s="1064"/>
      <c r="AT35" s="1064"/>
      <c r="AU35" s="1064" t="s">
        <v>518</v>
      </c>
      <c r="AV35" s="1064"/>
      <c r="AW35" s="1064"/>
      <c r="AX35" s="1064"/>
      <c r="AY35" s="1064"/>
      <c r="AZ35" s="1064" t="s">
        <v>518</v>
      </c>
      <c r="BA35" s="1064"/>
      <c r="BB35" s="1064"/>
      <c r="BC35" s="1064"/>
      <c r="BD35" s="1064"/>
      <c r="BE35" s="1119" t="s">
        <v>413</v>
      </c>
      <c r="BF35" s="1119"/>
      <c r="BG35" s="1119"/>
      <c r="BH35" s="1119"/>
      <c r="BI35" s="1120"/>
      <c r="BJ35" s="243"/>
      <c r="BK35" s="243"/>
      <c r="BL35" s="243"/>
      <c r="BM35" s="243"/>
      <c r="BN35" s="243"/>
      <c r="BO35" s="256"/>
      <c r="BP35" s="256"/>
      <c r="BQ35" s="253">
        <v>29</v>
      </c>
      <c r="BR35" s="25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37"/>
    </row>
    <row r="36" spans="1:131" s="238" customFormat="1" ht="26.25" customHeight="1" x14ac:dyDescent="0.15">
      <c r="A36" s="257">
        <v>9</v>
      </c>
      <c r="B36" s="1124" t="s">
        <v>414</v>
      </c>
      <c r="C36" s="1125"/>
      <c r="D36" s="1125"/>
      <c r="E36" s="1125"/>
      <c r="F36" s="1125"/>
      <c r="G36" s="1125"/>
      <c r="H36" s="1125"/>
      <c r="I36" s="1125"/>
      <c r="J36" s="1125"/>
      <c r="K36" s="1125"/>
      <c r="L36" s="1125"/>
      <c r="M36" s="1125"/>
      <c r="N36" s="1125"/>
      <c r="O36" s="1125"/>
      <c r="P36" s="1126"/>
      <c r="Q36" s="1136">
        <v>203</v>
      </c>
      <c r="R36" s="1137"/>
      <c r="S36" s="1137"/>
      <c r="T36" s="1137"/>
      <c r="U36" s="1137"/>
      <c r="V36" s="1137">
        <v>187</v>
      </c>
      <c r="W36" s="1137"/>
      <c r="X36" s="1137"/>
      <c r="Y36" s="1137"/>
      <c r="Z36" s="1137"/>
      <c r="AA36" s="1137">
        <v>16</v>
      </c>
      <c r="AB36" s="1137"/>
      <c r="AC36" s="1137"/>
      <c r="AD36" s="1137"/>
      <c r="AE36" s="1138"/>
      <c r="AF36" s="1130">
        <v>16</v>
      </c>
      <c r="AG36" s="1131"/>
      <c r="AH36" s="1131"/>
      <c r="AI36" s="1131"/>
      <c r="AJ36" s="1132"/>
      <c r="AK36" s="1073">
        <v>29</v>
      </c>
      <c r="AL36" s="1064"/>
      <c r="AM36" s="1064"/>
      <c r="AN36" s="1064"/>
      <c r="AO36" s="1064"/>
      <c r="AP36" s="1064" t="s">
        <v>518</v>
      </c>
      <c r="AQ36" s="1064"/>
      <c r="AR36" s="1064"/>
      <c r="AS36" s="1064"/>
      <c r="AT36" s="1064"/>
      <c r="AU36" s="1064" t="s">
        <v>518</v>
      </c>
      <c r="AV36" s="1064"/>
      <c r="AW36" s="1064"/>
      <c r="AX36" s="1064"/>
      <c r="AY36" s="1064"/>
      <c r="AZ36" s="1064" t="s">
        <v>518</v>
      </c>
      <c r="BA36" s="1064"/>
      <c r="BB36" s="1064"/>
      <c r="BC36" s="1064"/>
      <c r="BD36" s="1064"/>
      <c r="BE36" s="1119" t="s">
        <v>413</v>
      </c>
      <c r="BF36" s="1119"/>
      <c r="BG36" s="1119"/>
      <c r="BH36" s="1119"/>
      <c r="BI36" s="1120"/>
      <c r="BJ36" s="243"/>
      <c r="BK36" s="243"/>
      <c r="BL36" s="243"/>
      <c r="BM36" s="243"/>
      <c r="BN36" s="243"/>
      <c r="BO36" s="256"/>
      <c r="BP36" s="256"/>
      <c r="BQ36" s="253">
        <v>30</v>
      </c>
      <c r="BR36" s="25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37"/>
    </row>
    <row r="37" spans="1:131" s="238" customFormat="1" ht="26.25" customHeight="1" x14ac:dyDescent="0.15">
      <c r="A37" s="257">
        <v>10</v>
      </c>
      <c r="B37" s="1124" t="s">
        <v>415</v>
      </c>
      <c r="C37" s="1125"/>
      <c r="D37" s="1125"/>
      <c r="E37" s="1125"/>
      <c r="F37" s="1125"/>
      <c r="G37" s="1125"/>
      <c r="H37" s="1125"/>
      <c r="I37" s="1125"/>
      <c r="J37" s="1125"/>
      <c r="K37" s="1125"/>
      <c r="L37" s="1125"/>
      <c r="M37" s="1125"/>
      <c r="N37" s="1125"/>
      <c r="O37" s="1125"/>
      <c r="P37" s="1126"/>
      <c r="Q37" s="1136">
        <v>20</v>
      </c>
      <c r="R37" s="1137"/>
      <c r="S37" s="1137"/>
      <c r="T37" s="1137"/>
      <c r="U37" s="1137"/>
      <c r="V37" s="1137">
        <v>16</v>
      </c>
      <c r="W37" s="1137"/>
      <c r="X37" s="1137"/>
      <c r="Y37" s="1137"/>
      <c r="Z37" s="1137"/>
      <c r="AA37" s="1137">
        <v>4</v>
      </c>
      <c r="AB37" s="1137"/>
      <c r="AC37" s="1137"/>
      <c r="AD37" s="1137"/>
      <c r="AE37" s="1138"/>
      <c r="AF37" s="1130">
        <v>4</v>
      </c>
      <c r="AG37" s="1131"/>
      <c r="AH37" s="1131"/>
      <c r="AI37" s="1131"/>
      <c r="AJ37" s="1132"/>
      <c r="AK37" s="1073">
        <v>11</v>
      </c>
      <c r="AL37" s="1064"/>
      <c r="AM37" s="1064"/>
      <c r="AN37" s="1064"/>
      <c r="AO37" s="1064"/>
      <c r="AP37" s="1064" t="s">
        <v>518</v>
      </c>
      <c r="AQ37" s="1064"/>
      <c r="AR37" s="1064"/>
      <c r="AS37" s="1064"/>
      <c r="AT37" s="1064"/>
      <c r="AU37" s="1064" t="s">
        <v>518</v>
      </c>
      <c r="AV37" s="1064"/>
      <c r="AW37" s="1064"/>
      <c r="AX37" s="1064"/>
      <c r="AY37" s="1064"/>
      <c r="AZ37" s="1064" t="s">
        <v>518</v>
      </c>
      <c r="BA37" s="1064"/>
      <c r="BB37" s="1064"/>
      <c r="BC37" s="1064"/>
      <c r="BD37" s="1064"/>
      <c r="BE37" s="1119" t="s">
        <v>413</v>
      </c>
      <c r="BF37" s="1119"/>
      <c r="BG37" s="1119"/>
      <c r="BH37" s="1119"/>
      <c r="BI37" s="1120"/>
      <c r="BJ37" s="243"/>
      <c r="BK37" s="243"/>
      <c r="BL37" s="243"/>
      <c r="BM37" s="243"/>
      <c r="BN37" s="243"/>
      <c r="BO37" s="256"/>
      <c r="BP37" s="256"/>
      <c r="BQ37" s="253">
        <v>31</v>
      </c>
      <c r="BR37" s="25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37"/>
    </row>
    <row r="38" spans="1:131" s="238" customFormat="1" ht="26.25" customHeight="1" x14ac:dyDescent="0.15">
      <c r="A38" s="257">
        <v>11</v>
      </c>
      <c r="B38" s="1124" t="s">
        <v>416</v>
      </c>
      <c r="C38" s="1125"/>
      <c r="D38" s="1125"/>
      <c r="E38" s="1125"/>
      <c r="F38" s="1125"/>
      <c r="G38" s="1125"/>
      <c r="H38" s="1125"/>
      <c r="I38" s="1125"/>
      <c r="J38" s="1125"/>
      <c r="K38" s="1125"/>
      <c r="L38" s="1125"/>
      <c r="M38" s="1125"/>
      <c r="N38" s="1125"/>
      <c r="O38" s="1125"/>
      <c r="P38" s="1126"/>
      <c r="Q38" s="1136">
        <v>1034</v>
      </c>
      <c r="R38" s="1137"/>
      <c r="S38" s="1137"/>
      <c r="T38" s="1137"/>
      <c r="U38" s="1137"/>
      <c r="V38" s="1137">
        <v>795</v>
      </c>
      <c r="W38" s="1137"/>
      <c r="X38" s="1137"/>
      <c r="Y38" s="1137"/>
      <c r="Z38" s="1137"/>
      <c r="AA38" s="1137">
        <v>239</v>
      </c>
      <c r="AB38" s="1137"/>
      <c r="AC38" s="1137"/>
      <c r="AD38" s="1137"/>
      <c r="AE38" s="1138"/>
      <c r="AF38" s="1130">
        <v>37</v>
      </c>
      <c r="AG38" s="1131"/>
      <c r="AH38" s="1131"/>
      <c r="AI38" s="1131"/>
      <c r="AJ38" s="1132"/>
      <c r="AK38" s="1073">
        <v>728</v>
      </c>
      <c r="AL38" s="1064"/>
      <c r="AM38" s="1064"/>
      <c r="AN38" s="1064"/>
      <c r="AO38" s="1064"/>
      <c r="AP38" s="1064" t="s">
        <v>518</v>
      </c>
      <c r="AQ38" s="1064"/>
      <c r="AR38" s="1064"/>
      <c r="AS38" s="1064"/>
      <c r="AT38" s="1064"/>
      <c r="AU38" s="1064" t="s">
        <v>518</v>
      </c>
      <c r="AV38" s="1064"/>
      <c r="AW38" s="1064"/>
      <c r="AX38" s="1064"/>
      <c r="AY38" s="1064"/>
      <c r="AZ38" s="1064" t="s">
        <v>518</v>
      </c>
      <c r="BA38" s="1064"/>
      <c r="BB38" s="1064"/>
      <c r="BC38" s="1064"/>
      <c r="BD38" s="1064"/>
      <c r="BE38" s="1119" t="s">
        <v>413</v>
      </c>
      <c r="BF38" s="1119"/>
      <c r="BG38" s="1119"/>
      <c r="BH38" s="1119"/>
      <c r="BI38" s="1120"/>
      <c r="BJ38" s="243"/>
      <c r="BK38" s="243"/>
      <c r="BL38" s="243"/>
      <c r="BM38" s="243"/>
      <c r="BN38" s="243"/>
      <c r="BO38" s="256"/>
      <c r="BP38" s="256"/>
      <c r="BQ38" s="253">
        <v>32</v>
      </c>
      <c r="BR38" s="25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37"/>
    </row>
    <row r="39" spans="1:131" s="238" customFormat="1" ht="26.25" customHeight="1" x14ac:dyDescent="0.15">
      <c r="A39" s="25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43"/>
      <c r="BK39" s="243"/>
      <c r="BL39" s="243"/>
      <c r="BM39" s="243"/>
      <c r="BN39" s="243"/>
      <c r="BO39" s="256"/>
      <c r="BP39" s="256"/>
      <c r="BQ39" s="253">
        <v>33</v>
      </c>
      <c r="BR39" s="25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37"/>
    </row>
    <row r="40" spans="1:131" s="238" customFormat="1" ht="26.25" customHeight="1" x14ac:dyDescent="0.15">
      <c r="A40" s="25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43"/>
      <c r="BK40" s="243"/>
      <c r="BL40" s="243"/>
      <c r="BM40" s="243"/>
      <c r="BN40" s="243"/>
      <c r="BO40" s="256"/>
      <c r="BP40" s="256"/>
      <c r="BQ40" s="253">
        <v>34</v>
      </c>
      <c r="BR40" s="25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37"/>
    </row>
    <row r="41" spans="1:131" s="238" customFormat="1" ht="26.25" customHeight="1" x14ac:dyDescent="0.15">
      <c r="A41" s="25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43"/>
      <c r="BK41" s="243"/>
      <c r="BL41" s="243"/>
      <c r="BM41" s="243"/>
      <c r="BN41" s="243"/>
      <c r="BO41" s="256"/>
      <c r="BP41" s="256"/>
      <c r="BQ41" s="253">
        <v>35</v>
      </c>
      <c r="BR41" s="25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37"/>
    </row>
    <row r="42" spans="1:131" s="238" customFormat="1" ht="26.25" customHeight="1" x14ac:dyDescent="0.15">
      <c r="A42" s="25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43"/>
      <c r="BK42" s="243"/>
      <c r="BL42" s="243"/>
      <c r="BM42" s="243"/>
      <c r="BN42" s="243"/>
      <c r="BO42" s="256"/>
      <c r="BP42" s="256"/>
      <c r="BQ42" s="253">
        <v>36</v>
      </c>
      <c r="BR42" s="25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37"/>
    </row>
    <row r="43" spans="1:131" s="238" customFormat="1" ht="26.25" customHeight="1" x14ac:dyDescent="0.15">
      <c r="A43" s="25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43"/>
      <c r="BK43" s="243"/>
      <c r="BL43" s="243"/>
      <c r="BM43" s="243"/>
      <c r="BN43" s="243"/>
      <c r="BO43" s="256"/>
      <c r="BP43" s="256"/>
      <c r="BQ43" s="253">
        <v>37</v>
      </c>
      <c r="BR43" s="25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37"/>
    </row>
    <row r="44" spans="1:131" s="238" customFormat="1" ht="26.25" customHeight="1" x14ac:dyDescent="0.15">
      <c r="A44" s="25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43"/>
      <c r="BK44" s="243"/>
      <c r="BL44" s="243"/>
      <c r="BM44" s="243"/>
      <c r="BN44" s="243"/>
      <c r="BO44" s="256"/>
      <c r="BP44" s="256"/>
      <c r="BQ44" s="253">
        <v>38</v>
      </c>
      <c r="BR44" s="25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37"/>
    </row>
    <row r="45" spans="1:131" s="238" customFormat="1" ht="26.25" customHeight="1" x14ac:dyDescent="0.15">
      <c r="A45" s="25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43"/>
      <c r="BK45" s="243"/>
      <c r="BL45" s="243"/>
      <c r="BM45" s="243"/>
      <c r="BN45" s="243"/>
      <c r="BO45" s="256"/>
      <c r="BP45" s="256"/>
      <c r="BQ45" s="253">
        <v>39</v>
      </c>
      <c r="BR45" s="25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37"/>
    </row>
    <row r="46" spans="1:131" s="238" customFormat="1" ht="26.25" customHeight="1" x14ac:dyDescent="0.15">
      <c r="A46" s="25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43"/>
      <c r="BK46" s="243"/>
      <c r="BL46" s="243"/>
      <c r="BM46" s="243"/>
      <c r="BN46" s="243"/>
      <c r="BO46" s="256"/>
      <c r="BP46" s="256"/>
      <c r="BQ46" s="253">
        <v>40</v>
      </c>
      <c r="BR46" s="25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37"/>
    </row>
    <row r="47" spans="1:131" s="238" customFormat="1" ht="26.25" customHeight="1" x14ac:dyDescent="0.15">
      <c r="A47" s="25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43"/>
      <c r="BK47" s="243"/>
      <c r="BL47" s="243"/>
      <c r="BM47" s="243"/>
      <c r="BN47" s="243"/>
      <c r="BO47" s="256"/>
      <c r="BP47" s="256"/>
      <c r="BQ47" s="253">
        <v>41</v>
      </c>
      <c r="BR47" s="25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37"/>
    </row>
    <row r="48" spans="1:131" s="238" customFormat="1" ht="26.25" customHeight="1" x14ac:dyDescent="0.15">
      <c r="A48" s="25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43"/>
      <c r="BK48" s="243"/>
      <c r="BL48" s="243"/>
      <c r="BM48" s="243"/>
      <c r="BN48" s="243"/>
      <c r="BO48" s="256"/>
      <c r="BP48" s="256"/>
      <c r="BQ48" s="253">
        <v>42</v>
      </c>
      <c r="BR48" s="25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37"/>
    </row>
    <row r="49" spans="1:131" s="238" customFormat="1" ht="26.25" customHeight="1" x14ac:dyDescent="0.15">
      <c r="A49" s="25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43"/>
      <c r="BK49" s="243"/>
      <c r="BL49" s="243"/>
      <c r="BM49" s="243"/>
      <c r="BN49" s="243"/>
      <c r="BO49" s="256"/>
      <c r="BP49" s="256"/>
      <c r="BQ49" s="253">
        <v>43</v>
      </c>
      <c r="BR49" s="25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37"/>
    </row>
    <row r="50" spans="1:131" s="238" customFormat="1" ht="26.25" customHeight="1" x14ac:dyDescent="0.15">
      <c r="A50" s="25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43"/>
      <c r="BK50" s="243"/>
      <c r="BL50" s="243"/>
      <c r="BM50" s="243"/>
      <c r="BN50" s="243"/>
      <c r="BO50" s="256"/>
      <c r="BP50" s="256"/>
      <c r="BQ50" s="253">
        <v>44</v>
      </c>
      <c r="BR50" s="25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37"/>
    </row>
    <row r="51" spans="1:131" s="238" customFormat="1" ht="26.25" customHeight="1" x14ac:dyDescent="0.15">
      <c r="A51" s="25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43"/>
      <c r="BK51" s="243"/>
      <c r="BL51" s="243"/>
      <c r="BM51" s="243"/>
      <c r="BN51" s="243"/>
      <c r="BO51" s="256"/>
      <c r="BP51" s="256"/>
      <c r="BQ51" s="253">
        <v>45</v>
      </c>
      <c r="BR51" s="25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37"/>
    </row>
    <row r="52" spans="1:131" s="238" customFormat="1" ht="26.25" customHeight="1" x14ac:dyDescent="0.15">
      <c r="A52" s="25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43"/>
      <c r="BK52" s="243"/>
      <c r="BL52" s="243"/>
      <c r="BM52" s="243"/>
      <c r="BN52" s="243"/>
      <c r="BO52" s="256"/>
      <c r="BP52" s="256"/>
      <c r="BQ52" s="253">
        <v>46</v>
      </c>
      <c r="BR52" s="25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37"/>
    </row>
    <row r="53" spans="1:131" s="238" customFormat="1" ht="26.25" customHeight="1" x14ac:dyDescent="0.15">
      <c r="A53" s="25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43"/>
      <c r="BK53" s="243"/>
      <c r="BL53" s="243"/>
      <c r="BM53" s="243"/>
      <c r="BN53" s="243"/>
      <c r="BO53" s="256"/>
      <c r="BP53" s="256"/>
      <c r="BQ53" s="253">
        <v>47</v>
      </c>
      <c r="BR53" s="25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37"/>
    </row>
    <row r="54" spans="1:131" s="238" customFormat="1" ht="26.25" customHeight="1" x14ac:dyDescent="0.15">
      <c r="A54" s="25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43"/>
      <c r="BK54" s="243"/>
      <c r="BL54" s="243"/>
      <c r="BM54" s="243"/>
      <c r="BN54" s="243"/>
      <c r="BO54" s="256"/>
      <c r="BP54" s="256"/>
      <c r="BQ54" s="253">
        <v>48</v>
      </c>
      <c r="BR54" s="25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37"/>
    </row>
    <row r="55" spans="1:131" s="238" customFormat="1" ht="26.25" customHeight="1" x14ac:dyDescent="0.15">
      <c r="A55" s="25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43"/>
      <c r="BK55" s="243"/>
      <c r="BL55" s="243"/>
      <c r="BM55" s="243"/>
      <c r="BN55" s="243"/>
      <c r="BO55" s="256"/>
      <c r="BP55" s="256"/>
      <c r="BQ55" s="253">
        <v>49</v>
      </c>
      <c r="BR55" s="25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37"/>
    </row>
    <row r="56" spans="1:131" s="238" customFormat="1" ht="26.25" customHeight="1" x14ac:dyDescent="0.15">
      <c r="A56" s="25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43"/>
      <c r="BK56" s="243"/>
      <c r="BL56" s="243"/>
      <c r="BM56" s="243"/>
      <c r="BN56" s="243"/>
      <c r="BO56" s="256"/>
      <c r="BP56" s="256"/>
      <c r="BQ56" s="253">
        <v>50</v>
      </c>
      <c r="BR56" s="25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37"/>
    </row>
    <row r="57" spans="1:131" s="238" customFormat="1" ht="26.25" customHeight="1" x14ac:dyDescent="0.15">
      <c r="A57" s="25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43"/>
      <c r="BK57" s="243"/>
      <c r="BL57" s="243"/>
      <c r="BM57" s="243"/>
      <c r="BN57" s="243"/>
      <c r="BO57" s="256"/>
      <c r="BP57" s="256"/>
      <c r="BQ57" s="253">
        <v>51</v>
      </c>
      <c r="BR57" s="25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37"/>
    </row>
    <row r="58" spans="1:131" s="238" customFormat="1" ht="26.25" customHeight="1" x14ac:dyDescent="0.15">
      <c r="A58" s="25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43"/>
      <c r="BK58" s="243"/>
      <c r="BL58" s="243"/>
      <c r="BM58" s="243"/>
      <c r="BN58" s="243"/>
      <c r="BO58" s="256"/>
      <c r="BP58" s="256"/>
      <c r="BQ58" s="253">
        <v>52</v>
      </c>
      <c r="BR58" s="25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37"/>
    </row>
    <row r="59" spans="1:131" s="238" customFormat="1" ht="26.25" customHeight="1" x14ac:dyDescent="0.15">
      <c r="A59" s="25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43"/>
      <c r="BK59" s="243"/>
      <c r="BL59" s="243"/>
      <c r="BM59" s="243"/>
      <c r="BN59" s="243"/>
      <c r="BO59" s="256"/>
      <c r="BP59" s="256"/>
      <c r="BQ59" s="253">
        <v>53</v>
      </c>
      <c r="BR59" s="25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37"/>
    </row>
    <row r="60" spans="1:131" s="238" customFormat="1" ht="26.25" customHeight="1" x14ac:dyDescent="0.15">
      <c r="A60" s="25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43"/>
      <c r="BK60" s="243"/>
      <c r="BL60" s="243"/>
      <c r="BM60" s="243"/>
      <c r="BN60" s="243"/>
      <c r="BO60" s="256"/>
      <c r="BP60" s="256"/>
      <c r="BQ60" s="253">
        <v>54</v>
      </c>
      <c r="BR60" s="25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37"/>
    </row>
    <row r="61" spans="1:131" s="238" customFormat="1" ht="26.25" customHeight="1" thickBot="1" x14ac:dyDescent="0.2">
      <c r="A61" s="25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43"/>
      <c r="BK61" s="243"/>
      <c r="BL61" s="243"/>
      <c r="BM61" s="243"/>
      <c r="BN61" s="243"/>
      <c r="BO61" s="256"/>
      <c r="BP61" s="256"/>
      <c r="BQ61" s="253">
        <v>55</v>
      </c>
      <c r="BR61" s="25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37"/>
    </row>
    <row r="62" spans="1:131" s="238" customFormat="1" ht="26.25" customHeight="1" x14ac:dyDescent="0.15">
      <c r="A62" s="25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417</v>
      </c>
      <c r="BK62" s="1122"/>
      <c r="BL62" s="1122"/>
      <c r="BM62" s="1122"/>
      <c r="BN62" s="1123"/>
      <c r="BO62" s="256"/>
      <c r="BP62" s="256"/>
      <c r="BQ62" s="253">
        <v>56</v>
      </c>
      <c r="BR62" s="25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37"/>
    </row>
    <row r="63" spans="1:131" s="238" customFormat="1" ht="26.25" customHeight="1" thickBot="1" x14ac:dyDescent="0.2">
      <c r="A63" s="255" t="s">
        <v>392</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3582</v>
      </c>
      <c r="AG63" s="1052"/>
      <c r="AH63" s="1052"/>
      <c r="AI63" s="1052"/>
      <c r="AJ63" s="1117"/>
      <c r="AK63" s="1118"/>
      <c r="AL63" s="1056"/>
      <c r="AM63" s="1056"/>
      <c r="AN63" s="1056"/>
      <c r="AO63" s="1056"/>
      <c r="AP63" s="1052">
        <v>8383</v>
      </c>
      <c r="AQ63" s="1052"/>
      <c r="AR63" s="1052"/>
      <c r="AS63" s="1052"/>
      <c r="AT63" s="1052"/>
      <c r="AU63" s="1052">
        <v>5950</v>
      </c>
      <c r="AV63" s="1052"/>
      <c r="AW63" s="1052"/>
      <c r="AX63" s="1052"/>
      <c r="AY63" s="1052"/>
      <c r="AZ63" s="1112"/>
      <c r="BA63" s="1112"/>
      <c r="BB63" s="1112"/>
      <c r="BC63" s="1112"/>
      <c r="BD63" s="1112"/>
      <c r="BE63" s="1053"/>
      <c r="BF63" s="1053"/>
      <c r="BG63" s="1053"/>
      <c r="BH63" s="1053"/>
      <c r="BI63" s="1054"/>
      <c r="BJ63" s="1113" t="s">
        <v>138</v>
      </c>
      <c r="BK63" s="1050"/>
      <c r="BL63" s="1050"/>
      <c r="BM63" s="1050"/>
      <c r="BN63" s="1114"/>
      <c r="BO63" s="256"/>
      <c r="BP63" s="256"/>
      <c r="BQ63" s="253">
        <v>57</v>
      </c>
      <c r="BR63" s="25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37"/>
    </row>
    <row r="64" spans="1:131" s="238" customFormat="1" ht="26.25" customHeight="1" x14ac:dyDescent="0.15">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3">
        <v>58</v>
      </c>
      <c r="BR64" s="25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37"/>
    </row>
    <row r="65" spans="1:131" s="238" customFormat="1" ht="26.25" customHeight="1" thickBot="1" x14ac:dyDescent="0.2">
      <c r="A65" s="243" t="s">
        <v>419</v>
      </c>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56"/>
      <c r="BF65" s="256"/>
      <c r="BG65" s="256"/>
      <c r="BH65" s="256"/>
      <c r="BI65" s="256"/>
      <c r="BJ65" s="256"/>
      <c r="BK65" s="256"/>
      <c r="BL65" s="256"/>
      <c r="BM65" s="256"/>
      <c r="BN65" s="256"/>
      <c r="BO65" s="256"/>
      <c r="BP65" s="256"/>
      <c r="BQ65" s="253">
        <v>59</v>
      </c>
      <c r="BR65" s="25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37"/>
    </row>
    <row r="66" spans="1:131" s="23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398</v>
      </c>
      <c r="AB66" s="1095"/>
      <c r="AC66" s="1095"/>
      <c r="AD66" s="1095"/>
      <c r="AE66" s="1096"/>
      <c r="AF66" s="1100" t="s">
        <v>423</v>
      </c>
      <c r="AG66" s="1101"/>
      <c r="AH66" s="1101"/>
      <c r="AI66" s="1101"/>
      <c r="AJ66" s="1102"/>
      <c r="AK66" s="1094" t="s">
        <v>400</v>
      </c>
      <c r="AL66" s="1089"/>
      <c r="AM66" s="1089"/>
      <c r="AN66" s="1089"/>
      <c r="AO66" s="1090"/>
      <c r="AP66" s="1094" t="s">
        <v>401</v>
      </c>
      <c r="AQ66" s="1095"/>
      <c r="AR66" s="1095"/>
      <c r="AS66" s="1095"/>
      <c r="AT66" s="1096"/>
      <c r="AU66" s="1094" t="s">
        <v>424</v>
      </c>
      <c r="AV66" s="1095"/>
      <c r="AW66" s="1095"/>
      <c r="AX66" s="1095"/>
      <c r="AY66" s="1096"/>
      <c r="AZ66" s="1094" t="s">
        <v>380</v>
      </c>
      <c r="BA66" s="1095"/>
      <c r="BB66" s="1095"/>
      <c r="BC66" s="1095"/>
      <c r="BD66" s="1110"/>
      <c r="BE66" s="256"/>
      <c r="BF66" s="256"/>
      <c r="BG66" s="256"/>
      <c r="BH66" s="256"/>
      <c r="BI66" s="256"/>
      <c r="BJ66" s="256"/>
      <c r="BK66" s="256"/>
      <c r="BL66" s="256"/>
      <c r="BM66" s="256"/>
      <c r="BN66" s="256"/>
      <c r="BO66" s="256"/>
      <c r="BP66" s="256"/>
      <c r="BQ66" s="253">
        <v>60</v>
      </c>
      <c r="BR66" s="258"/>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4"/>
      <c r="DW66" s="1035"/>
      <c r="DX66" s="1035"/>
      <c r="DY66" s="1035"/>
      <c r="DZ66" s="1036"/>
      <c r="EA66" s="237"/>
    </row>
    <row r="67" spans="1:131" s="23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56"/>
      <c r="BF67" s="256"/>
      <c r="BG67" s="256"/>
      <c r="BH67" s="256"/>
      <c r="BI67" s="256"/>
      <c r="BJ67" s="256"/>
      <c r="BK67" s="256"/>
      <c r="BL67" s="256"/>
      <c r="BM67" s="256"/>
      <c r="BN67" s="256"/>
      <c r="BO67" s="256"/>
      <c r="BP67" s="256"/>
      <c r="BQ67" s="253">
        <v>61</v>
      </c>
      <c r="BR67" s="258"/>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4"/>
      <c r="DW67" s="1035"/>
      <c r="DX67" s="1035"/>
      <c r="DY67" s="1035"/>
      <c r="DZ67" s="1036"/>
      <c r="EA67" s="237"/>
    </row>
    <row r="68" spans="1:131" s="238" customFormat="1" ht="26.25" customHeight="1" thickTop="1" x14ac:dyDescent="0.15">
      <c r="A68" s="249">
        <v>1</v>
      </c>
      <c r="B68" s="1078" t="s">
        <v>581</v>
      </c>
      <c r="C68" s="1079"/>
      <c r="D68" s="1079"/>
      <c r="E68" s="1079"/>
      <c r="F68" s="1079"/>
      <c r="G68" s="1079"/>
      <c r="H68" s="1079"/>
      <c r="I68" s="1079"/>
      <c r="J68" s="1079"/>
      <c r="K68" s="1079"/>
      <c r="L68" s="1079"/>
      <c r="M68" s="1079"/>
      <c r="N68" s="1079"/>
      <c r="O68" s="1079"/>
      <c r="P68" s="1080"/>
      <c r="Q68" s="1081">
        <v>15914</v>
      </c>
      <c r="R68" s="1077"/>
      <c r="S68" s="1077"/>
      <c r="T68" s="1077"/>
      <c r="U68" s="1077"/>
      <c r="V68" s="1077">
        <v>15890</v>
      </c>
      <c r="W68" s="1077"/>
      <c r="X68" s="1077"/>
      <c r="Y68" s="1077"/>
      <c r="Z68" s="1077"/>
      <c r="AA68" s="1077">
        <v>24</v>
      </c>
      <c r="AB68" s="1077"/>
      <c r="AC68" s="1077"/>
      <c r="AD68" s="1077"/>
      <c r="AE68" s="1077"/>
      <c r="AF68" s="1077">
        <v>24</v>
      </c>
      <c r="AG68" s="1077"/>
      <c r="AH68" s="1077"/>
      <c r="AI68" s="1077"/>
      <c r="AJ68" s="1077"/>
      <c r="AK68" s="1077">
        <v>82</v>
      </c>
      <c r="AL68" s="1077"/>
      <c r="AM68" s="1077"/>
      <c r="AN68" s="1077"/>
      <c r="AO68" s="1077"/>
      <c r="AP68" s="1077" t="s">
        <v>518</v>
      </c>
      <c r="AQ68" s="1077"/>
      <c r="AR68" s="1077"/>
      <c r="AS68" s="1077"/>
      <c r="AT68" s="1077"/>
      <c r="AU68" s="1077" t="s">
        <v>518</v>
      </c>
      <c r="AV68" s="1077"/>
      <c r="AW68" s="1077"/>
      <c r="AX68" s="1077"/>
      <c r="AY68" s="1077"/>
      <c r="AZ68" s="1075"/>
      <c r="BA68" s="1075"/>
      <c r="BB68" s="1075"/>
      <c r="BC68" s="1075"/>
      <c r="BD68" s="1076"/>
      <c r="BE68" s="256"/>
      <c r="BF68" s="256"/>
      <c r="BG68" s="256"/>
      <c r="BH68" s="256"/>
      <c r="BI68" s="256"/>
      <c r="BJ68" s="256"/>
      <c r="BK68" s="256"/>
      <c r="BL68" s="256"/>
      <c r="BM68" s="256"/>
      <c r="BN68" s="256"/>
      <c r="BO68" s="256"/>
      <c r="BP68" s="256"/>
      <c r="BQ68" s="253">
        <v>62</v>
      </c>
      <c r="BR68" s="258"/>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4"/>
      <c r="DW68" s="1035"/>
      <c r="DX68" s="1035"/>
      <c r="DY68" s="1035"/>
      <c r="DZ68" s="1036"/>
      <c r="EA68" s="237"/>
    </row>
    <row r="69" spans="1:131" s="238" customFormat="1" ht="26.25" customHeight="1" x14ac:dyDescent="0.15">
      <c r="A69" s="252">
        <v>2</v>
      </c>
      <c r="B69" s="1067" t="s">
        <v>582</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518</v>
      </c>
      <c r="AQ69" s="1064"/>
      <c r="AR69" s="1064"/>
      <c r="AS69" s="1064"/>
      <c r="AT69" s="1064"/>
      <c r="AU69" s="1064" t="s">
        <v>518</v>
      </c>
      <c r="AV69" s="1064"/>
      <c r="AW69" s="1064"/>
      <c r="AX69" s="1064"/>
      <c r="AY69" s="1064"/>
      <c r="AZ69" s="1065"/>
      <c r="BA69" s="1065"/>
      <c r="BB69" s="1065"/>
      <c r="BC69" s="1065"/>
      <c r="BD69" s="1066"/>
      <c r="BE69" s="256"/>
      <c r="BF69" s="256"/>
      <c r="BG69" s="256"/>
      <c r="BH69" s="256"/>
      <c r="BI69" s="256"/>
      <c r="BJ69" s="256"/>
      <c r="BK69" s="256"/>
      <c r="BL69" s="256"/>
      <c r="BM69" s="256"/>
      <c r="BN69" s="256"/>
      <c r="BO69" s="256"/>
      <c r="BP69" s="256"/>
      <c r="BQ69" s="253">
        <v>63</v>
      </c>
      <c r="BR69" s="258"/>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4"/>
      <c r="DW69" s="1035"/>
      <c r="DX69" s="1035"/>
      <c r="DY69" s="1035"/>
      <c r="DZ69" s="1036"/>
      <c r="EA69" s="237"/>
    </row>
    <row r="70" spans="1:131" s="238" customFormat="1" ht="26.25" customHeight="1" x14ac:dyDescent="0.15">
      <c r="A70" s="252">
        <v>3</v>
      </c>
      <c r="B70" s="1067" t="s">
        <v>583</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518</v>
      </c>
      <c r="AL70" s="1064"/>
      <c r="AM70" s="1064"/>
      <c r="AN70" s="1064"/>
      <c r="AO70" s="1064"/>
      <c r="AP70" s="1064" t="s">
        <v>518</v>
      </c>
      <c r="AQ70" s="1064"/>
      <c r="AR70" s="1064"/>
      <c r="AS70" s="1064"/>
      <c r="AT70" s="1064"/>
      <c r="AU70" s="1064" t="s">
        <v>518</v>
      </c>
      <c r="AV70" s="1064"/>
      <c r="AW70" s="1064"/>
      <c r="AX70" s="1064"/>
      <c r="AY70" s="1064"/>
      <c r="AZ70" s="1065"/>
      <c r="BA70" s="1065"/>
      <c r="BB70" s="1065"/>
      <c r="BC70" s="1065"/>
      <c r="BD70" s="1066"/>
      <c r="BE70" s="256"/>
      <c r="BF70" s="256"/>
      <c r="BG70" s="256"/>
      <c r="BH70" s="256"/>
      <c r="BI70" s="256"/>
      <c r="BJ70" s="256"/>
      <c r="BK70" s="256"/>
      <c r="BL70" s="256"/>
      <c r="BM70" s="256"/>
      <c r="BN70" s="256"/>
      <c r="BO70" s="256"/>
      <c r="BP70" s="256"/>
      <c r="BQ70" s="253">
        <v>64</v>
      </c>
      <c r="BR70" s="258"/>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4"/>
      <c r="DW70" s="1035"/>
      <c r="DX70" s="1035"/>
      <c r="DY70" s="1035"/>
      <c r="DZ70" s="1036"/>
      <c r="EA70" s="237"/>
    </row>
    <row r="71" spans="1:131" s="238" customFormat="1" ht="26.25" customHeight="1" x14ac:dyDescent="0.15">
      <c r="A71" s="252">
        <v>4</v>
      </c>
      <c r="B71" s="1067" t="s">
        <v>584</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518</v>
      </c>
      <c r="AL71" s="1064"/>
      <c r="AM71" s="1064"/>
      <c r="AN71" s="1064"/>
      <c r="AO71" s="1064"/>
      <c r="AP71" s="1064" t="s">
        <v>518</v>
      </c>
      <c r="AQ71" s="1064"/>
      <c r="AR71" s="1064"/>
      <c r="AS71" s="1064"/>
      <c r="AT71" s="1064"/>
      <c r="AU71" s="1064" t="s">
        <v>518</v>
      </c>
      <c r="AV71" s="1064"/>
      <c r="AW71" s="1064"/>
      <c r="AX71" s="1064"/>
      <c r="AY71" s="1064"/>
      <c r="AZ71" s="1065"/>
      <c r="BA71" s="1065"/>
      <c r="BB71" s="1065"/>
      <c r="BC71" s="1065"/>
      <c r="BD71" s="1066"/>
      <c r="BE71" s="256"/>
      <c r="BF71" s="256"/>
      <c r="BG71" s="256"/>
      <c r="BH71" s="256"/>
      <c r="BI71" s="256"/>
      <c r="BJ71" s="256"/>
      <c r="BK71" s="256"/>
      <c r="BL71" s="256"/>
      <c r="BM71" s="256"/>
      <c r="BN71" s="256"/>
      <c r="BO71" s="256"/>
      <c r="BP71" s="256"/>
      <c r="BQ71" s="253">
        <v>65</v>
      </c>
      <c r="BR71" s="258"/>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4"/>
      <c r="DW71" s="1035"/>
      <c r="DX71" s="1035"/>
      <c r="DY71" s="1035"/>
      <c r="DZ71" s="1036"/>
      <c r="EA71" s="237"/>
    </row>
    <row r="72" spans="1:131" s="238" customFormat="1" ht="26.25" customHeight="1" x14ac:dyDescent="0.15">
      <c r="A72" s="252">
        <v>5</v>
      </c>
      <c r="B72" s="1067" t="s">
        <v>585</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518</v>
      </c>
      <c r="AQ72" s="1064"/>
      <c r="AR72" s="1064"/>
      <c r="AS72" s="1064"/>
      <c r="AT72" s="1064"/>
      <c r="AU72" s="1064" t="s">
        <v>518</v>
      </c>
      <c r="AV72" s="1064"/>
      <c r="AW72" s="1064"/>
      <c r="AX72" s="1064"/>
      <c r="AY72" s="1064"/>
      <c r="AZ72" s="1065"/>
      <c r="BA72" s="1065"/>
      <c r="BB72" s="1065"/>
      <c r="BC72" s="1065"/>
      <c r="BD72" s="1066"/>
      <c r="BE72" s="256"/>
      <c r="BF72" s="256"/>
      <c r="BG72" s="256"/>
      <c r="BH72" s="256"/>
      <c r="BI72" s="256"/>
      <c r="BJ72" s="256"/>
      <c r="BK72" s="256"/>
      <c r="BL72" s="256"/>
      <c r="BM72" s="256"/>
      <c r="BN72" s="256"/>
      <c r="BO72" s="256"/>
      <c r="BP72" s="256"/>
      <c r="BQ72" s="253">
        <v>66</v>
      </c>
      <c r="BR72" s="258"/>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4"/>
      <c r="DW72" s="1035"/>
      <c r="DX72" s="1035"/>
      <c r="DY72" s="1035"/>
      <c r="DZ72" s="1036"/>
      <c r="EA72" s="237"/>
    </row>
    <row r="73" spans="1:131" s="238" customFormat="1" ht="26.25" customHeight="1" x14ac:dyDescent="0.15">
      <c r="A73" s="252">
        <v>6</v>
      </c>
      <c r="B73" s="1067" t="s">
        <v>586</v>
      </c>
      <c r="C73" s="1068"/>
      <c r="D73" s="1068"/>
      <c r="E73" s="1068"/>
      <c r="F73" s="1068"/>
      <c r="G73" s="1068"/>
      <c r="H73" s="1068"/>
      <c r="I73" s="1068"/>
      <c r="J73" s="1068"/>
      <c r="K73" s="1068"/>
      <c r="L73" s="1068"/>
      <c r="M73" s="1068"/>
      <c r="N73" s="1068"/>
      <c r="O73" s="1068"/>
      <c r="P73" s="1069"/>
      <c r="Q73" s="1070">
        <v>246</v>
      </c>
      <c r="R73" s="1064"/>
      <c r="S73" s="1064"/>
      <c r="T73" s="1064"/>
      <c r="U73" s="1064"/>
      <c r="V73" s="1064">
        <v>239</v>
      </c>
      <c r="W73" s="1064"/>
      <c r="X73" s="1064"/>
      <c r="Y73" s="1064"/>
      <c r="Z73" s="1064"/>
      <c r="AA73" s="1064">
        <v>7</v>
      </c>
      <c r="AB73" s="1064"/>
      <c r="AC73" s="1064"/>
      <c r="AD73" s="1064"/>
      <c r="AE73" s="1064"/>
      <c r="AF73" s="1064">
        <v>7</v>
      </c>
      <c r="AG73" s="1064"/>
      <c r="AH73" s="1064"/>
      <c r="AI73" s="1064"/>
      <c r="AJ73" s="1064"/>
      <c r="AK73" s="1064" t="s">
        <v>518</v>
      </c>
      <c r="AL73" s="1064"/>
      <c r="AM73" s="1064"/>
      <c r="AN73" s="1064"/>
      <c r="AO73" s="1064"/>
      <c r="AP73" s="1064">
        <v>31</v>
      </c>
      <c r="AQ73" s="1064"/>
      <c r="AR73" s="1064"/>
      <c r="AS73" s="1064"/>
      <c r="AT73" s="1064"/>
      <c r="AU73" s="1064">
        <v>7</v>
      </c>
      <c r="AV73" s="1064"/>
      <c r="AW73" s="1064"/>
      <c r="AX73" s="1064"/>
      <c r="AY73" s="1064"/>
      <c r="AZ73" s="1065"/>
      <c r="BA73" s="1065"/>
      <c r="BB73" s="1065"/>
      <c r="BC73" s="1065"/>
      <c r="BD73" s="1066"/>
      <c r="BE73" s="256"/>
      <c r="BF73" s="256"/>
      <c r="BG73" s="256"/>
      <c r="BH73" s="256"/>
      <c r="BI73" s="256"/>
      <c r="BJ73" s="256"/>
      <c r="BK73" s="256"/>
      <c r="BL73" s="256"/>
      <c r="BM73" s="256"/>
      <c r="BN73" s="256"/>
      <c r="BO73" s="256"/>
      <c r="BP73" s="256"/>
      <c r="BQ73" s="253">
        <v>67</v>
      </c>
      <c r="BR73" s="258"/>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4"/>
      <c r="DW73" s="1035"/>
      <c r="DX73" s="1035"/>
      <c r="DY73" s="1035"/>
      <c r="DZ73" s="1036"/>
      <c r="EA73" s="237"/>
    </row>
    <row r="74" spans="1:131" s="238" customFormat="1" ht="26.25" customHeight="1" x14ac:dyDescent="0.15">
      <c r="A74" s="252">
        <v>7</v>
      </c>
      <c r="B74" s="1067" t="s">
        <v>587</v>
      </c>
      <c r="C74" s="1068"/>
      <c r="D74" s="1068"/>
      <c r="E74" s="1068"/>
      <c r="F74" s="1068"/>
      <c r="G74" s="1068"/>
      <c r="H74" s="1068"/>
      <c r="I74" s="1068"/>
      <c r="J74" s="1068"/>
      <c r="K74" s="1068"/>
      <c r="L74" s="1068"/>
      <c r="M74" s="1068"/>
      <c r="N74" s="1068"/>
      <c r="O74" s="1068"/>
      <c r="P74" s="1069"/>
      <c r="Q74" s="1070">
        <v>125</v>
      </c>
      <c r="R74" s="1064"/>
      <c r="S74" s="1064"/>
      <c r="T74" s="1064"/>
      <c r="U74" s="1064"/>
      <c r="V74" s="1064">
        <v>116</v>
      </c>
      <c r="W74" s="1064"/>
      <c r="X74" s="1064"/>
      <c r="Y74" s="1064"/>
      <c r="Z74" s="1064"/>
      <c r="AA74" s="1064">
        <v>10</v>
      </c>
      <c r="AB74" s="1064"/>
      <c r="AC74" s="1064"/>
      <c r="AD74" s="1064"/>
      <c r="AE74" s="1064"/>
      <c r="AF74" s="1064">
        <v>10</v>
      </c>
      <c r="AG74" s="1064"/>
      <c r="AH74" s="1064"/>
      <c r="AI74" s="1064"/>
      <c r="AJ74" s="1064"/>
      <c r="AK74" s="1064">
        <v>4</v>
      </c>
      <c r="AL74" s="1064"/>
      <c r="AM74" s="1064"/>
      <c r="AN74" s="1064"/>
      <c r="AO74" s="1064"/>
      <c r="AP74" s="1064" t="s">
        <v>518</v>
      </c>
      <c r="AQ74" s="1064"/>
      <c r="AR74" s="1064"/>
      <c r="AS74" s="1064"/>
      <c r="AT74" s="1064"/>
      <c r="AU74" s="1064" t="s">
        <v>518</v>
      </c>
      <c r="AV74" s="1064"/>
      <c r="AW74" s="1064"/>
      <c r="AX74" s="1064"/>
      <c r="AY74" s="1064"/>
      <c r="AZ74" s="1065"/>
      <c r="BA74" s="1065"/>
      <c r="BB74" s="1065"/>
      <c r="BC74" s="1065"/>
      <c r="BD74" s="1066"/>
      <c r="BE74" s="256"/>
      <c r="BF74" s="256"/>
      <c r="BG74" s="256"/>
      <c r="BH74" s="256"/>
      <c r="BI74" s="256"/>
      <c r="BJ74" s="256"/>
      <c r="BK74" s="256"/>
      <c r="BL74" s="256"/>
      <c r="BM74" s="256"/>
      <c r="BN74" s="256"/>
      <c r="BO74" s="256"/>
      <c r="BP74" s="256"/>
      <c r="BQ74" s="253">
        <v>68</v>
      </c>
      <c r="BR74" s="258"/>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4"/>
      <c r="DW74" s="1035"/>
      <c r="DX74" s="1035"/>
      <c r="DY74" s="1035"/>
      <c r="DZ74" s="1036"/>
      <c r="EA74" s="237"/>
    </row>
    <row r="75" spans="1:131" s="238" customFormat="1" ht="26.25" customHeight="1" x14ac:dyDescent="0.15">
      <c r="A75" s="252">
        <v>8</v>
      </c>
      <c r="B75" s="1067" t="s">
        <v>588</v>
      </c>
      <c r="C75" s="1068"/>
      <c r="D75" s="1068"/>
      <c r="E75" s="1068"/>
      <c r="F75" s="1068"/>
      <c r="G75" s="1068"/>
      <c r="H75" s="1068"/>
      <c r="I75" s="1068"/>
      <c r="J75" s="1068"/>
      <c r="K75" s="1068"/>
      <c r="L75" s="1068"/>
      <c r="M75" s="1068"/>
      <c r="N75" s="1068"/>
      <c r="O75" s="1068"/>
      <c r="P75" s="1069"/>
      <c r="Q75" s="1071">
        <v>507</v>
      </c>
      <c r="R75" s="1072"/>
      <c r="S75" s="1072"/>
      <c r="T75" s="1072"/>
      <c r="U75" s="1073"/>
      <c r="V75" s="1074">
        <v>505</v>
      </c>
      <c r="W75" s="1072"/>
      <c r="X75" s="1072"/>
      <c r="Y75" s="1072"/>
      <c r="Z75" s="1073"/>
      <c r="AA75" s="1074">
        <v>3</v>
      </c>
      <c r="AB75" s="1072"/>
      <c r="AC75" s="1072"/>
      <c r="AD75" s="1072"/>
      <c r="AE75" s="1073"/>
      <c r="AF75" s="1074">
        <v>3</v>
      </c>
      <c r="AG75" s="1072"/>
      <c r="AH75" s="1072"/>
      <c r="AI75" s="1072"/>
      <c r="AJ75" s="1073"/>
      <c r="AK75" s="1064" t="s">
        <v>518</v>
      </c>
      <c r="AL75" s="1064"/>
      <c r="AM75" s="1064"/>
      <c r="AN75" s="1064"/>
      <c r="AO75" s="1064"/>
      <c r="AP75" s="1064" t="s">
        <v>518</v>
      </c>
      <c r="AQ75" s="1064"/>
      <c r="AR75" s="1064"/>
      <c r="AS75" s="1064"/>
      <c r="AT75" s="1064"/>
      <c r="AU75" s="1064" t="s">
        <v>518</v>
      </c>
      <c r="AV75" s="1064"/>
      <c r="AW75" s="1064"/>
      <c r="AX75" s="1064"/>
      <c r="AY75" s="1064"/>
      <c r="AZ75" s="1065"/>
      <c r="BA75" s="1065"/>
      <c r="BB75" s="1065"/>
      <c r="BC75" s="1065"/>
      <c r="BD75" s="1066"/>
      <c r="BE75" s="256"/>
      <c r="BF75" s="256"/>
      <c r="BG75" s="256"/>
      <c r="BH75" s="256"/>
      <c r="BI75" s="256"/>
      <c r="BJ75" s="256"/>
      <c r="BK75" s="256"/>
      <c r="BL75" s="256"/>
      <c r="BM75" s="256"/>
      <c r="BN75" s="256"/>
      <c r="BO75" s="256"/>
      <c r="BP75" s="256"/>
      <c r="BQ75" s="253">
        <v>69</v>
      </c>
      <c r="BR75" s="258"/>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4"/>
      <c r="DW75" s="1035"/>
      <c r="DX75" s="1035"/>
      <c r="DY75" s="1035"/>
      <c r="DZ75" s="1036"/>
      <c r="EA75" s="237"/>
    </row>
    <row r="76" spans="1:131" s="238" customFormat="1" ht="26.25" customHeight="1" x14ac:dyDescent="0.15">
      <c r="A76" s="252">
        <v>9</v>
      </c>
      <c r="B76" s="1067" t="s">
        <v>589</v>
      </c>
      <c r="C76" s="1068"/>
      <c r="D76" s="1068"/>
      <c r="E76" s="1068"/>
      <c r="F76" s="1068"/>
      <c r="G76" s="1068"/>
      <c r="H76" s="1068"/>
      <c r="I76" s="1068"/>
      <c r="J76" s="1068"/>
      <c r="K76" s="1068"/>
      <c r="L76" s="1068"/>
      <c r="M76" s="1068"/>
      <c r="N76" s="1068"/>
      <c r="O76" s="1068"/>
      <c r="P76" s="1069"/>
      <c r="Q76" s="1071">
        <v>2267</v>
      </c>
      <c r="R76" s="1072"/>
      <c r="S76" s="1072"/>
      <c r="T76" s="1072"/>
      <c r="U76" s="1073"/>
      <c r="V76" s="1074">
        <v>2240</v>
      </c>
      <c r="W76" s="1072"/>
      <c r="X76" s="1072"/>
      <c r="Y76" s="1072"/>
      <c r="Z76" s="1073"/>
      <c r="AA76" s="1074">
        <v>27</v>
      </c>
      <c r="AB76" s="1072"/>
      <c r="AC76" s="1072"/>
      <c r="AD76" s="1072"/>
      <c r="AE76" s="1073"/>
      <c r="AF76" s="1074">
        <v>27</v>
      </c>
      <c r="AG76" s="1072"/>
      <c r="AH76" s="1072"/>
      <c r="AI76" s="1072"/>
      <c r="AJ76" s="1073"/>
      <c r="AK76" s="1064" t="s">
        <v>518</v>
      </c>
      <c r="AL76" s="1064"/>
      <c r="AM76" s="1064"/>
      <c r="AN76" s="1064"/>
      <c r="AO76" s="1064"/>
      <c r="AP76" s="1074">
        <v>959</v>
      </c>
      <c r="AQ76" s="1072"/>
      <c r="AR76" s="1072"/>
      <c r="AS76" s="1072"/>
      <c r="AT76" s="1073"/>
      <c r="AU76" s="1074">
        <v>222</v>
      </c>
      <c r="AV76" s="1072"/>
      <c r="AW76" s="1072"/>
      <c r="AX76" s="1072"/>
      <c r="AY76" s="1073"/>
      <c r="AZ76" s="1065"/>
      <c r="BA76" s="1065"/>
      <c r="BB76" s="1065"/>
      <c r="BC76" s="1065"/>
      <c r="BD76" s="1066"/>
      <c r="BE76" s="256"/>
      <c r="BF76" s="256"/>
      <c r="BG76" s="256"/>
      <c r="BH76" s="256"/>
      <c r="BI76" s="256"/>
      <c r="BJ76" s="256"/>
      <c r="BK76" s="256"/>
      <c r="BL76" s="256"/>
      <c r="BM76" s="256"/>
      <c r="BN76" s="256"/>
      <c r="BO76" s="256"/>
      <c r="BP76" s="256"/>
      <c r="BQ76" s="253">
        <v>70</v>
      </c>
      <c r="BR76" s="258"/>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4"/>
      <c r="DW76" s="1035"/>
      <c r="DX76" s="1035"/>
      <c r="DY76" s="1035"/>
      <c r="DZ76" s="1036"/>
      <c r="EA76" s="237"/>
    </row>
    <row r="77" spans="1:131" s="238" customFormat="1" ht="26.25" customHeight="1" x14ac:dyDescent="0.15">
      <c r="A77" s="252">
        <v>10</v>
      </c>
      <c r="B77" s="1067" t="s">
        <v>590</v>
      </c>
      <c r="C77" s="1068"/>
      <c r="D77" s="1068"/>
      <c r="E77" s="1068"/>
      <c r="F77" s="1068"/>
      <c r="G77" s="1068"/>
      <c r="H77" s="1068"/>
      <c r="I77" s="1068"/>
      <c r="J77" s="1068"/>
      <c r="K77" s="1068"/>
      <c r="L77" s="1068"/>
      <c r="M77" s="1068"/>
      <c r="N77" s="1068"/>
      <c r="O77" s="1068"/>
      <c r="P77" s="1069"/>
      <c r="Q77" s="1071">
        <v>1455</v>
      </c>
      <c r="R77" s="1072"/>
      <c r="S77" s="1072"/>
      <c r="T77" s="1072"/>
      <c r="U77" s="1073"/>
      <c r="V77" s="1074">
        <v>1455</v>
      </c>
      <c r="W77" s="1072"/>
      <c r="X77" s="1072"/>
      <c r="Y77" s="1072"/>
      <c r="Z77" s="1073"/>
      <c r="AA77" s="1074">
        <v>0</v>
      </c>
      <c r="AB77" s="1072"/>
      <c r="AC77" s="1072"/>
      <c r="AD77" s="1072"/>
      <c r="AE77" s="1073"/>
      <c r="AF77" s="1074">
        <v>1522</v>
      </c>
      <c r="AG77" s="1072"/>
      <c r="AH77" s="1072"/>
      <c r="AI77" s="1072"/>
      <c r="AJ77" s="1073"/>
      <c r="AK77" s="1074" t="s">
        <v>518</v>
      </c>
      <c r="AL77" s="1072"/>
      <c r="AM77" s="1072"/>
      <c r="AN77" s="1072"/>
      <c r="AO77" s="1073"/>
      <c r="AP77" s="1074" t="s">
        <v>518</v>
      </c>
      <c r="AQ77" s="1072"/>
      <c r="AR77" s="1072"/>
      <c r="AS77" s="1072"/>
      <c r="AT77" s="1073"/>
      <c r="AU77" s="1074" t="s">
        <v>518</v>
      </c>
      <c r="AV77" s="1072"/>
      <c r="AW77" s="1072"/>
      <c r="AX77" s="1072"/>
      <c r="AY77" s="1073"/>
      <c r="AZ77" s="1065"/>
      <c r="BA77" s="1065"/>
      <c r="BB77" s="1065"/>
      <c r="BC77" s="1065"/>
      <c r="BD77" s="1066"/>
      <c r="BE77" s="256"/>
      <c r="BF77" s="256"/>
      <c r="BG77" s="256"/>
      <c r="BH77" s="256"/>
      <c r="BI77" s="256"/>
      <c r="BJ77" s="256"/>
      <c r="BK77" s="256"/>
      <c r="BL77" s="256"/>
      <c r="BM77" s="256"/>
      <c r="BN77" s="256"/>
      <c r="BO77" s="256"/>
      <c r="BP77" s="256"/>
      <c r="BQ77" s="253">
        <v>71</v>
      </c>
      <c r="BR77" s="258"/>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4"/>
      <c r="DW77" s="1035"/>
      <c r="DX77" s="1035"/>
      <c r="DY77" s="1035"/>
      <c r="DZ77" s="1036"/>
      <c r="EA77" s="237"/>
    </row>
    <row r="78" spans="1:131" s="238" customFormat="1" ht="26.25" customHeight="1" x14ac:dyDescent="0.15">
      <c r="A78" s="25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56"/>
      <c r="BF78" s="256"/>
      <c r="BG78" s="256"/>
      <c r="BH78" s="256"/>
      <c r="BI78" s="256"/>
      <c r="BJ78" s="259"/>
      <c r="BK78" s="259"/>
      <c r="BL78" s="259"/>
      <c r="BM78" s="259"/>
      <c r="BN78" s="259"/>
      <c r="BO78" s="256"/>
      <c r="BP78" s="256"/>
      <c r="BQ78" s="253">
        <v>72</v>
      </c>
      <c r="BR78" s="258"/>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4"/>
      <c r="DW78" s="1035"/>
      <c r="DX78" s="1035"/>
      <c r="DY78" s="1035"/>
      <c r="DZ78" s="1036"/>
      <c r="EA78" s="237"/>
    </row>
    <row r="79" spans="1:131" s="238" customFormat="1" ht="26.25" customHeight="1" x14ac:dyDescent="0.15">
      <c r="A79" s="25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56"/>
      <c r="BF79" s="256"/>
      <c r="BG79" s="256"/>
      <c r="BH79" s="256"/>
      <c r="BI79" s="256"/>
      <c r="BJ79" s="259"/>
      <c r="BK79" s="259"/>
      <c r="BL79" s="259"/>
      <c r="BM79" s="259"/>
      <c r="BN79" s="259"/>
      <c r="BO79" s="256"/>
      <c r="BP79" s="256"/>
      <c r="BQ79" s="253">
        <v>73</v>
      </c>
      <c r="BR79" s="258"/>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4"/>
      <c r="DW79" s="1035"/>
      <c r="DX79" s="1035"/>
      <c r="DY79" s="1035"/>
      <c r="DZ79" s="1036"/>
      <c r="EA79" s="237"/>
    </row>
    <row r="80" spans="1:131" s="238" customFormat="1" ht="26.25" customHeight="1" x14ac:dyDescent="0.15">
      <c r="A80" s="25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56"/>
      <c r="BF80" s="256"/>
      <c r="BG80" s="256"/>
      <c r="BH80" s="256"/>
      <c r="BI80" s="256"/>
      <c r="BJ80" s="256"/>
      <c r="BK80" s="256"/>
      <c r="BL80" s="256"/>
      <c r="BM80" s="256"/>
      <c r="BN80" s="256"/>
      <c r="BO80" s="256"/>
      <c r="BP80" s="256"/>
      <c r="BQ80" s="253">
        <v>74</v>
      </c>
      <c r="BR80" s="258"/>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4"/>
      <c r="DW80" s="1035"/>
      <c r="DX80" s="1035"/>
      <c r="DY80" s="1035"/>
      <c r="DZ80" s="1036"/>
      <c r="EA80" s="237"/>
    </row>
    <row r="81" spans="1:131" s="238" customFormat="1" ht="26.25" customHeight="1" x14ac:dyDescent="0.15">
      <c r="A81" s="25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56"/>
      <c r="BF81" s="256"/>
      <c r="BG81" s="256"/>
      <c r="BH81" s="256"/>
      <c r="BI81" s="256"/>
      <c r="BJ81" s="256"/>
      <c r="BK81" s="256"/>
      <c r="BL81" s="256"/>
      <c r="BM81" s="256"/>
      <c r="BN81" s="256"/>
      <c r="BO81" s="256"/>
      <c r="BP81" s="256"/>
      <c r="BQ81" s="253">
        <v>75</v>
      </c>
      <c r="BR81" s="258"/>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4"/>
      <c r="DW81" s="1035"/>
      <c r="DX81" s="1035"/>
      <c r="DY81" s="1035"/>
      <c r="DZ81" s="1036"/>
      <c r="EA81" s="237"/>
    </row>
    <row r="82" spans="1:131" s="238" customFormat="1" ht="26.25" customHeight="1" x14ac:dyDescent="0.15">
      <c r="A82" s="25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56"/>
      <c r="BF82" s="256"/>
      <c r="BG82" s="256"/>
      <c r="BH82" s="256"/>
      <c r="BI82" s="256"/>
      <c r="BJ82" s="256"/>
      <c r="BK82" s="256"/>
      <c r="BL82" s="256"/>
      <c r="BM82" s="256"/>
      <c r="BN82" s="256"/>
      <c r="BO82" s="256"/>
      <c r="BP82" s="256"/>
      <c r="BQ82" s="253">
        <v>76</v>
      </c>
      <c r="BR82" s="258"/>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4"/>
      <c r="DW82" s="1035"/>
      <c r="DX82" s="1035"/>
      <c r="DY82" s="1035"/>
      <c r="DZ82" s="1036"/>
      <c r="EA82" s="237"/>
    </row>
    <row r="83" spans="1:131" s="238" customFormat="1" ht="26.25" customHeight="1" x14ac:dyDescent="0.15">
      <c r="A83" s="25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56"/>
      <c r="BF83" s="256"/>
      <c r="BG83" s="256"/>
      <c r="BH83" s="256"/>
      <c r="BI83" s="256"/>
      <c r="BJ83" s="256"/>
      <c r="BK83" s="256"/>
      <c r="BL83" s="256"/>
      <c r="BM83" s="256"/>
      <c r="BN83" s="256"/>
      <c r="BO83" s="256"/>
      <c r="BP83" s="256"/>
      <c r="BQ83" s="253">
        <v>77</v>
      </c>
      <c r="BR83" s="258"/>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4"/>
      <c r="DW83" s="1035"/>
      <c r="DX83" s="1035"/>
      <c r="DY83" s="1035"/>
      <c r="DZ83" s="1036"/>
      <c r="EA83" s="237"/>
    </row>
    <row r="84" spans="1:131" s="238" customFormat="1" ht="26.25" customHeight="1" x14ac:dyDescent="0.15">
      <c r="A84" s="25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56"/>
      <c r="BF84" s="256"/>
      <c r="BG84" s="256"/>
      <c r="BH84" s="256"/>
      <c r="BI84" s="256"/>
      <c r="BJ84" s="256"/>
      <c r="BK84" s="256"/>
      <c r="BL84" s="256"/>
      <c r="BM84" s="256"/>
      <c r="BN84" s="256"/>
      <c r="BO84" s="256"/>
      <c r="BP84" s="256"/>
      <c r="BQ84" s="253">
        <v>78</v>
      </c>
      <c r="BR84" s="258"/>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4"/>
      <c r="DW84" s="1035"/>
      <c r="DX84" s="1035"/>
      <c r="DY84" s="1035"/>
      <c r="DZ84" s="1036"/>
      <c r="EA84" s="237"/>
    </row>
    <row r="85" spans="1:131" s="238" customFormat="1" ht="26.25" customHeight="1" x14ac:dyDescent="0.15">
      <c r="A85" s="25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56"/>
      <c r="BF85" s="256"/>
      <c r="BG85" s="256"/>
      <c r="BH85" s="256"/>
      <c r="BI85" s="256"/>
      <c r="BJ85" s="256"/>
      <c r="BK85" s="256"/>
      <c r="BL85" s="256"/>
      <c r="BM85" s="256"/>
      <c r="BN85" s="256"/>
      <c r="BO85" s="256"/>
      <c r="BP85" s="256"/>
      <c r="BQ85" s="253">
        <v>79</v>
      </c>
      <c r="BR85" s="258"/>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4"/>
      <c r="DW85" s="1035"/>
      <c r="DX85" s="1035"/>
      <c r="DY85" s="1035"/>
      <c r="DZ85" s="1036"/>
      <c r="EA85" s="237"/>
    </row>
    <row r="86" spans="1:131" s="238" customFormat="1" ht="26.25" customHeight="1" x14ac:dyDescent="0.15">
      <c r="A86" s="25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56"/>
      <c r="BF86" s="256"/>
      <c r="BG86" s="256"/>
      <c r="BH86" s="256"/>
      <c r="BI86" s="256"/>
      <c r="BJ86" s="256"/>
      <c r="BK86" s="256"/>
      <c r="BL86" s="256"/>
      <c r="BM86" s="256"/>
      <c r="BN86" s="256"/>
      <c r="BO86" s="256"/>
      <c r="BP86" s="256"/>
      <c r="BQ86" s="253">
        <v>80</v>
      </c>
      <c r="BR86" s="258"/>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4"/>
      <c r="DW86" s="1035"/>
      <c r="DX86" s="1035"/>
      <c r="DY86" s="1035"/>
      <c r="DZ86" s="1036"/>
      <c r="EA86" s="237"/>
    </row>
    <row r="87" spans="1:131" s="238" customFormat="1" ht="26.25" customHeight="1" x14ac:dyDescent="0.15">
      <c r="A87" s="26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56"/>
      <c r="BF87" s="256"/>
      <c r="BG87" s="256"/>
      <c r="BH87" s="256"/>
      <c r="BI87" s="256"/>
      <c r="BJ87" s="256"/>
      <c r="BK87" s="256"/>
      <c r="BL87" s="256"/>
      <c r="BM87" s="256"/>
      <c r="BN87" s="256"/>
      <c r="BO87" s="256"/>
      <c r="BP87" s="256"/>
      <c r="BQ87" s="253">
        <v>81</v>
      </c>
      <c r="BR87" s="258"/>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4"/>
      <c r="DW87" s="1035"/>
      <c r="DX87" s="1035"/>
      <c r="DY87" s="1035"/>
      <c r="DZ87" s="1036"/>
      <c r="EA87" s="237"/>
    </row>
    <row r="88" spans="1:131" s="238" customFormat="1" ht="26.25" customHeight="1" thickBot="1" x14ac:dyDescent="0.2">
      <c r="A88" s="255" t="s">
        <v>392</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8672</v>
      </c>
      <c r="AG88" s="1052"/>
      <c r="AH88" s="1052"/>
      <c r="AI88" s="1052"/>
      <c r="AJ88" s="1052"/>
      <c r="AK88" s="1056"/>
      <c r="AL88" s="1056"/>
      <c r="AM88" s="1056"/>
      <c r="AN88" s="1056"/>
      <c r="AO88" s="1056"/>
      <c r="AP88" s="1052">
        <v>990</v>
      </c>
      <c r="AQ88" s="1052"/>
      <c r="AR88" s="1052"/>
      <c r="AS88" s="1052"/>
      <c r="AT88" s="1052"/>
      <c r="AU88" s="1052">
        <v>229</v>
      </c>
      <c r="AV88" s="1052"/>
      <c r="AW88" s="1052"/>
      <c r="AX88" s="1052"/>
      <c r="AY88" s="1052"/>
      <c r="AZ88" s="1053"/>
      <c r="BA88" s="1053"/>
      <c r="BB88" s="1053"/>
      <c r="BC88" s="1053"/>
      <c r="BD88" s="1054"/>
      <c r="BE88" s="256"/>
      <c r="BF88" s="256"/>
      <c r="BG88" s="256"/>
      <c r="BH88" s="256"/>
      <c r="BI88" s="256"/>
      <c r="BJ88" s="256"/>
      <c r="BK88" s="256"/>
      <c r="BL88" s="256"/>
      <c r="BM88" s="256"/>
      <c r="BN88" s="256"/>
      <c r="BO88" s="256"/>
      <c r="BP88" s="256"/>
      <c r="BQ88" s="253">
        <v>82</v>
      </c>
      <c r="BR88" s="258"/>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4"/>
      <c r="DW88" s="1035"/>
      <c r="DX88" s="1035"/>
      <c r="DY88" s="1035"/>
      <c r="DZ88" s="1036"/>
      <c r="EA88" s="237"/>
    </row>
    <row r="89" spans="1:131" s="238" customFormat="1" ht="26.25" hidden="1" customHeight="1" x14ac:dyDescent="0.15">
      <c r="A89" s="261"/>
      <c r="B89" s="262"/>
      <c r="C89" s="262"/>
      <c r="D89" s="262"/>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4"/>
      <c r="BA89" s="264"/>
      <c r="BB89" s="264"/>
      <c r="BC89" s="264"/>
      <c r="BD89" s="264"/>
      <c r="BE89" s="256"/>
      <c r="BF89" s="256"/>
      <c r="BG89" s="256"/>
      <c r="BH89" s="256"/>
      <c r="BI89" s="256"/>
      <c r="BJ89" s="256"/>
      <c r="BK89" s="256"/>
      <c r="BL89" s="256"/>
      <c r="BM89" s="256"/>
      <c r="BN89" s="256"/>
      <c r="BO89" s="256"/>
      <c r="BP89" s="256"/>
      <c r="BQ89" s="253">
        <v>83</v>
      </c>
      <c r="BR89" s="258"/>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4"/>
      <c r="DW89" s="1035"/>
      <c r="DX89" s="1035"/>
      <c r="DY89" s="1035"/>
      <c r="DZ89" s="1036"/>
      <c r="EA89" s="237"/>
    </row>
    <row r="90" spans="1:131" s="238" customFormat="1" ht="26.25" hidden="1" customHeight="1" x14ac:dyDescent="0.15">
      <c r="A90" s="261"/>
      <c r="B90" s="262"/>
      <c r="C90" s="262"/>
      <c r="D90" s="262"/>
      <c r="E90" s="262"/>
      <c r="F90" s="262"/>
      <c r="G90" s="262"/>
      <c r="H90" s="262"/>
      <c r="I90" s="262"/>
      <c r="J90" s="262"/>
      <c r="K90" s="262"/>
      <c r="L90" s="262"/>
      <c r="M90" s="262"/>
      <c r="N90" s="262"/>
      <c r="O90" s="262"/>
      <c r="P90" s="262"/>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4"/>
      <c r="BA90" s="264"/>
      <c r="BB90" s="264"/>
      <c r="BC90" s="264"/>
      <c r="BD90" s="264"/>
      <c r="BE90" s="256"/>
      <c r="BF90" s="256"/>
      <c r="BG90" s="256"/>
      <c r="BH90" s="256"/>
      <c r="BI90" s="256"/>
      <c r="BJ90" s="256"/>
      <c r="BK90" s="256"/>
      <c r="BL90" s="256"/>
      <c r="BM90" s="256"/>
      <c r="BN90" s="256"/>
      <c r="BO90" s="256"/>
      <c r="BP90" s="256"/>
      <c r="BQ90" s="253">
        <v>84</v>
      </c>
      <c r="BR90" s="258"/>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4"/>
      <c r="DW90" s="1035"/>
      <c r="DX90" s="1035"/>
      <c r="DY90" s="1035"/>
      <c r="DZ90" s="1036"/>
      <c r="EA90" s="237"/>
    </row>
    <row r="91" spans="1:131" s="238" customFormat="1" ht="26.25" hidden="1" customHeight="1" x14ac:dyDescent="0.15">
      <c r="A91" s="261"/>
      <c r="B91" s="262"/>
      <c r="C91" s="262"/>
      <c r="D91" s="262"/>
      <c r="E91" s="262"/>
      <c r="F91" s="262"/>
      <c r="G91" s="262"/>
      <c r="H91" s="262"/>
      <c r="I91" s="262"/>
      <c r="J91" s="262"/>
      <c r="K91" s="262"/>
      <c r="L91" s="262"/>
      <c r="M91" s="262"/>
      <c r="N91" s="262"/>
      <c r="O91" s="262"/>
      <c r="P91" s="262"/>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4"/>
      <c r="BA91" s="264"/>
      <c r="BB91" s="264"/>
      <c r="BC91" s="264"/>
      <c r="BD91" s="264"/>
      <c r="BE91" s="256"/>
      <c r="BF91" s="256"/>
      <c r="BG91" s="256"/>
      <c r="BH91" s="256"/>
      <c r="BI91" s="256"/>
      <c r="BJ91" s="256"/>
      <c r="BK91" s="256"/>
      <c r="BL91" s="256"/>
      <c r="BM91" s="256"/>
      <c r="BN91" s="256"/>
      <c r="BO91" s="256"/>
      <c r="BP91" s="256"/>
      <c r="BQ91" s="253">
        <v>85</v>
      </c>
      <c r="BR91" s="258"/>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4"/>
      <c r="DW91" s="1035"/>
      <c r="DX91" s="1035"/>
      <c r="DY91" s="1035"/>
      <c r="DZ91" s="1036"/>
      <c r="EA91" s="237"/>
    </row>
    <row r="92" spans="1:131" s="238" customFormat="1" ht="26.25" hidden="1" customHeight="1" x14ac:dyDescent="0.15">
      <c r="A92" s="261"/>
      <c r="B92" s="262"/>
      <c r="C92" s="262"/>
      <c r="D92" s="262"/>
      <c r="E92" s="262"/>
      <c r="F92" s="262"/>
      <c r="G92" s="262"/>
      <c r="H92" s="262"/>
      <c r="I92" s="262"/>
      <c r="J92" s="262"/>
      <c r="K92" s="262"/>
      <c r="L92" s="262"/>
      <c r="M92" s="262"/>
      <c r="N92" s="262"/>
      <c r="O92" s="262"/>
      <c r="P92" s="262"/>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4"/>
      <c r="BA92" s="264"/>
      <c r="BB92" s="264"/>
      <c r="BC92" s="264"/>
      <c r="BD92" s="264"/>
      <c r="BE92" s="256"/>
      <c r="BF92" s="256"/>
      <c r="BG92" s="256"/>
      <c r="BH92" s="256"/>
      <c r="BI92" s="256"/>
      <c r="BJ92" s="256"/>
      <c r="BK92" s="256"/>
      <c r="BL92" s="256"/>
      <c r="BM92" s="256"/>
      <c r="BN92" s="256"/>
      <c r="BO92" s="256"/>
      <c r="BP92" s="256"/>
      <c r="BQ92" s="253">
        <v>86</v>
      </c>
      <c r="BR92" s="258"/>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4"/>
      <c r="DW92" s="1035"/>
      <c r="DX92" s="1035"/>
      <c r="DY92" s="1035"/>
      <c r="DZ92" s="1036"/>
      <c r="EA92" s="237"/>
    </row>
    <row r="93" spans="1:131" s="238" customFormat="1" ht="26.25" hidden="1" customHeight="1" x14ac:dyDescent="0.15">
      <c r="A93" s="261"/>
      <c r="B93" s="262"/>
      <c r="C93" s="262"/>
      <c r="D93" s="262"/>
      <c r="E93" s="262"/>
      <c r="F93" s="262"/>
      <c r="G93" s="262"/>
      <c r="H93" s="262"/>
      <c r="I93" s="262"/>
      <c r="J93" s="262"/>
      <c r="K93" s="262"/>
      <c r="L93" s="262"/>
      <c r="M93" s="262"/>
      <c r="N93" s="262"/>
      <c r="O93" s="262"/>
      <c r="P93" s="262"/>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4"/>
      <c r="BA93" s="264"/>
      <c r="BB93" s="264"/>
      <c r="BC93" s="264"/>
      <c r="BD93" s="264"/>
      <c r="BE93" s="256"/>
      <c r="BF93" s="256"/>
      <c r="BG93" s="256"/>
      <c r="BH93" s="256"/>
      <c r="BI93" s="256"/>
      <c r="BJ93" s="256"/>
      <c r="BK93" s="256"/>
      <c r="BL93" s="256"/>
      <c r="BM93" s="256"/>
      <c r="BN93" s="256"/>
      <c r="BO93" s="256"/>
      <c r="BP93" s="256"/>
      <c r="BQ93" s="253">
        <v>87</v>
      </c>
      <c r="BR93" s="258"/>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4"/>
      <c r="DW93" s="1035"/>
      <c r="DX93" s="1035"/>
      <c r="DY93" s="1035"/>
      <c r="DZ93" s="1036"/>
      <c r="EA93" s="237"/>
    </row>
    <row r="94" spans="1:131" s="238" customFormat="1" ht="26.25" hidden="1" customHeight="1" x14ac:dyDescent="0.15">
      <c r="A94" s="261"/>
      <c r="B94" s="262"/>
      <c r="C94" s="262"/>
      <c r="D94" s="262"/>
      <c r="E94" s="262"/>
      <c r="F94" s="262"/>
      <c r="G94" s="262"/>
      <c r="H94" s="262"/>
      <c r="I94" s="262"/>
      <c r="J94" s="262"/>
      <c r="K94" s="262"/>
      <c r="L94" s="262"/>
      <c r="M94" s="262"/>
      <c r="N94" s="262"/>
      <c r="O94" s="262"/>
      <c r="P94" s="262"/>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4"/>
      <c r="BA94" s="264"/>
      <c r="BB94" s="264"/>
      <c r="BC94" s="264"/>
      <c r="BD94" s="264"/>
      <c r="BE94" s="256"/>
      <c r="BF94" s="256"/>
      <c r="BG94" s="256"/>
      <c r="BH94" s="256"/>
      <c r="BI94" s="256"/>
      <c r="BJ94" s="256"/>
      <c r="BK94" s="256"/>
      <c r="BL94" s="256"/>
      <c r="BM94" s="256"/>
      <c r="BN94" s="256"/>
      <c r="BO94" s="256"/>
      <c r="BP94" s="256"/>
      <c r="BQ94" s="253">
        <v>88</v>
      </c>
      <c r="BR94" s="258"/>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4"/>
      <c r="DW94" s="1035"/>
      <c r="DX94" s="1035"/>
      <c r="DY94" s="1035"/>
      <c r="DZ94" s="1036"/>
      <c r="EA94" s="237"/>
    </row>
    <row r="95" spans="1:131" s="238" customFormat="1" ht="26.25" hidden="1" customHeight="1" x14ac:dyDescent="0.15">
      <c r="A95" s="261"/>
      <c r="B95" s="262"/>
      <c r="C95" s="262"/>
      <c r="D95" s="262"/>
      <c r="E95" s="262"/>
      <c r="F95" s="262"/>
      <c r="G95" s="262"/>
      <c r="H95" s="262"/>
      <c r="I95" s="262"/>
      <c r="J95" s="262"/>
      <c r="K95" s="262"/>
      <c r="L95" s="262"/>
      <c r="M95" s="262"/>
      <c r="N95" s="262"/>
      <c r="O95" s="262"/>
      <c r="P95" s="262"/>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4"/>
      <c r="BA95" s="264"/>
      <c r="BB95" s="264"/>
      <c r="BC95" s="264"/>
      <c r="BD95" s="264"/>
      <c r="BE95" s="256"/>
      <c r="BF95" s="256"/>
      <c r="BG95" s="256"/>
      <c r="BH95" s="256"/>
      <c r="BI95" s="256"/>
      <c r="BJ95" s="256"/>
      <c r="BK95" s="256"/>
      <c r="BL95" s="256"/>
      <c r="BM95" s="256"/>
      <c r="BN95" s="256"/>
      <c r="BO95" s="256"/>
      <c r="BP95" s="256"/>
      <c r="BQ95" s="253">
        <v>89</v>
      </c>
      <c r="BR95" s="258"/>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4"/>
      <c r="DW95" s="1035"/>
      <c r="DX95" s="1035"/>
      <c r="DY95" s="1035"/>
      <c r="DZ95" s="1036"/>
      <c r="EA95" s="237"/>
    </row>
    <row r="96" spans="1:131" s="238" customFormat="1" ht="26.25" hidden="1" customHeight="1" x14ac:dyDescent="0.15">
      <c r="A96" s="261"/>
      <c r="B96" s="262"/>
      <c r="C96" s="262"/>
      <c r="D96" s="262"/>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4"/>
      <c r="BA96" s="264"/>
      <c r="BB96" s="264"/>
      <c r="BC96" s="264"/>
      <c r="BD96" s="264"/>
      <c r="BE96" s="256"/>
      <c r="BF96" s="256"/>
      <c r="BG96" s="256"/>
      <c r="BH96" s="256"/>
      <c r="BI96" s="256"/>
      <c r="BJ96" s="256"/>
      <c r="BK96" s="256"/>
      <c r="BL96" s="256"/>
      <c r="BM96" s="256"/>
      <c r="BN96" s="256"/>
      <c r="BO96" s="256"/>
      <c r="BP96" s="256"/>
      <c r="BQ96" s="253">
        <v>90</v>
      </c>
      <c r="BR96" s="258"/>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4"/>
      <c r="DW96" s="1035"/>
      <c r="DX96" s="1035"/>
      <c r="DY96" s="1035"/>
      <c r="DZ96" s="1036"/>
      <c r="EA96" s="237"/>
    </row>
    <row r="97" spans="1:131" s="238" customFormat="1" ht="26.25" hidden="1" customHeight="1" x14ac:dyDescent="0.15">
      <c r="A97" s="261"/>
      <c r="B97" s="262"/>
      <c r="C97" s="262"/>
      <c r="D97" s="262"/>
      <c r="E97" s="262"/>
      <c r="F97" s="262"/>
      <c r="G97" s="262"/>
      <c r="H97" s="262"/>
      <c r="I97" s="262"/>
      <c r="J97" s="262"/>
      <c r="K97" s="262"/>
      <c r="L97" s="262"/>
      <c r="M97" s="262"/>
      <c r="N97" s="262"/>
      <c r="O97" s="262"/>
      <c r="P97" s="262"/>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4"/>
      <c r="BA97" s="264"/>
      <c r="BB97" s="264"/>
      <c r="BC97" s="264"/>
      <c r="BD97" s="264"/>
      <c r="BE97" s="256"/>
      <c r="BF97" s="256"/>
      <c r="BG97" s="256"/>
      <c r="BH97" s="256"/>
      <c r="BI97" s="256"/>
      <c r="BJ97" s="256"/>
      <c r="BK97" s="256"/>
      <c r="BL97" s="256"/>
      <c r="BM97" s="256"/>
      <c r="BN97" s="256"/>
      <c r="BO97" s="256"/>
      <c r="BP97" s="256"/>
      <c r="BQ97" s="253">
        <v>91</v>
      </c>
      <c r="BR97" s="258"/>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4"/>
      <c r="DW97" s="1035"/>
      <c r="DX97" s="1035"/>
      <c r="DY97" s="1035"/>
      <c r="DZ97" s="1036"/>
      <c r="EA97" s="237"/>
    </row>
    <row r="98" spans="1:131" s="238" customFormat="1" ht="26.25" hidden="1" customHeight="1" x14ac:dyDescent="0.15">
      <c r="A98" s="261"/>
      <c r="B98" s="262"/>
      <c r="C98" s="262"/>
      <c r="D98" s="262"/>
      <c r="E98" s="262"/>
      <c r="F98" s="262"/>
      <c r="G98" s="262"/>
      <c r="H98" s="262"/>
      <c r="I98" s="262"/>
      <c r="J98" s="262"/>
      <c r="K98" s="262"/>
      <c r="L98" s="262"/>
      <c r="M98" s="262"/>
      <c r="N98" s="262"/>
      <c r="O98" s="262"/>
      <c r="P98" s="262"/>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4"/>
      <c r="BA98" s="264"/>
      <c r="BB98" s="264"/>
      <c r="BC98" s="264"/>
      <c r="BD98" s="264"/>
      <c r="BE98" s="256"/>
      <c r="BF98" s="256"/>
      <c r="BG98" s="256"/>
      <c r="BH98" s="256"/>
      <c r="BI98" s="256"/>
      <c r="BJ98" s="256"/>
      <c r="BK98" s="256"/>
      <c r="BL98" s="256"/>
      <c r="BM98" s="256"/>
      <c r="BN98" s="256"/>
      <c r="BO98" s="256"/>
      <c r="BP98" s="256"/>
      <c r="BQ98" s="253">
        <v>92</v>
      </c>
      <c r="BR98" s="258"/>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4"/>
      <c r="DW98" s="1035"/>
      <c r="DX98" s="1035"/>
      <c r="DY98" s="1035"/>
      <c r="DZ98" s="1036"/>
      <c r="EA98" s="237"/>
    </row>
    <row r="99" spans="1:131" s="238" customFormat="1" ht="26.25" hidden="1" customHeight="1" x14ac:dyDescent="0.15">
      <c r="A99" s="261"/>
      <c r="B99" s="262"/>
      <c r="C99" s="262"/>
      <c r="D99" s="262"/>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4"/>
      <c r="BA99" s="264"/>
      <c r="BB99" s="264"/>
      <c r="BC99" s="264"/>
      <c r="BD99" s="264"/>
      <c r="BE99" s="256"/>
      <c r="BF99" s="256"/>
      <c r="BG99" s="256"/>
      <c r="BH99" s="256"/>
      <c r="BI99" s="256"/>
      <c r="BJ99" s="256"/>
      <c r="BK99" s="256"/>
      <c r="BL99" s="256"/>
      <c r="BM99" s="256"/>
      <c r="BN99" s="256"/>
      <c r="BO99" s="256"/>
      <c r="BP99" s="256"/>
      <c r="BQ99" s="253">
        <v>93</v>
      </c>
      <c r="BR99" s="258"/>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4"/>
      <c r="DW99" s="1035"/>
      <c r="DX99" s="1035"/>
      <c r="DY99" s="1035"/>
      <c r="DZ99" s="1036"/>
      <c r="EA99" s="237"/>
    </row>
    <row r="100" spans="1:131" s="238" customFormat="1" ht="26.25" hidden="1" customHeight="1" x14ac:dyDescent="0.15">
      <c r="A100" s="261"/>
      <c r="B100" s="262"/>
      <c r="C100" s="262"/>
      <c r="D100" s="262"/>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4"/>
      <c r="BA100" s="264"/>
      <c r="BB100" s="264"/>
      <c r="BC100" s="264"/>
      <c r="BD100" s="264"/>
      <c r="BE100" s="256"/>
      <c r="BF100" s="256"/>
      <c r="BG100" s="256"/>
      <c r="BH100" s="256"/>
      <c r="BI100" s="256"/>
      <c r="BJ100" s="256"/>
      <c r="BK100" s="256"/>
      <c r="BL100" s="256"/>
      <c r="BM100" s="256"/>
      <c r="BN100" s="256"/>
      <c r="BO100" s="256"/>
      <c r="BP100" s="256"/>
      <c r="BQ100" s="253">
        <v>94</v>
      </c>
      <c r="BR100" s="258"/>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4"/>
      <c r="DW100" s="1035"/>
      <c r="DX100" s="1035"/>
      <c r="DY100" s="1035"/>
      <c r="DZ100" s="1036"/>
      <c r="EA100" s="237"/>
    </row>
    <row r="101" spans="1:131" s="238" customFormat="1" ht="26.25" hidden="1" customHeight="1" x14ac:dyDescent="0.15">
      <c r="A101" s="261"/>
      <c r="B101" s="262"/>
      <c r="C101" s="262"/>
      <c r="D101" s="262"/>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4"/>
      <c r="BA101" s="264"/>
      <c r="BB101" s="264"/>
      <c r="BC101" s="264"/>
      <c r="BD101" s="264"/>
      <c r="BE101" s="256"/>
      <c r="BF101" s="256"/>
      <c r="BG101" s="256"/>
      <c r="BH101" s="256"/>
      <c r="BI101" s="256"/>
      <c r="BJ101" s="256"/>
      <c r="BK101" s="256"/>
      <c r="BL101" s="256"/>
      <c r="BM101" s="256"/>
      <c r="BN101" s="256"/>
      <c r="BO101" s="256"/>
      <c r="BP101" s="256"/>
      <c r="BQ101" s="253">
        <v>95</v>
      </c>
      <c r="BR101" s="258"/>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4"/>
      <c r="DW101" s="1035"/>
      <c r="DX101" s="1035"/>
      <c r="DY101" s="1035"/>
      <c r="DZ101" s="1036"/>
      <c r="EA101" s="237"/>
    </row>
    <row r="102" spans="1:131" s="238" customFormat="1" ht="26.25" customHeight="1" thickBot="1" x14ac:dyDescent="0.2">
      <c r="A102" s="261"/>
      <c r="B102" s="262"/>
      <c r="C102" s="262"/>
      <c r="D102" s="262"/>
      <c r="E102" s="262"/>
      <c r="F102" s="262"/>
      <c r="G102" s="262"/>
      <c r="H102" s="262"/>
      <c r="I102" s="262"/>
      <c r="J102" s="262"/>
      <c r="K102" s="262"/>
      <c r="L102" s="262"/>
      <c r="M102" s="262"/>
      <c r="N102" s="262"/>
      <c r="O102" s="262"/>
      <c r="P102" s="262"/>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4"/>
      <c r="BA102" s="264"/>
      <c r="BB102" s="264"/>
      <c r="BC102" s="264"/>
      <c r="BD102" s="264"/>
      <c r="BE102" s="256"/>
      <c r="BF102" s="256"/>
      <c r="BG102" s="256"/>
      <c r="BH102" s="256"/>
      <c r="BI102" s="256"/>
      <c r="BJ102" s="256"/>
      <c r="BK102" s="256"/>
      <c r="BL102" s="256"/>
      <c r="BM102" s="256"/>
      <c r="BN102" s="256"/>
      <c r="BO102" s="256"/>
      <c r="BP102" s="256"/>
      <c r="BQ102" s="255" t="s">
        <v>392</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9">
        <v>100</v>
      </c>
      <c r="CS102" s="1050"/>
      <c r="CT102" s="1050"/>
      <c r="CU102" s="1050"/>
      <c r="CV102" s="1051"/>
      <c r="CW102" s="1049">
        <v>62</v>
      </c>
      <c r="CX102" s="1050"/>
      <c r="CY102" s="1050"/>
      <c r="CZ102" s="1050"/>
      <c r="DA102" s="1051"/>
      <c r="DB102" s="1049" t="s">
        <v>518</v>
      </c>
      <c r="DC102" s="1050"/>
      <c r="DD102" s="1050"/>
      <c r="DE102" s="1050"/>
      <c r="DF102" s="1051"/>
      <c r="DG102" s="1049" t="s">
        <v>518</v>
      </c>
      <c r="DH102" s="1050"/>
      <c r="DI102" s="1050"/>
      <c r="DJ102" s="1050"/>
      <c r="DK102" s="1051"/>
      <c r="DL102" s="1049" t="s">
        <v>518</v>
      </c>
      <c r="DM102" s="1050"/>
      <c r="DN102" s="1050"/>
      <c r="DO102" s="1050"/>
      <c r="DP102" s="1051"/>
      <c r="DQ102" s="1049" t="s">
        <v>518</v>
      </c>
      <c r="DR102" s="1050"/>
      <c r="DS102" s="1050"/>
      <c r="DT102" s="1050"/>
      <c r="DU102" s="1051"/>
      <c r="DV102" s="1026"/>
      <c r="DW102" s="1027"/>
      <c r="DX102" s="1027"/>
      <c r="DY102" s="1027"/>
      <c r="DZ102" s="1028"/>
      <c r="EA102" s="237"/>
    </row>
    <row r="103" spans="1:131" s="238" customFormat="1" ht="26.25" customHeight="1" x14ac:dyDescent="0.15">
      <c r="A103" s="261"/>
      <c r="B103" s="262"/>
      <c r="C103" s="262"/>
      <c r="D103" s="262"/>
      <c r="E103" s="262"/>
      <c r="F103" s="262"/>
      <c r="G103" s="262"/>
      <c r="H103" s="262"/>
      <c r="I103" s="262"/>
      <c r="J103" s="262"/>
      <c r="K103" s="262"/>
      <c r="L103" s="262"/>
      <c r="M103" s="262"/>
      <c r="N103" s="262"/>
      <c r="O103" s="262"/>
      <c r="P103" s="262"/>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4"/>
      <c r="BA103" s="264"/>
      <c r="BB103" s="264"/>
      <c r="BC103" s="264"/>
      <c r="BD103" s="264"/>
      <c r="BE103" s="256"/>
      <c r="BF103" s="256"/>
      <c r="BG103" s="256"/>
      <c r="BH103" s="256"/>
      <c r="BI103" s="256"/>
      <c r="BJ103" s="256"/>
      <c r="BK103" s="256"/>
      <c r="BL103" s="256"/>
      <c r="BM103" s="256"/>
      <c r="BN103" s="256"/>
      <c r="BO103" s="256"/>
      <c r="BP103" s="25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37"/>
    </row>
    <row r="104" spans="1:131" s="238" customFormat="1" ht="26.25" customHeight="1" x14ac:dyDescent="0.15">
      <c r="A104" s="261"/>
      <c r="B104" s="262"/>
      <c r="C104" s="262"/>
      <c r="D104" s="262"/>
      <c r="E104" s="262"/>
      <c r="F104" s="262"/>
      <c r="G104" s="262"/>
      <c r="H104" s="262"/>
      <c r="I104" s="262"/>
      <c r="J104" s="262"/>
      <c r="K104" s="262"/>
      <c r="L104" s="262"/>
      <c r="M104" s="262"/>
      <c r="N104" s="262"/>
      <c r="O104" s="262"/>
      <c r="P104" s="262"/>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4"/>
      <c r="BA104" s="264"/>
      <c r="BB104" s="264"/>
      <c r="BC104" s="264"/>
      <c r="BD104" s="264"/>
      <c r="BE104" s="256"/>
      <c r="BF104" s="256"/>
      <c r="BG104" s="256"/>
      <c r="BH104" s="256"/>
      <c r="BI104" s="256"/>
      <c r="BJ104" s="256"/>
      <c r="BK104" s="256"/>
      <c r="BL104" s="256"/>
      <c r="BM104" s="256"/>
      <c r="BN104" s="256"/>
      <c r="BO104" s="256"/>
      <c r="BP104" s="25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37"/>
    </row>
    <row r="105" spans="1:131" s="238" customFormat="1" ht="11.25" customHeight="1" x14ac:dyDescent="0.15">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9"/>
      <c r="BR105" s="259"/>
      <c r="BS105" s="259"/>
      <c r="BT105" s="259"/>
      <c r="BU105" s="259"/>
      <c r="BV105" s="259"/>
      <c r="BW105" s="259"/>
      <c r="BX105" s="259"/>
      <c r="BY105" s="259"/>
      <c r="BZ105" s="259"/>
      <c r="CA105" s="259"/>
      <c r="CB105" s="259"/>
      <c r="CC105" s="259"/>
      <c r="CD105" s="259"/>
      <c r="CE105" s="259"/>
      <c r="CF105" s="259"/>
      <c r="CG105" s="259"/>
      <c r="CH105" s="259"/>
      <c r="CI105" s="259"/>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59"/>
      <c r="DF105" s="259"/>
      <c r="DG105" s="259"/>
      <c r="DH105" s="259"/>
      <c r="DI105" s="259"/>
      <c r="DJ105" s="259"/>
      <c r="DK105" s="259"/>
      <c r="DL105" s="259"/>
      <c r="DM105" s="259"/>
      <c r="DN105" s="259"/>
      <c r="DO105" s="259"/>
      <c r="DP105" s="259"/>
      <c r="DQ105" s="259"/>
      <c r="DR105" s="259"/>
      <c r="DS105" s="259"/>
      <c r="DT105" s="259"/>
      <c r="DU105" s="259"/>
      <c r="DV105" s="259"/>
      <c r="DW105" s="259"/>
      <c r="DX105" s="259"/>
      <c r="DY105" s="259"/>
      <c r="DZ105" s="259"/>
      <c r="EA105" s="237"/>
    </row>
    <row r="106" spans="1:131" s="238" customFormat="1" ht="11.25" customHeight="1" x14ac:dyDescent="0.15">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59"/>
      <c r="BR106" s="259"/>
      <c r="BS106" s="259"/>
      <c r="BT106" s="259"/>
      <c r="BU106" s="259"/>
      <c r="BV106" s="259"/>
      <c r="BW106" s="259"/>
      <c r="BX106" s="259"/>
      <c r="BY106" s="259"/>
      <c r="BZ106" s="259"/>
      <c r="CA106" s="259"/>
      <c r="CB106" s="259"/>
      <c r="CC106" s="259"/>
      <c r="CD106" s="259"/>
      <c r="CE106" s="259"/>
      <c r="CF106" s="259"/>
      <c r="CG106" s="259"/>
      <c r="CH106" s="2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59"/>
      <c r="DF106" s="259"/>
      <c r="DG106" s="259"/>
      <c r="DH106" s="259"/>
      <c r="DI106" s="259"/>
      <c r="DJ106" s="259"/>
      <c r="DK106" s="259"/>
      <c r="DL106" s="259"/>
      <c r="DM106" s="259"/>
      <c r="DN106" s="259"/>
      <c r="DO106" s="259"/>
      <c r="DP106" s="259"/>
      <c r="DQ106" s="259"/>
      <c r="DR106" s="259"/>
      <c r="DS106" s="259"/>
      <c r="DT106" s="259"/>
      <c r="DU106" s="259"/>
      <c r="DV106" s="259"/>
      <c r="DW106" s="259"/>
      <c r="DX106" s="259"/>
      <c r="DY106" s="259"/>
      <c r="DZ106" s="259"/>
      <c r="EA106" s="237"/>
    </row>
    <row r="107" spans="1:131" s="237" customFormat="1" ht="26.25" customHeight="1" thickBot="1" x14ac:dyDescent="0.2">
      <c r="A107" s="266" t="s">
        <v>429</v>
      </c>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6" t="s">
        <v>430</v>
      </c>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67"/>
      <c r="CM107" s="267"/>
      <c r="CN107" s="267"/>
      <c r="CO107" s="267"/>
      <c r="CP107" s="267"/>
      <c r="CQ107" s="267"/>
      <c r="CR107" s="267"/>
      <c r="CS107" s="267"/>
      <c r="CT107" s="267"/>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7"/>
    </row>
    <row r="108" spans="1:131" s="23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3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310</v>
      </c>
      <c r="AG109" s="987"/>
      <c r="AH109" s="987"/>
      <c r="AI109" s="987"/>
      <c r="AJ109" s="988"/>
      <c r="AK109" s="989" t="s">
        <v>309</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310</v>
      </c>
      <c r="BW109" s="987"/>
      <c r="BX109" s="987"/>
      <c r="BY109" s="987"/>
      <c r="BZ109" s="988"/>
      <c r="CA109" s="989" t="s">
        <v>309</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310</v>
      </c>
      <c r="DM109" s="987"/>
      <c r="DN109" s="987"/>
      <c r="DO109" s="987"/>
      <c r="DP109" s="988"/>
      <c r="DQ109" s="989" t="s">
        <v>309</v>
      </c>
      <c r="DR109" s="987"/>
      <c r="DS109" s="987"/>
      <c r="DT109" s="987"/>
      <c r="DU109" s="988"/>
      <c r="DV109" s="989" t="s">
        <v>435</v>
      </c>
      <c r="DW109" s="987"/>
      <c r="DX109" s="987"/>
      <c r="DY109" s="987"/>
      <c r="DZ109" s="1018"/>
    </row>
    <row r="110" spans="1:131" s="23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677846</v>
      </c>
      <c r="AB110" s="980"/>
      <c r="AC110" s="980"/>
      <c r="AD110" s="980"/>
      <c r="AE110" s="981"/>
      <c r="AF110" s="982">
        <v>633156</v>
      </c>
      <c r="AG110" s="980"/>
      <c r="AH110" s="980"/>
      <c r="AI110" s="980"/>
      <c r="AJ110" s="981"/>
      <c r="AK110" s="982">
        <v>562834</v>
      </c>
      <c r="AL110" s="980"/>
      <c r="AM110" s="980"/>
      <c r="AN110" s="980"/>
      <c r="AO110" s="981"/>
      <c r="AP110" s="983">
        <v>5.4</v>
      </c>
      <c r="AQ110" s="984"/>
      <c r="AR110" s="984"/>
      <c r="AS110" s="984"/>
      <c r="AT110" s="985"/>
      <c r="AU110" s="1019" t="s">
        <v>72</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2859687</v>
      </c>
      <c r="BR110" s="927"/>
      <c r="BS110" s="927"/>
      <c r="BT110" s="927"/>
      <c r="BU110" s="927"/>
      <c r="BV110" s="927">
        <v>2264370</v>
      </c>
      <c r="BW110" s="927"/>
      <c r="BX110" s="927"/>
      <c r="BY110" s="927"/>
      <c r="BZ110" s="927"/>
      <c r="CA110" s="927">
        <v>1838299</v>
      </c>
      <c r="CB110" s="927"/>
      <c r="CC110" s="927"/>
      <c r="CD110" s="927"/>
      <c r="CE110" s="927"/>
      <c r="CF110" s="951">
        <v>17.8</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138</v>
      </c>
      <c r="DH110" s="927"/>
      <c r="DI110" s="927"/>
      <c r="DJ110" s="927"/>
      <c r="DK110" s="927"/>
      <c r="DL110" s="927" t="s">
        <v>441</v>
      </c>
      <c r="DM110" s="927"/>
      <c r="DN110" s="927"/>
      <c r="DO110" s="927"/>
      <c r="DP110" s="927"/>
      <c r="DQ110" s="927" t="s">
        <v>442</v>
      </c>
      <c r="DR110" s="927"/>
      <c r="DS110" s="927"/>
      <c r="DT110" s="927"/>
      <c r="DU110" s="927"/>
      <c r="DV110" s="928" t="s">
        <v>138</v>
      </c>
      <c r="DW110" s="928"/>
      <c r="DX110" s="928"/>
      <c r="DY110" s="928"/>
      <c r="DZ110" s="929"/>
    </row>
    <row r="111" spans="1:131" s="23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138</v>
      </c>
      <c r="AG111" s="1008"/>
      <c r="AH111" s="1008"/>
      <c r="AI111" s="1008"/>
      <c r="AJ111" s="1009"/>
      <c r="AK111" s="1010" t="s">
        <v>138</v>
      </c>
      <c r="AL111" s="1008"/>
      <c r="AM111" s="1008"/>
      <c r="AN111" s="1008"/>
      <c r="AO111" s="1009"/>
      <c r="AP111" s="1011" t="s">
        <v>442</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20409</v>
      </c>
      <c r="BR111" s="899"/>
      <c r="BS111" s="899"/>
      <c r="BT111" s="899"/>
      <c r="BU111" s="899"/>
      <c r="BV111" s="899">
        <v>16842</v>
      </c>
      <c r="BW111" s="899"/>
      <c r="BX111" s="899"/>
      <c r="BY111" s="899"/>
      <c r="BZ111" s="899"/>
      <c r="CA111" s="899">
        <v>13327</v>
      </c>
      <c r="CB111" s="899"/>
      <c r="CC111" s="899"/>
      <c r="CD111" s="899"/>
      <c r="CE111" s="899"/>
      <c r="CF111" s="960">
        <v>0.1</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138</v>
      </c>
      <c r="DH111" s="899"/>
      <c r="DI111" s="899"/>
      <c r="DJ111" s="899"/>
      <c r="DK111" s="899"/>
      <c r="DL111" s="899" t="s">
        <v>138</v>
      </c>
      <c r="DM111" s="899"/>
      <c r="DN111" s="899"/>
      <c r="DO111" s="899"/>
      <c r="DP111" s="899"/>
      <c r="DQ111" s="899" t="s">
        <v>442</v>
      </c>
      <c r="DR111" s="899"/>
      <c r="DS111" s="899"/>
      <c r="DT111" s="899"/>
      <c r="DU111" s="899"/>
      <c r="DV111" s="876" t="s">
        <v>442</v>
      </c>
      <c r="DW111" s="876"/>
      <c r="DX111" s="876"/>
      <c r="DY111" s="876"/>
      <c r="DZ111" s="877"/>
    </row>
    <row r="112" spans="1:131" s="23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138</v>
      </c>
      <c r="AG112" s="862"/>
      <c r="AH112" s="862"/>
      <c r="AI112" s="862"/>
      <c r="AJ112" s="863"/>
      <c r="AK112" s="864" t="s">
        <v>138</v>
      </c>
      <c r="AL112" s="862"/>
      <c r="AM112" s="862"/>
      <c r="AN112" s="862"/>
      <c r="AO112" s="863"/>
      <c r="AP112" s="909" t="s">
        <v>138</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6434066</v>
      </c>
      <c r="BR112" s="899"/>
      <c r="BS112" s="899"/>
      <c r="BT112" s="899"/>
      <c r="BU112" s="899"/>
      <c r="BV112" s="899">
        <v>6083418</v>
      </c>
      <c r="BW112" s="899"/>
      <c r="BX112" s="899"/>
      <c r="BY112" s="899"/>
      <c r="BZ112" s="899"/>
      <c r="CA112" s="899">
        <v>5950764</v>
      </c>
      <c r="CB112" s="899"/>
      <c r="CC112" s="899"/>
      <c r="CD112" s="899"/>
      <c r="CE112" s="899"/>
      <c r="CF112" s="960">
        <v>57.6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20409</v>
      </c>
      <c r="DH112" s="899"/>
      <c r="DI112" s="899"/>
      <c r="DJ112" s="899"/>
      <c r="DK112" s="899"/>
      <c r="DL112" s="899">
        <v>16842</v>
      </c>
      <c r="DM112" s="899"/>
      <c r="DN112" s="899"/>
      <c r="DO112" s="899"/>
      <c r="DP112" s="899"/>
      <c r="DQ112" s="899">
        <v>13327</v>
      </c>
      <c r="DR112" s="899"/>
      <c r="DS112" s="899"/>
      <c r="DT112" s="899"/>
      <c r="DU112" s="899"/>
      <c r="DV112" s="876">
        <v>0.1</v>
      </c>
      <c r="DW112" s="876"/>
      <c r="DX112" s="876"/>
      <c r="DY112" s="876"/>
      <c r="DZ112" s="877"/>
    </row>
    <row r="113" spans="1:130" s="23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648530</v>
      </c>
      <c r="AB113" s="1008"/>
      <c r="AC113" s="1008"/>
      <c r="AD113" s="1008"/>
      <c r="AE113" s="1009"/>
      <c r="AF113" s="1010">
        <v>674362</v>
      </c>
      <c r="AG113" s="1008"/>
      <c r="AH113" s="1008"/>
      <c r="AI113" s="1008"/>
      <c r="AJ113" s="1009"/>
      <c r="AK113" s="1010">
        <v>698436</v>
      </c>
      <c r="AL113" s="1008"/>
      <c r="AM113" s="1008"/>
      <c r="AN113" s="1008"/>
      <c r="AO113" s="1009"/>
      <c r="AP113" s="1011">
        <v>6.8</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271668</v>
      </c>
      <c r="BR113" s="899"/>
      <c r="BS113" s="899"/>
      <c r="BT113" s="899"/>
      <c r="BU113" s="899"/>
      <c r="BV113" s="899">
        <v>243494</v>
      </c>
      <c r="BW113" s="899"/>
      <c r="BX113" s="899"/>
      <c r="BY113" s="899"/>
      <c r="BZ113" s="899"/>
      <c r="CA113" s="899">
        <v>229221</v>
      </c>
      <c r="CB113" s="899"/>
      <c r="CC113" s="899"/>
      <c r="CD113" s="899"/>
      <c r="CE113" s="899"/>
      <c r="CF113" s="960">
        <v>2.2000000000000002</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441</v>
      </c>
      <c r="DM113" s="862"/>
      <c r="DN113" s="862"/>
      <c r="DO113" s="862"/>
      <c r="DP113" s="863"/>
      <c r="DQ113" s="864" t="s">
        <v>442</v>
      </c>
      <c r="DR113" s="862"/>
      <c r="DS113" s="862"/>
      <c r="DT113" s="862"/>
      <c r="DU113" s="863"/>
      <c r="DV113" s="909" t="s">
        <v>441</v>
      </c>
      <c r="DW113" s="910"/>
      <c r="DX113" s="910"/>
      <c r="DY113" s="910"/>
      <c r="DZ113" s="911"/>
    </row>
    <row r="114" spans="1:130" s="23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178743</v>
      </c>
      <c r="AB114" s="862"/>
      <c r="AC114" s="862"/>
      <c r="AD114" s="862"/>
      <c r="AE114" s="863"/>
      <c r="AF114" s="864">
        <v>180208</v>
      </c>
      <c r="AG114" s="862"/>
      <c r="AH114" s="862"/>
      <c r="AI114" s="862"/>
      <c r="AJ114" s="863"/>
      <c r="AK114" s="864">
        <v>178484</v>
      </c>
      <c r="AL114" s="862"/>
      <c r="AM114" s="862"/>
      <c r="AN114" s="862"/>
      <c r="AO114" s="863"/>
      <c r="AP114" s="909">
        <v>1.7</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1433483</v>
      </c>
      <c r="BR114" s="899"/>
      <c r="BS114" s="899"/>
      <c r="BT114" s="899"/>
      <c r="BU114" s="899"/>
      <c r="BV114" s="899">
        <v>1341129</v>
      </c>
      <c r="BW114" s="899"/>
      <c r="BX114" s="899"/>
      <c r="BY114" s="899"/>
      <c r="BZ114" s="899"/>
      <c r="CA114" s="899">
        <v>1282107</v>
      </c>
      <c r="CB114" s="899"/>
      <c r="CC114" s="899"/>
      <c r="CD114" s="899"/>
      <c r="CE114" s="899"/>
      <c r="CF114" s="960">
        <v>12.4</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442</v>
      </c>
      <c r="DM114" s="862"/>
      <c r="DN114" s="862"/>
      <c r="DO114" s="862"/>
      <c r="DP114" s="863"/>
      <c r="DQ114" s="864" t="s">
        <v>442</v>
      </c>
      <c r="DR114" s="862"/>
      <c r="DS114" s="862"/>
      <c r="DT114" s="862"/>
      <c r="DU114" s="863"/>
      <c r="DV114" s="909" t="s">
        <v>138</v>
      </c>
      <c r="DW114" s="910"/>
      <c r="DX114" s="910"/>
      <c r="DY114" s="910"/>
      <c r="DZ114" s="911"/>
    </row>
    <row r="115" spans="1:130" s="23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4810</v>
      </c>
      <c r="AB115" s="1008"/>
      <c r="AC115" s="1008"/>
      <c r="AD115" s="1008"/>
      <c r="AE115" s="1009"/>
      <c r="AF115" s="1010">
        <v>4563</v>
      </c>
      <c r="AG115" s="1008"/>
      <c r="AH115" s="1008"/>
      <c r="AI115" s="1008"/>
      <c r="AJ115" s="1009"/>
      <c r="AK115" s="1010">
        <v>4594</v>
      </c>
      <c r="AL115" s="1008"/>
      <c r="AM115" s="1008"/>
      <c r="AN115" s="1008"/>
      <c r="AO115" s="1009"/>
      <c r="AP115" s="1011">
        <v>0</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2229</v>
      </c>
      <c r="BR115" s="899"/>
      <c r="BS115" s="899"/>
      <c r="BT115" s="899"/>
      <c r="BU115" s="899"/>
      <c r="BV115" s="899" t="s">
        <v>138</v>
      </c>
      <c r="BW115" s="899"/>
      <c r="BX115" s="899"/>
      <c r="BY115" s="899"/>
      <c r="BZ115" s="899"/>
      <c r="CA115" s="899">
        <v>1752</v>
      </c>
      <c r="CB115" s="899"/>
      <c r="CC115" s="899"/>
      <c r="CD115" s="899"/>
      <c r="CE115" s="899"/>
      <c r="CF115" s="960">
        <v>0</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138</v>
      </c>
      <c r="DH115" s="862"/>
      <c r="DI115" s="862"/>
      <c r="DJ115" s="862"/>
      <c r="DK115" s="863"/>
      <c r="DL115" s="864" t="s">
        <v>138</v>
      </c>
      <c r="DM115" s="862"/>
      <c r="DN115" s="862"/>
      <c r="DO115" s="862"/>
      <c r="DP115" s="863"/>
      <c r="DQ115" s="864" t="s">
        <v>442</v>
      </c>
      <c r="DR115" s="862"/>
      <c r="DS115" s="862"/>
      <c r="DT115" s="862"/>
      <c r="DU115" s="863"/>
      <c r="DV115" s="909" t="s">
        <v>138</v>
      </c>
      <c r="DW115" s="910"/>
      <c r="DX115" s="910"/>
      <c r="DY115" s="910"/>
      <c r="DZ115" s="911"/>
    </row>
    <row r="116" spans="1:130" s="23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441</v>
      </c>
      <c r="AG116" s="862"/>
      <c r="AH116" s="862"/>
      <c r="AI116" s="862"/>
      <c r="AJ116" s="863"/>
      <c r="AK116" s="864" t="s">
        <v>442</v>
      </c>
      <c r="AL116" s="862"/>
      <c r="AM116" s="862"/>
      <c r="AN116" s="862"/>
      <c r="AO116" s="863"/>
      <c r="AP116" s="909" t="s">
        <v>442</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138</v>
      </c>
      <c r="CB116" s="899"/>
      <c r="CC116" s="899"/>
      <c r="CD116" s="899"/>
      <c r="CE116" s="899"/>
      <c r="CF116" s="960" t="s">
        <v>138</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138</v>
      </c>
      <c r="DH116" s="862"/>
      <c r="DI116" s="862"/>
      <c r="DJ116" s="862"/>
      <c r="DK116" s="863"/>
      <c r="DL116" s="864" t="s">
        <v>138</v>
      </c>
      <c r="DM116" s="862"/>
      <c r="DN116" s="862"/>
      <c r="DO116" s="862"/>
      <c r="DP116" s="863"/>
      <c r="DQ116" s="864" t="s">
        <v>138</v>
      </c>
      <c r="DR116" s="862"/>
      <c r="DS116" s="862"/>
      <c r="DT116" s="862"/>
      <c r="DU116" s="863"/>
      <c r="DV116" s="909" t="s">
        <v>138</v>
      </c>
      <c r="DW116" s="910"/>
      <c r="DX116" s="910"/>
      <c r="DY116" s="910"/>
      <c r="DZ116" s="911"/>
    </row>
    <row r="117" spans="1:130" s="23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1509929</v>
      </c>
      <c r="AB117" s="994"/>
      <c r="AC117" s="994"/>
      <c r="AD117" s="994"/>
      <c r="AE117" s="995"/>
      <c r="AF117" s="996">
        <v>1492289</v>
      </c>
      <c r="AG117" s="994"/>
      <c r="AH117" s="994"/>
      <c r="AI117" s="994"/>
      <c r="AJ117" s="995"/>
      <c r="AK117" s="996">
        <v>1444348</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442</v>
      </c>
      <c r="BW117" s="899"/>
      <c r="BX117" s="899"/>
      <c r="BY117" s="899"/>
      <c r="BZ117" s="899"/>
      <c r="CA117" s="899" t="s">
        <v>442</v>
      </c>
      <c r="CB117" s="899"/>
      <c r="CC117" s="899"/>
      <c r="CD117" s="899"/>
      <c r="CE117" s="899"/>
      <c r="CF117" s="960" t="s">
        <v>138</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465</v>
      </c>
      <c r="DH117" s="862"/>
      <c r="DI117" s="862"/>
      <c r="DJ117" s="862"/>
      <c r="DK117" s="863"/>
      <c r="DL117" s="864" t="s">
        <v>138</v>
      </c>
      <c r="DM117" s="862"/>
      <c r="DN117" s="862"/>
      <c r="DO117" s="862"/>
      <c r="DP117" s="863"/>
      <c r="DQ117" s="864" t="s">
        <v>442</v>
      </c>
      <c r="DR117" s="862"/>
      <c r="DS117" s="862"/>
      <c r="DT117" s="862"/>
      <c r="DU117" s="863"/>
      <c r="DV117" s="909" t="s">
        <v>465</v>
      </c>
      <c r="DW117" s="910"/>
      <c r="DX117" s="910"/>
      <c r="DY117" s="910"/>
      <c r="DZ117" s="911"/>
    </row>
    <row r="118" spans="1:130" s="23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310</v>
      </c>
      <c r="AG118" s="987"/>
      <c r="AH118" s="987"/>
      <c r="AI118" s="987"/>
      <c r="AJ118" s="988"/>
      <c r="AK118" s="989" t="s">
        <v>309</v>
      </c>
      <c r="AL118" s="987"/>
      <c r="AM118" s="987"/>
      <c r="AN118" s="987"/>
      <c r="AO118" s="988"/>
      <c r="AP118" s="990" t="s">
        <v>435</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441</v>
      </c>
      <c r="BR118" s="930"/>
      <c r="BS118" s="930"/>
      <c r="BT118" s="930"/>
      <c r="BU118" s="930"/>
      <c r="BV118" s="930" t="s">
        <v>138</v>
      </c>
      <c r="BW118" s="930"/>
      <c r="BX118" s="930"/>
      <c r="BY118" s="930"/>
      <c r="BZ118" s="930"/>
      <c r="CA118" s="930" t="s">
        <v>465</v>
      </c>
      <c r="CB118" s="930"/>
      <c r="CC118" s="930"/>
      <c r="CD118" s="930"/>
      <c r="CE118" s="930"/>
      <c r="CF118" s="960" t="s">
        <v>138</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138</v>
      </c>
      <c r="DH118" s="862"/>
      <c r="DI118" s="862"/>
      <c r="DJ118" s="862"/>
      <c r="DK118" s="863"/>
      <c r="DL118" s="864" t="s">
        <v>442</v>
      </c>
      <c r="DM118" s="862"/>
      <c r="DN118" s="862"/>
      <c r="DO118" s="862"/>
      <c r="DP118" s="863"/>
      <c r="DQ118" s="864" t="s">
        <v>442</v>
      </c>
      <c r="DR118" s="862"/>
      <c r="DS118" s="862"/>
      <c r="DT118" s="862"/>
      <c r="DU118" s="863"/>
      <c r="DV118" s="909" t="s">
        <v>138</v>
      </c>
      <c r="DW118" s="910"/>
      <c r="DX118" s="910"/>
      <c r="DY118" s="910"/>
      <c r="DZ118" s="911"/>
    </row>
    <row r="119" spans="1:130" s="23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442</v>
      </c>
      <c r="AB119" s="980"/>
      <c r="AC119" s="980"/>
      <c r="AD119" s="980"/>
      <c r="AE119" s="981"/>
      <c r="AF119" s="982" t="s">
        <v>442</v>
      </c>
      <c r="AG119" s="980"/>
      <c r="AH119" s="980"/>
      <c r="AI119" s="980"/>
      <c r="AJ119" s="981"/>
      <c r="AK119" s="982" t="s">
        <v>138</v>
      </c>
      <c r="AL119" s="980"/>
      <c r="AM119" s="980"/>
      <c r="AN119" s="980"/>
      <c r="AO119" s="981"/>
      <c r="AP119" s="983" t="s">
        <v>441</v>
      </c>
      <c r="AQ119" s="984"/>
      <c r="AR119" s="984"/>
      <c r="AS119" s="984"/>
      <c r="AT119" s="985"/>
      <c r="AU119" s="1023"/>
      <c r="AV119" s="1024"/>
      <c r="AW119" s="1024"/>
      <c r="AX119" s="1024"/>
      <c r="AY119" s="1024"/>
      <c r="AZ119" s="268" t="s">
        <v>187</v>
      </c>
      <c r="BA119" s="268"/>
      <c r="BB119" s="268"/>
      <c r="BC119" s="268"/>
      <c r="BD119" s="268"/>
      <c r="BE119" s="268"/>
      <c r="BF119" s="268"/>
      <c r="BG119" s="268"/>
      <c r="BH119" s="268"/>
      <c r="BI119" s="268"/>
      <c r="BJ119" s="268"/>
      <c r="BK119" s="268"/>
      <c r="BL119" s="268"/>
      <c r="BM119" s="268"/>
      <c r="BN119" s="268"/>
      <c r="BO119" s="962" t="s">
        <v>468</v>
      </c>
      <c r="BP119" s="963"/>
      <c r="BQ119" s="967">
        <v>11021542</v>
      </c>
      <c r="BR119" s="930"/>
      <c r="BS119" s="930"/>
      <c r="BT119" s="930"/>
      <c r="BU119" s="930"/>
      <c r="BV119" s="930">
        <v>9949253</v>
      </c>
      <c r="BW119" s="930"/>
      <c r="BX119" s="930"/>
      <c r="BY119" s="930"/>
      <c r="BZ119" s="930"/>
      <c r="CA119" s="930">
        <v>9315470</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442</v>
      </c>
      <c r="DH119" s="845"/>
      <c r="DI119" s="845"/>
      <c r="DJ119" s="845"/>
      <c r="DK119" s="846"/>
      <c r="DL119" s="847" t="s">
        <v>442</v>
      </c>
      <c r="DM119" s="845"/>
      <c r="DN119" s="845"/>
      <c r="DO119" s="845"/>
      <c r="DP119" s="846"/>
      <c r="DQ119" s="847" t="s">
        <v>442</v>
      </c>
      <c r="DR119" s="845"/>
      <c r="DS119" s="845"/>
      <c r="DT119" s="845"/>
      <c r="DU119" s="846"/>
      <c r="DV119" s="933" t="s">
        <v>442</v>
      </c>
      <c r="DW119" s="934"/>
      <c r="DX119" s="934"/>
      <c r="DY119" s="934"/>
      <c r="DZ119" s="935"/>
    </row>
    <row r="120" spans="1:130" s="23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442</v>
      </c>
      <c r="AB120" s="862"/>
      <c r="AC120" s="862"/>
      <c r="AD120" s="862"/>
      <c r="AE120" s="863"/>
      <c r="AF120" s="864" t="s">
        <v>442</v>
      </c>
      <c r="AG120" s="862"/>
      <c r="AH120" s="862"/>
      <c r="AI120" s="862"/>
      <c r="AJ120" s="863"/>
      <c r="AK120" s="864" t="s">
        <v>138</v>
      </c>
      <c r="AL120" s="862"/>
      <c r="AM120" s="862"/>
      <c r="AN120" s="862"/>
      <c r="AO120" s="863"/>
      <c r="AP120" s="909" t="s">
        <v>442</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11975655</v>
      </c>
      <c r="BR120" s="927"/>
      <c r="BS120" s="927"/>
      <c r="BT120" s="927"/>
      <c r="BU120" s="927"/>
      <c r="BV120" s="927">
        <v>11635901</v>
      </c>
      <c r="BW120" s="927"/>
      <c r="BX120" s="927"/>
      <c r="BY120" s="927"/>
      <c r="BZ120" s="927"/>
      <c r="CA120" s="927">
        <v>10451479</v>
      </c>
      <c r="CB120" s="927"/>
      <c r="CC120" s="927"/>
      <c r="CD120" s="927"/>
      <c r="CE120" s="927"/>
      <c r="CF120" s="951">
        <v>101.2</v>
      </c>
      <c r="CG120" s="952"/>
      <c r="CH120" s="952"/>
      <c r="CI120" s="952"/>
      <c r="CJ120" s="952"/>
      <c r="CK120" s="953" t="s">
        <v>472</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t="s">
        <v>442</v>
      </c>
      <c r="DH120" s="927"/>
      <c r="DI120" s="927"/>
      <c r="DJ120" s="927"/>
      <c r="DK120" s="927"/>
      <c r="DL120" s="927" t="s">
        <v>442</v>
      </c>
      <c r="DM120" s="927"/>
      <c r="DN120" s="927"/>
      <c r="DO120" s="927"/>
      <c r="DP120" s="927"/>
      <c r="DQ120" s="927">
        <v>4788291</v>
      </c>
      <c r="DR120" s="927"/>
      <c r="DS120" s="927"/>
      <c r="DT120" s="927"/>
      <c r="DU120" s="927"/>
      <c r="DV120" s="928">
        <v>46.4</v>
      </c>
      <c r="DW120" s="928"/>
      <c r="DX120" s="928"/>
      <c r="DY120" s="928"/>
      <c r="DZ120" s="929"/>
    </row>
    <row r="121" spans="1:130" s="23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4810</v>
      </c>
      <c r="AB121" s="862"/>
      <c r="AC121" s="862"/>
      <c r="AD121" s="862"/>
      <c r="AE121" s="863"/>
      <c r="AF121" s="864">
        <v>4563</v>
      </c>
      <c r="AG121" s="862"/>
      <c r="AH121" s="862"/>
      <c r="AI121" s="862"/>
      <c r="AJ121" s="863"/>
      <c r="AK121" s="864">
        <v>4594</v>
      </c>
      <c r="AL121" s="862"/>
      <c r="AM121" s="862"/>
      <c r="AN121" s="862"/>
      <c r="AO121" s="863"/>
      <c r="AP121" s="909">
        <v>0</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1397227</v>
      </c>
      <c r="BR121" s="899"/>
      <c r="BS121" s="899"/>
      <c r="BT121" s="899"/>
      <c r="BU121" s="899"/>
      <c r="BV121" s="899">
        <v>1210011</v>
      </c>
      <c r="BW121" s="899"/>
      <c r="BX121" s="899"/>
      <c r="BY121" s="899"/>
      <c r="BZ121" s="899"/>
      <c r="CA121" s="899">
        <v>1117065</v>
      </c>
      <c r="CB121" s="899"/>
      <c r="CC121" s="899"/>
      <c r="CD121" s="899"/>
      <c r="CE121" s="899"/>
      <c r="CF121" s="960">
        <v>10.8</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970699</v>
      </c>
      <c r="DH121" s="899"/>
      <c r="DI121" s="899"/>
      <c r="DJ121" s="899"/>
      <c r="DK121" s="899"/>
      <c r="DL121" s="899">
        <v>972705</v>
      </c>
      <c r="DM121" s="899"/>
      <c r="DN121" s="899"/>
      <c r="DO121" s="899"/>
      <c r="DP121" s="899"/>
      <c r="DQ121" s="899">
        <v>1031147</v>
      </c>
      <c r="DR121" s="899"/>
      <c r="DS121" s="899"/>
      <c r="DT121" s="899"/>
      <c r="DU121" s="899"/>
      <c r="DV121" s="876">
        <v>10</v>
      </c>
      <c r="DW121" s="876"/>
      <c r="DX121" s="876"/>
      <c r="DY121" s="876"/>
      <c r="DZ121" s="877"/>
    </row>
    <row r="122" spans="1:130" s="23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442</v>
      </c>
      <c r="AB122" s="862"/>
      <c r="AC122" s="862"/>
      <c r="AD122" s="862"/>
      <c r="AE122" s="863"/>
      <c r="AF122" s="864" t="s">
        <v>138</v>
      </c>
      <c r="AG122" s="862"/>
      <c r="AH122" s="862"/>
      <c r="AI122" s="862"/>
      <c r="AJ122" s="863"/>
      <c r="AK122" s="864" t="s">
        <v>442</v>
      </c>
      <c r="AL122" s="862"/>
      <c r="AM122" s="862"/>
      <c r="AN122" s="862"/>
      <c r="AO122" s="863"/>
      <c r="AP122" s="909" t="s">
        <v>442</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7126486</v>
      </c>
      <c r="BR122" s="930"/>
      <c r="BS122" s="930"/>
      <c r="BT122" s="930"/>
      <c r="BU122" s="930"/>
      <c r="BV122" s="930">
        <v>6364544</v>
      </c>
      <c r="BW122" s="930"/>
      <c r="BX122" s="930"/>
      <c r="BY122" s="930"/>
      <c r="BZ122" s="930"/>
      <c r="CA122" s="930">
        <v>5678835</v>
      </c>
      <c r="CB122" s="930"/>
      <c r="CC122" s="930"/>
      <c r="CD122" s="930"/>
      <c r="CE122" s="930"/>
      <c r="CF122" s="931">
        <v>55</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v>278491</v>
      </c>
      <c r="DH122" s="899"/>
      <c r="DI122" s="899"/>
      <c r="DJ122" s="899"/>
      <c r="DK122" s="899"/>
      <c r="DL122" s="899">
        <v>196522</v>
      </c>
      <c r="DM122" s="899"/>
      <c r="DN122" s="899"/>
      <c r="DO122" s="899"/>
      <c r="DP122" s="899"/>
      <c r="DQ122" s="899">
        <v>131326</v>
      </c>
      <c r="DR122" s="899"/>
      <c r="DS122" s="899"/>
      <c r="DT122" s="899"/>
      <c r="DU122" s="899"/>
      <c r="DV122" s="876">
        <v>1.3</v>
      </c>
      <c r="DW122" s="876"/>
      <c r="DX122" s="876"/>
      <c r="DY122" s="876"/>
      <c r="DZ122" s="877"/>
    </row>
    <row r="123" spans="1:130" s="23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442</v>
      </c>
      <c r="AG123" s="862"/>
      <c r="AH123" s="862"/>
      <c r="AI123" s="862"/>
      <c r="AJ123" s="863"/>
      <c r="AK123" s="864" t="s">
        <v>138</v>
      </c>
      <c r="AL123" s="862"/>
      <c r="AM123" s="862"/>
      <c r="AN123" s="862"/>
      <c r="AO123" s="863"/>
      <c r="AP123" s="909" t="s">
        <v>442</v>
      </c>
      <c r="AQ123" s="910"/>
      <c r="AR123" s="910"/>
      <c r="AS123" s="910"/>
      <c r="AT123" s="911"/>
      <c r="AU123" s="974"/>
      <c r="AV123" s="975"/>
      <c r="AW123" s="975"/>
      <c r="AX123" s="975"/>
      <c r="AY123" s="975"/>
      <c r="AZ123" s="268" t="s">
        <v>187</v>
      </c>
      <c r="BA123" s="268"/>
      <c r="BB123" s="268"/>
      <c r="BC123" s="268"/>
      <c r="BD123" s="268"/>
      <c r="BE123" s="268"/>
      <c r="BF123" s="268"/>
      <c r="BG123" s="268"/>
      <c r="BH123" s="268"/>
      <c r="BI123" s="268"/>
      <c r="BJ123" s="268"/>
      <c r="BK123" s="268"/>
      <c r="BL123" s="268"/>
      <c r="BM123" s="268"/>
      <c r="BN123" s="268"/>
      <c r="BO123" s="962" t="s">
        <v>478</v>
      </c>
      <c r="BP123" s="963"/>
      <c r="BQ123" s="917">
        <v>20499368</v>
      </c>
      <c r="BR123" s="918"/>
      <c r="BS123" s="918"/>
      <c r="BT123" s="918"/>
      <c r="BU123" s="918"/>
      <c r="BV123" s="918">
        <v>19210456</v>
      </c>
      <c r="BW123" s="918"/>
      <c r="BX123" s="918"/>
      <c r="BY123" s="918"/>
      <c r="BZ123" s="918"/>
      <c r="CA123" s="918">
        <v>17247379</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442</v>
      </c>
      <c r="DM123" s="862"/>
      <c r="DN123" s="862"/>
      <c r="DO123" s="862"/>
      <c r="DP123" s="863"/>
      <c r="DQ123" s="864" t="s">
        <v>442</v>
      </c>
      <c r="DR123" s="862"/>
      <c r="DS123" s="862"/>
      <c r="DT123" s="862"/>
      <c r="DU123" s="863"/>
      <c r="DV123" s="909" t="s">
        <v>138</v>
      </c>
      <c r="DW123" s="910"/>
      <c r="DX123" s="910"/>
      <c r="DY123" s="910"/>
      <c r="DZ123" s="911"/>
    </row>
    <row r="124" spans="1:130" s="23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442</v>
      </c>
      <c r="AB124" s="862"/>
      <c r="AC124" s="862"/>
      <c r="AD124" s="862"/>
      <c r="AE124" s="863"/>
      <c r="AF124" s="864" t="s">
        <v>138</v>
      </c>
      <c r="AG124" s="862"/>
      <c r="AH124" s="862"/>
      <c r="AI124" s="862"/>
      <c r="AJ124" s="863"/>
      <c r="AK124" s="864" t="s">
        <v>442</v>
      </c>
      <c r="AL124" s="862"/>
      <c r="AM124" s="862"/>
      <c r="AN124" s="862"/>
      <c r="AO124" s="863"/>
      <c r="AP124" s="909" t="s">
        <v>138</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138</v>
      </c>
      <c r="BR124" s="916"/>
      <c r="BS124" s="916"/>
      <c r="BT124" s="916"/>
      <c r="BU124" s="916"/>
      <c r="BV124" s="916" t="s">
        <v>442</v>
      </c>
      <c r="BW124" s="916"/>
      <c r="BX124" s="916"/>
      <c r="BY124" s="916"/>
      <c r="BZ124" s="916"/>
      <c r="CA124" s="916" t="s">
        <v>138</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v>5184876</v>
      </c>
      <c r="DH124" s="845"/>
      <c r="DI124" s="845"/>
      <c r="DJ124" s="845"/>
      <c r="DK124" s="846"/>
      <c r="DL124" s="847">
        <v>4914191</v>
      </c>
      <c r="DM124" s="845"/>
      <c r="DN124" s="845"/>
      <c r="DO124" s="845"/>
      <c r="DP124" s="846"/>
      <c r="DQ124" s="847" t="s">
        <v>442</v>
      </c>
      <c r="DR124" s="845"/>
      <c r="DS124" s="845"/>
      <c r="DT124" s="845"/>
      <c r="DU124" s="846"/>
      <c r="DV124" s="933" t="s">
        <v>138</v>
      </c>
      <c r="DW124" s="934"/>
      <c r="DX124" s="934"/>
      <c r="DY124" s="934"/>
      <c r="DZ124" s="935"/>
    </row>
    <row r="125" spans="1:130" s="23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138</v>
      </c>
      <c r="AQ125" s="910"/>
      <c r="AR125" s="910"/>
      <c r="AS125" s="910"/>
      <c r="AT125" s="911"/>
      <c r="AU125" s="269"/>
      <c r="AV125" s="270"/>
      <c r="AW125" s="270"/>
      <c r="AX125" s="270"/>
      <c r="AY125" s="270"/>
      <c r="AZ125" s="270"/>
      <c r="BA125" s="270"/>
      <c r="BB125" s="270"/>
      <c r="BC125" s="270"/>
      <c r="BD125" s="270"/>
      <c r="BE125" s="270"/>
      <c r="BF125" s="270"/>
      <c r="BG125" s="270"/>
      <c r="BH125" s="270"/>
      <c r="BI125" s="270"/>
      <c r="BJ125" s="270"/>
      <c r="BK125" s="270"/>
      <c r="BL125" s="270"/>
      <c r="BM125" s="270"/>
      <c r="BN125" s="270"/>
      <c r="BO125" s="270"/>
      <c r="BP125" s="270"/>
      <c r="BQ125" s="271"/>
      <c r="BR125" s="271"/>
      <c r="BS125" s="271"/>
      <c r="BT125" s="271"/>
      <c r="BU125" s="271"/>
      <c r="BV125" s="271"/>
      <c r="BW125" s="271"/>
      <c r="BX125" s="271"/>
      <c r="BY125" s="271"/>
      <c r="BZ125" s="271"/>
      <c r="CA125" s="271"/>
      <c r="CB125" s="271"/>
      <c r="CC125" s="271"/>
      <c r="CD125" s="271"/>
      <c r="CE125" s="271"/>
      <c r="CF125" s="271"/>
      <c r="CG125" s="271"/>
      <c r="CH125" s="271"/>
      <c r="CI125" s="271"/>
      <c r="CJ125" s="27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138</v>
      </c>
      <c r="DW125" s="928"/>
      <c r="DX125" s="928"/>
      <c r="DY125" s="928"/>
      <c r="DZ125" s="929"/>
    </row>
    <row r="126" spans="1:130" s="23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138</v>
      </c>
      <c r="AG126" s="862"/>
      <c r="AH126" s="862"/>
      <c r="AI126" s="862"/>
      <c r="AJ126" s="863"/>
      <c r="AK126" s="864" t="s">
        <v>138</v>
      </c>
      <c r="AL126" s="862"/>
      <c r="AM126" s="862"/>
      <c r="AN126" s="862"/>
      <c r="AO126" s="863"/>
      <c r="AP126" s="909" t="s">
        <v>138</v>
      </c>
      <c r="AQ126" s="910"/>
      <c r="AR126" s="910"/>
      <c r="AS126" s="910"/>
      <c r="AT126" s="911"/>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4"/>
      <c r="CE126" s="274"/>
      <c r="CF126" s="274"/>
      <c r="CG126" s="271"/>
      <c r="CH126" s="271"/>
      <c r="CI126" s="271"/>
      <c r="CJ126" s="27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442</v>
      </c>
      <c r="DH126" s="899"/>
      <c r="DI126" s="899"/>
      <c r="DJ126" s="899"/>
      <c r="DK126" s="899"/>
      <c r="DL126" s="899" t="s">
        <v>138</v>
      </c>
      <c r="DM126" s="899"/>
      <c r="DN126" s="899"/>
      <c r="DO126" s="899"/>
      <c r="DP126" s="899"/>
      <c r="DQ126" s="899" t="s">
        <v>442</v>
      </c>
      <c r="DR126" s="899"/>
      <c r="DS126" s="899"/>
      <c r="DT126" s="899"/>
      <c r="DU126" s="899"/>
      <c r="DV126" s="876" t="s">
        <v>138</v>
      </c>
      <c r="DW126" s="876"/>
      <c r="DX126" s="876"/>
      <c r="DY126" s="876"/>
      <c r="DZ126" s="877"/>
    </row>
    <row r="127" spans="1:130" s="23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138</v>
      </c>
      <c r="AG127" s="862"/>
      <c r="AH127" s="862"/>
      <c r="AI127" s="862"/>
      <c r="AJ127" s="863"/>
      <c r="AK127" s="864" t="s">
        <v>138</v>
      </c>
      <c r="AL127" s="862"/>
      <c r="AM127" s="862"/>
      <c r="AN127" s="862"/>
      <c r="AO127" s="863"/>
      <c r="AP127" s="909" t="s">
        <v>442</v>
      </c>
      <c r="AQ127" s="910"/>
      <c r="AR127" s="910"/>
      <c r="AS127" s="910"/>
      <c r="AT127" s="911"/>
      <c r="AU127" s="273"/>
      <c r="AV127" s="273"/>
      <c r="AW127" s="27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73"/>
      <c r="CB127" s="273"/>
      <c r="CC127" s="273"/>
      <c r="CD127" s="274"/>
      <c r="CE127" s="274"/>
      <c r="CF127" s="274"/>
      <c r="CG127" s="271"/>
      <c r="CH127" s="271"/>
      <c r="CI127" s="271"/>
      <c r="CJ127" s="27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3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124873</v>
      </c>
      <c r="AB128" s="883"/>
      <c r="AC128" s="883"/>
      <c r="AD128" s="883"/>
      <c r="AE128" s="884"/>
      <c r="AF128" s="885">
        <v>141237</v>
      </c>
      <c r="AG128" s="883"/>
      <c r="AH128" s="883"/>
      <c r="AI128" s="883"/>
      <c r="AJ128" s="884"/>
      <c r="AK128" s="885">
        <v>153761</v>
      </c>
      <c r="AL128" s="883"/>
      <c r="AM128" s="883"/>
      <c r="AN128" s="883"/>
      <c r="AO128" s="884"/>
      <c r="AP128" s="886"/>
      <c r="AQ128" s="887"/>
      <c r="AR128" s="887"/>
      <c r="AS128" s="887"/>
      <c r="AT128" s="888"/>
      <c r="AU128" s="273"/>
      <c r="AV128" s="273"/>
      <c r="AW128" s="273"/>
      <c r="AX128" s="889" t="s">
        <v>493</v>
      </c>
      <c r="AY128" s="890"/>
      <c r="AZ128" s="890"/>
      <c r="BA128" s="890"/>
      <c r="BB128" s="890"/>
      <c r="BC128" s="890"/>
      <c r="BD128" s="890"/>
      <c r="BE128" s="891"/>
      <c r="BF128" s="868" t="s">
        <v>442</v>
      </c>
      <c r="BG128" s="869"/>
      <c r="BH128" s="869"/>
      <c r="BI128" s="869"/>
      <c r="BJ128" s="869"/>
      <c r="BK128" s="869"/>
      <c r="BL128" s="892"/>
      <c r="BM128" s="868">
        <v>13.16</v>
      </c>
      <c r="BN128" s="869"/>
      <c r="BO128" s="869"/>
      <c r="BP128" s="869"/>
      <c r="BQ128" s="869"/>
      <c r="BR128" s="869"/>
      <c r="BS128" s="892"/>
      <c r="BT128" s="868">
        <v>20</v>
      </c>
      <c r="BU128" s="869"/>
      <c r="BV128" s="869"/>
      <c r="BW128" s="869"/>
      <c r="BX128" s="869"/>
      <c r="BY128" s="869"/>
      <c r="BZ128" s="870"/>
      <c r="CA128" s="274"/>
      <c r="CB128" s="274"/>
      <c r="CC128" s="274"/>
      <c r="CD128" s="274"/>
      <c r="CE128" s="274"/>
      <c r="CF128" s="274"/>
      <c r="CG128" s="271"/>
      <c r="CH128" s="271"/>
      <c r="CI128" s="271"/>
      <c r="CJ128" s="27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v>2229</v>
      </c>
      <c r="DH128" s="873"/>
      <c r="DI128" s="873"/>
      <c r="DJ128" s="873"/>
      <c r="DK128" s="873"/>
      <c r="DL128" s="873" t="s">
        <v>442</v>
      </c>
      <c r="DM128" s="873"/>
      <c r="DN128" s="873"/>
      <c r="DO128" s="873"/>
      <c r="DP128" s="873"/>
      <c r="DQ128" s="873">
        <v>1752</v>
      </c>
      <c r="DR128" s="873"/>
      <c r="DS128" s="873"/>
      <c r="DT128" s="873"/>
      <c r="DU128" s="873"/>
      <c r="DV128" s="874">
        <v>0</v>
      </c>
      <c r="DW128" s="874"/>
      <c r="DX128" s="874"/>
      <c r="DY128" s="874"/>
      <c r="DZ128" s="875"/>
    </row>
    <row r="129" spans="1:131" s="23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495</v>
      </c>
      <c r="X129" s="859"/>
      <c r="Y129" s="859"/>
      <c r="Z129" s="860"/>
      <c r="AA129" s="861">
        <v>11501343</v>
      </c>
      <c r="AB129" s="862"/>
      <c r="AC129" s="862"/>
      <c r="AD129" s="862"/>
      <c r="AE129" s="863"/>
      <c r="AF129" s="864">
        <v>11510528</v>
      </c>
      <c r="AG129" s="862"/>
      <c r="AH129" s="862"/>
      <c r="AI129" s="862"/>
      <c r="AJ129" s="863"/>
      <c r="AK129" s="864">
        <v>11174299</v>
      </c>
      <c r="AL129" s="862"/>
      <c r="AM129" s="862"/>
      <c r="AN129" s="862"/>
      <c r="AO129" s="863"/>
      <c r="AP129" s="865"/>
      <c r="AQ129" s="866"/>
      <c r="AR129" s="866"/>
      <c r="AS129" s="866"/>
      <c r="AT129" s="867"/>
      <c r="AU129" s="275"/>
      <c r="AV129" s="275"/>
      <c r="AW129" s="275"/>
      <c r="AX129" s="831" t="s">
        <v>496</v>
      </c>
      <c r="AY129" s="832"/>
      <c r="AZ129" s="832"/>
      <c r="BA129" s="832"/>
      <c r="BB129" s="832"/>
      <c r="BC129" s="832"/>
      <c r="BD129" s="832"/>
      <c r="BE129" s="833"/>
      <c r="BF129" s="851" t="s">
        <v>442</v>
      </c>
      <c r="BG129" s="852"/>
      <c r="BH129" s="852"/>
      <c r="BI129" s="852"/>
      <c r="BJ129" s="852"/>
      <c r="BK129" s="852"/>
      <c r="BL129" s="853"/>
      <c r="BM129" s="851">
        <v>18.16</v>
      </c>
      <c r="BN129" s="852"/>
      <c r="BO129" s="852"/>
      <c r="BP129" s="852"/>
      <c r="BQ129" s="852"/>
      <c r="BR129" s="852"/>
      <c r="BS129" s="853"/>
      <c r="BT129" s="851">
        <v>30</v>
      </c>
      <c r="BU129" s="854"/>
      <c r="BV129" s="854"/>
      <c r="BW129" s="854"/>
      <c r="BX129" s="854"/>
      <c r="BY129" s="854"/>
      <c r="BZ129" s="855"/>
      <c r="CA129" s="276"/>
      <c r="CB129" s="276"/>
      <c r="CC129" s="276"/>
      <c r="CD129" s="276"/>
      <c r="CE129" s="276"/>
      <c r="CF129" s="276"/>
      <c r="CG129" s="276"/>
      <c r="CH129" s="276"/>
      <c r="CI129" s="276"/>
      <c r="CJ129" s="276"/>
      <c r="CK129" s="276"/>
      <c r="CL129" s="276"/>
      <c r="CM129" s="276"/>
      <c r="CN129" s="276"/>
      <c r="CO129" s="276"/>
      <c r="CP129" s="276"/>
      <c r="CQ129" s="276"/>
      <c r="CR129" s="276"/>
      <c r="CS129" s="276"/>
      <c r="CT129" s="276"/>
      <c r="CU129" s="276"/>
      <c r="CV129" s="276"/>
      <c r="CW129" s="276"/>
      <c r="CX129" s="276"/>
      <c r="CY129" s="276"/>
      <c r="CZ129" s="276"/>
      <c r="DA129" s="276"/>
      <c r="DB129" s="276"/>
      <c r="DC129" s="276"/>
      <c r="DD129" s="276"/>
      <c r="DE129" s="276"/>
      <c r="DF129" s="276"/>
      <c r="DG129" s="276"/>
      <c r="DH129" s="276"/>
      <c r="DI129" s="276"/>
      <c r="DJ129" s="276"/>
      <c r="DK129" s="276"/>
      <c r="DL129" s="276"/>
      <c r="DM129" s="276"/>
      <c r="DN129" s="276"/>
      <c r="DO129" s="276"/>
      <c r="DP129" s="244"/>
      <c r="DQ129" s="244"/>
      <c r="DR129" s="244"/>
      <c r="DS129" s="244"/>
      <c r="DT129" s="244"/>
      <c r="DU129" s="244"/>
      <c r="DV129" s="244"/>
      <c r="DW129" s="244"/>
      <c r="DX129" s="244"/>
      <c r="DY129" s="244"/>
      <c r="DZ129" s="248"/>
    </row>
    <row r="130" spans="1:131" s="237" customFormat="1" ht="26.25" customHeight="1" x14ac:dyDescent="0.15">
      <c r="A130" s="856" t="s">
        <v>497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498</v>
      </c>
      <c r="X130" s="859"/>
      <c r="Y130" s="859"/>
      <c r="Z130" s="860"/>
      <c r="AA130" s="861">
        <v>944980</v>
      </c>
      <c r="AB130" s="862"/>
      <c r="AC130" s="862"/>
      <c r="AD130" s="862"/>
      <c r="AE130" s="863"/>
      <c r="AF130" s="864">
        <v>914043</v>
      </c>
      <c r="AG130" s="862"/>
      <c r="AH130" s="862"/>
      <c r="AI130" s="862"/>
      <c r="AJ130" s="863"/>
      <c r="AK130" s="864">
        <v>844353</v>
      </c>
      <c r="AL130" s="862"/>
      <c r="AM130" s="862"/>
      <c r="AN130" s="862"/>
      <c r="AO130" s="863"/>
      <c r="AP130" s="865"/>
      <c r="AQ130" s="866"/>
      <c r="AR130" s="866"/>
      <c r="AS130" s="866"/>
      <c r="AT130" s="867"/>
      <c r="AU130" s="275"/>
      <c r="AV130" s="275"/>
      <c r="AW130" s="275"/>
      <c r="AX130" s="831" t="s">
        <v>499</v>
      </c>
      <c r="AY130" s="832"/>
      <c r="AZ130" s="832"/>
      <c r="BA130" s="832"/>
      <c r="BB130" s="832"/>
      <c r="BC130" s="832"/>
      <c r="BD130" s="832"/>
      <c r="BE130" s="833"/>
      <c r="BF130" s="834">
        <v>4.2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76"/>
      <c r="CB130" s="276"/>
      <c r="CC130" s="276"/>
      <c r="CD130" s="276"/>
      <c r="CE130" s="276"/>
      <c r="CF130" s="276"/>
      <c r="CG130" s="276"/>
      <c r="CH130" s="276"/>
      <c r="CI130" s="276"/>
      <c r="CJ130" s="276"/>
      <c r="CK130" s="276"/>
      <c r="CL130" s="276"/>
      <c r="CM130" s="276"/>
      <c r="CN130" s="276"/>
      <c r="CO130" s="276"/>
      <c r="CP130" s="276"/>
      <c r="CQ130" s="276"/>
      <c r="CR130" s="276"/>
      <c r="CS130" s="276"/>
      <c r="CT130" s="276"/>
      <c r="CU130" s="276"/>
      <c r="CV130" s="276"/>
      <c r="CW130" s="276"/>
      <c r="CX130" s="276"/>
      <c r="CY130" s="276"/>
      <c r="CZ130" s="276"/>
      <c r="DA130" s="276"/>
      <c r="DB130" s="276"/>
      <c r="DC130" s="276"/>
      <c r="DD130" s="276"/>
      <c r="DE130" s="276"/>
      <c r="DF130" s="276"/>
      <c r="DG130" s="276"/>
      <c r="DH130" s="276"/>
      <c r="DI130" s="276"/>
      <c r="DJ130" s="276"/>
      <c r="DK130" s="276"/>
      <c r="DL130" s="276"/>
      <c r="DM130" s="276"/>
      <c r="DN130" s="276"/>
      <c r="DO130" s="276"/>
      <c r="DP130" s="244"/>
      <c r="DQ130" s="244"/>
      <c r="DR130" s="244"/>
      <c r="DS130" s="244"/>
      <c r="DT130" s="244"/>
      <c r="DU130" s="244"/>
      <c r="DV130" s="244"/>
      <c r="DW130" s="244"/>
      <c r="DX130" s="244"/>
      <c r="DY130" s="244"/>
      <c r="DZ130" s="248"/>
    </row>
    <row r="131" spans="1:131" s="23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500</v>
      </c>
      <c r="X131" s="842"/>
      <c r="Y131" s="842"/>
      <c r="Z131" s="843"/>
      <c r="AA131" s="844">
        <v>10556363</v>
      </c>
      <c r="AB131" s="845"/>
      <c r="AC131" s="845"/>
      <c r="AD131" s="845"/>
      <c r="AE131" s="846"/>
      <c r="AF131" s="847">
        <v>10596485</v>
      </c>
      <c r="AG131" s="845"/>
      <c r="AH131" s="845"/>
      <c r="AI131" s="845"/>
      <c r="AJ131" s="846"/>
      <c r="AK131" s="847">
        <v>10329946</v>
      </c>
      <c r="AL131" s="845"/>
      <c r="AM131" s="845"/>
      <c r="AN131" s="845"/>
      <c r="AO131" s="846"/>
      <c r="AP131" s="848"/>
      <c r="AQ131" s="849"/>
      <c r="AR131" s="849"/>
      <c r="AS131" s="849"/>
      <c r="AT131" s="850"/>
      <c r="AU131" s="275"/>
      <c r="AV131" s="275"/>
      <c r="AW131" s="275"/>
      <c r="AX131" s="809" t="s">
        <v>501</v>
      </c>
      <c r="AY131" s="810"/>
      <c r="AZ131" s="810"/>
      <c r="BA131" s="810"/>
      <c r="BB131" s="810"/>
      <c r="BC131" s="810"/>
      <c r="BD131" s="810"/>
      <c r="BE131" s="811"/>
      <c r="BF131" s="812" t="s">
        <v>442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76"/>
      <c r="CB131" s="276"/>
      <c r="CC131" s="276"/>
      <c r="CD131" s="276"/>
      <c r="CE131" s="276"/>
      <c r="CF131" s="276"/>
      <c r="CG131" s="276"/>
      <c r="CH131" s="276"/>
      <c r="CI131" s="276"/>
      <c r="CJ131" s="276"/>
      <c r="CK131" s="276"/>
      <c r="CL131" s="276"/>
      <c r="CM131" s="276"/>
      <c r="CN131" s="276"/>
      <c r="CO131" s="276"/>
      <c r="CP131" s="276"/>
      <c r="CQ131" s="276"/>
      <c r="CR131" s="276"/>
      <c r="CS131" s="276"/>
      <c r="CT131" s="276"/>
      <c r="CU131" s="276"/>
      <c r="CV131" s="276"/>
      <c r="CW131" s="276"/>
      <c r="CX131" s="276"/>
      <c r="CY131" s="276"/>
      <c r="CZ131" s="276"/>
      <c r="DA131" s="276"/>
      <c r="DB131" s="276"/>
      <c r="DC131" s="276"/>
      <c r="DD131" s="276"/>
      <c r="DE131" s="276"/>
      <c r="DF131" s="276"/>
      <c r="DG131" s="276"/>
      <c r="DH131" s="276"/>
      <c r="DI131" s="276"/>
      <c r="DJ131" s="276"/>
      <c r="DK131" s="276"/>
      <c r="DL131" s="276"/>
      <c r="DM131" s="276"/>
      <c r="DN131" s="276"/>
      <c r="DO131" s="276"/>
      <c r="DP131" s="244"/>
      <c r="DQ131" s="244"/>
      <c r="DR131" s="244"/>
      <c r="DS131" s="244"/>
      <c r="DT131" s="244"/>
      <c r="DU131" s="244"/>
      <c r="DV131" s="244"/>
      <c r="DW131" s="244"/>
      <c r="DX131" s="244"/>
      <c r="DY131" s="244"/>
      <c r="DZ131" s="248"/>
    </row>
    <row r="132" spans="1:131" s="237" customFormat="1" ht="26.25" customHeight="1" x14ac:dyDescent="0.15">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4.1688221600000004</v>
      </c>
      <c r="AB132" s="825"/>
      <c r="AC132" s="825"/>
      <c r="AD132" s="825"/>
      <c r="AE132" s="826"/>
      <c r="AF132" s="827">
        <v>4.1240939799999996</v>
      </c>
      <c r="AG132" s="825"/>
      <c r="AH132" s="825"/>
      <c r="AI132" s="825"/>
      <c r="AJ132" s="826"/>
      <c r="AK132" s="827">
        <v>4.3198096100000001</v>
      </c>
      <c r="AL132" s="825"/>
      <c r="AM132" s="825"/>
      <c r="AN132" s="825"/>
      <c r="AO132" s="826"/>
      <c r="AP132" s="828"/>
      <c r="AQ132" s="829"/>
      <c r="AR132" s="829"/>
      <c r="AS132" s="829"/>
      <c r="AT132" s="830"/>
      <c r="AU132" s="277"/>
      <c r="AV132" s="278"/>
      <c r="AW132" s="278"/>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5"/>
      <c r="BT132" s="244"/>
      <c r="BU132" s="244"/>
      <c r="BV132" s="244"/>
      <c r="BW132" s="244"/>
      <c r="BX132" s="244"/>
      <c r="BY132" s="244"/>
      <c r="BZ132" s="244"/>
      <c r="CA132" s="276"/>
      <c r="CB132" s="276"/>
      <c r="CC132" s="276"/>
      <c r="CD132" s="276"/>
      <c r="CE132" s="276"/>
      <c r="CF132" s="276"/>
      <c r="CG132" s="276"/>
      <c r="CH132" s="276"/>
      <c r="CI132" s="276"/>
      <c r="CJ132" s="276"/>
      <c r="CK132" s="276"/>
      <c r="CL132" s="276"/>
      <c r="CM132" s="276"/>
      <c r="CN132" s="276"/>
      <c r="CO132" s="276"/>
      <c r="CP132" s="276"/>
      <c r="CQ132" s="276"/>
      <c r="CR132" s="276"/>
      <c r="CS132" s="276"/>
      <c r="CT132" s="276"/>
      <c r="CU132" s="276"/>
      <c r="CV132" s="276"/>
      <c r="CW132" s="276"/>
      <c r="CX132" s="276"/>
      <c r="CY132" s="276"/>
      <c r="CZ132" s="276"/>
      <c r="DA132" s="276"/>
      <c r="DB132" s="276"/>
      <c r="DC132" s="276"/>
      <c r="DD132" s="276"/>
      <c r="DE132" s="276"/>
      <c r="DF132" s="276"/>
      <c r="DG132" s="276"/>
      <c r="DH132" s="276"/>
      <c r="DI132" s="276"/>
      <c r="DJ132" s="276"/>
      <c r="DK132" s="276"/>
      <c r="DL132" s="276"/>
      <c r="DM132" s="276"/>
      <c r="DN132" s="276"/>
      <c r="DO132" s="276"/>
      <c r="DP132" s="248"/>
      <c r="DQ132" s="248"/>
      <c r="DR132" s="248"/>
      <c r="DS132" s="248"/>
      <c r="DT132" s="248"/>
      <c r="DU132" s="248"/>
      <c r="DV132" s="248"/>
      <c r="DW132" s="248"/>
      <c r="DX132" s="248"/>
      <c r="DY132" s="248"/>
      <c r="DZ132" s="248"/>
    </row>
    <row r="133" spans="1:131" s="23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4.4000000000000004</v>
      </c>
      <c r="AB133" s="804"/>
      <c r="AC133" s="804"/>
      <c r="AD133" s="804"/>
      <c r="AE133" s="805"/>
      <c r="AF133" s="803">
        <v>4.3</v>
      </c>
      <c r="AG133" s="804"/>
      <c r="AH133" s="804"/>
      <c r="AI133" s="804"/>
      <c r="AJ133" s="805"/>
      <c r="AK133" s="803">
        <v>4.2</v>
      </c>
      <c r="AL133" s="804"/>
      <c r="AM133" s="804"/>
      <c r="AN133" s="804"/>
      <c r="AO133" s="805"/>
      <c r="AP133" s="806"/>
      <c r="AQ133" s="807"/>
      <c r="AR133" s="807"/>
      <c r="AS133" s="807"/>
      <c r="AT133" s="808"/>
      <c r="AU133" s="278"/>
      <c r="AV133" s="278"/>
      <c r="AW133" s="278"/>
      <c r="AX133" s="278"/>
      <c r="AY133" s="278"/>
      <c r="AZ133" s="278"/>
      <c r="BA133" s="278"/>
      <c r="BB133" s="278"/>
      <c r="BC133" s="278"/>
      <c r="BD133" s="278"/>
      <c r="BE133" s="278"/>
      <c r="BF133" s="278"/>
      <c r="BG133" s="278"/>
      <c r="BH133" s="278"/>
      <c r="BI133" s="278"/>
      <c r="BJ133" s="278"/>
      <c r="BK133" s="278"/>
      <c r="BL133" s="278"/>
      <c r="BM133" s="278"/>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48"/>
      <c r="DQ133" s="248"/>
      <c r="DR133" s="248"/>
      <c r="DS133" s="248"/>
      <c r="DT133" s="248"/>
      <c r="DU133" s="248"/>
      <c r="DV133" s="248"/>
      <c r="DW133" s="248"/>
      <c r="DX133" s="248"/>
      <c r="DY133" s="248"/>
      <c r="DZ133" s="248"/>
    </row>
    <row r="134" spans="1:131" s="238" customFormat="1" ht="11.25" customHeight="1" x14ac:dyDescent="0.15">
      <c r="A134" s="279"/>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8"/>
      <c r="AV134" s="278"/>
      <c r="AW134" s="278"/>
      <c r="AX134" s="278"/>
      <c r="AY134" s="278"/>
      <c r="AZ134" s="278"/>
      <c r="BA134" s="278"/>
      <c r="BB134" s="278"/>
      <c r="BC134" s="278"/>
      <c r="BD134" s="278"/>
      <c r="BE134" s="278"/>
      <c r="BF134" s="278"/>
      <c r="BG134" s="278"/>
      <c r="BH134" s="278"/>
      <c r="BI134" s="278"/>
      <c r="BJ134" s="278"/>
      <c r="BK134" s="278"/>
      <c r="BL134" s="278"/>
      <c r="BM134" s="278"/>
      <c r="BN134" s="276"/>
      <c r="BO134" s="276"/>
      <c r="BP134" s="276"/>
      <c r="BQ134" s="276"/>
      <c r="BR134" s="276"/>
      <c r="BS134" s="276"/>
      <c r="BT134" s="276"/>
      <c r="BU134" s="276"/>
      <c r="BV134" s="276"/>
      <c r="BW134" s="276"/>
      <c r="BX134" s="276"/>
      <c r="BY134" s="276"/>
      <c r="BZ134" s="276"/>
      <c r="CA134" s="276"/>
      <c r="CB134" s="276"/>
      <c r="CC134" s="276"/>
      <c r="CD134" s="276"/>
      <c r="CE134" s="276"/>
      <c r="CF134" s="276"/>
      <c r="CG134" s="276"/>
      <c r="CH134" s="276"/>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6"/>
      <c r="DF134" s="276"/>
      <c r="DG134" s="276"/>
      <c r="DH134" s="276"/>
      <c r="DI134" s="276"/>
      <c r="DJ134" s="276"/>
      <c r="DK134" s="276"/>
      <c r="DL134" s="276"/>
      <c r="DM134" s="276"/>
      <c r="DN134" s="276"/>
      <c r="DO134" s="276"/>
      <c r="DP134" s="248"/>
      <c r="DQ134" s="248"/>
      <c r="DR134" s="248"/>
      <c r="DS134" s="248"/>
      <c r="DT134" s="248"/>
      <c r="DU134" s="248"/>
      <c r="DV134" s="248"/>
      <c r="DW134" s="248"/>
      <c r="DX134" s="248"/>
      <c r="DY134" s="248"/>
      <c r="DZ134" s="248"/>
      <c r="EA134" s="237"/>
    </row>
    <row r="135" spans="1:131" ht="14.25" hidden="1" x14ac:dyDescent="0.15">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279"/>
      <c r="DZ135" s="279"/>
    </row>
    <row r="136" spans="1:131" hidden="1" x14ac:dyDescent="0.15"/>
  </sheetData>
  <sheetProtection algorithmName="SHA-512" hashValue="S+8rhyF5KmnHn7i9Gg2LBxZNvVhSZg8wUevSwred4Mmd7yHTQW5MTCEseHTPG41lXz41M3QHOJwJX6HGwtjmuQ==" saltValue="5skepTxI/vFaKd2/+pomRg==" spinCount="100000" sheet="1" objects="1" scenarios="1" formatRows="0"/>
  <mergeCells count="2033">
    <mergeCell ref="V73:Z73"/>
    <mergeCell ref="AA73:AE73"/>
    <mergeCell ref="AF73:AJ73"/>
    <mergeCell ref="AK73:AO73"/>
    <mergeCell ref="AP73:AT73"/>
    <mergeCell ref="AU73:AY73"/>
    <mergeCell ref="B75:P75"/>
    <mergeCell ref="Q75:U75"/>
    <mergeCell ref="V75:Z75"/>
    <mergeCell ref="AA75:AE75"/>
    <mergeCell ref="AF75:AJ75"/>
    <mergeCell ref="AK75:AO75"/>
    <mergeCell ref="AP75:AT75"/>
    <mergeCell ref="AU37:AY37"/>
    <mergeCell ref="AZ37:BD37"/>
    <mergeCell ref="AK37:AO37"/>
    <mergeCell ref="AP37:AT37"/>
    <mergeCell ref="AK36:AO36"/>
    <mergeCell ref="AP36:AT36"/>
    <mergeCell ref="AU36:AY36"/>
    <mergeCell ref="AZ36:BD36"/>
    <mergeCell ref="AK38:AO38"/>
    <mergeCell ref="AP38:AT38"/>
    <mergeCell ref="AU38:AY38"/>
    <mergeCell ref="AZ38:BD38"/>
    <mergeCell ref="AU75:AY75"/>
    <mergeCell ref="AP74:AT74"/>
    <mergeCell ref="AU74:AY74"/>
    <mergeCell ref="B69:P69"/>
    <mergeCell ref="Q69:U69"/>
    <mergeCell ref="V69:Z69"/>
    <mergeCell ref="AA69:AE69"/>
    <mergeCell ref="AF69:AJ69"/>
    <mergeCell ref="AK69:AO69"/>
    <mergeCell ref="AP69:AT69"/>
    <mergeCell ref="AU69:AY69"/>
    <mergeCell ref="B71:P71"/>
    <mergeCell ref="Q71:U71"/>
    <mergeCell ref="V71:Z71"/>
    <mergeCell ref="AA71:AE71"/>
    <mergeCell ref="AF71:AJ71"/>
    <mergeCell ref="AK71:AO71"/>
    <mergeCell ref="AP71:AT71"/>
    <mergeCell ref="AU71:AY71"/>
    <mergeCell ref="AP70:AT70"/>
    <mergeCell ref="AA38:AE38"/>
    <mergeCell ref="AU43:AY43"/>
    <mergeCell ref="AZ43:BD43"/>
    <mergeCell ref="AU46:AY46"/>
    <mergeCell ref="AU28:AY28"/>
    <mergeCell ref="AZ28:BD28"/>
    <mergeCell ref="AK28:AO28"/>
    <mergeCell ref="AP28:AT28"/>
    <mergeCell ref="AK29:AO29"/>
    <mergeCell ref="AP29:AT29"/>
    <mergeCell ref="AU29:AY29"/>
    <mergeCell ref="AZ29:BD29"/>
    <mergeCell ref="AU31:AY31"/>
    <mergeCell ref="AZ31:BD31"/>
    <mergeCell ref="AK31:AO31"/>
    <mergeCell ref="AP31:AT31"/>
    <mergeCell ref="AK30:AO30"/>
    <mergeCell ref="AP30:AT30"/>
    <mergeCell ref="AU30:AY30"/>
    <mergeCell ref="AZ30:BD30"/>
    <mergeCell ref="AK32:AO32"/>
    <mergeCell ref="AP32:AT32"/>
    <mergeCell ref="AU32:AY32"/>
    <mergeCell ref="AZ32:BD32"/>
    <mergeCell ref="AU34:AY34"/>
    <mergeCell ref="AZ34:BD34"/>
    <mergeCell ref="AK34:AO34"/>
    <mergeCell ref="AK33:AO33"/>
    <mergeCell ref="AP33:AT33"/>
    <mergeCell ref="AU33:AY33"/>
    <mergeCell ref="AZ33:BD33"/>
    <mergeCell ref="AK35:AO35"/>
    <mergeCell ref="AP35:AT35"/>
    <mergeCell ref="AU35:AY35"/>
    <mergeCell ref="AZ35:BD35"/>
    <mergeCell ref="DB5:DF6"/>
    <mergeCell ref="DG5:DK6"/>
    <mergeCell ref="DL5:DP6"/>
    <mergeCell ref="DQ5:DU6"/>
    <mergeCell ref="DV5:DZ6"/>
    <mergeCell ref="B7:P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AP7:AT7"/>
    <mergeCell ref="DV7:DZ7"/>
    <mergeCell ref="AF8:AJ8"/>
    <mergeCell ref="AK8:AO8"/>
    <mergeCell ref="AP8:AT8"/>
    <mergeCell ref="AU8:AY8"/>
    <mergeCell ref="BS8:CG8"/>
    <mergeCell ref="AU7:AY7"/>
    <mergeCell ref="CR7:CV7"/>
    <mergeCell ref="CW7:DA7"/>
    <mergeCell ref="DB7:DF7"/>
    <mergeCell ref="DG7:DK7"/>
    <mergeCell ref="DL7:DP7"/>
    <mergeCell ref="DQ7:DU7"/>
    <mergeCell ref="BS7:CG7"/>
    <mergeCell ref="CH7:CL7"/>
    <mergeCell ref="CM7:CQ7"/>
    <mergeCell ref="DL8:DP8"/>
    <mergeCell ref="DQ8:DU8"/>
    <mergeCell ref="DV8:DZ8"/>
    <mergeCell ref="B9:P9"/>
    <mergeCell ref="Q9:U9"/>
    <mergeCell ref="V9:Z9"/>
    <mergeCell ref="CH8:CL8"/>
    <mergeCell ref="CM8:CQ8"/>
    <mergeCell ref="CR8:CV8"/>
    <mergeCell ref="CW8:DA8"/>
    <mergeCell ref="DB8:DF8"/>
    <mergeCell ref="DG8:DK8"/>
    <mergeCell ref="DV10:DZ10"/>
    <mergeCell ref="B8:P8"/>
    <mergeCell ref="Q8:U8"/>
    <mergeCell ref="V8:Z8"/>
    <mergeCell ref="AA8:AE8"/>
    <mergeCell ref="DQ10:DU10"/>
    <mergeCell ref="AK10:AO10"/>
    <mergeCell ref="AP10:AT10"/>
    <mergeCell ref="AU10:AY10"/>
    <mergeCell ref="BS10:CG10"/>
    <mergeCell ref="CH10:CL10"/>
    <mergeCell ref="CM10:CQ10"/>
    <mergeCell ref="DL11:DP11"/>
    <mergeCell ref="DQ11:DU11"/>
    <mergeCell ref="AA10:AE10"/>
    <mergeCell ref="AF10:AJ10"/>
    <mergeCell ref="AU9:AY9"/>
    <mergeCell ref="BS9:CG9"/>
    <mergeCell ref="CH9:CL9"/>
    <mergeCell ref="CM9:CQ9"/>
    <mergeCell ref="CR9:CV9"/>
    <mergeCell ref="CW9:DA9"/>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AA9:AE9"/>
    <mergeCell ref="AF9:AJ9"/>
    <mergeCell ref="AK9:AO9"/>
    <mergeCell ref="AP9:AT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P23:AT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Q28:U28"/>
    <mergeCell ref="V28:Z28"/>
    <mergeCell ref="AA28:AE28"/>
    <mergeCell ref="Q29:U29"/>
    <mergeCell ref="V29:Z29"/>
    <mergeCell ref="AA29:AE29"/>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Q30:U30"/>
    <mergeCell ref="V30:Z30"/>
    <mergeCell ref="AA30:AE30"/>
    <mergeCell ref="Q31:U31"/>
    <mergeCell ref="V31:Z31"/>
    <mergeCell ref="AA31:AE31"/>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Q33:U33"/>
    <mergeCell ref="V33:Z33"/>
    <mergeCell ref="AA33:AE33"/>
    <mergeCell ref="Q32:U32"/>
    <mergeCell ref="V32:Z32"/>
    <mergeCell ref="AA32:AE32"/>
    <mergeCell ref="DV34:DZ34"/>
    <mergeCell ref="B35:P35"/>
    <mergeCell ref="AF35:AJ35"/>
    <mergeCell ref="CR34:CV34"/>
    <mergeCell ref="CW34:DA34"/>
    <mergeCell ref="DB34:DF34"/>
    <mergeCell ref="DG34:DK34"/>
    <mergeCell ref="DL34:DP34"/>
    <mergeCell ref="DQ34:DU34"/>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AP34:AT34"/>
    <mergeCell ref="Q35:U35"/>
    <mergeCell ref="V35:Z35"/>
    <mergeCell ref="DL36:DP36"/>
    <mergeCell ref="DQ36:DU36"/>
    <mergeCell ref="DV36:DZ36"/>
    <mergeCell ref="B37:P37"/>
    <mergeCell ref="AF37:AJ37"/>
    <mergeCell ref="CH36:CL36"/>
    <mergeCell ref="CM36:CQ36"/>
    <mergeCell ref="CR36:CV36"/>
    <mergeCell ref="CW36:DA36"/>
    <mergeCell ref="DB36:DF36"/>
    <mergeCell ref="DG36:DK36"/>
    <mergeCell ref="BE36:BI36"/>
    <mergeCell ref="BS36:CG36"/>
    <mergeCell ref="Q36:U36"/>
    <mergeCell ref="V36:Z36"/>
    <mergeCell ref="AA36:AE36"/>
    <mergeCell ref="DB35:DF35"/>
    <mergeCell ref="DG35:DK35"/>
    <mergeCell ref="DL35:DP35"/>
    <mergeCell ref="DQ35:DU35"/>
    <mergeCell ref="DV35:DZ35"/>
    <mergeCell ref="B36:P36"/>
    <mergeCell ref="AF36:AJ36"/>
    <mergeCell ref="BE35:BI35"/>
    <mergeCell ref="BS35:CG35"/>
    <mergeCell ref="CH35:CL35"/>
    <mergeCell ref="CM35:CQ35"/>
    <mergeCell ref="CR35:CV35"/>
    <mergeCell ref="CW35:DA35"/>
    <mergeCell ref="AA35:AE35"/>
    <mergeCell ref="Q37:U37"/>
    <mergeCell ref="V37:Z37"/>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AF38:AJ38"/>
    <mergeCell ref="CR37:CV37"/>
    <mergeCell ref="CW37:DA37"/>
    <mergeCell ref="DB37:DF37"/>
    <mergeCell ref="DG37:DK37"/>
    <mergeCell ref="DL37:DP37"/>
    <mergeCell ref="DQ37:DU37"/>
    <mergeCell ref="BE37:BI37"/>
    <mergeCell ref="BS37:CG37"/>
    <mergeCell ref="CH37:CL37"/>
    <mergeCell ref="CM37:CQ37"/>
    <mergeCell ref="AA37:AE37"/>
    <mergeCell ref="Q38:U38"/>
    <mergeCell ref="V38:Z38"/>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P68:AT68"/>
    <mergeCell ref="AU68:AY68"/>
    <mergeCell ref="B68:P68"/>
    <mergeCell ref="Q68:U68"/>
    <mergeCell ref="V68:Z68"/>
    <mergeCell ref="AA68:AE68"/>
    <mergeCell ref="AF68:AJ68"/>
    <mergeCell ref="AK68:AO68"/>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B70:P70"/>
    <mergeCell ref="Q70:U70"/>
    <mergeCell ref="V70:Z70"/>
    <mergeCell ref="AA70:AE70"/>
    <mergeCell ref="AF70:AJ70"/>
    <mergeCell ref="AK70:AO70"/>
    <mergeCell ref="AU70:AY70"/>
    <mergeCell ref="DG71:DK71"/>
    <mergeCell ref="DL71:DP71"/>
    <mergeCell ref="DQ71:DU71"/>
    <mergeCell ref="DV71:DZ71"/>
    <mergeCell ref="BS71:CG71"/>
    <mergeCell ref="CH71:CL71"/>
    <mergeCell ref="CM71:CQ71"/>
    <mergeCell ref="CR71:CV71"/>
    <mergeCell ref="CW71:DA71"/>
    <mergeCell ref="DB71:DF71"/>
    <mergeCell ref="AP72:AT72"/>
    <mergeCell ref="AU72:AY72"/>
    <mergeCell ref="B72:P72"/>
    <mergeCell ref="Q72:U72"/>
    <mergeCell ref="V72:Z72"/>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B73:P73"/>
    <mergeCell ref="Q73:U73"/>
    <mergeCell ref="AP76:AT76"/>
    <mergeCell ref="AU76:AY76"/>
    <mergeCell ref="B76:P76"/>
    <mergeCell ref="Q76:U76"/>
    <mergeCell ref="V76:Z76"/>
    <mergeCell ref="AA76:AE76"/>
    <mergeCell ref="AF76:AJ76"/>
    <mergeCell ref="AK76:AO76"/>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4:P74"/>
    <mergeCell ref="Q74:U74"/>
    <mergeCell ref="V74:Z74"/>
    <mergeCell ref="AA74:AE74"/>
    <mergeCell ref="AF74:AJ74"/>
    <mergeCell ref="AK74:AO74"/>
    <mergeCell ref="DV76:DZ76"/>
    <mergeCell ref="CR76:CV76"/>
    <mergeCell ref="CW76:DA76"/>
    <mergeCell ref="DB76:DF76"/>
    <mergeCell ref="DG76:DK76"/>
    <mergeCell ref="DL76:DP76"/>
    <mergeCell ref="DQ76:DU76"/>
    <mergeCell ref="DV78:DZ78"/>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Z77:BD77"/>
    <mergeCell ref="AF77:AJ77"/>
    <mergeCell ref="AK77:AO77"/>
    <mergeCell ref="AP77:AT77"/>
    <mergeCell ref="AU77:AY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CR102:CV102"/>
    <mergeCell ref="CW102:DA102"/>
    <mergeCell ref="DB102:DF102"/>
    <mergeCell ref="DG102:DK102"/>
    <mergeCell ref="DL102:DP102"/>
    <mergeCell ref="DQ102:DU10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82" customWidth="1"/>
    <col min="121" max="121" width="0" style="281" hidden="1" customWidth="1"/>
    <col min="122" max="16384" width="9" style="281" hidden="1"/>
  </cols>
  <sheetData>
    <row r="1" spans="1:120"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1"/>
    </row>
    <row r="17" spans="119:120" x14ac:dyDescent="0.15">
      <c r="DP17" s="281"/>
    </row>
    <row r="18" spans="119:120" x14ac:dyDescent="0.15"/>
    <row r="19" spans="119:120" x14ac:dyDescent="0.15"/>
    <row r="20" spans="119:120" x14ac:dyDescent="0.15">
      <c r="DO20" s="281"/>
      <c r="DP20" s="281"/>
    </row>
    <row r="21" spans="119:120" x14ac:dyDescent="0.15">
      <c r="DP21" s="281"/>
    </row>
    <row r="22" spans="119:120" x14ac:dyDescent="0.15"/>
    <row r="23" spans="119:120" x14ac:dyDescent="0.15">
      <c r="DO23" s="281"/>
      <c r="DP23" s="281"/>
    </row>
    <row r="24" spans="119:120" x14ac:dyDescent="0.15">
      <c r="DP24" s="281"/>
    </row>
    <row r="25" spans="119:120" x14ac:dyDescent="0.15">
      <c r="DP25" s="281"/>
    </row>
    <row r="26" spans="119:120" x14ac:dyDescent="0.15">
      <c r="DO26" s="281"/>
      <c r="DP26" s="281"/>
    </row>
    <row r="27" spans="119:120" x14ac:dyDescent="0.15"/>
    <row r="28" spans="119:120" x14ac:dyDescent="0.15">
      <c r="DO28" s="281"/>
      <c r="DP28" s="281"/>
    </row>
    <row r="29" spans="119:120" x14ac:dyDescent="0.15">
      <c r="DP29" s="281"/>
    </row>
    <row r="30" spans="119:120" x14ac:dyDescent="0.15"/>
    <row r="31" spans="119:120" x14ac:dyDescent="0.15">
      <c r="DO31" s="281"/>
      <c r="DP31" s="281"/>
    </row>
    <row r="32" spans="119:120" x14ac:dyDescent="0.15"/>
    <row r="33" spans="98:120" x14ac:dyDescent="0.15">
      <c r="DO33" s="281"/>
      <c r="DP33" s="281"/>
    </row>
    <row r="34" spans="98:120" x14ac:dyDescent="0.15">
      <c r="DM34" s="281"/>
    </row>
    <row r="35" spans="98:120" x14ac:dyDescent="0.15">
      <c r="CT35" s="281"/>
      <c r="CU35" s="281"/>
      <c r="CV35" s="281"/>
      <c r="CY35" s="281"/>
      <c r="CZ35" s="281"/>
      <c r="DA35" s="281"/>
      <c r="DD35" s="281"/>
      <c r="DE35" s="281"/>
      <c r="DF35" s="281"/>
      <c r="DI35" s="281"/>
      <c r="DJ35" s="281"/>
      <c r="DK35" s="281"/>
      <c r="DM35" s="281"/>
      <c r="DN35" s="281"/>
      <c r="DO35" s="281"/>
      <c r="DP35" s="281"/>
    </row>
    <row r="36" spans="98:120" x14ac:dyDescent="0.15"/>
    <row r="37" spans="98:120" x14ac:dyDescent="0.15">
      <c r="CW37" s="281"/>
      <c r="DB37" s="281"/>
      <c r="DG37" s="281"/>
      <c r="DL37" s="281"/>
      <c r="DP37" s="281"/>
    </row>
    <row r="38" spans="98:120" x14ac:dyDescent="0.15">
      <c r="CT38" s="281"/>
      <c r="CU38" s="281"/>
      <c r="CV38" s="281"/>
      <c r="CW38" s="281"/>
      <c r="CY38" s="281"/>
      <c r="CZ38" s="281"/>
      <c r="DA38" s="281"/>
      <c r="DB38" s="281"/>
      <c r="DD38" s="281"/>
      <c r="DE38" s="281"/>
      <c r="DF38" s="281"/>
      <c r="DG38" s="281"/>
      <c r="DI38" s="281"/>
      <c r="DJ38" s="281"/>
      <c r="DK38" s="281"/>
      <c r="DL38" s="281"/>
      <c r="DN38" s="281"/>
      <c r="DO38" s="281"/>
      <c r="DP38" s="28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1"/>
      <c r="DO49" s="281"/>
      <c r="DP49" s="28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1"/>
      <c r="CS63" s="281"/>
      <c r="CX63" s="281"/>
      <c r="DC63" s="281"/>
      <c r="DH63" s="281"/>
    </row>
    <row r="64" spans="22:120" x14ac:dyDescent="0.15">
      <c r="V64" s="281"/>
    </row>
    <row r="65" spans="15:120" x14ac:dyDescent="0.15">
      <c r="X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U65" s="281"/>
      <c r="CZ65" s="281"/>
      <c r="DE65" s="281"/>
      <c r="DJ65" s="281"/>
    </row>
    <row r="66" spans="15:120" x14ac:dyDescent="0.15">
      <c r="Q66" s="281"/>
      <c r="S66" s="281"/>
      <c r="U66" s="281"/>
      <c r="DM66" s="281"/>
    </row>
    <row r="67" spans="15:120" x14ac:dyDescent="0.15">
      <c r="O67" s="281"/>
      <c r="P67" s="281"/>
      <c r="R67" s="281"/>
      <c r="T67" s="281"/>
      <c r="Y67" s="281"/>
      <c r="CT67" s="281"/>
      <c r="CV67" s="281"/>
      <c r="CW67" s="281"/>
      <c r="CY67" s="281"/>
      <c r="DA67" s="281"/>
      <c r="DB67" s="281"/>
      <c r="DD67" s="281"/>
      <c r="DF67" s="281"/>
      <c r="DG67" s="281"/>
      <c r="DI67" s="281"/>
      <c r="DK67" s="281"/>
      <c r="DL67" s="281"/>
      <c r="DN67" s="281"/>
      <c r="DO67" s="281"/>
      <c r="DP67" s="281"/>
    </row>
    <row r="68" spans="15:120" x14ac:dyDescent="0.15"/>
    <row r="69" spans="15:120" x14ac:dyDescent="0.15"/>
    <row r="70" spans="15:120" x14ac:dyDescent="0.15"/>
    <row r="71" spans="15:120" x14ac:dyDescent="0.15"/>
    <row r="72" spans="15:120" x14ac:dyDescent="0.15">
      <c r="DP72" s="281"/>
    </row>
    <row r="73" spans="15:120" x14ac:dyDescent="0.15">
      <c r="DP73" s="28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1"/>
      <c r="CX96" s="281"/>
      <c r="DC96" s="281"/>
      <c r="DH96" s="281"/>
    </row>
    <row r="97" spans="24:120" x14ac:dyDescent="0.15">
      <c r="CS97" s="281"/>
      <c r="CX97" s="281"/>
      <c r="DC97" s="281"/>
      <c r="DH97" s="281"/>
      <c r="DP97" s="282" t="s">
        <v>505</v>
      </c>
    </row>
    <row r="98" spans="24:120" hidden="1" x14ac:dyDescent="0.15">
      <c r="CS98" s="281"/>
      <c r="CX98" s="281"/>
      <c r="DC98" s="281"/>
      <c r="DH98" s="281"/>
    </row>
    <row r="99" spans="24:120" hidden="1" x14ac:dyDescent="0.15">
      <c r="CS99" s="281"/>
      <c r="CX99" s="281"/>
      <c r="DC99" s="281"/>
      <c r="DH99" s="281"/>
    </row>
    <row r="101" spans="24:120" ht="12" hidden="1" customHeight="1" x14ac:dyDescent="0.15">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U101" s="281"/>
      <c r="CZ101" s="281"/>
      <c r="DE101" s="281"/>
      <c r="DJ101" s="281"/>
    </row>
    <row r="102" spans="24:120" ht="1.5" hidden="1" customHeight="1" x14ac:dyDescent="0.15">
      <c r="CU102" s="281"/>
      <c r="CZ102" s="281"/>
      <c r="DE102" s="281"/>
      <c r="DJ102" s="281"/>
      <c r="DM102" s="281"/>
    </row>
    <row r="103" spans="24:120" hidden="1" x14ac:dyDescent="0.15">
      <c r="CT103" s="281"/>
      <c r="CV103" s="281"/>
      <c r="CW103" s="281"/>
      <c r="CY103" s="281"/>
      <c r="DA103" s="281"/>
      <c r="DB103" s="281"/>
      <c r="DD103" s="281"/>
      <c r="DF103" s="281"/>
      <c r="DG103" s="281"/>
      <c r="DI103" s="281"/>
      <c r="DK103" s="281"/>
      <c r="DL103" s="281"/>
      <c r="DM103" s="281"/>
      <c r="DN103" s="281"/>
      <c r="DO103" s="281"/>
      <c r="DP103" s="281"/>
    </row>
    <row r="104" spans="24:120" hidden="1" x14ac:dyDescent="0.15">
      <c r="CV104" s="281"/>
      <c r="CW104" s="281"/>
      <c r="DA104" s="281"/>
      <c r="DB104" s="281"/>
      <c r="DF104" s="281"/>
      <c r="DG104" s="281"/>
      <c r="DK104" s="281"/>
      <c r="DL104" s="281"/>
      <c r="DN104" s="281"/>
      <c r="DO104" s="281"/>
      <c r="DP104" s="281"/>
    </row>
    <row r="105" spans="24:120" ht="12.75" hidden="1" customHeight="1" x14ac:dyDescent="0.15"/>
  </sheetData>
  <sheetProtection algorithmName="SHA-512" hashValue="Ynxjt8sarkAot6QmfG7fPLt4moNu3w2DLsTZ47aiivFEET/0JdZN8bBruH/xKCEhLIqRctjbHykutTvKU8XKgg==" saltValue="RBl7nzskdgmlG6+Z9ke95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2" customWidth="1"/>
    <col min="117" max="16384" width="9" style="281" hidden="1"/>
  </cols>
  <sheetData>
    <row r="1" spans="2:116"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2:116" x14ac:dyDescent="0.15"/>
    <row r="3" spans="2:116" x14ac:dyDescent="0.15"/>
    <row r="4" spans="2:116" x14ac:dyDescent="0.15">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2:116" x14ac:dyDescent="0.15">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9:116" x14ac:dyDescent="0.15"/>
    <row r="20" spans="9:116" x14ac:dyDescent="0.15"/>
    <row r="21" spans="9:116" x14ac:dyDescent="0.15">
      <c r="DL21" s="281"/>
    </row>
    <row r="22" spans="9:116" x14ac:dyDescent="0.15">
      <c r="DI22" s="281"/>
      <c r="DJ22" s="281"/>
      <c r="DK22" s="281"/>
      <c r="DL22" s="281"/>
    </row>
    <row r="23" spans="9:116" x14ac:dyDescent="0.15">
      <c r="CY23" s="281"/>
      <c r="CZ23" s="281"/>
      <c r="DA23" s="281"/>
      <c r="DB23" s="281"/>
      <c r="DC23" s="281"/>
      <c r="DD23" s="281"/>
      <c r="DE23" s="281"/>
      <c r="DF23" s="281"/>
      <c r="DG23" s="281"/>
      <c r="DH23" s="281"/>
      <c r="DI23" s="281"/>
      <c r="DJ23" s="281"/>
      <c r="DK23" s="281"/>
      <c r="DL23" s="28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1"/>
      <c r="DA35" s="281"/>
      <c r="DB35" s="281"/>
      <c r="DC35" s="281"/>
      <c r="DD35" s="281"/>
      <c r="DE35" s="281"/>
      <c r="DF35" s="281"/>
      <c r="DG35" s="281"/>
      <c r="DH35" s="281"/>
      <c r="DI35" s="281"/>
      <c r="DJ35" s="281"/>
      <c r="DK35" s="281"/>
      <c r="DL35" s="281"/>
    </row>
    <row r="36" spans="15:116" x14ac:dyDescent="0.15"/>
    <row r="37" spans="15:116" x14ac:dyDescent="0.15">
      <c r="DL37" s="281"/>
    </row>
    <row r="38" spans="15:116" x14ac:dyDescent="0.15">
      <c r="DI38" s="281"/>
      <c r="DJ38" s="281"/>
      <c r="DK38" s="281"/>
      <c r="DL38" s="281"/>
    </row>
    <row r="39" spans="15:116" x14ac:dyDescent="0.15"/>
    <row r="40" spans="15:116" x14ac:dyDescent="0.15"/>
    <row r="41" spans="15:116" x14ac:dyDescent="0.15"/>
    <row r="42" spans="15:116" x14ac:dyDescent="0.15"/>
    <row r="43" spans="15:116" x14ac:dyDescent="0.15">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row>
    <row r="44" spans="15:116" x14ac:dyDescent="0.15">
      <c r="DL44" s="281"/>
    </row>
    <row r="45" spans="15:116" x14ac:dyDescent="0.15"/>
    <row r="46" spans="15:116" x14ac:dyDescent="0.15">
      <c r="DA46" s="281"/>
      <c r="DB46" s="281"/>
      <c r="DC46" s="281"/>
      <c r="DD46" s="281"/>
      <c r="DE46" s="281"/>
      <c r="DF46" s="281"/>
      <c r="DG46" s="281"/>
      <c r="DH46" s="281"/>
      <c r="DI46" s="281"/>
      <c r="DJ46" s="281"/>
      <c r="DK46" s="281"/>
      <c r="DL46" s="281"/>
    </row>
    <row r="47" spans="15:116" x14ac:dyDescent="0.15"/>
    <row r="48" spans="15:116" x14ac:dyDescent="0.15"/>
    <row r="49" spans="104:116" x14ac:dyDescent="0.15"/>
    <row r="50" spans="104:116" x14ac:dyDescent="0.15">
      <c r="CZ50" s="281"/>
      <c r="DA50" s="281"/>
      <c r="DB50" s="281"/>
      <c r="DC50" s="281"/>
      <c r="DD50" s="281"/>
      <c r="DE50" s="281"/>
      <c r="DF50" s="281"/>
      <c r="DG50" s="281"/>
      <c r="DH50" s="281"/>
      <c r="DI50" s="281"/>
      <c r="DJ50" s="281"/>
      <c r="DK50" s="281"/>
      <c r="DL50" s="281"/>
    </row>
    <row r="51" spans="104:116" x14ac:dyDescent="0.15"/>
    <row r="52" spans="104:116" x14ac:dyDescent="0.15"/>
    <row r="53" spans="104:116" x14ac:dyDescent="0.15">
      <c r="DL53" s="28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1"/>
      <c r="DD67" s="281"/>
      <c r="DE67" s="281"/>
      <c r="DF67" s="281"/>
      <c r="DG67" s="281"/>
      <c r="DH67" s="281"/>
      <c r="DI67" s="281"/>
      <c r="DJ67" s="281"/>
      <c r="DK67" s="281"/>
      <c r="DL67" s="28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fBg1Oxd7EyrS7uEUpAH8iD32lzgGjSsFCi1Q0VH/1D6tVMQUdQJ2vAnWm8ANcJ4WMQqs6FvQbIA/2f+6vVOw==" saltValue="Su+4KO1LVQuIvViQnTJ2D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507</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16" t="s">
        <v>508</v>
      </c>
      <c r="AP7" s="294"/>
      <c r="AQ7" s="295" t="s">
        <v>509</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17"/>
      <c r="AP8" s="300" t="s">
        <v>510</v>
      </c>
      <c r="AQ8" s="301" t="s">
        <v>511</v>
      </c>
      <c r="AR8" s="302" t="s">
        <v>512</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230" t="s">
        <v>513</v>
      </c>
      <c r="AL9" s="1231"/>
      <c r="AM9" s="1231"/>
      <c r="AN9" s="1232"/>
      <c r="AO9" s="303">
        <v>3235047</v>
      </c>
      <c r="AP9" s="303">
        <v>84292</v>
      </c>
      <c r="AQ9" s="304">
        <v>56845</v>
      </c>
      <c r="AR9" s="305">
        <v>48.3</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230" t="s">
        <v>514</v>
      </c>
      <c r="AL10" s="1231"/>
      <c r="AM10" s="1231"/>
      <c r="AN10" s="1232"/>
      <c r="AO10" s="306">
        <v>278393</v>
      </c>
      <c r="AP10" s="306">
        <v>7254</v>
      </c>
      <c r="AQ10" s="307">
        <v>5922</v>
      </c>
      <c r="AR10" s="308">
        <v>22.5</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230" t="s">
        <v>515</v>
      </c>
      <c r="AL11" s="1231"/>
      <c r="AM11" s="1231"/>
      <c r="AN11" s="1232"/>
      <c r="AO11" s="306">
        <v>507804</v>
      </c>
      <c r="AP11" s="306">
        <v>13231</v>
      </c>
      <c r="AQ11" s="307">
        <v>8264</v>
      </c>
      <c r="AR11" s="308">
        <v>60.1</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230" t="s">
        <v>516</v>
      </c>
      <c r="AL12" s="1231"/>
      <c r="AM12" s="1231"/>
      <c r="AN12" s="1232"/>
      <c r="AO12" s="306">
        <v>11342</v>
      </c>
      <c r="AP12" s="306">
        <v>296</v>
      </c>
      <c r="AQ12" s="307">
        <v>284</v>
      </c>
      <c r="AR12" s="308">
        <v>4.2</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230" t="s">
        <v>517</v>
      </c>
      <c r="AL13" s="1231"/>
      <c r="AM13" s="1231"/>
      <c r="AN13" s="1232"/>
      <c r="AO13" s="306" t="s">
        <v>518</v>
      </c>
      <c r="AP13" s="306" t="s">
        <v>518</v>
      </c>
      <c r="AQ13" s="307">
        <v>20</v>
      </c>
      <c r="AR13" s="308" t="s">
        <v>518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230" t="s">
        <v>519</v>
      </c>
      <c r="AL14" s="1231"/>
      <c r="AM14" s="1231"/>
      <c r="AN14" s="1232"/>
      <c r="AO14" s="306">
        <v>130530</v>
      </c>
      <c r="AP14" s="306">
        <v>3401</v>
      </c>
      <c r="AQ14" s="307">
        <v>2517</v>
      </c>
      <c r="AR14" s="308">
        <v>35.1</v>
      </c>
    </row>
    <row r="15" spans="1:46" ht="13.5" customHeight="1"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230" t="s">
        <v>520</v>
      </c>
      <c r="AL15" s="1231"/>
      <c r="AM15" s="1231"/>
      <c r="AN15" s="1232"/>
      <c r="AO15" s="306">
        <v>86560</v>
      </c>
      <c r="AP15" s="306">
        <v>2255</v>
      </c>
      <c r="AQ15" s="307">
        <v>1185</v>
      </c>
      <c r="AR15" s="308">
        <v>90.3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233" t="s">
        <v>521</v>
      </c>
      <c r="AL16" s="1234"/>
      <c r="AM16" s="1234"/>
      <c r="AN16" s="1235"/>
      <c r="AO16" s="306">
        <v>-183748</v>
      </c>
      <c r="AP16" s="306">
        <v>-4788</v>
      </c>
      <c r="AQ16" s="307">
        <v>-4726</v>
      </c>
      <c r="AR16" s="308">
        <v>1.3</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1233" t="s">
        <v>187</v>
      </c>
      <c r="AL17" s="1234"/>
      <c r="AM17" s="1234"/>
      <c r="AN17" s="1235"/>
      <c r="AO17" s="306">
        <v>4065928</v>
      </c>
      <c r="AP17" s="306">
        <v>105941</v>
      </c>
      <c r="AQ17" s="307">
        <v>70311</v>
      </c>
      <c r="AR17" s="308">
        <v>50.7</v>
      </c>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522</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523</v>
      </c>
      <c r="AP20" s="314" t="s">
        <v>524</v>
      </c>
      <c r="AQ20" s="315" t="s">
        <v>525</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227" t="s">
        <v>526</v>
      </c>
      <c r="AL21" s="1228"/>
      <c r="AM21" s="1228"/>
      <c r="AN21" s="1229"/>
      <c r="AO21" s="318">
        <v>9.8000000000000007</v>
      </c>
      <c r="AP21" s="319">
        <v>6.54</v>
      </c>
      <c r="AQ21" s="320">
        <v>3.26</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227" t="s">
        <v>527</v>
      </c>
      <c r="AL22" s="1228"/>
      <c r="AM22" s="1228"/>
      <c r="AN22" s="1229"/>
      <c r="AO22" s="323">
        <v>101.2</v>
      </c>
      <c r="AP22" s="324">
        <v>97.4</v>
      </c>
      <c r="AQ22" s="325">
        <v>3.8</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530</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16" t="s">
        <v>508</v>
      </c>
      <c r="AP30" s="294"/>
      <c r="AQ30" s="295" t="s">
        <v>509</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17"/>
      <c r="AP31" s="300" t="s">
        <v>510</v>
      </c>
      <c r="AQ31" s="301" t="s">
        <v>511</v>
      </c>
      <c r="AR31" s="302" t="s">
        <v>512</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218" t="s">
        <v>531</v>
      </c>
      <c r="AL32" s="1219"/>
      <c r="AM32" s="1219"/>
      <c r="AN32" s="1220"/>
      <c r="AO32" s="333">
        <v>562834</v>
      </c>
      <c r="AP32" s="333">
        <v>14665</v>
      </c>
      <c r="AQ32" s="334">
        <v>31480</v>
      </c>
      <c r="AR32" s="335">
        <v>-53.4</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218" t="s">
        <v>532</v>
      </c>
      <c r="AL33" s="1219"/>
      <c r="AM33" s="1219"/>
      <c r="AN33" s="1220"/>
      <c r="AO33" s="333" t="s">
        <v>518</v>
      </c>
      <c r="AP33" s="333" t="s">
        <v>518</v>
      </c>
      <c r="AQ33" s="334" t="s">
        <v>518</v>
      </c>
      <c r="AR33" s="335" t="s">
        <v>518</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218" t="s">
        <v>533</v>
      </c>
      <c r="AL34" s="1219"/>
      <c r="AM34" s="1219"/>
      <c r="AN34" s="1220"/>
      <c r="AO34" s="333" t="s">
        <v>518</v>
      </c>
      <c r="AP34" s="333" t="s">
        <v>518</v>
      </c>
      <c r="AQ34" s="334">
        <v>0</v>
      </c>
      <c r="AR34" s="335" t="s">
        <v>518</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218" t="s">
        <v>534</v>
      </c>
      <c r="AL35" s="1219"/>
      <c r="AM35" s="1219"/>
      <c r="AN35" s="1220"/>
      <c r="AO35" s="333">
        <v>698436</v>
      </c>
      <c r="AP35" s="333">
        <v>18198</v>
      </c>
      <c r="AQ35" s="334">
        <v>9510</v>
      </c>
      <c r="AR35" s="335">
        <v>91.4</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218" t="s">
        <v>535</v>
      </c>
      <c r="AL36" s="1219"/>
      <c r="AM36" s="1219"/>
      <c r="AN36" s="1220"/>
      <c r="AO36" s="333">
        <v>178484</v>
      </c>
      <c r="AP36" s="333">
        <v>4651</v>
      </c>
      <c r="AQ36" s="334">
        <v>2191</v>
      </c>
      <c r="AR36" s="335">
        <v>112.3</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218" t="s">
        <v>536</v>
      </c>
      <c r="AL37" s="1219"/>
      <c r="AM37" s="1219"/>
      <c r="AN37" s="1220"/>
      <c r="AO37" s="333">
        <v>4594</v>
      </c>
      <c r="AP37" s="333">
        <v>120</v>
      </c>
      <c r="AQ37" s="334">
        <v>905</v>
      </c>
      <c r="AR37" s="335">
        <v>-86.7</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221" t="s">
        <v>537</v>
      </c>
      <c r="AL38" s="1222"/>
      <c r="AM38" s="1222"/>
      <c r="AN38" s="1223"/>
      <c r="AO38" s="336" t="s">
        <v>518</v>
      </c>
      <c r="AP38" s="336" t="s">
        <v>518</v>
      </c>
      <c r="AQ38" s="337">
        <v>0</v>
      </c>
      <c r="AR38" s="325" t="s">
        <v>518</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221" t="s">
        <v>538</v>
      </c>
      <c r="AL39" s="1222"/>
      <c r="AM39" s="1222"/>
      <c r="AN39" s="1223"/>
      <c r="AO39" s="333">
        <v>-153761</v>
      </c>
      <c r="AP39" s="333">
        <v>-4006</v>
      </c>
      <c r="AQ39" s="334">
        <v>-3197</v>
      </c>
      <c r="AR39" s="335">
        <v>25.3</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218" t="s">
        <v>539</v>
      </c>
      <c r="AL40" s="1219"/>
      <c r="AM40" s="1219"/>
      <c r="AN40" s="1220"/>
      <c r="AO40" s="333">
        <v>-844353</v>
      </c>
      <c r="AP40" s="333">
        <v>-22000</v>
      </c>
      <c r="AQ40" s="334">
        <v>-28113</v>
      </c>
      <c r="AR40" s="335">
        <v>-21.7</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224" t="s">
        <v>301</v>
      </c>
      <c r="AL41" s="1225"/>
      <c r="AM41" s="1225"/>
      <c r="AN41" s="1226"/>
      <c r="AO41" s="333">
        <v>446234</v>
      </c>
      <c r="AP41" s="333">
        <v>11627</v>
      </c>
      <c r="AQ41" s="334">
        <v>12777</v>
      </c>
      <c r="AR41" s="335">
        <v>-9</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338" t="s">
        <v>540</v>
      </c>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9"/>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40"/>
      <c r="AR45" s="286"/>
      <c r="AS45" s="286"/>
      <c r="AT45" s="284"/>
    </row>
    <row r="46" spans="1:46" x14ac:dyDescent="0.15">
      <c r="A46" s="341"/>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284"/>
    </row>
    <row r="47" spans="1:46" ht="17.25" customHeight="1" x14ac:dyDescent="0.15">
      <c r="A47" s="342" t="s">
        <v>541</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43" t="s">
        <v>542</v>
      </c>
      <c r="AL48" s="343"/>
      <c r="AM48" s="343"/>
      <c r="AN48" s="343"/>
      <c r="AO48" s="343"/>
      <c r="AP48" s="343"/>
      <c r="AQ48" s="344"/>
      <c r="AR48" s="343"/>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5"/>
      <c r="AL49" s="346"/>
      <c r="AM49" s="1211" t="s">
        <v>508</v>
      </c>
      <c r="AN49" s="1213" t="s">
        <v>543</v>
      </c>
      <c r="AO49" s="1214"/>
      <c r="AP49" s="1214"/>
      <c r="AQ49" s="1214"/>
      <c r="AR49" s="1215"/>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7"/>
      <c r="AL50" s="348"/>
      <c r="AM50" s="1212"/>
      <c r="AN50" s="349" t="s">
        <v>544</v>
      </c>
      <c r="AO50" s="350" t="s">
        <v>545</v>
      </c>
      <c r="AP50" s="351" t="s">
        <v>546</v>
      </c>
      <c r="AQ50" s="352" t="s">
        <v>547</v>
      </c>
      <c r="AR50" s="353" t="s">
        <v>548</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5" t="s">
        <v>549</v>
      </c>
      <c r="AL51" s="346"/>
      <c r="AM51" s="354">
        <v>4253982</v>
      </c>
      <c r="AN51" s="355">
        <v>110755</v>
      </c>
      <c r="AO51" s="356">
        <v>-29.2</v>
      </c>
      <c r="AP51" s="357">
        <v>49919</v>
      </c>
      <c r="AQ51" s="358">
        <v>-6.3</v>
      </c>
      <c r="AR51" s="359">
        <v>-22.9</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60"/>
      <c r="AL52" s="361" t="s">
        <v>550</v>
      </c>
      <c r="AM52" s="362">
        <v>3039312</v>
      </c>
      <c r="AN52" s="363">
        <v>79130</v>
      </c>
      <c r="AO52" s="364">
        <v>-41.3</v>
      </c>
      <c r="AP52" s="365">
        <v>26398</v>
      </c>
      <c r="AQ52" s="366">
        <v>-8.6999999999999993</v>
      </c>
      <c r="AR52" s="367">
        <v>-32.6</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5" t="s">
        <v>551</v>
      </c>
      <c r="AL53" s="346"/>
      <c r="AM53" s="354">
        <v>2854171</v>
      </c>
      <c r="AN53" s="355">
        <v>74399</v>
      </c>
      <c r="AO53" s="356">
        <v>-32.799999999999997</v>
      </c>
      <c r="AP53" s="357">
        <v>47738</v>
      </c>
      <c r="AQ53" s="358">
        <v>-4.4000000000000004</v>
      </c>
      <c r="AR53" s="359">
        <v>-28.4</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60"/>
      <c r="AL54" s="361" t="s">
        <v>550</v>
      </c>
      <c r="AM54" s="362">
        <v>2089152</v>
      </c>
      <c r="AN54" s="363">
        <v>54457</v>
      </c>
      <c r="AO54" s="364">
        <v>-31.2</v>
      </c>
      <c r="AP54" s="365">
        <v>24937</v>
      </c>
      <c r="AQ54" s="366">
        <v>-5.5</v>
      </c>
      <c r="AR54" s="367">
        <v>-25.7</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5" t="s">
        <v>552</v>
      </c>
      <c r="AL55" s="346"/>
      <c r="AM55" s="354">
        <v>2996438</v>
      </c>
      <c r="AN55" s="355">
        <v>78022</v>
      </c>
      <c r="AO55" s="356">
        <v>4.9000000000000004</v>
      </c>
      <c r="AP55" s="357">
        <v>52191</v>
      </c>
      <c r="AQ55" s="358">
        <v>9.3000000000000007</v>
      </c>
      <c r="AR55" s="359">
        <v>-4.4000000000000004</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60"/>
      <c r="AL56" s="361" t="s">
        <v>550</v>
      </c>
      <c r="AM56" s="362">
        <v>2374706</v>
      </c>
      <c r="AN56" s="363">
        <v>61833</v>
      </c>
      <c r="AO56" s="364">
        <v>13.5</v>
      </c>
      <c r="AP56" s="365">
        <v>24843</v>
      </c>
      <c r="AQ56" s="366">
        <v>-0.4</v>
      </c>
      <c r="AR56" s="367">
        <v>13.9</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5" t="s">
        <v>553</v>
      </c>
      <c r="AL57" s="346"/>
      <c r="AM57" s="354">
        <v>2574163</v>
      </c>
      <c r="AN57" s="355">
        <v>67083</v>
      </c>
      <c r="AO57" s="356">
        <v>-14</v>
      </c>
      <c r="AP57" s="357">
        <v>47387</v>
      </c>
      <c r="AQ57" s="358">
        <v>-9.1999999999999993</v>
      </c>
      <c r="AR57" s="359">
        <v>-4.8</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60"/>
      <c r="AL58" s="361" t="s">
        <v>550</v>
      </c>
      <c r="AM58" s="362">
        <v>2170353</v>
      </c>
      <c r="AN58" s="363">
        <v>56559</v>
      </c>
      <c r="AO58" s="364">
        <v>-8.5</v>
      </c>
      <c r="AP58" s="365">
        <v>24928</v>
      </c>
      <c r="AQ58" s="366">
        <v>0.3</v>
      </c>
      <c r="AR58" s="367">
        <v>-8.8000000000000007</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5" t="s">
        <v>554</v>
      </c>
      <c r="AL59" s="346"/>
      <c r="AM59" s="354">
        <v>3181600</v>
      </c>
      <c r="AN59" s="355">
        <v>82900</v>
      </c>
      <c r="AO59" s="356">
        <v>23.6</v>
      </c>
      <c r="AP59" s="357">
        <v>51264</v>
      </c>
      <c r="AQ59" s="358">
        <v>8.1999999999999993</v>
      </c>
      <c r="AR59" s="359">
        <v>15.4</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60"/>
      <c r="AL60" s="361" t="s">
        <v>550</v>
      </c>
      <c r="AM60" s="362">
        <v>2766676</v>
      </c>
      <c r="AN60" s="363">
        <v>72088</v>
      </c>
      <c r="AO60" s="364">
        <v>27.5</v>
      </c>
      <c r="AP60" s="365">
        <v>26040</v>
      </c>
      <c r="AQ60" s="366">
        <v>4.5</v>
      </c>
      <c r="AR60" s="367">
        <v>23</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5" t="s">
        <v>555</v>
      </c>
      <c r="AL61" s="368"/>
      <c r="AM61" s="369">
        <v>3172071</v>
      </c>
      <c r="AN61" s="370">
        <v>82632</v>
      </c>
      <c r="AO61" s="371">
        <v>-9.5</v>
      </c>
      <c r="AP61" s="372">
        <v>49700</v>
      </c>
      <c r="AQ61" s="373">
        <v>-0.5</v>
      </c>
      <c r="AR61" s="359">
        <v>-9</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60"/>
      <c r="AL62" s="361" t="s">
        <v>550</v>
      </c>
      <c r="AM62" s="362">
        <v>2488040</v>
      </c>
      <c r="AN62" s="363">
        <v>64813</v>
      </c>
      <c r="AO62" s="364">
        <v>-8</v>
      </c>
      <c r="AP62" s="365">
        <v>25429</v>
      </c>
      <c r="AQ62" s="366">
        <v>-2</v>
      </c>
      <c r="AR62" s="367">
        <v>-6</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4"/>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75"/>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row r="74" spans="1:46" hidden="1" x14ac:dyDescent="0.15"/>
  </sheetData>
  <sheetProtection algorithmName="SHA-512" hashValue="Qn92ApB8gr5qvRVQIVPskWhKUk6z9JkQKMUgSPBcMZ2z6RAqxEWyW6v+wW0wUsDWqGzpthxFZ4qgpNqP4UW2EQ==" saltValue="P87J6BkW1IoH39m0Z656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2" customWidth="1"/>
    <col min="126" max="16384" width="9" style="281" hidden="1"/>
  </cols>
  <sheetData>
    <row r="1" spans="2:125"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2:125" x14ac:dyDescent="0.15">
      <c r="B2" s="281"/>
      <c r="DG2" s="281"/>
    </row>
    <row r="3" spans="2:125" x14ac:dyDescent="0.15">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H3" s="281"/>
      <c r="DI3" s="281"/>
      <c r="DJ3" s="281"/>
      <c r="DK3" s="281"/>
      <c r="DL3" s="281"/>
      <c r="DM3" s="281"/>
      <c r="DN3" s="281"/>
      <c r="DO3" s="281"/>
      <c r="DP3" s="281"/>
      <c r="DQ3" s="281"/>
      <c r="DR3" s="281"/>
      <c r="DS3" s="281"/>
      <c r="DT3" s="281"/>
      <c r="DU3" s="281"/>
    </row>
    <row r="4" spans="2:125" x14ac:dyDescent="0.15"/>
    <row r="5" spans="2:125" x14ac:dyDescent="0.15"/>
    <row r="6" spans="2:125" x14ac:dyDescent="0.15"/>
    <row r="7" spans="2:125" x14ac:dyDescent="0.15"/>
    <row r="8" spans="2:125" x14ac:dyDescent="0.15"/>
    <row r="9" spans="2:125" x14ac:dyDescent="0.15">
      <c r="DU9" s="28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1"/>
    </row>
    <row r="18" spans="125:125" x14ac:dyDescent="0.15"/>
    <row r="19" spans="125:125" x14ac:dyDescent="0.15"/>
    <row r="20" spans="125:125" x14ac:dyDescent="0.15">
      <c r="DU20" s="281"/>
    </row>
    <row r="21" spans="125:125" x14ac:dyDescent="0.15">
      <c r="DU21" s="28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1"/>
    </row>
    <row r="29" spans="125:125" x14ac:dyDescent="0.15"/>
    <row r="30" spans="125:125" x14ac:dyDescent="0.15"/>
    <row r="31" spans="125:125" x14ac:dyDescent="0.15"/>
    <row r="32" spans="125:125" x14ac:dyDescent="0.15"/>
    <row r="33" spans="2:125" x14ac:dyDescent="0.15">
      <c r="B33" s="281"/>
      <c r="G33" s="281"/>
      <c r="I33" s="281"/>
    </row>
    <row r="34" spans="2:125" x14ac:dyDescent="0.15">
      <c r="C34" s="281"/>
      <c r="P34" s="281"/>
      <c r="DE34" s="281"/>
      <c r="DH34" s="281"/>
    </row>
    <row r="35" spans="2:125" x14ac:dyDescent="0.15">
      <c r="D35" s="281"/>
      <c r="E35" s="281"/>
      <c r="DG35" s="281"/>
      <c r="DJ35" s="281"/>
      <c r="DP35" s="281"/>
      <c r="DQ35" s="281"/>
      <c r="DR35" s="281"/>
      <c r="DS35" s="281"/>
      <c r="DT35" s="281"/>
      <c r="DU35" s="281"/>
    </row>
    <row r="36" spans="2:125" x14ac:dyDescent="0.15">
      <c r="F36" s="281"/>
      <c r="H36" s="281"/>
      <c r="J36" s="281"/>
      <c r="K36" s="281"/>
      <c r="L36" s="281"/>
      <c r="M36" s="281"/>
      <c r="N36" s="281"/>
      <c r="O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F36" s="281"/>
      <c r="DI36" s="281"/>
      <c r="DK36" s="281"/>
      <c r="DL36" s="281"/>
      <c r="DM36" s="281"/>
      <c r="DN36" s="281"/>
      <c r="DO36" s="281"/>
      <c r="DP36" s="281"/>
      <c r="DQ36" s="281"/>
      <c r="DR36" s="281"/>
      <c r="DS36" s="281"/>
      <c r="DT36" s="281"/>
      <c r="DU36" s="281"/>
    </row>
    <row r="37" spans="2:125" x14ac:dyDescent="0.15">
      <c r="DU37" s="281"/>
    </row>
    <row r="38" spans="2:125" x14ac:dyDescent="0.15">
      <c r="DT38" s="281"/>
      <c r="DU38" s="281"/>
    </row>
    <row r="39" spans="2:125" x14ac:dyDescent="0.15"/>
    <row r="40" spans="2:125" x14ac:dyDescent="0.15">
      <c r="DH40" s="281"/>
    </row>
    <row r="41" spans="2:125" x14ac:dyDescent="0.15">
      <c r="DE41" s="281"/>
    </row>
    <row r="42" spans="2:125" x14ac:dyDescent="0.15">
      <c r="DG42" s="281"/>
      <c r="DJ42" s="281"/>
    </row>
    <row r="43" spans="2:125" x14ac:dyDescent="0.15">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F43" s="281"/>
      <c r="DI43" s="281"/>
      <c r="DK43" s="281"/>
      <c r="DL43" s="281"/>
      <c r="DM43" s="281"/>
      <c r="DN43" s="281"/>
      <c r="DO43" s="281"/>
      <c r="DP43" s="281"/>
      <c r="DQ43" s="281"/>
      <c r="DR43" s="281"/>
      <c r="DS43" s="281"/>
      <c r="DT43" s="281"/>
      <c r="DU43" s="281"/>
    </row>
    <row r="44" spans="2:125" x14ac:dyDescent="0.15">
      <c r="DU44" s="281"/>
    </row>
    <row r="45" spans="2:125" x14ac:dyDescent="0.15"/>
    <row r="46" spans="2:125" x14ac:dyDescent="0.15"/>
    <row r="47" spans="2:125" x14ac:dyDescent="0.15"/>
    <row r="48" spans="2:125" x14ac:dyDescent="0.15">
      <c r="DT48" s="281"/>
      <c r="DU48" s="281"/>
    </row>
    <row r="49" spans="120:125" x14ac:dyDescent="0.15">
      <c r="DU49" s="281"/>
    </row>
    <row r="50" spans="120:125" x14ac:dyDescent="0.15">
      <c r="DU50" s="281"/>
    </row>
    <row r="51" spans="120:125" x14ac:dyDescent="0.15">
      <c r="DP51" s="281"/>
      <c r="DQ51" s="281"/>
      <c r="DR51" s="281"/>
      <c r="DS51" s="281"/>
      <c r="DT51" s="281"/>
      <c r="DU51" s="281"/>
    </row>
    <row r="52" spans="120:125" x14ac:dyDescent="0.15"/>
    <row r="53" spans="120:125" x14ac:dyDescent="0.15"/>
    <row r="54" spans="120:125" x14ac:dyDescent="0.15">
      <c r="DU54" s="281"/>
    </row>
    <row r="55" spans="120:125" x14ac:dyDescent="0.15"/>
    <row r="56" spans="120:125" x14ac:dyDescent="0.15"/>
    <row r="57" spans="120:125" x14ac:dyDescent="0.15"/>
    <row r="58" spans="120:125" x14ac:dyDescent="0.15">
      <c r="DU58" s="281"/>
    </row>
    <row r="59" spans="120:125" x14ac:dyDescent="0.15"/>
    <row r="60" spans="120:125" x14ac:dyDescent="0.15"/>
    <row r="61" spans="120:125" x14ac:dyDescent="0.15"/>
    <row r="62" spans="120:125" x14ac:dyDescent="0.15"/>
    <row r="63" spans="120:125" x14ac:dyDescent="0.15">
      <c r="DU63" s="281"/>
    </row>
    <row r="64" spans="120:125" x14ac:dyDescent="0.15">
      <c r="DT64" s="281"/>
      <c r="DU64" s="281"/>
    </row>
    <row r="65" spans="123:125" x14ac:dyDescent="0.15"/>
    <row r="66" spans="123:125" x14ac:dyDescent="0.15"/>
    <row r="67" spans="123:125" x14ac:dyDescent="0.15"/>
    <row r="68" spans="123:125" x14ac:dyDescent="0.15"/>
    <row r="69" spans="123:125" x14ac:dyDescent="0.15">
      <c r="DS69" s="281"/>
      <c r="DT69" s="281"/>
      <c r="DU69" s="28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1"/>
    </row>
    <row r="83" spans="116:125" x14ac:dyDescent="0.15">
      <c r="DM83" s="281"/>
      <c r="DN83" s="281"/>
      <c r="DO83" s="281"/>
      <c r="DP83" s="281"/>
      <c r="DQ83" s="281"/>
      <c r="DR83" s="281"/>
      <c r="DS83" s="281"/>
      <c r="DT83" s="281"/>
      <c r="DU83" s="281"/>
    </row>
    <row r="84" spans="116:125" x14ac:dyDescent="0.15"/>
    <row r="85" spans="116:125" x14ac:dyDescent="0.15"/>
    <row r="86" spans="116:125" x14ac:dyDescent="0.15"/>
    <row r="87" spans="116:125" x14ac:dyDescent="0.15"/>
    <row r="88" spans="116:125" x14ac:dyDescent="0.15">
      <c r="DU88" s="28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1"/>
      <c r="DT94" s="281"/>
      <c r="DU94" s="281"/>
    </row>
    <row r="95" spans="116:125" ht="13.5" customHeight="1" x14ac:dyDescent="0.15">
      <c r="DU95" s="28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1"/>
    </row>
    <row r="102" spans="124:125" ht="13.5" customHeight="1" x14ac:dyDescent="0.15"/>
    <row r="103" spans="124:125" ht="13.5" customHeight="1" x14ac:dyDescent="0.15"/>
    <row r="104" spans="124:125" ht="13.5" customHeight="1" x14ac:dyDescent="0.15">
      <c r="DT104" s="281"/>
      <c r="DU104" s="28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1" t="s">
        <v>557</v>
      </c>
    </row>
    <row r="120" spans="125:125" ht="13.5" hidden="1" customHeight="1" x14ac:dyDescent="0.15"/>
    <row r="121" spans="125:125" ht="13.5" hidden="1" customHeight="1" x14ac:dyDescent="0.15">
      <c r="DU121" s="281"/>
    </row>
  </sheetData>
  <sheetProtection algorithmName="SHA-512" hashValue="/QF3yb1Zza4ZTuaH9jhKNKTyD+0u3HzPb3ZMLd+pPqCXurVan9hjx4ABRGInUh8Z24viFYIMaNHbsrQILZ5mvg==" saltValue="WFCMMPvSx02NANvxpkCe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82" customWidth="1"/>
    <col min="126" max="142" width="0" style="281" hidden="1" customWidth="1"/>
    <col min="143" max="16384" width="9" style="281" hidden="1"/>
  </cols>
  <sheetData>
    <row r="1" spans="1:125"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1:125" x14ac:dyDescent="0.15">
      <c r="B2" s="281"/>
      <c r="T2" s="281"/>
    </row>
    <row r="3" spans="1:125"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1"/>
      <c r="G33" s="281"/>
      <c r="I33" s="281"/>
    </row>
    <row r="34" spans="2:125" x14ac:dyDescent="0.15">
      <c r="C34" s="281"/>
      <c r="P34" s="281"/>
      <c r="R34" s="281"/>
      <c r="U34" s="281"/>
    </row>
    <row r="35" spans="2:125" x14ac:dyDescent="0.15">
      <c r="D35" s="281"/>
      <c r="E35" s="281"/>
      <c r="T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row>
    <row r="36" spans="2:125" x14ac:dyDescent="0.15">
      <c r="F36" s="281"/>
      <c r="H36" s="281"/>
      <c r="J36" s="281"/>
      <c r="K36" s="281"/>
      <c r="L36" s="281"/>
      <c r="M36" s="281"/>
      <c r="N36" s="281"/>
      <c r="O36" s="281"/>
      <c r="Q36" s="281"/>
      <c r="S36" s="281"/>
      <c r="V36" s="281"/>
    </row>
    <row r="37" spans="2:125" x14ac:dyDescent="0.15"/>
    <row r="38" spans="2:125" x14ac:dyDescent="0.15"/>
    <row r="39" spans="2:125" x14ac:dyDescent="0.15"/>
    <row r="40" spans="2:125" x14ac:dyDescent="0.15">
      <c r="U40" s="281"/>
    </row>
    <row r="41" spans="2:125" x14ac:dyDescent="0.15">
      <c r="R41" s="281"/>
    </row>
    <row r="42" spans="2:125" x14ac:dyDescent="0.15">
      <c r="T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row>
    <row r="43" spans="2:125" x14ac:dyDescent="0.15">
      <c r="Q43" s="281"/>
      <c r="S43" s="281"/>
      <c r="V43" s="28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2" t="s">
        <v>558</v>
      </c>
    </row>
  </sheetData>
  <sheetProtection algorithmName="SHA-512" hashValue="7ftuMnJyiXwoVi1XlbTc5RMMdeYdw/p0ctluXFprq12189GMVAdxcFUF0FflDBkmErwEE8urocH8yhs8clzA0A==" saltValue="ppSKP6pJq6Y5nZvmw8S/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53.98</v>
      </c>
      <c r="G47" s="12">
        <v>57.68</v>
      </c>
      <c r="H47" s="12">
        <v>61.08</v>
      </c>
      <c r="I47" s="12">
        <v>63.98</v>
      </c>
      <c r="J47" s="13">
        <v>59.11</v>
      </c>
    </row>
    <row r="48" spans="2:10" ht="57.75" customHeight="1" x14ac:dyDescent="0.15">
      <c r="B48" s="14"/>
      <c r="C48" s="1238" t="s">
        <v>4</v>
      </c>
      <c r="D48" s="1238"/>
      <c r="E48" s="1239"/>
      <c r="F48" s="15">
        <v>5.19</v>
      </c>
      <c r="G48" s="16">
        <v>3.99</v>
      </c>
      <c r="H48" s="16">
        <v>5.31</v>
      </c>
      <c r="I48" s="16">
        <v>4.26</v>
      </c>
      <c r="J48" s="17">
        <v>8.0299999999999994</v>
      </c>
    </row>
    <row r="49" spans="2:10" ht="57.75" customHeight="1" thickBot="1" x14ac:dyDescent="0.2">
      <c r="B49" s="18"/>
      <c r="C49" s="1240" t="s">
        <v>5</v>
      </c>
      <c r="D49" s="1240"/>
      <c r="E49" s="1241"/>
      <c r="F49" s="19">
        <v>3.4</v>
      </c>
      <c r="G49" s="20">
        <v>2.77</v>
      </c>
      <c r="H49" s="20">
        <v>0.73</v>
      </c>
      <c r="I49" s="20">
        <v>1.9</v>
      </c>
      <c r="J49" s="21" t="s">
        <v>564</v>
      </c>
    </row>
    <row r="50" spans="2:10" ht="13.5" customHeight="1" x14ac:dyDescent="0.15"/>
  </sheetData>
  <sheetProtection algorithmName="SHA-512" hashValue="k2MnlcI8TaE6JD0UDLkW6EsPWRw+hbb2sThLRScy2oRpp7xjoeMEOyEnR+iLKGx4psgVlLB6ON9K64yMRc0OTw==" saltValue="Fx9gK+A6PQDkVvojMSvXy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2021-09-28T00:49:48Z</cp:lastPrinted>
  <dcterms:created xsi:type="dcterms:W3CDTF">2021-02-05T01:29:34Z</dcterms:created>
  <dcterms:modified xsi:type="dcterms:W3CDTF">2021-10-21T09:54:35Z</dcterms:modified>
  <cp:category/>
</cp:coreProperties>
</file>