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HITYOUSON-HDD3\zaisei\財政係バックアップ\2021年度\05_決算統計\00_R元年財政状況資料集（追加分）\03_市町村提出（市町村→県）\43境町\"/>
    </mc:Choice>
  </mc:AlternateContent>
  <bookViews>
    <workbookView xWindow="-120" yWindow="-120" windowWidth="20730" windowHeight="1116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G35" i="10" l="1"/>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AM35" i="10"/>
  <c r="C35" i="10"/>
  <c r="C34" i="10"/>
  <c r="U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U36" i="10" s="1"/>
  <c r="AM34" i="10" s="1"/>
  <c r="BE34" i="10" s="1"/>
  <c r="BE35" i="10" s="1"/>
  <c r="BW34" i="10" l="1"/>
  <c r="BW35" i="10" s="1"/>
  <c r="BW36" i="10" s="1"/>
  <c r="BW37" i="10" s="1"/>
  <c r="BW38" i="10" s="1"/>
  <c r="BW39" i="10" s="1"/>
  <c r="BW40" i="10" s="1"/>
  <c r="BW41" i="10" s="1"/>
  <c r="BW42" i="10" s="1"/>
  <c r="BW43" i="10" s="1"/>
  <c r="CO34" i="10" l="1"/>
</calcChain>
</file>

<file path=xl/sharedStrings.xml><?xml version="1.0" encoding="utf-8"?>
<sst xmlns="http://schemas.openxmlformats.org/spreadsheetml/2006/main" count="1175" uniqueCount="607">
  <si>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</si>
  <si>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</si>
  <si>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</si>
  <si>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</si>
  <si>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</si>
  <si>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</si>
  <si>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</si>
  <si>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</si>
  <si>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</si>
  <si>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</si>
  <si>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</si>
  <si>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</si>
  <si>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</si>
  <si>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</si>
  <si>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</si>
  <si>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</si>
  <si>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</si>
  <si>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</si>
  <si>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</si>
  <si>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</si>
  <si>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</si>
  <si>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</si>
  <si>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</si>
  <si>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</si>
  <si>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</si>
  <si>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</si>
  <si>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</si>
  <si>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</si>
  <si>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</si>
  <si>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</si>
  <si>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</si>
  <si>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</si>
  <si>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</si>
  <si>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</si>
  <si>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</si>
  <si>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</si>
  <si>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</si>
  <si>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</si>
  <si>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</si>
  <si>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</si>
  <si>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</si>
  <si>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</si>
  <si>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</si>
  <si>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</si>
  <si>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</si>
  <si>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</si>
  <si>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</si>
  <si>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</si>
  <si>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</si>
  <si>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</si>
  <si>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</si>
  <si>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</si>
  <si>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</si>
  <si>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</si>
  <si>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</si>
  <si>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</si>
  <si>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</si>
  <si>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</si>
  <si>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</si>
  <si>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</si>
  <si>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</si>
  <si>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</si>
  <si>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</si>
  <si>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</si>
  <si>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</si>
  <si>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</si>
  <si>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</si>
  <si>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</si>
  <si>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</si>
  <si>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</si>
  <si>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</si>
  <si>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</si>
  <si>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</si>
  <si>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</si>
  <si>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</si>
  <si>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</si>
  <si>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</si>
  <si>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</si>
  <si>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</si>
  <si>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</si>
  <si>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</si>
  <si>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</si>
  <si>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</si>
  <si>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茨城県</t>
    <phoneticPr fontId="5"/>
  </si>
  <si>
    <t>市町村類型</t>
    <phoneticPr fontId="5"/>
  </si>
  <si>
    <t>Ⅱ－１</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</si>
  <si>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</si>
  <si>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</si>
  <si>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</si>
  <si>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</si>
  <si>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</si>
  <si>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</si>
  <si>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</si>
  <si>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</si>
  <si>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</si>
  <si>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</si>
  <si>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</si>
  <si>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</si>
  <si>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五霞町</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</si>
  <si>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</si>
  <si>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</si>
  <si>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</si>
  <si>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</si>
  <si>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</si>
  <si>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</si>
  <si>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</si>
  <si>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</si>
  <si>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</si>
  <si>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</si>
  <si>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</si>
  <si>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</si>
  <si>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</si>
  <si>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</si>
  <si>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</si>
  <si>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</si>
  <si>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</si>
  <si>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</si>
  <si>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</si>
  <si>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</si>
  <si>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</si>
  <si>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</si>
  <si>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</si>
  <si>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</si>
  <si>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</si>
  <si>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</si>
  <si>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-6.6</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</si>
  <si>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</si>
  <si>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</si>
  <si>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</si>
  <si>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</si>
  <si>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</si>
  <si>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</si>
  <si>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</si>
  <si>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</si>
  <si>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</si>
  <si>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</si>
  <si>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</si>
  <si>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</si>
  <si>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</si>
  <si>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</si>
  <si>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</si>
  <si>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</si>
  <si>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</si>
  <si>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</si>
  <si>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</si>
  <si>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</si>
  <si>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</si>
  <si>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</si>
  <si>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</si>
  <si>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</si>
  <si>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</si>
  <si>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</si>
  <si>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</si>
  <si>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</si>
  <si>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25"/>
  </si>
  <si>
    <t>うち日本人(％)</t>
    <phoneticPr fontId="5"/>
  </si>
  <si>
    <t>-1.9</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</si>
  <si>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</si>
  <si>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</si>
  <si>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</si>
  <si>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</si>
  <si>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</si>
  <si>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</si>
  <si>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</si>
  <si>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</si>
  <si>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</si>
  <si>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</si>
  <si>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</si>
  <si>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</si>
  <si>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</si>
  <si>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</si>
  <si>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</si>
  <si>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</si>
  <si>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</si>
  <si>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</si>
  <si>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</si>
  <si>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</si>
  <si>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</si>
  <si>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</si>
  <si>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</si>
  <si>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</si>
  <si>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</si>
  <si>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</si>
  <si>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</si>
  <si>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</si>
  <si>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</si>
  <si>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</si>
  <si>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</si>
  <si>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</si>
  <si>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</si>
  <si>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</si>
  <si>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</si>
  <si>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</si>
  <si>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</si>
  <si>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</si>
  <si>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</si>
  <si>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</si>
  <si>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</si>
  <si>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</si>
  <si>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</si>
  <si>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</si>
  <si>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</si>
  <si>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</si>
  <si>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</si>
  <si>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</si>
  <si>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</si>
  <si>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</si>
  <si>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</si>
  <si>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</si>
  <si>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</si>
  <si>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</si>
  <si>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</si>
  <si>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</si>
  <si>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</si>
  <si>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</si>
  <si>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茨城県五霞町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</si>
  <si>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</si>
  <si>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</si>
  <si>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</si>
  <si>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</si>
  <si>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</si>
  <si>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</si>
  <si>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</si>
  <si>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</si>
  <si>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</si>
  <si>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</si>
  <si>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</si>
  <si>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</si>
  <si>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</si>
  <si>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</si>
  <si>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</si>
  <si>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</si>
  <si>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</si>
  <si>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</si>
  <si>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</si>
  <si>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</si>
  <si>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</si>
  <si>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</si>
  <si>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</si>
  <si>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</si>
  <si>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</si>
  <si>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</si>
  <si>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</si>
  <si>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</si>
  <si>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</si>
  <si>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</si>
  <si>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</si>
  <si>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</si>
  <si>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</si>
  <si>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</si>
  <si>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</si>
  <si>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</si>
  <si>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</si>
  <si>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</si>
  <si>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</si>
  <si>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</si>
  <si>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</si>
  <si>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</si>
  <si>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</si>
  <si>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</si>
  <si>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</si>
  <si>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</si>
  <si>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</si>
  <si>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</si>
  <si>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</si>
  <si>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</si>
  <si>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</si>
  <si>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</si>
  <si>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</si>
  <si>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</si>
  <si>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</si>
  <si>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</si>
  <si>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</si>
  <si>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</si>
  <si>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</si>
  <si>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</si>
  <si>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</si>
  <si>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</si>
  <si>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</si>
  <si>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</si>
  <si>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</si>
  <si>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</si>
  <si>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</si>
  <si>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</si>
  <si>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</si>
  <si>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</si>
  <si>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</si>
  <si>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</si>
  <si>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</si>
  <si>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</si>
  <si>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</si>
  <si>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</si>
  <si>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</si>
  <si>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</si>
  <si>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</si>
  <si>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</si>
  <si>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</si>
  <si>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</si>
  <si>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</si>
  <si>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</si>
  <si>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</si>
  <si>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</si>
  <si>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</si>
  <si>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</si>
  <si>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</si>
  <si>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</si>
  <si>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</si>
  <si>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</si>
  <si>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</si>
  <si>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</si>
  <si>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</si>
  <si>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</si>
  <si>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</si>
  <si>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</si>
  <si>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</si>
  <si>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</si>
  <si>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</si>
  <si>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</si>
  <si>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</si>
  <si>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</si>
  <si>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</si>
  <si>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</si>
  <si>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</si>
  <si>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</si>
  <si>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</si>
  <si>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</si>
  <si>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</si>
  <si>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</si>
  <si>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</si>
  <si>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</si>
  <si>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</si>
  <si>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</si>
  <si>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</si>
  <si>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</si>
  <si>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</si>
  <si>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</si>
  <si>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</si>
  <si>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</si>
  <si>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</si>
  <si>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</si>
  <si>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</si>
  <si>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</si>
  <si>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</si>
  <si>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</si>
  <si>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</si>
  <si>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</si>
  <si>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</si>
  <si>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</si>
  <si>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</si>
  <si>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</si>
  <si>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</si>
  <si>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</si>
  <si>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</si>
  <si>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</si>
  <si>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</si>
  <si>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</si>
  <si>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</si>
  <si>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</si>
  <si>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</si>
  <si>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</si>
  <si>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</si>
  <si>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</si>
  <si>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</si>
  <si>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</si>
  <si>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</si>
  <si>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</si>
  <si>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</si>
  <si>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</si>
  <si>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</si>
  <si>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茨城県五霞町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</si>
  <si>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</si>
  <si>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</si>
  <si>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</si>
  <si>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</si>
  <si>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</si>
  <si>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</si>
  <si>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</si>
  <si>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</si>
  <si>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</si>
  <si>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</si>
  <si>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</si>
  <si>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</si>
  <si>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</si>
  <si>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</si>
  <si>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</si>
  <si>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</si>
  <si>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</si>
  <si>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</si>
  <si>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</si>
  <si>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</si>
  <si>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</si>
  <si>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</si>
  <si>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</si>
  <si>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</si>
  <si>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</si>
  <si>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</si>
  <si>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</si>
  <si>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</si>
  <si>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</si>
  <si>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</si>
  <si>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</si>
  <si>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</si>
  <si>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</si>
  <si>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</si>
  <si>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介護保険事業特別会計</t>
    <phoneticPr fontId="5"/>
  </si>
  <si>
    <t>後期高齢者医療特別会計</t>
    <phoneticPr fontId="5"/>
  </si>
  <si>
    <t>水道事業会計</t>
    <phoneticPr fontId="5"/>
  </si>
  <si>
    <t>法適用企業</t>
    <phoneticPr fontId="5"/>
  </si>
  <si>
    <t>公共下水道事業特別会計</t>
    <phoneticPr fontId="5"/>
  </si>
  <si>
    <t>法非適用企業</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</si>
  <si>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</si>
  <si>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</si>
  <si>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</si>
  <si>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</si>
  <si>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</si>
  <si>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資金剰余額
/不足額
（実質収支）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</si>
  <si>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</si>
  <si>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</si>
  <si>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</si>
  <si>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</si>
  <si>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</si>
  <si>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</si>
  <si>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</si>
  <si>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</si>
  <si>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</si>
  <si>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</si>
  <si>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</si>
  <si>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</si>
  <si>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</si>
  <si>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</si>
  <si>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</si>
  <si>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</si>
  <si>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</si>
  <si>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</si>
  <si>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</si>
  <si>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</si>
  <si>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</si>
  <si>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</si>
  <si>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</si>
  <si>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</si>
  <si>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</si>
  <si>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</si>
  <si>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</si>
  <si>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</si>
  <si>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</si>
  <si>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</si>
  <si>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</si>
  <si>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</si>
  <si>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</si>
  <si>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</si>
  <si>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</si>
  <si>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</si>
  <si>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</si>
  <si>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</si>
  <si>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</si>
  <si>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</si>
  <si>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</si>
  <si>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</si>
  <si>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</si>
  <si>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</si>
  <si>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</si>
  <si>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</si>
  <si>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</si>
  <si>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</si>
  <si>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</si>
  <si>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</si>
  <si>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</si>
  <si>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</si>
  <si>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介護保険事業特別会計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</si>
  <si>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</si>
  <si>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</si>
  <si>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</si>
  <si>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</si>
  <si>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</si>
  <si>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</si>
  <si>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</si>
  <si>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</si>
  <si>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</si>
  <si>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</si>
  <si>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</si>
  <si>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</si>
  <si>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</si>
  <si>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</si>
  <si>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</si>
  <si>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</si>
  <si>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</si>
  <si>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</si>
  <si>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</si>
  <si>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</si>
  <si>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</si>
  <si>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</si>
  <si>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</si>
  <si>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</si>
  <si>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</si>
  <si>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</si>
  <si>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</si>
  <si>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</si>
  <si>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</si>
  <si>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</si>
  <si>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</si>
  <si>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</si>
  <si>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</si>
  <si>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</si>
  <si>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</si>
  <si>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</si>
  <si>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</si>
  <si>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</si>
  <si>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</si>
  <si>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</si>
  <si>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</si>
  <si>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</si>
  <si>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</si>
  <si>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</si>
  <si>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</si>
  <si>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</si>
  <si>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</si>
  <si>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</si>
  <si>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</si>
  <si>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</si>
  <si>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</si>
  <si>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</si>
  <si>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</si>
  <si>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</si>
  <si>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</si>
  <si>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</si>
  <si>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</si>
  <si>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</si>
  <si>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</si>
  <si>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</si>
  <si>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</si>
  <si>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</si>
  <si>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</si>
  <si>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</si>
  <si>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</si>
  <si>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</si>
  <si>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</si>
  <si>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</si>
  <si>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</si>
  <si>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</si>
  <si>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</si>
  <si>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</si>
  <si>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</si>
  <si>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</si>
  <si>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</si>
  <si>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</si>
  <si>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</si>
  <si>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</si>
  <si>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</si>
  <si>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</si>
  <si>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</si>
  <si>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</si>
  <si>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</si>
  <si>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</si>
  <si>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5.44</t>
  </si>
  <si>
    <t>▲ 11.89</t>
  </si>
  <si>
    <t>▲ 0.85</t>
  </si>
  <si>
    <t>一般会計</t>
  </si>
  <si>
    <t>水道事業会計</t>
  </si>
  <si>
    <t>介護保険事業特別会計</t>
  </si>
  <si>
    <t>公共下水道事業特別会計</t>
  </si>
  <si>
    <t>農業集落排水事業特別会計</t>
  </si>
  <si>
    <t>国民健康保険特別会計</t>
  </si>
  <si>
    <t>後期高齢者医療特別会計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</si>
  <si>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</si>
  <si>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</si>
  <si>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</si>
  <si>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</si>
  <si>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</si>
  <si>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</si>
  <si>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</si>
  <si>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</si>
  <si>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五霞まちづくり交流センター</t>
    <rPh sb="0" eb="2">
      <t>ゴカ</t>
    </rPh>
    <rPh sb="7" eb="9">
      <t>コウリュウ</t>
    </rPh>
    <phoneticPr fontId="2"/>
  </si>
  <si>
    <t>茨城県市町村総合事務組合（一般会計）</t>
    <rPh sb="0" eb="3">
      <t>イバラキケン</t>
    </rPh>
    <rPh sb="3" eb="6">
      <t>シチョウソン</t>
    </rPh>
    <rPh sb="6" eb="8">
      <t>ソウゴウ</t>
    </rPh>
    <rPh sb="8" eb="10">
      <t>ジム</t>
    </rPh>
    <rPh sb="10" eb="12">
      <t>クミアイ</t>
    </rPh>
    <rPh sb="13" eb="15">
      <t>イッパン</t>
    </rPh>
    <rPh sb="15" eb="17">
      <t>カイケイ</t>
    </rPh>
    <phoneticPr fontId="2"/>
  </si>
  <si>
    <t>茨城県市町村総合事務組合（県民交通災害共済事業特別会計）</t>
    <rPh sb="13" eb="15">
      <t>ケンミン</t>
    </rPh>
    <rPh sb="15" eb="17">
      <t>コウツウ</t>
    </rPh>
    <rPh sb="17" eb="19">
      <t>サイガイ</t>
    </rPh>
    <rPh sb="19" eb="21">
      <t>キョウサイ</t>
    </rPh>
    <rPh sb="21" eb="23">
      <t>ジギョウ</t>
    </rPh>
    <rPh sb="23" eb="25">
      <t>トクベツ</t>
    </rPh>
    <rPh sb="25" eb="27">
      <t>カイケイ</t>
    </rPh>
    <phoneticPr fontId="2"/>
  </si>
  <si>
    <t>茨城租税債権管理機構（一般会計）</t>
    <rPh sb="0" eb="2">
      <t>イバラキ</t>
    </rPh>
    <rPh sb="2" eb="4">
      <t>ソゼイ</t>
    </rPh>
    <rPh sb="4" eb="6">
      <t>サイケン</t>
    </rPh>
    <rPh sb="6" eb="8">
      <t>カンリ</t>
    </rPh>
    <rPh sb="8" eb="10">
      <t>キコウ</t>
    </rPh>
    <rPh sb="11" eb="13">
      <t>イッパン</t>
    </rPh>
    <rPh sb="13" eb="15">
      <t>カイケイ</t>
    </rPh>
    <phoneticPr fontId="2"/>
  </si>
  <si>
    <t>茨城県後期高齢者医療広域連合（一般会計）</t>
    <rPh sb="0" eb="3">
      <t>イバラキケン</t>
    </rPh>
    <rPh sb="3" eb="5">
      <t>コウキ</t>
    </rPh>
    <rPh sb="5" eb="8">
      <t>コウレイシャ</t>
    </rPh>
    <rPh sb="8" eb="10">
      <t>イリョウ</t>
    </rPh>
    <rPh sb="10" eb="12">
      <t>コウイキ</t>
    </rPh>
    <rPh sb="12" eb="14">
      <t>レンゴウ</t>
    </rPh>
    <rPh sb="15" eb="17">
      <t>イッパン</t>
    </rPh>
    <rPh sb="17" eb="19">
      <t>カイケイ</t>
    </rPh>
    <phoneticPr fontId="2"/>
  </si>
  <si>
    <t>茨城県後期高齢者医療広域連合（後期高齢医療特別会計）</t>
    <rPh sb="0" eb="3">
      <t>イバラキケン</t>
    </rPh>
    <rPh sb="3" eb="5">
      <t>コウキ</t>
    </rPh>
    <rPh sb="5" eb="8">
      <t>コウレイシャ</t>
    </rPh>
    <rPh sb="8" eb="10">
      <t>イリョウ</t>
    </rPh>
    <rPh sb="10" eb="12">
      <t>コウイキ</t>
    </rPh>
    <rPh sb="12" eb="14">
      <t>レンゴウ</t>
    </rPh>
    <rPh sb="15" eb="17">
      <t>コウキ</t>
    </rPh>
    <rPh sb="17" eb="19">
      <t>コウレイ</t>
    </rPh>
    <rPh sb="19" eb="21">
      <t>イリョウ</t>
    </rPh>
    <rPh sb="21" eb="23">
      <t>トクベツ</t>
    </rPh>
    <rPh sb="23" eb="25">
      <t>カイケイ</t>
    </rPh>
    <phoneticPr fontId="2"/>
  </si>
  <si>
    <t>さしま環境管理事務組合（一般会計）</t>
    <rPh sb="3" eb="5">
      <t>カンキョウ</t>
    </rPh>
    <rPh sb="5" eb="7">
      <t>カンリ</t>
    </rPh>
    <rPh sb="7" eb="9">
      <t>ジム</t>
    </rPh>
    <rPh sb="9" eb="11">
      <t>クミアイ</t>
    </rPh>
    <rPh sb="12" eb="14">
      <t>イッパン</t>
    </rPh>
    <rPh sb="14" eb="16">
      <t>カイケイ</t>
    </rPh>
    <phoneticPr fontId="2"/>
  </si>
  <si>
    <t>さしま環境管理事務組合（清水丘聖地霊園管理事業特別会計）</t>
    <rPh sb="12" eb="14">
      <t>シミズ</t>
    </rPh>
    <rPh sb="14" eb="15">
      <t>オカ</t>
    </rPh>
    <rPh sb="15" eb="17">
      <t>セイチ</t>
    </rPh>
    <rPh sb="17" eb="19">
      <t>レイエン</t>
    </rPh>
    <rPh sb="19" eb="21">
      <t>カンリ</t>
    </rPh>
    <rPh sb="21" eb="23">
      <t>ジギョウ</t>
    </rPh>
    <rPh sb="23" eb="25">
      <t>トクベツ</t>
    </rPh>
    <rPh sb="25" eb="27">
      <t>カイケイ</t>
    </rPh>
    <phoneticPr fontId="2"/>
  </si>
  <si>
    <t>茨城西南地方広域市町村圏事務組合（一般会計）</t>
    <rPh sb="2" eb="4">
      <t>セイナン</t>
    </rPh>
    <rPh sb="4" eb="6">
      <t>チホウ</t>
    </rPh>
    <rPh sb="6" eb="8">
      <t>コウイキ</t>
    </rPh>
    <rPh sb="8" eb="11">
      <t>シチョウソン</t>
    </rPh>
    <rPh sb="11" eb="12">
      <t>ケン</t>
    </rPh>
    <rPh sb="12" eb="14">
      <t>ジム</t>
    </rPh>
    <rPh sb="14" eb="16">
      <t>クミアイ</t>
    </rPh>
    <rPh sb="17" eb="19">
      <t>イッパン</t>
    </rPh>
    <rPh sb="19" eb="21">
      <t>カイケイ</t>
    </rPh>
    <phoneticPr fontId="2"/>
  </si>
  <si>
    <t>茨城西南地方広域市町村圏事務組合（利根老人ホーム事業特別会計）</t>
    <rPh sb="17" eb="19">
      <t>トネ</t>
    </rPh>
    <rPh sb="19" eb="21">
      <t>ロウジン</t>
    </rPh>
    <rPh sb="24" eb="26">
      <t>ジギョウ</t>
    </rPh>
    <rPh sb="26" eb="28">
      <t>トクベツ</t>
    </rPh>
    <rPh sb="28" eb="30">
      <t>カイケイ</t>
    </rPh>
    <phoneticPr fontId="2"/>
  </si>
  <si>
    <t>茨城西南地方広域市町村圏事務組合（特殊湛水防除事業特別会計）</t>
    <rPh sb="17" eb="19">
      <t>トクシュ</t>
    </rPh>
    <rPh sb="19" eb="20">
      <t>ジン</t>
    </rPh>
    <rPh sb="20" eb="21">
      <t>スイ</t>
    </rPh>
    <rPh sb="21" eb="23">
      <t>ボウジョ</t>
    </rPh>
    <rPh sb="23" eb="25">
      <t>ジギョウ</t>
    </rPh>
    <rPh sb="25" eb="27">
      <t>トクベツ</t>
    </rPh>
    <rPh sb="27" eb="29">
      <t>カイケイ</t>
    </rPh>
    <phoneticPr fontId="2"/>
  </si>
  <si>
    <t>公共用地取得・施設整備基金</t>
    <rPh sb="0" eb="2">
      <t>コウキョウ</t>
    </rPh>
    <rPh sb="2" eb="4">
      <t>ヨウチ</t>
    </rPh>
    <rPh sb="4" eb="6">
      <t>シュトク</t>
    </rPh>
    <rPh sb="7" eb="9">
      <t>シセツ</t>
    </rPh>
    <rPh sb="9" eb="11">
      <t>セイビ</t>
    </rPh>
    <rPh sb="11" eb="13">
      <t>キキン</t>
    </rPh>
    <phoneticPr fontId="19"/>
  </si>
  <si>
    <t>公共施設等総合管理計画事業準備基金</t>
    <rPh sb="0" eb="2">
      <t>コウキョウ</t>
    </rPh>
    <rPh sb="2" eb="4">
      <t>シセツ</t>
    </rPh>
    <rPh sb="4" eb="5">
      <t>トウ</t>
    </rPh>
    <rPh sb="5" eb="7">
      <t>ソウゴウ</t>
    </rPh>
    <rPh sb="7" eb="9">
      <t>カンリ</t>
    </rPh>
    <rPh sb="9" eb="11">
      <t>ケイカク</t>
    </rPh>
    <rPh sb="11" eb="13">
      <t>ジギョウ</t>
    </rPh>
    <rPh sb="13" eb="15">
      <t>ジュンビ</t>
    </rPh>
    <rPh sb="15" eb="17">
      <t>キキン</t>
    </rPh>
    <phoneticPr fontId="19"/>
  </si>
  <si>
    <t>地域福祉基金</t>
    <rPh sb="0" eb="2">
      <t>チイキ</t>
    </rPh>
    <rPh sb="2" eb="4">
      <t>フクシ</t>
    </rPh>
    <rPh sb="4" eb="6">
      <t>キキン</t>
    </rPh>
    <phoneticPr fontId="19"/>
  </si>
  <si>
    <t>五霞町ふるさと応援基金</t>
    <rPh sb="0" eb="3">
      <t>ゴカマチ</t>
    </rPh>
    <rPh sb="7" eb="9">
      <t>オウエン</t>
    </rPh>
    <rPh sb="9" eb="11">
      <t>キキン</t>
    </rPh>
    <phoneticPr fontId="19"/>
  </si>
  <si>
    <t>土地開発基金</t>
    <rPh sb="0" eb="2">
      <t>トチ</t>
    </rPh>
    <rPh sb="2" eb="4">
      <t>カイハツ</t>
    </rPh>
    <rPh sb="4" eb="6">
      <t>キキン</t>
    </rPh>
    <phoneticPr fontId="19"/>
  </si>
  <si>
    <t>-</t>
    <phoneticPr fontId="2"/>
  </si>
  <si>
    <t>-</t>
    <phoneticPr fontId="2"/>
  </si>
  <si>
    <t>-</t>
    <phoneticPr fontId="2"/>
  </si>
  <si>
    <t>.</t>
    <phoneticPr fontId="2"/>
  </si>
  <si>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</si>
  <si>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</si>
  <si>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</si>
  <si>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</si>
  <si>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</si>
  <si>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</si>
  <si>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</si>
  <si>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</si>
  <si>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</si>
  <si>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</si>
  <si>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</si>
  <si>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</si>
  <si>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</si>
  <si>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</si>
  <si>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</si>
  <si>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r>
      <t>　実質公債比率は前年度と比較して0.5減少した。主な要因としては町税が平成30年度の2,164,810千円から令和元年度2,372,263千円と207,453千円増加したことに伴い、標準税収入額等が平成30年度2,361,777千円に対して令和元年度で2,558,849千円と197,072千円増加し</t>
    </r>
    <r>
      <rPr>
        <sz val="11"/>
        <rFont val="ＭＳ Ｐゴシック"/>
        <family val="3"/>
        <charset val="128"/>
      </rPr>
      <t>たため、実質公債比率が減少した。
　また、将来負担比率は、前年度と比較して12.9増加した。主な要因としては、充当可能財源等が減少したことによるもの。将来負担額は前年度と比較して337,808千円減少したものの、充当可能財源等は687,125千円と将来負担額の減少幅を大きく超えて減少した。これは、基準財政需要額算入見込みが平成30年度5,120,992千円から令和元年度4,481,067千円と639,925千円減少したことが原因となる。
　今後も庁舎の複合化や上下水道施設の更新工事により、実質公債費比率が上昇していくことが考えられるため、これまで以上に公債費の適正化に取り組んでいく必要がある。</t>
    </r>
    <rPh sb="1" eb="3">
      <t>ジッシツ</t>
    </rPh>
    <rPh sb="3" eb="5">
      <t>コウサイ</t>
    </rPh>
    <rPh sb="5" eb="7">
      <t>ヒリツ</t>
    </rPh>
    <rPh sb="8" eb="11">
      <t>ゼンネンド</t>
    </rPh>
    <rPh sb="12" eb="14">
      <t>ヒカク</t>
    </rPh>
    <rPh sb="19" eb="21">
      <t>ゲンショウ</t>
    </rPh>
    <rPh sb="24" eb="25">
      <t>オモ</t>
    </rPh>
    <rPh sb="26" eb="28">
      <t>ヨウイン</t>
    </rPh>
    <rPh sb="32" eb="34">
      <t>チョウゼイ</t>
    </rPh>
    <rPh sb="35" eb="37">
      <t>ヘイセイ</t>
    </rPh>
    <rPh sb="39" eb="41">
      <t>ネンド</t>
    </rPh>
    <rPh sb="51" eb="53">
      <t>センエン</t>
    </rPh>
    <rPh sb="55" eb="57">
      <t>レイワ</t>
    </rPh>
    <rPh sb="57" eb="60">
      <t>ガンネンド</t>
    </rPh>
    <rPh sb="69" eb="71">
      <t>センエン</t>
    </rPh>
    <rPh sb="79" eb="81">
      <t>センエン</t>
    </rPh>
    <rPh sb="81" eb="83">
      <t>ゾウカ</t>
    </rPh>
    <rPh sb="88" eb="89">
      <t>トモナ</t>
    </rPh>
    <rPh sb="91" eb="93">
      <t>ヒョウジュン</t>
    </rPh>
    <rPh sb="93" eb="95">
      <t>ゼイシュウ</t>
    </rPh>
    <rPh sb="96" eb="97">
      <t>ガク</t>
    </rPh>
    <rPh sb="97" eb="98">
      <t>トウ</t>
    </rPh>
    <rPh sb="99" eb="101">
      <t>ヘイセイ</t>
    </rPh>
    <rPh sb="103" eb="105">
      <t>ネンド</t>
    </rPh>
    <rPh sb="114" eb="115">
      <t>チ</t>
    </rPh>
    <rPh sb="115" eb="116">
      <t>エン</t>
    </rPh>
    <rPh sb="117" eb="118">
      <t>タイ</t>
    </rPh>
    <rPh sb="120" eb="122">
      <t>レイワ</t>
    </rPh>
    <rPh sb="122" eb="125">
      <t>ガンネンド</t>
    </rPh>
    <rPh sb="135" eb="137">
      <t>センエン</t>
    </rPh>
    <rPh sb="145" eb="147">
      <t>センエン</t>
    </rPh>
    <rPh sb="147" eb="149">
      <t>ゾウカ</t>
    </rPh>
    <rPh sb="154" eb="156">
      <t>ジッシツ</t>
    </rPh>
    <rPh sb="156" eb="158">
      <t>コウサイ</t>
    </rPh>
    <rPh sb="158" eb="160">
      <t>ヒリツ</t>
    </rPh>
    <rPh sb="161" eb="163">
      <t>ゲンショウ</t>
    </rPh>
    <rPh sb="171" eb="173">
      <t>ショウライ</t>
    </rPh>
    <rPh sb="173" eb="175">
      <t>フタン</t>
    </rPh>
    <rPh sb="175" eb="177">
      <t>ヒリツ</t>
    </rPh>
    <rPh sb="179" eb="180">
      <t>ゼン</t>
    </rPh>
    <rPh sb="180" eb="182">
      <t>ネンド</t>
    </rPh>
    <rPh sb="183" eb="185">
      <t>ヒカク</t>
    </rPh>
    <rPh sb="191" eb="193">
      <t>ゾウカ</t>
    </rPh>
    <rPh sb="196" eb="197">
      <t>オモ</t>
    </rPh>
    <rPh sb="198" eb="200">
      <t>ヨウイン</t>
    </rPh>
    <rPh sb="205" eb="207">
      <t>ジュウトウ</t>
    </rPh>
    <rPh sb="207" eb="209">
      <t>カノウ</t>
    </rPh>
    <rPh sb="209" eb="211">
      <t>ザイゲン</t>
    </rPh>
    <rPh sb="211" eb="212">
      <t>トウ</t>
    </rPh>
    <rPh sb="213" eb="215">
      <t>ゲンショウ</t>
    </rPh>
    <rPh sb="225" eb="227">
      <t>ショウライ</t>
    </rPh>
    <rPh sb="227" eb="230">
      <t>フタンガク</t>
    </rPh>
    <rPh sb="231" eb="234">
      <t>ゼンネンド</t>
    </rPh>
    <rPh sb="235" eb="237">
      <t>ヒカク</t>
    </rPh>
    <rPh sb="246" eb="248">
      <t>センエン</t>
    </rPh>
    <rPh sb="248" eb="250">
      <t>ゲンショウ</t>
    </rPh>
    <rPh sb="256" eb="258">
      <t>ジュウトウ</t>
    </rPh>
    <rPh sb="258" eb="260">
      <t>カノウ</t>
    </rPh>
    <rPh sb="260" eb="262">
      <t>ザイゲン</t>
    </rPh>
    <rPh sb="262" eb="263">
      <t>トウ</t>
    </rPh>
    <rPh sb="271" eb="273">
      <t>センエン</t>
    </rPh>
    <rPh sb="274" eb="276">
      <t>ショウライ</t>
    </rPh>
    <rPh sb="276" eb="279">
      <t>フタンガク</t>
    </rPh>
    <rPh sb="280" eb="282">
      <t>ゲンショウ</t>
    </rPh>
    <rPh sb="282" eb="283">
      <t>ハバ</t>
    </rPh>
    <rPh sb="284" eb="285">
      <t>オオ</t>
    </rPh>
    <rPh sb="287" eb="288">
      <t>コ</t>
    </rPh>
    <rPh sb="290" eb="292">
      <t>ゲンショウ</t>
    </rPh>
    <rPh sb="299" eb="301">
      <t>キジュン</t>
    </rPh>
    <rPh sb="301" eb="303">
      <t>ザイセイ</t>
    </rPh>
    <rPh sb="303" eb="306">
      <t>ジュヨウガク</t>
    </rPh>
    <rPh sb="306" eb="308">
      <t>サンニュウ</t>
    </rPh>
    <rPh sb="308" eb="310">
      <t>ミコ</t>
    </rPh>
    <rPh sb="312" eb="314">
      <t>ヘイセイ</t>
    </rPh>
    <rPh sb="316" eb="318">
      <t>ネンド</t>
    </rPh>
    <rPh sb="327" eb="329">
      <t>センエン</t>
    </rPh>
    <rPh sb="331" eb="333">
      <t>レイワ</t>
    </rPh>
    <rPh sb="333" eb="336">
      <t>ガンネンド</t>
    </rPh>
    <rPh sb="345" eb="347">
      <t>センエン</t>
    </rPh>
    <rPh sb="355" eb="357">
      <t>センエン</t>
    </rPh>
    <rPh sb="357" eb="359">
      <t>ゲンショウ</t>
    </rPh>
    <rPh sb="364" eb="366">
      <t>ゲンイン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</si>
</sst>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128611</c:v>
                </c:pt>
                <c:pt idx="1">
                  <c:v>138651</c:v>
                </c:pt>
                <c:pt idx="2">
                  <c:v>122882</c:v>
                </c:pt>
                <c:pt idx="3">
                  <c:v>114790</c:v>
                </c:pt>
                <c:pt idx="4">
                  <c:v>126262</c:v>
                </c:pt>
              </c:numCache>
            </c:numRef>
          </c:val>
          <c:smooth val="0"/>
          <c:extLst xmlns:c16r2="http://schemas.microsoft.com/office/drawing/2015/06/chart">
            <c:ext xmlns:c16="http://schemas.microsoft.com/office/drawing/2014/chart" uri="{C3380CC4-5D6E-409C-BE32-E72D297353CC}">
              <c16:uniqueId val="{00000000-7F23-41B5-BA1A-D5A30616D2E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65160</c:v>
                </c:pt>
                <c:pt idx="1">
                  <c:v>54288</c:v>
                </c:pt>
                <c:pt idx="2">
                  <c:v>27144</c:v>
                </c:pt>
                <c:pt idx="3">
                  <c:v>26633</c:v>
                </c:pt>
                <c:pt idx="4">
                  <c:v>35833</c:v>
                </c:pt>
              </c:numCache>
            </c:numRef>
          </c:val>
          <c:smooth val="0"/>
          <c:extLst xmlns:c16r2="http://schemas.microsoft.com/office/drawing/2015/06/chart">
            <c:ext xmlns:c16="http://schemas.microsoft.com/office/drawing/2014/chart" uri="{C3380CC4-5D6E-409C-BE32-E72D297353CC}">
              <c16:uniqueId val="{00000001-7F23-41B5-BA1A-D5A30616D2E7}"/>
            </c:ext>
          </c:extLst>
        </c:ser>
        <c:dLbls>
          <c:showLegendKey val="0"/>
          <c:showVal val="0"/>
          <c:showCatName val="0"/>
          <c:showSerName val="0"/>
          <c:showPercent val="0"/>
          <c:showBubbleSize val="0"/>
        </c:dLbls>
        <c:marker val="1"/>
        <c:smooth val="0"/>
        <c:axId val="306338600"/>
        <c:axId val="306338984"/>
      </c:lineChart>
      <c:catAx>
        <c:axId val="30633860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06338984"/>
        <c:crosses val="autoZero"/>
        <c:auto val="1"/>
        <c:lblAlgn val="ctr"/>
        <c:lblOffset val="100"/>
        <c:tickLblSkip val="1"/>
        <c:tickMarkSkip val="1"/>
        <c:noMultiLvlLbl val="0"/>
      </c:catAx>
      <c:valAx>
        <c:axId val="306338984"/>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0633860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15.24</c:v>
                </c:pt>
                <c:pt idx="1">
                  <c:v>10.64</c:v>
                </c:pt>
                <c:pt idx="2">
                  <c:v>5.26</c:v>
                </c:pt>
                <c:pt idx="3">
                  <c:v>12.41</c:v>
                </c:pt>
                <c:pt idx="4">
                  <c:v>13.19</c:v>
                </c:pt>
              </c:numCache>
            </c:numRef>
          </c:val>
          <c:extLst xmlns:c16r2="http://schemas.microsoft.com/office/drawing/2015/06/chart">
            <c:ext xmlns:c16="http://schemas.microsoft.com/office/drawing/2014/chart" uri="{C3380CC4-5D6E-409C-BE32-E72D297353CC}">
              <c16:uniqueId val="{00000000-E6D6-41B6-A3D3-A05F527965D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40.65</c:v>
                </c:pt>
                <c:pt idx="1">
                  <c:v>46.57</c:v>
                </c:pt>
                <c:pt idx="2">
                  <c:v>47.04</c:v>
                </c:pt>
                <c:pt idx="3">
                  <c:v>28.76</c:v>
                </c:pt>
                <c:pt idx="4">
                  <c:v>26.35</c:v>
                </c:pt>
              </c:numCache>
            </c:numRef>
          </c:val>
          <c:extLst xmlns:c16r2="http://schemas.microsoft.com/office/drawing/2015/06/chart">
            <c:ext xmlns:c16="http://schemas.microsoft.com/office/drawing/2014/chart" uri="{C3380CC4-5D6E-409C-BE32-E72D297353CC}">
              <c16:uniqueId val="{00000001-E6D6-41B6-A3D3-A05F527965D2}"/>
            </c:ext>
          </c:extLst>
        </c:ser>
        <c:dLbls>
          <c:showLegendKey val="0"/>
          <c:showVal val="0"/>
          <c:showCatName val="0"/>
          <c:showSerName val="0"/>
          <c:showPercent val="0"/>
          <c:showBubbleSize val="0"/>
        </c:dLbls>
        <c:gapWidth val="250"/>
        <c:overlap val="100"/>
        <c:axId val="394204072"/>
        <c:axId val="394204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2.96</c:v>
                </c:pt>
                <c:pt idx="1">
                  <c:v>0.75</c:v>
                </c:pt>
                <c:pt idx="2">
                  <c:v>-5.44</c:v>
                </c:pt>
                <c:pt idx="3">
                  <c:v>-11.89</c:v>
                </c:pt>
                <c:pt idx="4">
                  <c:v>-0.85</c:v>
                </c:pt>
              </c:numCache>
            </c:numRef>
          </c:val>
          <c:smooth val="0"/>
          <c:extLst xmlns:c16r2="http://schemas.microsoft.com/office/drawing/2015/06/chart">
            <c:ext xmlns:c16="http://schemas.microsoft.com/office/drawing/2014/chart" uri="{C3380CC4-5D6E-409C-BE32-E72D297353CC}">
              <c16:uniqueId val="{00000002-E6D6-41B6-A3D3-A05F527965D2}"/>
            </c:ext>
          </c:extLst>
        </c:ser>
        <c:dLbls>
          <c:showLegendKey val="0"/>
          <c:showVal val="0"/>
          <c:showCatName val="0"/>
          <c:showSerName val="0"/>
          <c:showPercent val="0"/>
          <c:showBubbleSize val="0"/>
        </c:dLbls>
        <c:marker val="1"/>
        <c:smooth val="0"/>
        <c:axId val="394204072"/>
        <c:axId val="394204456"/>
      </c:lineChart>
      <c:catAx>
        <c:axId val="3942040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94204456"/>
        <c:crosses val="autoZero"/>
        <c:auto val="1"/>
        <c:lblAlgn val="ctr"/>
        <c:lblOffset val="100"/>
        <c:tickLblSkip val="1"/>
        <c:tickMarkSkip val="1"/>
        <c:noMultiLvlLbl val="0"/>
      </c:catAx>
      <c:valAx>
        <c:axId val="394204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942040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9277-4B60-9436-E10C89D1B9A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9277-4B60-9436-E10C89D1B9A3}"/>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9277-4B60-9436-E10C89D1B9A3}"/>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c:v>
                </c:pt>
                <c:pt idx="2">
                  <c:v>#N/A</c:v>
                </c:pt>
                <c:pt idx="3">
                  <c:v>0.01</c:v>
                </c:pt>
                <c:pt idx="4">
                  <c:v>#N/A</c:v>
                </c:pt>
                <c:pt idx="5">
                  <c:v>0.01</c:v>
                </c:pt>
                <c:pt idx="6">
                  <c:v>#N/A</c:v>
                </c:pt>
                <c:pt idx="7">
                  <c:v>0.01</c:v>
                </c:pt>
                <c:pt idx="8">
                  <c:v>#N/A</c:v>
                </c:pt>
                <c:pt idx="9">
                  <c:v>0</c:v>
                </c:pt>
              </c:numCache>
            </c:numRef>
          </c:val>
          <c:extLst xmlns:c16r2="http://schemas.microsoft.com/office/drawing/2015/06/chart">
            <c:ext xmlns:c16="http://schemas.microsoft.com/office/drawing/2014/chart" uri="{C3380CC4-5D6E-409C-BE32-E72D297353CC}">
              <c16:uniqueId val="{00000003-9277-4B60-9436-E10C89D1B9A3}"/>
            </c:ext>
          </c:extLst>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0.62</c:v>
                </c:pt>
                <c:pt idx="2">
                  <c:v>#N/A</c:v>
                </c:pt>
                <c:pt idx="3">
                  <c:v>2.54</c:v>
                </c:pt>
                <c:pt idx="4">
                  <c:v>#N/A</c:v>
                </c:pt>
                <c:pt idx="5">
                  <c:v>2.92</c:v>
                </c:pt>
                <c:pt idx="6">
                  <c:v>#N/A</c:v>
                </c:pt>
                <c:pt idx="7">
                  <c:v>1.28</c:v>
                </c:pt>
                <c:pt idx="8">
                  <c:v>#N/A</c:v>
                </c:pt>
                <c:pt idx="9">
                  <c:v>0.09</c:v>
                </c:pt>
              </c:numCache>
            </c:numRef>
          </c:val>
          <c:extLst xmlns:c16r2="http://schemas.microsoft.com/office/drawing/2015/06/chart">
            <c:ext xmlns:c16="http://schemas.microsoft.com/office/drawing/2014/chart" uri="{C3380CC4-5D6E-409C-BE32-E72D297353CC}">
              <c16:uniqueId val="{00000004-9277-4B60-9436-E10C89D1B9A3}"/>
            </c:ext>
          </c:extLst>
        </c:ser>
        <c:ser>
          <c:idx val="5"/>
          <c:order val="5"/>
          <c:tx>
            <c:strRef>
              <c:f>データシート!$A$32</c:f>
              <c:strCache>
                <c:ptCount val="1"/>
                <c:pt idx="0">
                  <c:v>農業集落排水事業特別会計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0.03</c:v>
                </c:pt>
                <c:pt idx="2">
                  <c:v>#N/A</c:v>
                </c:pt>
                <c:pt idx="3">
                  <c:v>0.03</c:v>
                </c:pt>
                <c:pt idx="4">
                  <c:v>#N/A</c:v>
                </c:pt>
                <c:pt idx="5">
                  <c:v>0.03</c:v>
                </c:pt>
                <c:pt idx="6">
                  <c:v>#N/A</c:v>
                </c:pt>
                <c:pt idx="7">
                  <c:v>0.03</c:v>
                </c:pt>
                <c:pt idx="8">
                  <c:v>#N/A</c:v>
                </c:pt>
                <c:pt idx="9">
                  <c:v>0.23</c:v>
                </c:pt>
              </c:numCache>
            </c:numRef>
          </c:val>
          <c:extLst xmlns:c16r2="http://schemas.microsoft.com/office/drawing/2015/06/chart">
            <c:ext xmlns:c16="http://schemas.microsoft.com/office/drawing/2014/chart" uri="{C3380CC4-5D6E-409C-BE32-E72D297353CC}">
              <c16:uniqueId val="{00000005-9277-4B60-9436-E10C89D1B9A3}"/>
            </c:ext>
          </c:extLst>
        </c:ser>
        <c:ser>
          <c:idx val="6"/>
          <c:order val="6"/>
          <c:tx>
            <c:strRef>
              <c:f>データシート!$A$33</c:f>
              <c:strCache>
                <c:ptCount val="1"/>
                <c:pt idx="0">
                  <c:v>公共下水道事業特別会計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0.18</c:v>
                </c:pt>
                <c:pt idx="2">
                  <c:v>#N/A</c:v>
                </c:pt>
                <c:pt idx="3">
                  <c:v>0.2</c:v>
                </c:pt>
                <c:pt idx="4">
                  <c:v>#N/A</c:v>
                </c:pt>
                <c:pt idx="5">
                  <c:v>0.18</c:v>
                </c:pt>
                <c:pt idx="6">
                  <c:v>#N/A</c:v>
                </c:pt>
                <c:pt idx="7">
                  <c:v>0.24</c:v>
                </c:pt>
                <c:pt idx="8">
                  <c:v>#N/A</c:v>
                </c:pt>
                <c:pt idx="9">
                  <c:v>1.46</c:v>
                </c:pt>
              </c:numCache>
            </c:numRef>
          </c:val>
          <c:extLst xmlns:c16r2="http://schemas.microsoft.com/office/drawing/2015/06/chart">
            <c:ext xmlns:c16="http://schemas.microsoft.com/office/drawing/2014/chart" uri="{C3380CC4-5D6E-409C-BE32-E72D297353CC}">
              <c16:uniqueId val="{00000006-9277-4B60-9436-E10C89D1B9A3}"/>
            </c:ext>
          </c:extLst>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0.73</c:v>
                </c:pt>
                <c:pt idx="2">
                  <c:v>#N/A</c:v>
                </c:pt>
                <c:pt idx="3">
                  <c:v>0.1</c:v>
                </c:pt>
                <c:pt idx="4">
                  <c:v>#N/A</c:v>
                </c:pt>
                <c:pt idx="5">
                  <c:v>0.31</c:v>
                </c:pt>
                <c:pt idx="6">
                  <c:v>#N/A</c:v>
                </c:pt>
                <c:pt idx="7">
                  <c:v>0.03</c:v>
                </c:pt>
                <c:pt idx="8">
                  <c:v>#N/A</c:v>
                </c:pt>
                <c:pt idx="9">
                  <c:v>1.49</c:v>
                </c:pt>
              </c:numCache>
            </c:numRef>
          </c:val>
          <c:extLst xmlns:c16r2="http://schemas.microsoft.com/office/drawing/2015/06/chart">
            <c:ext xmlns:c16="http://schemas.microsoft.com/office/drawing/2014/chart" uri="{C3380CC4-5D6E-409C-BE32-E72D297353CC}">
              <c16:uniqueId val="{00000007-9277-4B60-9436-E10C89D1B9A3}"/>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10.49</c:v>
                </c:pt>
                <c:pt idx="2">
                  <c:v>#N/A</c:v>
                </c:pt>
                <c:pt idx="3">
                  <c:v>8.99</c:v>
                </c:pt>
                <c:pt idx="4">
                  <c:v>#N/A</c:v>
                </c:pt>
                <c:pt idx="5">
                  <c:v>6.39</c:v>
                </c:pt>
                <c:pt idx="6">
                  <c:v>#N/A</c:v>
                </c:pt>
                <c:pt idx="7">
                  <c:v>7.07</c:v>
                </c:pt>
                <c:pt idx="8">
                  <c:v>#N/A</c:v>
                </c:pt>
                <c:pt idx="9">
                  <c:v>7.02</c:v>
                </c:pt>
              </c:numCache>
            </c:numRef>
          </c:val>
          <c:extLst xmlns:c16r2="http://schemas.microsoft.com/office/drawing/2015/06/chart">
            <c:ext xmlns:c16="http://schemas.microsoft.com/office/drawing/2014/chart" uri="{C3380CC4-5D6E-409C-BE32-E72D297353CC}">
              <c16:uniqueId val="{00000008-9277-4B60-9436-E10C89D1B9A3}"/>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15.23</c:v>
                </c:pt>
                <c:pt idx="2">
                  <c:v>#N/A</c:v>
                </c:pt>
                <c:pt idx="3">
                  <c:v>10.64</c:v>
                </c:pt>
                <c:pt idx="4">
                  <c:v>#N/A</c:v>
                </c:pt>
                <c:pt idx="5">
                  <c:v>5.25</c:v>
                </c:pt>
                <c:pt idx="6">
                  <c:v>#N/A</c:v>
                </c:pt>
                <c:pt idx="7">
                  <c:v>12.4</c:v>
                </c:pt>
                <c:pt idx="8">
                  <c:v>#N/A</c:v>
                </c:pt>
                <c:pt idx="9">
                  <c:v>13.19</c:v>
                </c:pt>
              </c:numCache>
            </c:numRef>
          </c:val>
          <c:extLst xmlns:c16r2="http://schemas.microsoft.com/office/drawing/2015/06/chart">
            <c:ext xmlns:c16="http://schemas.microsoft.com/office/drawing/2014/chart" uri="{C3380CC4-5D6E-409C-BE32-E72D297353CC}">
              <c16:uniqueId val="{00000009-9277-4B60-9436-E10C89D1B9A3}"/>
            </c:ext>
          </c:extLst>
        </c:ser>
        <c:dLbls>
          <c:showLegendKey val="0"/>
          <c:showVal val="0"/>
          <c:showCatName val="0"/>
          <c:showSerName val="0"/>
          <c:showPercent val="0"/>
          <c:showBubbleSize val="0"/>
        </c:dLbls>
        <c:gapWidth val="150"/>
        <c:overlap val="100"/>
        <c:axId val="390743688"/>
        <c:axId val="390744072"/>
      </c:barChart>
      <c:catAx>
        <c:axId val="3907436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90744072"/>
        <c:crosses val="autoZero"/>
        <c:auto val="1"/>
        <c:lblAlgn val="ctr"/>
        <c:lblOffset val="100"/>
        <c:tickLblSkip val="1"/>
        <c:tickMarkSkip val="1"/>
        <c:noMultiLvlLbl val="0"/>
      </c:catAx>
      <c:valAx>
        <c:axId val="3907440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9074368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436</c:v>
                </c:pt>
                <c:pt idx="5">
                  <c:v>441</c:v>
                </c:pt>
                <c:pt idx="8">
                  <c:v>445</c:v>
                </c:pt>
                <c:pt idx="11">
                  <c:v>453</c:v>
                </c:pt>
                <c:pt idx="14">
                  <c:v>450</c:v>
                </c:pt>
              </c:numCache>
            </c:numRef>
          </c:val>
          <c:extLst xmlns:c16r2="http://schemas.microsoft.com/office/drawing/2015/06/chart">
            <c:ext xmlns:c16="http://schemas.microsoft.com/office/drawing/2014/chart" uri="{C3380CC4-5D6E-409C-BE32-E72D297353CC}">
              <c16:uniqueId val="{00000000-E2E0-40A7-A392-32635253AE2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E2E0-40A7-A392-32635253AE2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E2E0-40A7-A392-32635253AE2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61</c:v>
                </c:pt>
                <c:pt idx="3">
                  <c:v>62</c:v>
                </c:pt>
                <c:pt idx="6">
                  <c:v>61</c:v>
                </c:pt>
                <c:pt idx="9">
                  <c:v>63</c:v>
                </c:pt>
                <c:pt idx="12">
                  <c:v>59</c:v>
                </c:pt>
              </c:numCache>
            </c:numRef>
          </c:val>
          <c:extLst xmlns:c16r2="http://schemas.microsoft.com/office/drawing/2015/06/chart">
            <c:ext xmlns:c16="http://schemas.microsoft.com/office/drawing/2014/chart" uri="{C3380CC4-5D6E-409C-BE32-E72D297353CC}">
              <c16:uniqueId val="{00000003-E2E0-40A7-A392-32635253AE2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267</c:v>
                </c:pt>
                <c:pt idx="3">
                  <c:v>316</c:v>
                </c:pt>
                <c:pt idx="6">
                  <c:v>276</c:v>
                </c:pt>
                <c:pt idx="9">
                  <c:v>272</c:v>
                </c:pt>
                <c:pt idx="12">
                  <c:v>243</c:v>
                </c:pt>
              </c:numCache>
            </c:numRef>
          </c:val>
          <c:extLst xmlns:c16r2="http://schemas.microsoft.com/office/drawing/2015/06/chart">
            <c:ext xmlns:c16="http://schemas.microsoft.com/office/drawing/2014/chart" uri="{C3380CC4-5D6E-409C-BE32-E72D297353CC}">
              <c16:uniqueId val="{00000004-E2E0-40A7-A392-32635253AE2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E2E0-40A7-A392-32635253AE2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E2E0-40A7-A392-32635253AE2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332</c:v>
                </c:pt>
                <c:pt idx="3">
                  <c:v>304</c:v>
                </c:pt>
                <c:pt idx="6">
                  <c:v>318</c:v>
                </c:pt>
                <c:pt idx="9">
                  <c:v>335</c:v>
                </c:pt>
                <c:pt idx="12">
                  <c:v>357</c:v>
                </c:pt>
              </c:numCache>
            </c:numRef>
          </c:val>
          <c:extLst xmlns:c16r2="http://schemas.microsoft.com/office/drawing/2015/06/chart">
            <c:ext xmlns:c16="http://schemas.microsoft.com/office/drawing/2014/chart" uri="{C3380CC4-5D6E-409C-BE32-E72D297353CC}">
              <c16:uniqueId val="{00000007-E2E0-40A7-A392-32635253AE22}"/>
            </c:ext>
          </c:extLst>
        </c:ser>
        <c:dLbls>
          <c:showLegendKey val="0"/>
          <c:showVal val="0"/>
          <c:showCatName val="0"/>
          <c:showSerName val="0"/>
          <c:showPercent val="0"/>
          <c:showBubbleSize val="0"/>
        </c:dLbls>
        <c:gapWidth val="100"/>
        <c:overlap val="100"/>
        <c:axId val="390667672"/>
        <c:axId val="39066805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224</c:v>
                </c:pt>
                <c:pt idx="2">
                  <c:v>#N/A</c:v>
                </c:pt>
                <c:pt idx="3">
                  <c:v>#N/A</c:v>
                </c:pt>
                <c:pt idx="4">
                  <c:v>241</c:v>
                </c:pt>
                <c:pt idx="5">
                  <c:v>#N/A</c:v>
                </c:pt>
                <c:pt idx="6">
                  <c:v>#N/A</c:v>
                </c:pt>
                <c:pt idx="7">
                  <c:v>210</c:v>
                </c:pt>
                <c:pt idx="8">
                  <c:v>#N/A</c:v>
                </c:pt>
                <c:pt idx="9">
                  <c:v>#N/A</c:v>
                </c:pt>
                <c:pt idx="10">
                  <c:v>217</c:v>
                </c:pt>
                <c:pt idx="11">
                  <c:v>#N/A</c:v>
                </c:pt>
                <c:pt idx="12">
                  <c:v>#N/A</c:v>
                </c:pt>
                <c:pt idx="13">
                  <c:v>209</c:v>
                </c:pt>
                <c:pt idx="14">
                  <c:v>#N/A</c:v>
                </c:pt>
              </c:numCache>
            </c:numRef>
          </c:val>
          <c:smooth val="0"/>
          <c:extLst xmlns:c16r2="http://schemas.microsoft.com/office/drawing/2015/06/chart">
            <c:ext xmlns:c16="http://schemas.microsoft.com/office/drawing/2014/chart" uri="{C3380CC4-5D6E-409C-BE32-E72D297353CC}">
              <c16:uniqueId val="{00000008-E2E0-40A7-A392-32635253AE22}"/>
            </c:ext>
          </c:extLst>
        </c:ser>
        <c:dLbls>
          <c:showLegendKey val="0"/>
          <c:showVal val="0"/>
          <c:showCatName val="0"/>
          <c:showSerName val="0"/>
          <c:showPercent val="0"/>
          <c:showBubbleSize val="0"/>
        </c:dLbls>
        <c:marker val="1"/>
        <c:smooth val="0"/>
        <c:axId val="390667672"/>
        <c:axId val="390668056"/>
      </c:lineChart>
      <c:catAx>
        <c:axId val="3906676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90668056"/>
        <c:crosses val="autoZero"/>
        <c:auto val="1"/>
        <c:lblAlgn val="ctr"/>
        <c:lblOffset val="100"/>
        <c:tickLblSkip val="1"/>
        <c:tickMarkSkip val="1"/>
        <c:noMultiLvlLbl val="0"/>
      </c:catAx>
      <c:valAx>
        <c:axId val="3906680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906676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5533</c:v>
                </c:pt>
                <c:pt idx="5">
                  <c:v>5372</c:v>
                </c:pt>
                <c:pt idx="8">
                  <c:v>5261</c:v>
                </c:pt>
                <c:pt idx="11">
                  <c:v>5121</c:v>
                </c:pt>
                <c:pt idx="14">
                  <c:v>4481</c:v>
                </c:pt>
              </c:numCache>
            </c:numRef>
          </c:val>
          <c:extLst xmlns:c16r2="http://schemas.microsoft.com/office/drawing/2015/06/chart">
            <c:ext xmlns:c16="http://schemas.microsoft.com/office/drawing/2014/chart" uri="{C3380CC4-5D6E-409C-BE32-E72D297353CC}">
              <c16:uniqueId val="{00000000-8F5E-44A9-8AEF-4A76058447C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18</c:v>
                </c:pt>
                <c:pt idx="5">
                  <c:v>14</c:v>
                </c:pt>
                <c:pt idx="8">
                  <c:v>1</c:v>
                </c:pt>
                <c:pt idx="11">
                  <c:v>0</c:v>
                </c:pt>
                <c:pt idx="14">
                  <c:v>0</c:v>
                </c:pt>
              </c:numCache>
            </c:numRef>
          </c:val>
          <c:extLst xmlns:c16r2="http://schemas.microsoft.com/office/drawing/2015/06/chart">
            <c:ext xmlns:c16="http://schemas.microsoft.com/office/drawing/2014/chart" uri="{C3380CC4-5D6E-409C-BE32-E72D297353CC}">
              <c16:uniqueId val="{00000001-8F5E-44A9-8AEF-4A76058447C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2556</c:v>
                </c:pt>
                <c:pt idx="5">
                  <c:v>2568</c:v>
                </c:pt>
                <c:pt idx="8">
                  <c:v>2783</c:v>
                </c:pt>
                <c:pt idx="11">
                  <c:v>2073</c:v>
                </c:pt>
                <c:pt idx="14">
                  <c:v>2026</c:v>
                </c:pt>
              </c:numCache>
            </c:numRef>
          </c:val>
          <c:extLst xmlns:c16r2="http://schemas.microsoft.com/office/drawing/2015/06/chart">
            <c:ext xmlns:c16="http://schemas.microsoft.com/office/drawing/2014/chart" uri="{C3380CC4-5D6E-409C-BE32-E72D297353CC}">
              <c16:uniqueId val="{00000002-8F5E-44A9-8AEF-4A76058447C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8F5E-44A9-8AEF-4A76058447C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8F5E-44A9-8AEF-4A76058447C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8F5E-44A9-8AEF-4A76058447C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986</c:v>
                </c:pt>
                <c:pt idx="3">
                  <c:v>888</c:v>
                </c:pt>
                <c:pt idx="6">
                  <c:v>828</c:v>
                </c:pt>
                <c:pt idx="9">
                  <c:v>776</c:v>
                </c:pt>
                <c:pt idx="12">
                  <c:v>876</c:v>
                </c:pt>
              </c:numCache>
            </c:numRef>
          </c:val>
          <c:extLst xmlns:c16r2="http://schemas.microsoft.com/office/drawing/2015/06/chart">
            <c:ext xmlns:c16="http://schemas.microsoft.com/office/drawing/2014/chart" uri="{C3380CC4-5D6E-409C-BE32-E72D297353CC}">
              <c16:uniqueId val="{00000006-8F5E-44A9-8AEF-4A76058447C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319</c:v>
                </c:pt>
                <c:pt idx="3">
                  <c:v>276</c:v>
                </c:pt>
                <c:pt idx="6">
                  <c:v>230</c:v>
                </c:pt>
                <c:pt idx="9">
                  <c:v>184</c:v>
                </c:pt>
                <c:pt idx="12">
                  <c:v>135</c:v>
                </c:pt>
              </c:numCache>
            </c:numRef>
          </c:val>
          <c:extLst xmlns:c16r2="http://schemas.microsoft.com/office/drawing/2015/06/chart">
            <c:ext xmlns:c16="http://schemas.microsoft.com/office/drawing/2014/chart" uri="{C3380CC4-5D6E-409C-BE32-E72D297353CC}">
              <c16:uniqueId val="{00000007-8F5E-44A9-8AEF-4A76058447C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3788</c:v>
                </c:pt>
                <c:pt idx="3">
                  <c:v>3741</c:v>
                </c:pt>
                <c:pt idx="6">
                  <c:v>3651</c:v>
                </c:pt>
                <c:pt idx="9">
                  <c:v>3616</c:v>
                </c:pt>
                <c:pt idx="12">
                  <c:v>3236</c:v>
                </c:pt>
              </c:numCache>
            </c:numRef>
          </c:val>
          <c:extLst xmlns:c16r2="http://schemas.microsoft.com/office/drawing/2015/06/chart">
            <c:ext xmlns:c16="http://schemas.microsoft.com/office/drawing/2014/chart" uri="{C3380CC4-5D6E-409C-BE32-E72D297353CC}">
              <c16:uniqueId val="{00000008-8F5E-44A9-8AEF-4A76058447C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8F5E-44A9-8AEF-4A76058447C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3728</c:v>
                </c:pt>
                <c:pt idx="3">
                  <c:v>3718</c:v>
                </c:pt>
                <c:pt idx="6">
                  <c:v>3671</c:v>
                </c:pt>
                <c:pt idx="9">
                  <c:v>3621</c:v>
                </c:pt>
                <c:pt idx="12">
                  <c:v>3612</c:v>
                </c:pt>
              </c:numCache>
            </c:numRef>
          </c:val>
          <c:extLst xmlns:c16r2="http://schemas.microsoft.com/office/drawing/2015/06/chart">
            <c:ext xmlns:c16="http://schemas.microsoft.com/office/drawing/2014/chart" uri="{C3380CC4-5D6E-409C-BE32-E72D297353CC}">
              <c16:uniqueId val="{0000000A-8F5E-44A9-8AEF-4A76058447C5}"/>
            </c:ext>
          </c:extLst>
        </c:ser>
        <c:dLbls>
          <c:showLegendKey val="0"/>
          <c:showVal val="0"/>
          <c:showCatName val="0"/>
          <c:showSerName val="0"/>
          <c:showPercent val="0"/>
          <c:showBubbleSize val="0"/>
        </c:dLbls>
        <c:gapWidth val="100"/>
        <c:overlap val="100"/>
        <c:axId val="399493328"/>
        <c:axId val="39949019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714</c:v>
                </c:pt>
                <c:pt idx="2">
                  <c:v>#N/A</c:v>
                </c:pt>
                <c:pt idx="3">
                  <c:v>#N/A</c:v>
                </c:pt>
                <c:pt idx="4">
                  <c:v>670</c:v>
                </c:pt>
                <c:pt idx="5">
                  <c:v>#N/A</c:v>
                </c:pt>
                <c:pt idx="6">
                  <c:v>#N/A</c:v>
                </c:pt>
                <c:pt idx="7">
                  <c:v>336</c:v>
                </c:pt>
                <c:pt idx="8">
                  <c:v>#N/A</c:v>
                </c:pt>
                <c:pt idx="9">
                  <c:v>#N/A</c:v>
                </c:pt>
                <c:pt idx="10">
                  <c:v>1003</c:v>
                </c:pt>
                <c:pt idx="11">
                  <c:v>#N/A</c:v>
                </c:pt>
                <c:pt idx="12">
                  <c:v>#N/A</c:v>
                </c:pt>
                <c:pt idx="13">
                  <c:v>1352</c:v>
                </c:pt>
                <c:pt idx="14">
                  <c:v>#N/A</c:v>
                </c:pt>
              </c:numCache>
            </c:numRef>
          </c:val>
          <c:smooth val="0"/>
          <c:extLst xmlns:c16r2="http://schemas.microsoft.com/office/drawing/2015/06/chart">
            <c:ext xmlns:c16="http://schemas.microsoft.com/office/drawing/2014/chart" uri="{C3380CC4-5D6E-409C-BE32-E72D297353CC}">
              <c16:uniqueId val="{0000000B-8F5E-44A9-8AEF-4A76058447C5}"/>
            </c:ext>
          </c:extLst>
        </c:ser>
        <c:dLbls>
          <c:showLegendKey val="0"/>
          <c:showVal val="0"/>
          <c:showCatName val="0"/>
          <c:showSerName val="0"/>
          <c:showPercent val="0"/>
          <c:showBubbleSize val="0"/>
        </c:dLbls>
        <c:marker val="1"/>
        <c:smooth val="0"/>
        <c:axId val="399493328"/>
        <c:axId val="399490192"/>
      </c:lineChart>
      <c:catAx>
        <c:axId val="3994933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99490192"/>
        <c:crosses val="autoZero"/>
        <c:auto val="1"/>
        <c:lblAlgn val="ctr"/>
        <c:lblOffset val="100"/>
        <c:tickLblSkip val="1"/>
        <c:tickMarkSkip val="1"/>
        <c:noMultiLvlLbl val="0"/>
      </c:catAx>
      <c:valAx>
        <c:axId val="3994901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994933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1390</c:v>
                </c:pt>
                <c:pt idx="1">
                  <c:v>838</c:v>
                </c:pt>
                <c:pt idx="2">
                  <c:v>782</c:v>
                </c:pt>
              </c:numCache>
            </c:numRef>
          </c:val>
          <c:extLst xmlns:c16r2="http://schemas.microsoft.com/office/drawing/2015/06/chart">
            <c:ext xmlns:c16="http://schemas.microsoft.com/office/drawing/2014/chart" uri="{C3380CC4-5D6E-409C-BE32-E72D297353CC}">
              <c16:uniqueId val="{00000000-076C-4550-82D9-995BE4074EE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83</c:v>
                </c:pt>
                <c:pt idx="1">
                  <c:v>83</c:v>
                </c:pt>
                <c:pt idx="2">
                  <c:v>83</c:v>
                </c:pt>
              </c:numCache>
            </c:numRef>
          </c:val>
          <c:extLst xmlns:c16r2="http://schemas.microsoft.com/office/drawing/2015/06/chart">
            <c:ext xmlns:c16="http://schemas.microsoft.com/office/drawing/2014/chart" uri="{C3380CC4-5D6E-409C-BE32-E72D297353CC}">
              <c16:uniqueId val="{00000001-076C-4550-82D9-995BE4074EE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1049</c:v>
                </c:pt>
                <c:pt idx="1">
                  <c:v>1179</c:v>
                </c:pt>
                <c:pt idx="2">
                  <c:v>1137</c:v>
                </c:pt>
              </c:numCache>
            </c:numRef>
          </c:val>
          <c:extLst xmlns:c16r2="http://schemas.microsoft.com/office/drawing/2015/06/chart">
            <c:ext xmlns:c16="http://schemas.microsoft.com/office/drawing/2014/chart" uri="{C3380CC4-5D6E-409C-BE32-E72D297353CC}">
              <c16:uniqueId val="{00000002-076C-4550-82D9-995BE4074EE1}"/>
            </c:ext>
          </c:extLst>
        </c:ser>
        <c:dLbls>
          <c:showLegendKey val="0"/>
          <c:showVal val="0"/>
          <c:showCatName val="0"/>
          <c:showSerName val="0"/>
          <c:showPercent val="0"/>
          <c:showBubbleSize val="0"/>
        </c:dLbls>
        <c:gapWidth val="120"/>
        <c:overlap val="100"/>
        <c:axId val="399492544"/>
        <c:axId val="399494504"/>
      </c:barChart>
      <c:catAx>
        <c:axId val="3994925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99494504"/>
        <c:crosses val="autoZero"/>
        <c:auto val="1"/>
        <c:lblAlgn val="ctr"/>
        <c:lblOffset val="100"/>
        <c:tickLblSkip val="1"/>
        <c:tickMarkSkip val="1"/>
        <c:noMultiLvlLbl val="0"/>
      </c:catAx>
      <c:valAx>
        <c:axId val="39949450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994925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3CE6-4C4E-91D9-0C71B6192E39}"/>
                </c:ext>
                <c:ext xmlns:c15="http://schemas.microsoft.com/office/drawing/2012/chart" uri="{CE6537A1-D6FC-4f65-9D91-7224C49458BB}">
                  <c15:dlblFieldTable>
                    <c15:dlblFTEntry>
                      <c15:txfldGUID>{31C5E906-43C4-46BB-8966-D90E49E2333D}</c15:txfldGUID>
                      <c15:f>公会計指標分析・財政指標組合せ分析表!$BP$50</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3CE6-4C4E-91D9-0C71B6192E39}"/>
                </c:ext>
                <c:ext xmlns:c15="http://schemas.microsoft.com/office/drawing/2012/chart" uri="{CE6537A1-D6FC-4f65-9D91-7224C49458BB}">
                  <c15:dlblFieldTable>
                    <c15:dlblFTEntry>
                      <c15:txfldGUID>{EEE71AD2-8E05-4B03-8FF4-9B08F96C147D}</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3CE6-4C4E-91D9-0C71B6192E39}"/>
                </c:ext>
                <c:ext xmlns:c15="http://schemas.microsoft.com/office/drawing/2012/chart" uri="{CE6537A1-D6FC-4f65-9D91-7224C49458BB}">
                  <c15:dlblFieldTable>
                    <c15:dlblFTEntry>
                      <c15:txfldGUID>{83D90352-C3B1-4B62-B5E9-68C93D2AAAA3}</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3CE6-4C4E-91D9-0C71B6192E39}"/>
                </c:ext>
                <c:ext xmlns:c15="http://schemas.microsoft.com/office/drawing/2012/chart" uri="{CE6537A1-D6FC-4f65-9D91-7224C49458BB}">
                  <c15:dlblFieldTable>
                    <c15:dlblFTEntry>
                      <c15:txfldGUID>{6551FC54-7C96-444E-88BB-57DB5FB763ED}</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3CE6-4C4E-91D9-0C71B6192E39}"/>
                </c:ext>
                <c:ext xmlns:c15="http://schemas.microsoft.com/office/drawing/2012/chart" uri="{CE6537A1-D6FC-4f65-9D91-7224C49458BB}">
                  <c15:dlblFieldTable>
                    <c15:dlblFTEntry>
                      <c15:txfldGUID>{F4473CCD-3C5D-4A89-93EE-DE0BCA8882FF}</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3CE6-4C4E-91D9-0C71B6192E39}"/>
                </c:ext>
                <c:ext xmlns:c15="http://schemas.microsoft.com/office/drawing/2012/chart" uri="{CE6537A1-D6FC-4f65-9D91-7224C49458BB}">
                  <c15:dlblFieldTable>
                    <c15:dlblFTEntry>
                      <c15:txfldGUID>{8C3B73FA-F84C-47DE-BCE7-BE5B0D50891E}</c15:txfldGUID>
                      <c15:f>公会計指標分析・財政指標組合せ分析表!$BX$50</c15:f>
                      <c15:dlblFieldTableCache>
                        <c:ptCount val="1"/>
                        <c:pt idx="0">
                          <c:v>H28</c:v>
                        </c:pt>
                      </c15:dlblFieldTableCache>
                    </c15:dlblFTEntry>
                  </c15:dlblFieldTable>
                  <c15:showDataLabelsRange val="0"/>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3CE6-4C4E-91D9-0C71B6192E39}"/>
                </c:ext>
                <c:ext xmlns:c15="http://schemas.microsoft.com/office/drawing/2012/chart" uri="{CE6537A1-D6FC-4f65-9D91-7224C49458BB}">
                  <c15:dlblFieldTable>
                    <c15:dlblFTEntry>
                      <c15:txfldGUID>{AFF2B28B-89A5-4201-84A4-321373667094}</c15:txfldGUID>
                      <c15:f>公会計指標分析・財政指標組合せ分析表!$CF$50</c15:f>
                      <c15:dlblFieldTableCache>
                        <c:ptCount val="1"/>
                        <c:pt idx="0">
                          <c:v>H29</c:v>
                        </c:pt>
                      </c15:dlblFieldTableCache>
                    </c15:dlblFTEntry>
                  </c15:dlblFieldTable>
                  <c15:showDataLabelsRange val="0"/>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3CE6-4C4E-91D9-0C71B6192E39}"/>
                </c:ext>
                <c:ext xmlns:c15="http://schemas.microsoft.com/office/drawing/2012/chart" uri="{CE6537A1-D6FC-4f65-9D91-7224C49458BB}">
                  <c15:dlblFieldTable>
                    <c15:dlblFTEntry>
                      <c15:txfldGUID>{2562F2BB-0355-4E96-BA52-51E44ACB2F2D}</c15:txfldGUID>
                      <c15:f>公会計指標分析・財政指標組合せ分析表!$CN$50</c15:f>
                      <c15:dlblFieldTableCache>
                        <c:ptCount val="1"/>
                        <c:pt idx="0">
                          <c:v>H30</c:v>
                        </c:pt>
                      </c15:dlblFieldTableCache>
                    </c15:dlblFTEntry>
                  </c15:dlblFieldTable>
                  <c15:showDataLabelsRange val="0"/>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3CE6-4C4E-91D9-0C71B6192E39}"/>
                </c:ext>
                <c:ext xmlns:c15="http://schemas.microsoft.com/office/drawing/2012/chart" uri="{CE6537A1-D6FC-4f65-9D91-7224C49458BB}">
                  <c15:dlblFieldTable>
                    <c15:dlblFTEntry>
                      <c15:txfldGUID>{EB66E5F0-BC99-40B4-B0F0-13EABB3A2D62}</c15:txfldGUID>
                      <c15:f>公会計指標分析・財政指標組合せ分析表!$CV$50</c15:f>
                      <c15:dlblFieldTableCache>
                        <c:ptCount val="1"/>
                        <c:pt idx="0">
                          <c:v>R01</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numCache>
            </c:numRef>
          </c:xVal>
          <c:yVal>
            <c:numRef>
              <c:f>公会計指標分析・財政指標組合せ分析表!$BP$51:$DC$51</c:f>
              <c:numCache>
                <c:formatCode>#,##0.0;"▲ "#,##0.0</c:formatCode>
                <c:ptCount val="40"/>
              </c:numCache>
            </c:numRef>
          </c:yVal>
          <c:smooth val="0"/>
          <c:extLst xmlns:c16r2="http://schemas.microsoft.com/office/drawing/2015/06/chart">
            <c:ext xmlns:c16="http://schemas.microsoft.com/office/drawing/2014/chart" uri="{C3380CC4-5D6E-409C-BE32-E72D297353CC}">
              <c16:uniqueId val="{00000009-3CE6-4C4E-91D9-0C71B6192E39}"/>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3CE6-4C4E-91D9-0C71B6192E39}"/>
                </c:ext>
                <c:ext xmlns:c15="http://schemas.microsoft.com/office/drawing/2012/chart" uri="{CE6537A1-D6FC-4f65-9D91-7224C49458BB}">
                  <c15:dlblFieldTable>
                    <c15:dlblFTEntry>
                      <c15:txfldGUID>{83D18DCD-AA6C-4D8B-8B7D-D2F1582920AC}</c15:txfldGUID>
                      <c15:f>公会計指標分析・財政指標組合せ分析表!$BP$50</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3CE6-4C4E-91D9-0C71B6192E39}"/>
                </c:ext>
                <c:ext xmlns:c15="http://schemas.microsoft.com/office/drawing/2012/chart" uri="{CE6537A1-D6FC-4f65-9D91-7224C49458BB}">
                  <c15:dlblFieldTable>
                    <c15:dlblFTEntry>
                      <c15:txfldGUID>{2D89E0B5-2ACC-47E6-87C9-EA28F4534081}</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3CE6-4C4E-91D9-0C71B6192E39}"/>
                </c:ext>
                <c:ext xmlns:c15="http://schemas.microsoft.com/office/drawing/2012/chart" uri="{CE6537A1-D6FC-4f65-9D91-7224C49458BB}">
                  <c15:dlblFieldTable>
                    <c15:dlblFTEntry>
                      <c15:txfldGUID>{4F4AA605-129A-4211-AD08-0CC60F1A9276}</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3CE6-4C4E-91D9-0C71B6192E39}"/>
                </c:ext>
                <c:ext xmlns:c15="http://schemas.microsoft.com/office/drawing/2012/chart" uri="{CE6537A1-D6FC-4f65-9D91-7224C49458BB}">
                  <c15:dlblFieldTable>
                    <c15:dlblFTEntry>
                      <c15:txfldGUID>{DDFFC5C2-96E6-4CA3-8543-366EBC149551}</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3CE6-4C4E-91D9-0C71B6192E39}"/>
                </c:ext>
                <c:ext xmlns:c15="http://schemas.microsoft.com/office/drawing/2012/chart" uri="{CE6537A1-D6FC-4f65-9D91-7224C49458BB}">
                  <c15:dlblFieldTable>
                    <c15:dlblFTEntry>
                      <c15:txfldGUID>{C49F103A-5C79-401F-BA33-0F1678500A8B}</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3CE6-4C4E-91D9-0C71B6192E39}"/>
                </c:ext>
                <c:ext xmlns:c15="http://schemas.microsoft.com/office/drawing/2012/chart" uri="{CE6537A1-D6FC-4f65-9D91-7224C49458BB}">
                  <c15:dlblFieldTable>
                    <c15:dlblFTEntry>
                      <c15:txfldGUID>{4004BB32-8F05-4A0D-BBC2-636431A71536}</c15:txfldGUID>
                      <c15:f>公会計指標分析・財政指標組合せ分析表!$BX$50</c15:f>
                      <c15:dlblFieldTableCache>
                        <c:ptCount val="1"/>
                        <c:pt idx="0">
                          <c:v>H28</c:v>
                        </c:pt>
                      </c15:dlblFieldTableCache>
                    </c15:dlblFTEntry>
                  </c15:dlblFieldTable>
                  <c15:showDataLabelsRange val="0"/>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3CE6-4C4E-91D9-0C71B6192E39}"/>
                </c:ext>
                <c:ext xmlns:c15="http://schemas.microsoft.com/office/drawing/2012/chart" uri="{CE6537A1-D6FC-4f65-9D91-7224C49458BB}">
                  <c15:dlblFieldTable>
                    <c15:dlblFTEntry>
                      <c15:txfldGUID>{D0E6B9F7-07A0-4BDF-8D9A-D44B780530DD}</c15:txfldGUID>
                      <c15:f>公会計指標分析・財政指標組合せ分析表!$CF$50</c15:f>
                      <c15:dlblFieldTableCache>
                        <c:ptCount val="1"/>
                        <c:pt idx="0">
                          <c:v>H29</c:v>
                        </c:pt>
                      </c15:dlblFieldTableCache>
                    </c15:dlblFTEntry>
                  </c15:dlblFieldTable>
                  <c15:showDataLabelsRange val="0"/>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3CE6-4C4E-91D9-0C71B6192E39}"/>
                </c:ext>
                <c:ext xmlns:c15="http://schemas.microsoft.com/office/drawing/2012/chart" uri="{CE6537A1-D6FC-4f65-9D91-7224C49458BB}">
                  <c15:dlblFieldTable>
                    <c15:dlblFTEntry>
                      <c15:txfldGUID>{7E20A477-664F-4258-BDAE-D3FE7E66398F}</c15:txfldGUID>
                      <c15:f>公会計指標分析・財政指標組合せ分析表!$CN$50</c15:f>
                      <c15:dlblFieldTableCache>
                        <c:ptCount val="1"/>
                        <c:pt idx="0">
                          <c:v>H30</c:v>
                        </c:pt>
                      </c15:dlblFieldTableCache>
                    </c15:dlblFTEntry>
                  </c15:dlblFieldTable>
                  <c15:showDataLabelsRange val="0"/>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3CE6-4C4E-91D9-0C71B6192E39}"/>
                </c:ext>
                <c:ext xmlns:c15="http://schemas.microsoft.com/office/drawing/2012/chart" uri="{CE6537A1-D6FC-4f65-9D91-7224C49458BB}">
                  <c15:dlblFieldTable>
                    <c15:dlblFTEntry>
                      <c15:txfldGUID>{11F1F4B8-AE0C-4631-914C-AF2C3209E4CB}</c15:txfldGUID>
                      <c15:f>公会計指標分析・財政指標組合せ分析表!$CV$50</c15:f>
                      <c15:dlblFieldTableCache>
                        <c:ptCount val="1"/>
                        <c:pt idx="0">
                          <c:v>R01</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numCache>
            </c:numRef>
          </c:xVal>
          <c:yVal>
            <c:numRef>
              <c:f>公会計指標分析・財政指標組合せ分析表!$BP$55:$DC$55</c:f>
              <c:numCache>
                <c:formatCode>#,##0.0;"▲ "#,##0.0</c:formatCode>
                <c:ptCount val="40"/>
              </c:numCache>
            </c:numRef>
          </c:yVal>
          <c:smooth val="0"/>
          <c:extLst xmlns:c16r2="http://schemas.microsoft.com/office/drawing/2015/06/chart">
            <c:ext xmlns:c16="http://schemas.microsoft.com/office/drawing/2014/chart" uri="{C3380CC4-5D6E-409C-BE32-E72D297353CC}">
              <c16:uniqueId val="{00000013-3CE6-4C4E-91D9-0C71B6192E39}"/>
            </c:ext>
          </c:extLst>
        </c:ser>
        <c:dLbls>
          <c:showLegendKey val="0"/>
          <c:showVal val="1"/>
          <c:showCatName val="0"/>
          <c:showSerName val="0"/>
          <c:showPercent val="0"/>
          <c:showBubbleSize val="0"/>
        </c:dLbls>
        <c:axId val="399491760"/>
        <c:axId val="399487840"/>
      </c:scatterChart>
      <c:valAx>
        <c:axId val="399491760"/>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99487840"/>
        <c:crosses val="autoZero"/>
        <c:crossBetween val="midCat"/>
      </c:valAx>
      <c:valAx>
        <c:axId val="399487840"/>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9949176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94B9-431C-BBC7-D918186D827D}"/>
                </c:ext>
                <c:ext xmlns:c15="http://schemas.microsoft.com/office/drawing/2012/chart" uri="{CE6537A1-D6FC-4f65-9D91-7224C49458BB}">
                  <c15:layout/>
                  <c15:dlblFieldTable>
                    <c15:dlblFTEntry>
                      <c15:txfldGUID>{DF9D5645-DB22-4704-B33F-3C0DA82EF490}</c15:txfldGUID>
                      <c15:f>公会計指標分析・財政指標組合せ分析表!$BP$72</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94B9-431C-BBC7-D918186D827D}"/>
                </c:ext>
                <c:ext xmlns:c15="http://schemas.microsoft.com/office/drawing/2012/chart" uri="{CE6537A1-D6FC-4f65-9D91-7224C49458BB}">
                  <c15:dlblFieldTable>
                    <c15:dlblFTEntry>
                      <c15:txfldGUID>{F4BC5E41-C455-4454-8F5B-6D7E31A7167E}</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94B9-431C-BBC7-D918186D827D}"/>
                </c:ext>
                <c:ext xmlns:c15="http://schemas.microsoft.com/office/drawing/2012/chart" uri="{CE6537A1-D6FC-4f65-9D91-7224C49458BB}">
                  <c15:dlblFieldTable>
                    <c15:dlblFTEntry>
                      <c15:txfldGUID>{5235FDF4-E1BF-47B1-8D2C-42E2CEF3225F}</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94B9-431C-BBC7-D918186D827D}"/>
                </c:ext>
                <c:ext xmlns:c15="http://schemas.microsoft.com/office/drawing/2012/chart" uri="{CE6537A1-D6FC-4f65-9D91-7224C49458BB}">
                  <c15:dlblFieldTable>
                    <c15:dlblFTEntry>
                      <c15:txfldGUID>{772EB873-E9AF-4C04-864B-9B1BCA8D31A4}</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94B9-431C-BBC7-D918186D827D}"/>
                </c:ext>
                <c:ext xmlns:c15="http://schemas.microsoft.com/office/drawing/2012/chart" uri="{CE6537A1-D6FC-4f65-9D91-7224C49458BB}">
                  <c15:dlblFieldTable>
                    <c15:dlblFTEntry>
                      <c15:txfldGUID>{A60F4DC8-332D-464F-AA8E-5656F12AC559}</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94B9-431C-BBC7-D918186D827D}"/>
                </c:ext>
                <c:ext xmlns:c15="http://schemas.microsoft.com/office/drawing/2012/chart" uri="{CE6537A1-D6FC-4f65-9D91-7224C49458BB}">
                  <c15:layout/>
                  <c15:dlblFieldTable>
                    <c15:dlblFTEntry>
                      <c15:txfldGUID>{5127D4BF-7BF9-4C7B-B510-45F44A294616}</c15:txfldGUID>
                      <c15:f>公会計指標分析・財政指標組合せ分析表!$BX$72</c15:f>
                      <c15:dlblFieldTableCache>
                        <c:ptCount val="1"/>
                        <c:pt idx="0">
                          <c:v>H28</c:v>
                        </c:pt>
                      </c15:dlblFieldTableCache>
                    </c15:dlblFTEntry>
                  </c15:dlblFieldTable>
                  <c15:showDataLabelsRange val="0"/>
                </c:ext>
              </c:extLst>
            </c:dLbl>
            <c:dLbl>
              <c:idx val="16"/>
              <c:layout/>
              <c:tx>
                <c:strRef>
                  <c:f>公会計指標分析・財政指標組合せ分析表!$CF$72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94B9-431C-BBC7-D918186D827D}"/>
                </c:ext>
                <c:ext xmlns:c15="http://schemas.microsoft.com/office/drawing/2012/chart" uri="{CE6537A1-D6FC-4f65-9D91-7224C49458BB}">
                  <c15:layout/>
                  <c15:dlblFieldTable>
                    <c15:dlblFTEntry>
                      <c15:txfldGUID>{D1225D1C-27E2-493A-ADAA-1FDA5CED1F86}</c15:txfldGUID>
                      <c15:f>公会計指標分析・財政指標組合せ分析表!$CF$72</c15:f>
                      <c15:dlblFieldTableCache>
                        <c:ptCount val="1"/>
                        <c:pt idx="0">
                          <c:v>H29</c:v>
                        </c:pt>
                      </c15:dlblFieldTableCache>
                    </c15:dlblFTEntry>
                  </c15:dlblFieldTable>
                  <c15:showDataLabelsRange val="0"/>
                </c:ext>
              </c:extLst>
            </c:dLbl>
            <c:dLbl>
              <c:idx val="24"/>
              <c:layout/>
              <c:tx>
                <c:strRef>
                  <c:f>公会計指標分析・財政指標組合せ分析表!$CN$72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94B9-431C-BBC7-D918186D827D}"/>
                </c:ext>
                <c:ext xmlns:c15="http://schemas.microsoft.com/office/drawing/2012/chart" uri="{CE6537A1-D6FC-4f65-9D91-7224C49458BB}">
                  <c15:layout/>
                  <c15:dlblFieldTable>
                    <c15:dlblFTEntry>
                      <c15:txfldGUID>{70A34F4F-1074-4100-AC06-4F3E29BF6E5E}</c15:txfldGUID>
                      <c15:f>公会計指標分析・財政指標組合せ分析表!$CN$72</c15:f>
                      <c15:dlblFieldTableCache>
                        <c:ptCount val="1"/>
                        <c:pt idx="0">
                          <c:v>H30</c:v>
                        </c:pt>
                      </c15:dlblFieldTableCache>
                    </c15:dlblFTEntry>
                  </c15:dlblFieldTable>
                  <c15:showDataLabelsRange val="0"/>
                </c:ext>
              </c:extLst>
            </c:dLbl>
            <c:dLbl>
              <c:idx val="32"/>
              <c:layout/>
              <c:tx>
                <c:strRef>
                  <c:f>公会計指標分析・財政指標組合せ分析表!$CV$72</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94B9-431C-BBC7-D918186D827D}"/>
                </c:ext>
                <c:ext xmlns:c15="http://schemas.microsoft.com/office/drawing/2012/chart" uri="{CE6537A1-D6FC-4f65-9D91-7224C49458BB}">
                  <c15:layout/>
                  <c15:dlblFieldTable>
                    <c15:dlblFTEntry>
                      <c15:txfldGUID>{3C2AE6C9-FFA5-476F-823F-9182F72FF9EA}</c15:txfldGUID>
                      <c15:f>公会計指標分析・財政指標組合せ分析表!$CV$72</c15:f>
                      <c15:dlblFieldTableCache>
                        <c:ptCount val="1"/>
                        <c:pt idx="0">
                          <c:v>R01</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11.6</c:v>
                </c:pt>
                <c:pt idx="8">
                  <c:v>10.199999999999999</c:v>
                </c:pt>
                <c:pt idx="16">
                  <c:v>8.8000000000000007</c:v>
                </c:pt>
                <c:pt idx="24">
                  <c:v>8.9</c:v>
                </c:pt>
                <c:pt idx="32">
                  <c:v>8.4</c:v>
                </c:pt>
              </c:numCache>
            </c:numRef>
          </c:xVal>
          <c:yVal>
            <c:numRef>
              <c:f>公会計指標分析・財政指標組合せ分析表!$BP$73:$DC$73</c:f>
              <c:numCache>
                <c:formatCode>#,##0.0;"▲ "#,##0.0</c:formatCode>
                <c:ptCount val="40"/>
                <c:pt idx="0">
                  <c:v>27.7</c:v>
                </c:pt>
                <c:pt idx="8">
                  <c:v>26.3</c:v>
                </c:pt>
                <c:pt idx="16">
                  <c:v>13.3</c:v>
                </c:pt>
                <c:pt idx="24">
                  <c:v>40.700000000000003</c:v>
                </c:pt>
                <c:pt idx="32">
                  <c:v>53.6</c:v>
                </c:pt>
              </c:numCache>
            </c:numRef>
          </c:yVal>
          <c:smooth val="0"/>
          <c:extLst xmlns:c16r2="http://schemas.microsoft.com/office/drawing/2015/06/chart">
            <c:ext xmlns:c16="http://schemas.microsoft.com/office/drawing/2014/chart" uri="{C3380CC4-5D6E-409C-BE32-E72D297353CC}">
              <c16:uniqueId val="{00000009-94B9-431C-BBC7-D918186D827D}"/>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94B9-431C-BBC7-D918186D827D}"/>
                </c:ext>
                <c:ext xmlns:c15="http://schemas.microsoft.com/office/drawing/2012/chart" uri="{CE6537A1-D6FC-4f65-9D91-7224C49458BB}">
                  <c15:layout/>
                  <c15:dlblFieldTable>
                    <c15:dlblFTEntry>
                      <c15:txfldGUID>{60170B0C-E0F4-4C50-B9AD-130E848BDC6E}</c15:txfldGUID>
                      <c15:f>公会計指標分析・財政指標組合せ分析表!$BP$72</c15:f>
                      <c15:dlblFieldTableCache>
                        <c:ptCount val="1"/>
                        <c:pt idx="0">
                          <c:v>H27</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94B9-431C-BBC7-D918186D827D}"/>
                </c:ext>
                <c:ext xmlns:c15="http://schemas.microsoft.com/office/drawing/2012/chart" uri="{CE6537A1-D6FC-4f65-9D91-7224C49458BB}">
                  <c15:dlblFieldTable>
                    <c15:dlblFTEntry>
                      <c15:txfldGUID>{B9A73408-CC09-476E-8943-689FDEABFBE8}</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94B9-431C-BBC7-D918186D827D}"/>
                </c:ext>
                <c:ext xmlns:c15="http://schemas.microsoft.com/office/drawing/2012/chart" uri="{CE6537A1-D6FC-4f65-9D91-7224C49458BB}">
                  <c15:dlblFieldTable>
                    <c15:dlblFTEntry>
                      <c15:txfldGUID>{2F9CA6D3-B9A1-4F12-8E49-AD9BCC1FB535}</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94B9-431C-BBC7-D918186D827D}"/>
                </c:ext>
                <c:ext xmlns:c15="http://schemas.microsoft.com/office/drawing/2012/chart" uri="{CE6537A1-D6FC-4f65-9D91-7224C49458BB}">
                  <c15:dlblFieldTable>
                    <c15:dlblFTEntry>
                      <c15:txfldGUID>{54502BFE-1C81-4C0D-A9FB-2452A0E97C92}</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94B9-431C-BBC7-D918186D827D}"/>
                </c:ext>
                <c:ext xmlns:c15="http://schemas.microsoft.com/office/drawing/2012/chart" uri="{CE6537A1-D6FC-4f65-9D91-7224C49458BB}">
                  <c15:dlblFieldTable>
                    <c15:dlblFTEntry>
                      <c15:txfldGUID>{B2E00C7B-5279-4367-8678-708AB7FCF010}</c15:txfldGUID>
                      <c15:f>#REF!</c15:f>
                      <c15:dlblFieldTableCache>
                        <c:ptCount val="1"/>
                        <c:pt idx="0">
                          <c:v>#REF!</c:v>
                        </c:pt>
                      </c15:dlblFieldTableCache>
                    </c15:dlblFTEntry>
                  </c15:dlblFieldTable>
                  <c15:showDataLabelsRange val="0"/>
                </c:ext>
              </c:extLst>
            </c:dLbl>
            <c:dLbl>
              <c:idx val="8"/>
              <c:layout>
                <c:manualLayout>
                  <c:x val="-2.6544795715821686E-2"/>
                  <c:y val="-8.1337372860052048E-2"/>
                </c:manualLayout>
              </c:layout>
              <c:tx>
                <c:strRef>
                  <c:f>公会計指標分析・財政指標組合せ分析表!$BX$72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94B9-431C-BBC7-D918186D827D}"/>
                </c:ext>
                <c:ext xmlns:c15="http://schemas.microsoft.com/office/drawing/2012/chart" uri="{CE6537A1-D6FC-4f65-9D91-7224C49458BB}">
                  <c15:layout/>
                  <c15:dlblFieldTable>
                    <c15:dlblFTEntry>
                      <c15:txfldGUID>{D1B0A38C-B5D9-4D12-86FA-6AD14BD90845}</c15:txfldGUID>
                      <c15:f>公会計指標分析・財政指標組合せ分析表!$BX$72</c15:f>
                      <c15:dlblFieldTableCache>
                        <c:ptCount val="1"/>
                        <c:pt idx="0">
                          <c:v>H28</c:v>
                        </c:pt>
                      </c15:dlblFieldTableCache>
                    </c15:dlblFTEntry>
                  </c15:dlblFieldTable>
                  <c15:showDataLabelsRange val="0"/>
                </c:ext>
              </c:extLst>
            </c:dLbl>
            <c:dLbl>
              <c:idx val="16"/>
              <c:layout>
                <c:manualLayout>
                  <c:x val="-3.6851187522399582E-2"/>
                  <c:y val="-7.1877009973923073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94B9-431C-BBC7-D918186D827D}"/>
                </c:ext>
                <c:ext xmlns:c15="http://schemas.microsoft.com/office/drawing/2012/chart" uri="{CE6537A1-D6FC-4f65-9D91-7224C49458BB}">
                  <c15:layout/>
                  <c15:dlblFieldTable>
                    <c15:dlblFTEntry>
                      <c15:txfldGUID>{5FD9A764-B0D8-4917-9D1A-315EED0958DB}</c15:txfldGUID>
                      <c15:f>公会計指標分析・財政指標組合せ分析表!$CF$72</c15:f>
                      <c15:dlblFieldTableCache>
                        <c:ptCount val="1"/>
                        <c:pt idx="0">
                          <c:v>H29</c:v>
                        </c:pt>
                      </c15:dlblFieldTableCache>
                    </c15:dlblFTEntry>
                  </c15:dlblFieldTable>
                  <c15:showDataLabelsRange val="0"/>
                </c:ext>
              </c:extLst>
            </c:dLbl>
            <c:dLbl>
              <c:idx val="24"/>
              <c:layout>
                <c:manualLayout>
                  <c:x val="-3.1697991619110633E-2"/>
                  <c:y val="-3.4035558429406802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94B9-431C-BBC7-D918186D827D}"/>
                </c:ext>
                <c:ext xmlns:c15="http://schemas.microsoft.com/office/drawing/2012/chart" uri="{CE6537A1-D6FC-4f65-9D91-7224C49458BB}">
                  <c15:layout/>
                  <c15:dlblFieldTable>
                    <c15:dlblFTEntry>
                      <c15:txfldGUID>{D8D30785-F8E8-4A71-A57B-33A08C087D43}</c15:txfldGUID>
                      <c15:f>公会計指標分析・財政指標組合せ分析表!$CN$72</c15:f>
                      <c15:dlblFieldTableCache>
                        <c:ptCount val="1"/>
                        <c:pt idx="0">
                          <c:v>H30</c:v>
                        </c:pt>
                      </c15:dlblFieldTableCache>
                    </c15:dlblFTEntry>
                  </c15:dlblFieldTable>
                  <c15:showDataLabelsRange val="0"/>
                </c:ext>
              </c:extLst>
            </c:dLbl>
            <c:dLbl>
              <c:idx val="32"/>
              <c:layout/>
              <c:tx>
                <c:strRef>
                  <c:f>公会計指標分析・財政指標組合せ分析表!$CV$72</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94B9-431C-BBC7-D918186D827D}"/>
                </c:ext>
                <c:ext xmlns:c15="http://schemas.microsoft.com/office/drawing/2012/chart" uri="{CE6537A1-D6FC-4f65-9D91-7224C49458BB}">
                  <c15:layout/>
                  <c15:dlblFieldTable>
                    <c15:dlblFTEntry>
                      <c15:txfldGUID>{7D59CB27-7702-4409-8498-F925089C354D}</c15:txfldGUID>
                      <c15:f>公会計指標分析・財政指標組合せ分析表!$CV$72</c15:f>
                      <c15:dlblFieldTableCache>
                        <c:ptCount val="1"/>
                        <c:pt idx="0">
                          <c:v>R01</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8.1</c:v>
                </c:pt>
                <c:pt idx="8">
                  <c:v>7.3</c:v>
                </c:pt>
                <c:pt idx="16">
                  <c:v>7.2</c:v>
                </c:pt>
                <c:pt idx="24">
                  <c:v>7.2</c:v>
                </c:pt>
                <c:pt idx="32">
                  <c:v>7.7</c:v>
                </c:pt>
              </c:numCache>
            </c:numRef>
          </c:xVal>
          <c:yVal>
            <c:numRef>
              <c:f>公会計指標分析・財政指標組合せ分析表!$BP$77:$DC$77</c:f>
              <c:numCache>
                <c:formatCode>#,##0.0;"▲ "#,##0.0</c:formatCode>
                <c:ptCount val="40"/>
                <c:pt idx="0">
                  <c:v>0.8</c:v>
                </c:pt>
                <c:pt idx="8">
                  <c:v>0</c:v>
                </c:pt>
                <c:pt idx="16">
                  <c:v>0</c:v>
                </c:pt>
                <c:pt idx="24">
                  <c:v>0</c:v>
                </c:pt>
                <c:pt idx="32">
                  <c:v>0</c:v>
                </c:pt>
              </c:numCache>
            </c:numRef>
          </c:yVal>
          <c:smooth val="0"/>
          <c:extLst xmlns:c16r2="http://schemas.microsoft.com/office/drawing/2015/06/chart">
            <c:ext xmlns:c16="http://schemas.microsoft.com/office/drawing/2014/chart" uri="{C3380CC4-5D6E-409C-BE32-E72D297353CC}">
              <c16:uniqueId val="{00000013-94B9-431C-BBC7-D918186D827D}"/>
            </c:ext>
          </c:extLst>
        </c:ser>
        <c:dLbls>
          <c:showLegendKey val="0"/>
          <c:showVal val="1"/>
          <c:showCatName val="0"/>
          <c:showSerName val="0"/>
          <c:showPercent val="0"/>
          <c:showBubbleSize val="0"/>
        </c:dLbls>
        <c:axId val="399492936"/>
        <c:axId val="399492152"/>
      </c:scatterChart>
      <c:valAx>
        <c:axId val="399492936"/>
        <c:scaling>
          <c:orientation val="minMax"/>
          <c:max val="12"/>
          <c:min val="6.9"/>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99492152"/>
        <c:crosses val="autoZero"/>
        <c:crossBetween val="midCat"/>
      </c:valAx>
      <c:valAx>
        <c:axId val="399492152"/>
        <c:scaling>
          <c:orientation val="minMax"/>
          <c:max val="63"/>
          <c:min val="-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99492936"/>
        <c:crosses val="autoZero"/>
        <c:crossBetween val="midCat"/>
        <c:majorUnit val="7"/>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xmlns=""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xmlns=""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茨城県五霞町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全体的に大きな変動はなく推移している。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元利償還金等は</a:t>
          </a:r>
          <a:r>
            <a:rPr kumimoji="1" lang="en-US" altLang="ja-JP" sz="1400">
              <a:latin typeface="ＭＳ ゴシック" pitchFamily="49" charset="-128"/>
              <a:ea typeface="ＭＳ ゴシック" pitchFamily="49" charset="-128"/>
            </a:rPr>
            <a:t>6</a:t>
          </a:r>
          <a:r>
            <a:rPr kumimoji="1" lang="ja-JP" altLang="en-US" sz="1400">
              <a:latin typeface="ＭＳ ゴシック" pitchFamily="49" charset="-128"/>
              <a:ea typeface="ＭＳ ゴシック" pitchFamily="49" charset="-128"/>
            </a:rPr>
            <a:t>億円から</a:t>
          </a:r>
          <a:r>
            <a:rPr kumimoji="1" lang="en-US" altLang="ja-JP" sz="1400">
              <a:latin typeface="ＭＳ ゴシック" pitchFamily="49" charset="-128"/>
              <a:ea typeface="ＭＳ ゴシック" pitchFamily="49" charset="-128"/>
            </a:rPr>
            <a:t>7</a:t>
          </a:r>
          <a:r>
            <a:rPr kumimoji="1" lang="ja-JP" altLang="en-US" sz="1400">
              <a:latin typeface="ＭＳ ゴシック" pitchFamily="49" charset="-128"/>
              <a:ea typeface="ＭＳ ゴシック" pitchFamily="49" charset="-128"/>
            </a:rPr>
            <a:t>億円の間を推移している。内元利償還金は</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億円超となり、平成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年度と比較して</a:t>
          </a:r>
          <a:r>
            <a:rPr kumimoji="1" lang="en-US" altLang="ja-JP" sz="1400">
              <a:latin typeface="ＭＳ ゴシック" pitchFamily="49" charset="-128"/>
              <a:ea typeface="ＭＳ ゴシック" pitchFamily="49" charset="-128"/>
            </a:rPr>
            <a:t>22</a:t>
          </a:r>
          <a:r>
            <a:rPr kumimoji="1" lang="ja-JP" altLang="en-US" sz="1400">
              <a:latin typeface="ＭＳ ゴシック" pitchFamily="49" charset="-128"/>
              <a:ea typeface="ＭＳ ゴシック" pitchFamily="49" charset="-128"/>
            </a:rPr>
            <a:t>百万円増加した。これは、令和元年度に借入した防災行政無線デジタル化工事・Ｂ＆Ｇ海洋センター修繕工事の事業費に対する起債の据置期間の終了により償還が開始されたことによるものである。</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茨城県五霞町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200">
              <a:latin typeface="ＭＳ 明朝" panose="02020609040205080304" pitchFamily="17" charset="-128"/>
              <a:ea typeface="ＭＳ 明朝" panose="02020609040205080304" pitchFamily="17" charset="-128"/>
            </a:rPr>
            <a:t>計画的な地方債の償還に伴い、一般会計等に係る地方債の現在高、公営企業債等繰入見込額ともに減少傾向にあることから、将来負担額についても</a:t>
          </a:r>
          <a:r>
            <a:rPr kumimoji="1" lang="en-US" altLang="ja-JP" sz="1200">
              <a:latin typeface="ＭＳ 明朝" panose="02020609040205080304" pitchFamily="17" charset="-128"/>
              <a:ea typeface="ＭＳ 明朝" panose="02020609040205080304" pitchFamily="17" charset="-128"/>
            </a:rPr>
            <a:t>80</a:t>
          </a:r>
          <a:r>
            <a:rPr kumimoji="1" lang="ja-JP" altLang="en-US" sz="1200">
              <a:latin typeface="ＭＳ 明朝" panose="02020609040205080304" pitchFamily="17" charset="-128"/>
              <a:ea typeface="ＭＳ 明朝" panose="02020609040205080304" pitchFamily="17" charset="-128"/>
            </a:rPr>
            <a:t>億円代から</a:t>
          </a:r>
          <a:r>
            <a:rPr kumimoji="1" lang="en-US" altLang="ja-JP" sz="1200">
              <a:latin typeface="ＭＳ 明朝" panose="02020609040205080304" pitchFamily="17" charset="-128"/>
              <a:ea typeface="ＭＳ 明朝" panose="02020609040205080304" pitchFamily="17" charset="-128"/>
            </a:rPr>
            <a:t>70</a:t>
          </a:r>
          <a:r>
            <a:rPr kumimoji="1" lang="ja-JP" altLang="en-US" sz="1200">
              <a:latin typeface="ＭＳ 明朝" panose="02020609040205080304" pitchFamily="17" charset="-128"/>
              <a:ea typeface="ＭＳ 明朝" panose="02020609040205080304" pitchFamily="17" charset="-128"/>
            </a:rPr>
            <a:t>億円代へと減少している。</a:t>
          </a:r>
          <a:endParaRPr kumimoji="1" lang="en-US" altLang="ja-JP" sz="1200">
            <a:latin typeface="ＭＳ 明朝" panose="02020609040205080304" pitchFamily="17" charset="-128"/>
            <a:ea typeface="ＭＳ 明朝" panose="02020609040205080304" pitchFamily="17" charset="-128"/>
          </a:endParaRPr>
        </a:p>
        <a:p>
          <a:r>
            <a:rPr kumimoji="1" lang="ja-JP" altLang="en-US" sz="1200">
              <a:solidFill>
                <a:schemeClr val="dk1"/>
              </a:solidFill>
              <a:effectLst/>
              <a:latin typeface="ＭＳ 明朝" panose="02020609040205080304" pitchFamily="17" charset="-128"/>
              <a:ea typeface="ＭＳ 明朝" panose="02020609040205080304" pitchFamily="17" charset="-128"/>
              <a:cs typeface="+mn-cs"/>
            </a:rPr>
            <a:t>　しかし、平成</a:t>
          </a:r>
          <a:r>
            <a:rPr kumimoji="1" lang="en-US" altLang="ja-JP" sz="1200">
              <a:solidFill>
                <a:schemeClr val="dk1"/>
              </a:solidFill>
              <a:effectLst/>
              <a:latin typeface="ＭＳ 明朝" panose="02020609040205080304" pitchFamily="17" charset="-128"/>
              <a:ea typeface="ＭＳ 明朝" panose="02020609040205080304" pitchFamily="17" charset="-128"/>
              <a:cs typeface="+mn-cs"/>
            </a:rPr>
            <a:t>30</a:t>
          </a:r>
          <a:r>
            <a:rPr kumimoji="1" lang="ja-JP" altLang="en-US" sz="1200">
              <a:solidFill>
                <a:schemeClr val="dk1"/>
              </a:solidFill>
              <a:effectLst/>
              <a:latin typeface="ＭＳ 明朝" panose="02020609040205080304" pitchFamily="17" charset="-128"/>
              <a:ea typeface="ＭＳ 明朝" panose="02020609040205080304" pitchFamily="17" charset="-128"/>
              <a:cs typeface="+mn-cs"/>
            </a:rPr>
            <a:t>年度に充当可能基金の大きな取り崩しがあったことや、町税の増による臨時財政対策債振替相当額が減少したことにより充当可能財源等は将来負担額の減少幅より大きく減少した。</a:t>
          </a:r>
          <a:endParaRPr kumimoji="1" lang="en-US" altLang="ja-JP" sz="1200">
            <a:solidFill>
              <a:schemeClr val="dk1"/>
            </a:solidFill>
            <a:effectLst/>
            <a:latin typeface="ＭＳ 明朝" panose="02020609040205080304" pitchFamily="17" charset="-128"/>
            <a:ea typeface="ＭＳ 明朝" panose="02020609040205080304" pitchFamily="17" charset="-128"/>
            <a:cs typeface="+mn-cs"/>
          </a:endParaRPr>
        </a:p>
        <a:p>
          <a:r>
            <a:rPr kumimoji="1" lang="ja-JP" altLang="en-US" sz="1200">
              <a:solidFill>
                <a:schemeClr val="dk1"/>
              </a:solidFill>
              <a:effectLst/>
              <a:latin typeface="ＭＳ 明朝" panose="02020609040205080304" pitchFamily="17" charset="-128"/>
              <a:ea typeface="ＭＳ 明朝" panose="02020609040205080304" pitchFamily="17" charset="-128"/>
              <a:cs typeface="+mn-cs"/>
            </a:rPr>
            <a:t>　その結果、将来負担比率の分子は平成</a:t>
          </a:r>
          <a:r>
            <a:rPr kumimoji="1" lang="en-US" altLang="ja-JP" sz="1200">
              <a:solidFill>
                <a:schemeClr val="dk1"/>
              </a:solidFill>
              <a:effectLst/>
              <a:latin typeface="ＭＳ 明朝" panose="02020609040205080304" pitchFamily="17" charset="-128"/>
              <a:ea typeface="ＭＳ 明朝" panose="02020609040205080304" pitchFamily="17" charset="-128"/>
              <a:cs typeface="+mn-cs"/>
            </a:rPr>
            <a:t>30</a:t>
          </a:r>
          <a:r>
            <a:rPr kumimoji="1" lang="ja-JP" altLang="en-US" sz="1200">
              <a:solidFill>
                <a:schemeClr val="dk1"/>
              </a:solidFill>
              <a:effectLst/>
              <a:latin typeface="ＭＳ 明朝" panose="02020609040205080304" pitchFamily="17" charset="-128"/>
              <a:ea typeface="ＭＳ 明朝" panose="02020609040205080304" pitchFamily="17" charset="-128"/>
              <a:cs typeface="+mn-cs"/>
            </a:rPr>
            <a:t>年度から増加傾向にある。</a:t>
          </a:r>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　</a:t>
          </a:r>
          <a:endParaRPr kumimoji="1" lang="ja-JP" altLang="en-US" sz="1600">
            <a:latin typeface="ＭＳ 明朝" panose="02020609040205080304" pitchFamily="17" charset="-128"/>
            <a:ea typeface="ＭＳ 明朝" panose="02020609040205080304" pitchFamily="17"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茨城県五霞町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年度と令和元年度を比較して約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億円の減額となっており、今後さらに基金が減少していくことが懸念される。</a:t>
          </a:r>
          <a:endParaRPr kumimoji="0" lang="en-US" altLang="ja-JP" sz="1100" b="0" i="0" u="none" strike="noStrike">
            <a:solidFill>
              <a:schemeClr val="dk1"/>
            </a:solidFill>
            <a:effectLst/>
            <a:latin typeface="+mn-lt"/>
            <a:ea typeface="+mn-ea"/>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事業の優先順位が明確にされておらず、ある特定の事業により基金を取り崩したわけではなく、全体的に歳入に不釣り合いな歳出となったことから、財源不足を補うために財政調整基金を取り崩して対応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財政調整基金は取り崩しを抑制し、積立てを行う。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目的基金については、事業完了等による不要な基金の取り崩しを行うとともに、今後の事業計画に沿った積立てを行う。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　</a:t>
          </a:r>
          <a:r>
            <a:rPr kumimoji="1" lang="ja-JP" altLang="ja-JP" sz="1300">
              <a:solidFill>
                <a:schemeClr val="dk1"/>
              </a:solidFill>
              <a:effectLst/>
              <a:latin typeface="ＭＳ 明朝" panose="02020609040205080304" pitchFamily="17" charset="-128"/>
              <a:ea typeface="ＭＳ 明朝" panose="02020609040205080304" pitchFamily="17" charset="-128"/>
              <a:cs typeface="+mn-cs"/>
            </a:rPr>
            <a:t>特定の目的のために積み立てた基金を五霞町基金条例に基づき、計画的に運用する。</a:t>
          </a:r>
          <a:endParaRPr lang="ja-JP" altLang="ja-JP" sz="1300">
            <a:effectLst/>
            <a:latin typeface="ＭＳ 明朝" panose="02020609040205080304" pitchFamily="17" charset="-128"/>
            <a:ea typeface="ＭＳ 明朝" panose="02020609040205080304" pitchFamily="17" charset="-128"/>
          </a:endParaRPr>
        </a:p>
        <a:p>
          <a:r>
            <a:rPr kumimoji="1" lang="ja-JP" altLang="ja-JP" sz="1300">
              <a:solidFill>
                <a:schemeClr val="dk1"/>
              </a:solidFill>
              <a:effectLst/>
              <a:latin typeface="ＭＳ 明朝" panose="02020609040205080304" pitchFamily="17" charset="-128"/>
              <a:ea typeface="ＭＳ 明朝" panose="02020609040205080304" pitchFamily="17" charset="-128"/>
              <a:cs typeface="+mn-cs"/>
            </a:rPr>
            <a:t>　　公共用地取得・施設整備基金：公共用地を取得するため及び公共施設を整備するための財源に充てる。</a:t>
          </a:r>
          <a:endParaRPr lang="ja-JP" altLang="ja-JP" sz="1300">
            <a:effectLst/>
            <a:latin typeface="ＭＳ 明朝" panose="02020609040205080304" pitchFamily="17" charset="-128"/>
            <a:ea typeface="ＭＳ 明朝" panose="02020609040205080304" pitchFamily="17" charset="-128"/>
          </a:endParaRPr>
        </a:p>
        <a:p>
          <a:r>
            <a:rPr kumimoji="1" lang="ja-JP" altLang="ja-JP" sz="1300">
              <a:solidFill>
                <a:schemeClr val="dk1"/>
              </a:solidFill>
              <a:effectLst/>
              <a:latin typeface="ＭＳ 明朝" panose="02020609040205080304" pitchFamily="17" charset="-128"/>
              <a:ea typeface="ＭＳ 明朝" panose="02020609040205080304" pitchFamily="17" charset="-128"/>
              <a:cs typeface="+mn-cs"/>
            </a:rPr>
            <a:t>　　公共施設等総合管理計画事業準備基金：公共施設等の更新（大規模修繕及び改修、建替え、取壊し等）の財源に充てる。</a:t>
          </a:r>
          <a:endParaRPr lang="ja-JP" altLang="ja-JP" sz="1300">
            <a:effectLst/>
            <a:latin typeface="ＭＳ 明朝" panose="02020609040205080304" pitchFamily="17" charset="-128"/>
            <a:ea typeface="ＭＳ 明朝" panose="02020609040205080304" pitchFamily="17" charset="-128"/>
          </a:endParaRP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sz="1300">
            <a:effectLst/>
            <a:latin typeface="ＭＳ 明朝" panose="02020609040205080304" pitchFamily="17" charset="-128"/>
            <a:ea typeface="ＭＳ 明朝" panose="02020609040205080304" pitchFamily="17" charset="-128"/>
          </a:endParaRPr>
        </a:p>
        <a:p>
          <a:endParaRPr kumimoji="1" lang="en-US" altLang="ja-JP" sz="1300">
            <a:solidFill>
              <a:schemeClr val="dk1"/>
            </a:solidFill>
            <a:effectLst/>
            <a:latin typeface="ＭＳ 明朝" panose="02020609040205080304" pitchFamily="17" charset="-128"/>
            <a:ea typeface="ＭＳ 明朝" panose="02020609040205080304" pitchFamily="17" charset="-128"/>
            <a:cs typeface="+mn-cs"/>
          </a:endParaRPr>
        </a:p>
        <a:p>
          <a:endParaRPr kumimoji="1" lang="en-US" altLang="ja-JP" sz="1300">
            <a:solidFill>
              <a:schemeClr val="dk1"/>
            </a:solidFill>
            <a:effectLst/>
            <a:latin typeface="ＭＳ 明朝" panose="02020609040205080304" pitchFamily="17" charset="-128"/>
            <a:ea typeface="ＭＳ 明朝" panose="02020609040205080304" pitchFamily="17"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庁舎複合化に備え平成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年度までは積立てを行ってきた公共施設等総合管理計画事業準備基金を、財政状況により令和元年度は取り崩しを行い、老朽化した施設の修繕に充てている。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中学校関連委託料</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9,625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千円、海洋センター改修費</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7,222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千円等</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無計画に取り崩しを行うのではなく、今後の大きな事業に向けて計画的に積立てを行う。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億円の取り崩しにより大きな減額が生じた。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明朝" panose="02020609040205080304" pitchFamily="17" charset="-128"/>
              <a:ea typeface="ＭＳ 明朝" panose="02020609040205080304" pitchFamily="17" charset="-128"/>
              <a:cs typeface="+mn-cs"/>
            </a:rPr>
            <a:t>事業の優先順位が明確にされておらず、ある特定の事業により基金を取り崩したわけではなく、全体的に歳入に不釣り合いな歳出となったことから、財源不足を補うために財政調整基金を取り崩して対応した。</a:t>
          </a:r>
          <a:endParaRPr lang="ja-JP" altLang="ja-JP" sz="1300">
            <a:effectLst/>
            <a:latin typeface="ＭＳ 明朝" panose="02020609040205080304" pitchFamily="17" charset="-128"/>
            <a:ea typeface="ＭＳ 明朝" panose="02020609040205080304" pitchFamily="17" charset="-128"/>
          </a:endParaRPr>
        </a:p>
        <a:p>
          <a:r>
            <a:rPr kumimoji="1" lang="ja-JP" altLang="en-US" sz="1300">
              <a:solidFill>
                <a:schemeClr val="dk1"/>
              </a:solidFill>
              <a:effectLst/>
              <a:latin typeface="ＭＳ 明朝" panose="02020609040205080304" pitchFamily="17" charset="-128"/>
              <a:ea typeface="ＭＳ 明朝" panose="02020609040205080304" pitchFamily="17" charset="-128"/>
              <a:cs typeface="+mn-cs"/>
            </a:rPr>
            <a:t>　</a:t>
          </a:r>
          <a:endParaRPr kumimoji="1" lang="en-US" altLang="ja-JP" sz="1300">
            <a:solidFill>
              <a:schemeClr val="dk1"/>
            </a:solidFill>
            <a:effectLst/>
            <a:latin typeface="ＭＳ 明朝" panose="02020609040205080304" pitchFamily="17" charset="-128"/>
            <a:ea typeface="ＭＳ 明朝" panose="02020609040205080304" pitchFamily="17"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予算編成において財政調整基金の取り崩しを最小限に抑え、さらには積立てを行うことにより、今後に備える。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変動なし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変動なし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4F381322-CCE3-4B5E-A205-067E76CDA21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8DF97669-3E48-490A-AD7B-126E3384F69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xmlns="" id="{F0566EE1-301F-4DC5-A423-3ECEA98C6F7F}"/>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xmlns="" id="{CFED0CBE-D9D6-4F77-95BE-1228D093469D}"/>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xmlns="" id="{577A4E58-39D0-4CE3-95BC-4C06D96D49E7}"/>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xmlns="" id="{454D590B-AE17-42A4-878A-578ABD7599D2}"/>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茨城県五霞町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xmlns="" id="{FC6735F8-411F-4EE8-8715-6DBAAC886B79}"/>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xmlns="" id="{018EA729-2E17-4C22-9647-6C569A2F09E4}"/>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xmlns="" id="{B4874C11-FF28-4CAE-94AE-87871BE8D431}"/>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xmlns="" id="{8750529A-66BF-4EB3-9175-F8234D4D87B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xmlns="" id="{32AB7161-4660-4D36-9436-FD65927B0DBF}"/>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xmlns="" id="{386E0F43-38A3-48DF-B2E9-51CA968304CD}"/>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8,512
8,284
23.11
4,632,886
4,188,711
391,683
2,968,464
3,612,456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xmlns="" id="{7F84F6D8-C522-4508-B37C-BC277DD74AFE}"/>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xmlns="" id="{0BFF2A40-4062-47BB-870F-6AB9B219233B}"/>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xmlns="" id="{FBFFF369-87EC-4ED1-8984-58C32B217A6D}"/>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53.6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xmlns="" id="{B684B5FE-4D5B-4D8A-BE14-A6343D9808EE}"/>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xmlns="" id="{80446B57-D7AF-4ED5-BC9F-7FE1304465CD}"/>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xmlns="" id="{6FD994EF-A95A-4BE5-BF64-EC5662EF12C3}"/>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xmlns="" id="{2025E5CB-FBB6-49DE-8741-5D4AACDBBA32}"/>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xmlns="" id="{0D327CCA-A452-4B67-9B07-E664ED69D199}"/>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xmlns="" id="{052164FF-8A46-4633-8AC0-370F93B6BB52}"/>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xmlns="" id="{3296BB41-8805-43FF-BE9C-D6EE74FF4688}"/>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xmlns="" id="{10826BD6-4772-40B9-BE60-178F0E1439F8}"/>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xmlns="" id="{91D0EED3-66FF-4439-8918-86123B07A263}"/>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xmlns="" id="{B15C2466-8A13-44FC-B92D-3ED0CE4BD64A}"/>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xmlns="" id="{C41615CA-7CCD-4A70-8DDD-6C0F4A4F3A6C}"/>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xmlns="" id="{01A5F17B-C68C-43FE-B070-B65FB4E4092B}"/>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xmlns="" id="{2B227737-4CD1-482B-9860-D7F91C3A36EC}"/>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xmlns="" id="{25D13C90-F4A0-453B-A05B-F1308E546EE1}"/>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xmlns="" id="{F15B3F70-6447-4922-ADCE-C369D7B02CF2}"/>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xmlns="" id="{80A595E1-245A-45CF-B46F-98647208724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a:extLst>
            <a:ext uri="{FF2B5EF4-FFF2-40B4-BE49-F238E27FC236}">
              <a16:creationId xmlns:a16="http://schemas.microsoft.com/office/drawing/2014/main" xmlns="" id="{C3448C33-4133-471E-AD48-56B939565AA3}"/>
            </a:ext>
          </a:extLst>
        </xdr:cNvPr>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xmlns="" id="{784E69F4-6585-4079-8AF6-38E366B8A6E7}"/>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xmlns="" id="{BF8C3A35-5565-4321-A8E1-410914EC02AB}"/>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xmlns="" id="{D903298A-1472-4342-BE63-6DCBD859895D}"/>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xmlns="" id="{ACF14E79-4383-472E-B764-2BFE26F1B0FA}"/>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8" name="正方形/長方形 37">
          <a:extLst>
            <a:ext uri="{FF2B5EF4-FFF2-40B4-BE49-F238E27FC236}">
              <a16:creationId xmlns:a16="http://schemas.microsoft.com/office/drawing/2014/main" xmlns="" id="{559B22F3-AF70-4404-91FF-D003DD032807}"/>
            </a:ext>
          </a:extLst>
        </xdr:cNvPr>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xmlns="" id="{D8241214-841A-4237-A6D3-DF1B07C7BD8A}"/>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xmlns="" id="{A11A0331-8F8B-4EF4-AF97-E57920BE5077}"/>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xmlns="" id="{8E9784D5-8BA5-4735-8068-969BFC2BC70C}"/>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xmlns="" id="{A593CDB4-3B58-4A8D-9347-6E3F1934BF22}"/>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xmlns="" id="{4EC41E4C-0B77-4F7A-AD36-D035794FCC4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xmlns="" id="{F9D19C93-CDA4-4431-9FA1-A736A988290A}"/>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xmlns="" id="{BC2F4639-9662-4EBB-A86E-1028914AAB62}"/>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xmlns="" id="{055F2F47-4F20-4C47-8C6E-ACF19F8043E3}"/>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xmlns="" id="{AA7C58A2-331E-4B65-97B3-3F64F245D284}"/>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xmlns="" id="{555AE222-2AD1-4CAA-93B6-5D0E7F666601}"/>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85725</xdr:colOff>
      <xdr:row>36</xdr:row>
      <xdr:rowOff>168275</xdr:rowOff>
    </xdr:to>
    <xdr:sp macro="" textlink="">
      <xdr:nvSpPr>
        <xdr:cNvPr id="49" name="正方形/長方形 48">
          <a:extLst>
            <a:ext uri="{FF2B5EF4-FFF2-40B4-BE49-F238E27FC236}">
              <a16:creationId xmlns:a16="http://schemas.microsoft.com/office/drawing/2014/main" xmlns="" id="{C6327A18-8E2B-47DA-A38C-E9A1DEF7C887}"/>
            </a:ext>
          </a:extLst>
        </xdr:cNvPr>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57</xdr:col>
      <xdr:colOff>149225</xdr:colOff>
      <xdr:row>20</xdr:row>
      <xdr:rowOff>149225</xdr:rowOff>
    </xdr:from>
    <xdr:to>
      <xdr:col>80</xdr:col>
      <xdr:colOff>9525</xdr:colOff>
      <xdr:row>22</xdr:row>
      <xdr:rowOff>28575</xdr:rowOff>
    </xdr:to>
    <xdr:sp macro="" textlink="">
      <xdr:nvSpPr>
        <xdr:cNvPr id="50" name="正方形/長方形 49">
          <a:extLst>
            <a:ext uri="{FF2B5EF4-FFF2-40B4-BE49-F238E27FC236}">
              <a16:creationId xmlns:a16="http://schemas.microsoft.com/office/drawing/2014/main" xmlns="" id="{62E1F293-9F23-4AE8-9A32-DF0EDA2EDF2F}"/>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51" name="正方形/長方形 50">
          <a:extLst>
            <a:ext uri="{FF2B5EF4-FFF2-40B4-BE49-F238E27FC236}">
              <a16:creationId xmlns:a16="http://schemas.microsoft.com/office/drawing/2014/main" xmlns="" id="{7A741B88-5BC6-44F6-A354-CC4062B234CB}"/>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52" name="正方形/長方形 51">
          <a:extLst>
            <a:ext uri="{FF2B5EF4-FFF2-40B4-BE49-F238E27FC236}">
              <a16:creationId xmlns:a16="http://schemas.microsoft.com/office/drawing/2014/main" xmlns="" id="{458EB680-F001-45BF-9720-003FA64246FD}"/>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[ 754.6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53" name="正方形/長方形 52">
          <a:extLst>
            <a:ext uri="{FF2B5EF4-FFF2-40B4-BE49-F238E27FC236}">
              <a16:creationId xmlns:a16="http://schemas.microsoft.com/office/drawing/2014/main" xmlns="" id="{0B988A7F-723E-410F-8DF5-8DA36233B34A}"/>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54" name="正方形/長方形 53">
          <a:extLst>
            <a:ext uri="{FF2B5EF4-FFF2-40B4-BE49-F238E27FC236}">
              <a16:creationId xmlns:a16="http://schemas.microsoft.com/office/drawing/2014/main" xmlns="" id="{75591E0F-EF53-423A-9BD0-C0B15BAA043D}"/>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55" name="正方形/長方形 54">
          <a:extLst>
            <a:ext uri="{FF2B5EF4-FFF2-40B4-BE49-F238E27FC236}">
              <a16:creationId xmlns:a16="http://schemas.microsoft.com/office/drawing/2014/main" xmlns="" id="{ADAA7D22-2B7E-4926-BDB2-7D29B940926A}"/>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56" name="正方形/長方形 55">
          <a:extLst>
            <a:ext uri="{FF2B5EF4-FFF2-40B4-BE49-F238E27FC236}">
              <a16:creationId xmlns:a16="http://schemas.microsoft.com/office/drawing/2014/main" xmlns="" id="{85DFE3E4-9002-4C10-AE0F-848E4EE28582}"/>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57" name="正方形/長方形 56">
          <a:extLst>
            <a:ext uri="{FF2B5EF4-FFF2-40B4-BE49-F238E27FC236}">
              <a16:creationId xmlns:a16="http://schemas.microsoft.com/office/drawing/2014/main" xmlns="" id="{1E87B5C3-1B8C-49EB-A864-4439DBFEB0A7}"/>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58" name="正方形/長方形 57">
          <a:extLst>
            <a:ext uri="{FF2B5EF4-FFF2-40B4-BE49-F238E27FC236}">
              <a16:creationId xmlns:a16="http://schemas.microsoft.com/office/drawing/2014/main" xmlns="" id="{3B8F3A13-7B0B-4078-8A13-59E83F99BC5B}"/>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59" name="正方形/長方形 58">
          <a:extLst>
            <a:ext uri="{FF2B5EF4-FFF2-40B4-BE49-F238E27FC236}">
              <a16:creationId xmlns:a16="http://schemas.microsoft.com/office/drawing/2014/main" xmlns="" id="{A6BFB801-8BF5-4EF6-A264-8C41870C8A05}"/>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60" name="正方形/長方形 59">
          <a:extLst>
            <a:ext uri="{FF2B5EF4-FFF2-40B4-BE49-F238E27FC236}">
              <a16:creationId xmlns:a16="http://schemas.microsoft.com/office/drawing/2014/main" xmlns="" id="{2E6136B9-4688-4239-A05E-5C87C5F9981D}"/>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61" name="正方形/長方形 60">
          <a:extLst>
            <a:ext uri="{FF2B5EF4-FFF2-40B4-BE49-F238E27FC236}">
              <a16:creationId xmlns:a16="http://schemas.microsoft.com/office/drawing/2014/main" xmlns="" id="{A60AED8A-B7A1-49EA-A986-D8F49FCB0D52}"/>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62" name="テキスト ボックス 61">
          <a:extLst>
            <a:ext uri="{FF2B5EF4-FFF2-40B4-BE49-F238E27FC236}">
              <a16:creationId xmlns:a16="http://schemas.microsoft.com/office/drawing/2014/main" xmlns="" id="{FE62867C-4EBC-4D7A-8DE8-111C1B4B0E9B}"/>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令和元年度において、債務償還比率は前年度比で</a:t>
          </a:r>
          <a:r>
            <a:rPr kumimoji="1" lang="en-US" altLang="ja-JP" sz="1100">
              <a:solidFill>
                <a:sysClr val="windowText" lastClr="000000"/>
              </a:solidFill>
              <a:effectLst/>
              <a:latin typeface="ＭＳ 明朝" panose="02020609040205080304" pitchFamily="17" charset="-128"/>
              <a:ea typeface="ＭＳ 明朝" panose="02020609040205080304" pitchFamily="17" charset="-128"/>
              <a:cs typeface="+mn-cs"/>
            </a:rPr>
            <a:t>40.7</a:t>
          </a:r>
          <a:r>
            <a:rPr kumimoji="1"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減少した。主な要因は将来負担額の減少によるものである。</a:t>
          </a:r>
          <a:endParaRPr kumimoji="1" lang="en-US" altLang="ja-JP" sz="1100">
            <a:solidFill>
              <a:sysClr val="windowText" lastClr="000000"/>
            </a:solidFill>
            <a:effectLst/>
            <a:latin typeface="ＭＳ 明朝" panose="02020609040205080304" pitchFamily="17" charset="-128"/>
            <a:ea typeface="ＭＳ 明朝" panose="02020609040205080304" pitchFamily="17" charset="-128"/>
            <a:cs typeface="+mn-cs"/>
          </a:endParaRPr>
        </a:p>
        <a:p>
          <a:r>
            <a:rPr kumimoji="1"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　今後も公債費の抑制に努めるとともに、適切な基金の管理・運用を行う。</a:t>
          </a:r>
          <a:endParaRPr kumimoji="1" lang="en-US" altLang="ja-JP" sz="1100">
            <a:solidFill>
              <a:sysClr val="windowText" lastClr="000000"/>
            </a:solidFill>
            <a:effectLst/>
            <a:latin typeface="ＭＳ 明朝" panose="02020609040205080304" pitchFamily="17" charset="-128"/>
            <a:ea typeface="ＭＳ 明朝" panose="02020609040205080304" pitchFamily="17" charset="-128"/>
            <a:cs typeface="+mn-cs"/>
          </a:endParaRPr>
        </a:p>
        <a:p>
          <a:r>
            <a:rPr kumimoji="1"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平成</a:t>
          </a:r>
          <a:r>
            <a:rPr kumimoji="1" lang="en-US" altLang="ja-JP" sz="1100">
              <a:solidFill>
                <a:sysClr val="windowText" lastClr="000000"/>
              </a:solidFill>
              <a:effectLst/>
              <a:latin typeface="ＭＳ 明朝" panose="02020609040205080304" pitchFamily="17" charset="-128"/>
              <a:ea typeface="ＭＳ 明朝" panose="02020609040205080304" pitchFamily="17" charset="-128"/>
              <a:cs typeface="+mn-cs"/>
            </a:rPr>
            <a:t>30</a:t>
          </a:r>
          <a:r>
            <a:rPr kumimoji="1"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年度　将来負担額：</a:t>
          </a:r>
          <a:r>
            <a:rPr kumimoji="1" lang="en-US" altLang="ja-JP" sz="1100">
              <a:solidFill>
                <a:sysClr val="windowText" lastClr="000000"/>
              </a:solidFill>
              <a:effectLst/>
              <a:latin typeface="ＭＳ 明朝" panose="02020609040205080304" pitchFamily="17" charset="-128"/>
              <a:ea typeface="ＭＳ 明朝" panose="02020609040205080304" pitchFamily="17" charset="-128"/>
              <a:cs typeface="+mn-cs"/>
            </a:rPr>
            <a:t>8,197,181</a:t>
          </a:r>
          <a:r>
            <a:rPr kumimoji="1"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千円</a:t>
          </a:r>
          <a:endParaRPr kumimoji="1" lang="en-US" altLang="ja-JP" sz="1100">
            <a:solidFill>
              <a:sysClr val="windowText" lastClr="000000"/>
            </a:solidFill>
            <a:effectLst/>
            <a:latin typeface="ＭＳ 明朝" panose="02020609040205080304" pitchFamily="17" charset="-128"/>
            <a:ea typeface="ＭＳ 明朝" panose="02020609040205080304" pitchFamily="17" charset="-128"/>
            <a:cs typeface="+mn-cs"/>
          </a:endParaRPr>
        </a:p>
        <a:p>
          <a:r>
            <a:rPr kumimoji="1"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令和元年度　将来負担額：</a:t>
          </a:r>
          <a:r>
            <a:rPr kumimoji="1" lang="en-US" altLang="ja-JP" sz="1100">
              <a:solidFill>
                <a:sysClr val="windowText" lastClr="000000"/>
              </a:solidFill>
              <a:effectLst/>
              <a:latin typeface="ＭＳ 明朝" panose="02020609040205080304" pitchFamily="17" charset="-128"/>
              <a:ea typeface="ＭＳ 明朝" panose="02020609040205080304" pitchFamily="17" charset="-128"/>
              <a:cs typeface="+mn-cs"/>
            </a:rPr>
            <a:t>7,859,373</a:t>
          </a:r>
          <a:r>
            <a:rPr kumimoji="1"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千円</a:t>
          </a:r>
          <a:endParaRPr kumimoji="1" lang="en-US" altLang="ja-JP" sz="1100">
            <a:solidFill>
              <a:sysClr val="windowText" lastClr="000000"/>
            </a:solidFill>
            <a:effectLst/>
            <a:latin typeface="ＭＳ 明朝" panose="02020609040205080304" pitchFamily="17" charset="-128"/>
            <a:ea typeface="ＭＳ 明朝" panose="02020609040205080304" pitchFamily="17" charset="-128"/>
            <a:cs typeface="+mn-cs"/>
          </a:endParaRPr>
        </a:p>
        <a:p>
          <a:r>
            <a:rPr kumimoji="1"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　（△</a:t>
          </a:r>
          <a:r>
            <a:rPr kumimoji="1" lang="en-US" altLang="ja-JP" sz="1100">
              <a:solidFill>
                <a:sysClr val="windowText" lastClr="000000"/>
              </a:solidFill>
              <a:effectLst/>
              <a:latin typeface="ＭＳ 明朝" panose="02020609040205080304" pitchFamily="17" charset="-128"/>
              <a:ea typeface="ＭＳ 明朝" panose="02020609040205080304" pitchFamily="17" charset="-128"/>
              <a:cs typeface="+mn-cs"/>
            </a:rPr>
            <a:t>337,808</a:t>
          </a:r>
          <a:r>
            <a:rPr kumimoji="1"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千円）</a:t>
          </a:r>
          <a:endParaRPr kumimoji="1" lang="en-US" altLang="ja-JP" sz="1100">
            <a:solidFill>
              <a:sysClr val="windowText" lastClr="000000"/>
            </a:solidFill>
            <a:effectLst/>
            <a:latin typeface="ＭＳ 明朝" panose="02020609040205080304" pitchFamily="17" charset="-128"/>
            <a:ea typeface="ＭＳ 明朝" panose="02020609040205080304" pitchFamily="17" charset="-128"/>
            <a:cs typeface="+mn-cs"/>
          </a:endParaRPr>
        </a:p>
      </xdr:txBody>
    </xdr:sp>
    <xdr:clientData/>
  </xdr:twoCellAnchor>
  <xdr:oneCellAnchor>
    <xdr:from>
      <xdr:col>57</xdr:col>
      <xdr:colOff>111125</xdr:colOff>
      <xdr:row>23</xdr:row>
      <xdr:rowOff>47625</xdr:rowOff>
    </xdr:from>
    <xdr:ext cx="349839" cy="225703"/>
    <xdr:sp macro="" textlink="">
      <xdr:nvSpPr>
        <xdr:cNvPr id="63" name="テキスト ボックス 62">
          <a:extLst>
            <a:ext uri="{FF2B5EF4-FFF2-40B4-BE49-F238E27FC236}">
              <a16:creationId xmlns:a16="http://schemas.microsoft.com/office/drawing/2014/main" xmlns="" id="{9E98E0DD-692C-4010-ADB9-0F7DC43527C4}"/>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64" name="直線コネクタ 63">
          <a:extLst>
            <a:ext uri="{FF2B5EF4-FFF2-40B4-BE49-F238E27FC236}">
              <a16:creationId xmlns:a16="http://schemas.microsoft.com/office/drawing/2014/main" xmlns="" id="{DE582E99-4E60-4E05-99CE-070DE005E1E7}"/>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65" name="テキスト ボックス 64">
          <a:extLst>
            <a:ext uri="{FF2B5EF4-FFF2-40B4-BE49-F238E27FC236}">
              <a16:creationId xmlns:a16="http://schemas.microsoft.com/office/drawing/2014/main" xmlns="" id="{11059A34-0C61-4B2C-9839-D04335EFAAC6}"/>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66" name="直線コネクタ 65">
          <a:extLst>
            <a:ext uri="{FF2B5EF4-FFF2-40B4-BE49-F238E27FC236}">
              <a16:creationId xmlns:a16="http://schemas.microsoft.com/office/drawing/2014/main" xmlns="" id="{0888AF95-1775-4FBC-B591-27050140B3CA}"/>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67" name="テキスト ボックス 66">
          <a:extLst>
            <a:ext uri="{FF2B5EF4-FFF2-40B4-BE49-F238E27FC236}">
              <a16:creationId xmlns:a16="http://schemas.microsoft.com/office/drawing/2014/main" xmlns="" id="{96DF107B-E58A-4FA7-8DBC-789BADA98545}"/>
            </a:ext>
          </a:extLst>
        </xdr:cNvPr>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68" name="直線コネクタ 67">
          <a:extLst>
            <a:ext uri="{FF2B5EF4-FFF2-40B4-BE49-F238E27FC236}">
              <a16:creationId xmlns:a16="http://schemas.microsoft.com/office/drawing/2014/main" xmlns="" id="{9F1B7E9D-7AFD-45E4-98B0-86D3E2431A3B}"/>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69" name="テキスト ボックス 68">
          <a:extLst>
            <a:ext uri="{FF2B5EF4-FFF2-40B4-BE49-F238E27FC236}">
              <a16:creationId xmlns:a16="http://schemas.microsoft.com/office/drawing/2014/main" xmlns="" id="{07F2D8CA-8743-442B-AD02-CAAF318A1EC7}"/>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70" name="直線コネクタ 69">
          <a:extLst>
            <a:ext uri="{FF2B5EF4-FFF2-40B4-BE49-F238E27FC236}">
              <a16:creationId xmlns:a16="http://schemas.microsoft.com/office/drawing/2014/main" xmlns="" id="{7583C10B-DDD0-4F80-BBA0-70C10D0A4940}"/>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71" name="テキスト ボックス 70">
          <a:extLst>
            <a:ext uri="{FF2B5EF4-FFF2-40B4-BE49-F238E27FC236}">
              <a16:creationId xmlns:a16="http://schemas.microsoft.com/office/drawing/2014/main" xmlns="" id="{96F2EBB8-9160-4922-8817-7B562BFC4B6D}"/>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72" name="直線コネクタ 71">
          <a:extLst>
            <a:ext uri="{FF2B5EF4-FFF2-40B4-BE49-F238E27FC236}">
              <a16:creationId xmlns:a16="http://schemas.microsoft.com/office/drawing/2014/main" xmlns="" id="{95D85EE8-3C47-4FCB-B70B-CF640448BD9C}"/>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73" name="テキスト ボックス 72">
          <a:extLst>
            <a:ext uri="{FF2B5EF4-FFF2-40B4-BE49-F238E27FC236}">
              <a16:creationId xmlns:a16="http://schemas.microsoft.com/office/drawing/2014/main" xmlns="" id="{24D9CE71-7C3A-415D-B01B-ABE09502175B}"/>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74" name="直線コネクタ 73">
          <a:extLst>
            <a:ext uri="{FF2B5EF4-FFF2-40B4-BE49-F238E27FC236}">
              <a16:creationId xmlns:a16="http://schemas.microsoft.com/office/drawing/2014/main" xmlns="" id="{75F5FD98-6C0E-4671-809C-0C385D24B273}"/>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75" name="テキスト ボックス 74">
          <a:extLst>
            <a:ext uri="{FF2B5EF4-FFF2-40B4-BE49-F238E27FC236}">
              <a16:creationId xmlns:a16="http://schemas.microsoft.com/office/drawing/2014/main" xmlns="" id="{CAA7434F-95EC-45CA-902D-23AA21031158}"/>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76" name="直線コネクタ 75">
          <a:extLst>
            <a:ext uri="{FF2B5EF4-FFF2-40B4-BE49-F238E27FC236}">
              <a16:creationId xmlns:a16="http://schemas.microsoft.com/office/drawing/2014/main" xmlns="" id="{636BC90A-FCDE-4C28-B3AC-D910139ACEB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77" name="債務償還比率グラフ枠">
          <a:extLst>
            <a:ext uri="{FF2B5EF4-FFF2-40B4-BE49-F238E27FC236}">
              <a16:creationId xmlns:a16="http://schemas.microsoft.com/office/drawing/2014/main" xmlns="" id="{54E04B09-D5C1-4DF1-AC76-8E765E38BC85}"/>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35</xdr:row>
      <xdr:rowOff>402</xdr:rowOff>
    </xdr:to>
    <xdr:cxnSp macro="">
      <xdr:nvCxnSpPr>
        <xdr:cNvPr id="78" name="直線コネクタ 77">
          <a:extLst>
            <a:ext uri="{FF2B5EF4-FFF2-40B4-BE49-F238E27FC236}">
              <a16:creationId xmlns:a16="http://schemas.microsoft.com/office/drawing/2014/main" xmlns="" id="{A794A20D-325C-49E0-81DF-C7E34B6151A9}"/>
            </a:ext>
          </a:extLst>
        </xdr:cNvPr>
        <xdr:cNvCxnSpPr/>
      </xdr:nvCxnSpPr>
      <xdr:spPr>
        <a:xfrm flipV="1">
          <a:off x="14793595" y="5312833"/>
          <a:ext cx="1269" cy="1459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4229</xdr:rowOff>
    </xdr:from>
    <xdr:ext cx="560923" cy="259045"/>
    <xdr:sp macro="" textlink="">
      <xdr:nvSpPr>
        <xdr:cNvPr id="79" name="債務償還比率最小値テキスト">
          <a:extLst>
            <a:ext uri="{FF2B5EF4-FFF2-40B4-BE49-F238E27FC236}">
              <a16:creationId xmlns:a16="http://schemas.microsoft.com/office/drawing/2014/main" xmlns="" id="{F484CAC9-9E73-4AAA-A25C-AD6A0B6DF9B7}"/>
            </a:ext>
          </a:extLst>
        </xdr:cNvPr>
        <xdr:cNvSpPr txBox="1"/>
      </xdr:nvSpPr>
      <xdr:spPr>
        <a:xfrm>
          <a:off x="14846300" y="677650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402</xdr:rowOff>
    </xdr:from>
    <xdr:to>
      <xdr:col>76</xdr:col>
      <xdr:colOff>111125</xdr:colOff>
      <xdr:row>35</xdr:row>
      <xdr:rowOff>402</xdr:rowOff>
    </xdr:to>
    <xdr:cxnSp macro="">
      <xdr:nvCxnSpPr>
        <xdr:cNvPr id="80" name="直線コネクタ 79">
          <a:extLst>
            <a:ext uri="{FF2B5EF4-FFF2-40B4-BE49-F238E27FC236}">
              <a16:creationId xmlns:a16="http://schemas.microsoft.com/office/drawing/2014/main" xmlns="" id="{D2F88D01-6BE0-441B-8260-53B29D6C1D89}"/>
            </a:ext>
          </a:extLst>
        </xdr:cNvPr>
        <xdr:cNvCxnSpPr/>
      </xdr:nvCxnSpPr>
      <xdr:spPr>
        <a:xfrm>
          <a:off x="14706600" y="6772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81" name="債務償還比率最大値テキスト">
          <a:extLst>
            <a:ext uri="{FF2B5EF4-FFF2-40B4-BE49-F238E27FC236}">
              <a16:creationId xmlns:a16="http://schemas.microsoft.com/office/drawing/2014/main" xmlns="" id="{C6FFDCF6-727A-4A25-BD6E-C50DEAB275E4}"/>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82" name="直線コネクタ 81">
          <a:extLst>
            <a:ext uri="{FF2B5EF4-FFF2-40B4-BE49-F238E27FC236}">
              <a16:creationId xmlns:a16="http://schemas.microsoft.com/office/drawing/2014/main" xmlns="" id="{3E46F7CC-7BB3-424C-8217-145096BC2369}"/>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108912</xdr:rowOff>
    </xdr:from>
    <xdr:ext cx="469744" cy="259045"/>
    <xdr:sp macro="" textlink="">
      <xdr:nvSpPr>
        <xdr:cNvPr id="83" name="債務償還比率平均値テキスト">
          <a:extLst>
            <a:ext uri="{FF2B5EF4-FFF2-40B4-BE49-F238E27FC236}">
              <a16:creationId xmlns:a16="http://schemas.microsoft.com/office/drawing/2014/main" xmlns="" id="{D9955F3D-4683-4E6B-88F2-6E5359A2F84A}"/>
            </a:ext>
          </a:extLst>
        </xdr:cNvPr>
        <xdr:cNvSpPr txBox="1"/>
      </xdr:nvSpPr>
      <xdr:spPr>
        <a:xfrm>
          <a:off x="14846300" y="56810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86035</xdr:rowOff>
    </xdr:from>
    <xdr:to>
      <xdr:col>76</xdr:col>
      <xdr:colOff>73025</xdr:colOff>
      <xdr:row>30</xdr:row>
      <xdr:rowOff>16185</xdr:rowOff>
    </xdr:to>
    <xdr:sp macro="" textlink="">
      <xdr:nvSpPr>
        <xdr:cNvPr id="84" name="フローチャート: 判断 83">
          <a:extLst>
            <a:ext uri="{FF2B5EF4-FFF2-40B4-BE49-F238E27FC236}">
              <a16:creationId xmlns:a16="http://schemas.microsoft.com/office/drawing/2014/main" xmlns="" id="{6196AA37-59DE-4506-9621-9737FF5EA70A}"/>
            </a:ext>
          </a:extLst>
        </xdr:cNvPr>
        <xdr:cNvSpPr/>
      </xdr:nvSpPr>
      <xdr:spPr>
        <a:xfrm>
          <a:off x="14744700" y="5829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73321</xdr:rowOff>
    </xdr:from>
    <xdr:to>
      <xdr:col>72</xdr:col>
      <xdr:colOff>123825</xdr:colOff>
      <xdr:row>30</xdr:row>
      <xdr:rowOff>3471</xdr:rowOff>
    </xdr:to>
    <xdr:sp macro="" textlink="">
      <xdr:nvSpPr>
        <xdr:cNvPr id="85" name="フローチャート: 判断 84">
          <a:extLst>
            <a:ext uri="{FF2B5EF4-FFF2-40B4-BE49-F238E27FC236}">
              <a16:creationId xmlns:a16="http://schemas.microsoft.com/office/drawing/2014/main" xmlns="" id="{EB4C0541-D2BA-4A52-A009-9DB824040667}"/>
            </a:ext>
          </a:extLst>
        </xdr:cNvPr>
        <xdr:cNvSpPr/>
      </xdr:nvSpPr>
      <xdr:spPr>
        <a:xfrm>
          <a:off x="14033500" y="5816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90234</xdr:rowOff>
    </xdr:from>
    <xdr:to>
      <xdr:col>68</xdr:col>
      <xdr:colOff>123825</xdr:colOff>
      <xdr:row>30</xdr:row>
      <xdr:rowOff>20384</xdr:rowOff>
    </xdr:to>
    <xdr:sp macro="" textlink="">
      <xdr:nvSpPr>
        <xdr:cNvPr id="86" name="フローチャート: 判断 85">
          <a:extLst>
            <a:ext uri="{FF2B5EF4-FFF2-40B4-BE49-F238E27FC236}">
              <a16:creationId xmlns:a16="http://schemas.microsoft.com/office/drawing/2014/main" xmlns="" id="{EE87A941-3766-4873-BB71-6A80F6407B66}"/>
            </a:ext>
          </a:extLst>
        </xdr:cNvPr>
        <xdr:cNvSpPr/>
      </xdr:nvSpPr>
      <xdr:spPr>
        <a:xfrm>
          <a:off x="13271500" y="5833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69963</xdr:rowOff>
    </xdr:from>
    <xdr:to>
      <xdr:col>64</xdr:col>
      <xdr:colOff>123825</xdr:colOff>
      <xdr:row>30</xdr:row>
      <xdr:rowOff>113</xdr:rowOff>
    </xdr:to>
    <xdr:sp macro="" textlink="">
      <xdr:nvSpPr>
        <xdr:cNvPr id="87" name="フローチャート: 判断 86">
          <a:extLst>
            <a:ext uri="{FF2B5EF4-FFF2-40B4-BE49-F238E27FC236}">
              <a16:creationId xmlns:a16="http://schemas.microsoft.com/office/drawing/2014/main" xmlns="" id="{23C71C9C-22F0-4246-9190-C5319D6C43B6}"/>
            </a:ext>
          </a:extLst>
        </xdr:cNvPr>
        <xdr:cNvSpPr/>
      </xdr:nvSpPr>
      <xdr:spPr>
        <a:xfrm>
          <a:off x="12509500" y="5813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42376</xdr:rowOff>
    </xdr:from>
    <xdr:to>
      <xdr:col>60</xdr:col>
      <xdr:colOff>123825</xdr:colOff>
      <xdr:row>29</xdr:row>
      <xdr:rowOff>143976</xdr:rowOff>
    </xdr:to>
    <xdr:sp macro="" textlink="">
      <xdr:nvSpPr>
        <xdr:cNvPr id="88" name="フローチャート: 判断 87">
          <a:extLst>
            <a:ext uri="{FF2B5EF4-FFF2-40B4-BE49-F238E27FC236}">
              <a16:creationId xmlns:a16="http://schemas.microsoft.com/office/drawing/2014/main" xmlns="" id="{3351B212-6C55-4C66-A253-1828C7439A86}"/>
            </a:ext>
          </a:extLst>
        </xdr:cNvPr>
        <xdr:cNvSpPr/>
      </xdr:nvSpPr>
      <xdr:spPr>
        <a:xfrm>
          <a:off x="11747500" y="5785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89" name="テキスト ボックス 88">
          <a:extLst>
            <a:ext uri="{FF2B5EF4-FFF2-40B4-BE49-F238E27FC236}">
              <a16:creationId xmlns:a16="http://schemas.microsoft.com/office/drawing/2014/main" xmlns="" id="{E6FE4559-75B1-41A2-8DB0-6BC29A7EC379}"/>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90" name="テキスト ボックス 89">
          <a:extLst>
            <a:ext uri="{FF2B5EF4-FFF2-40B4-BE49-F238E27FC236}">
              <a16:creationId xmlns:a16="http://schemas.microsoft.com/office/drawing/2014/main" xmlns="" id="{F7568BCD-FF21-49D6-BD03-912A037E22E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91" name="テキスト ボックス 90">
          <a:extLst>
            <a:ext uri="{FF2B5EF4-FFF2-40B4-BE49-F238E27FC236}">
              <a16:creationId xmlns:a16="http://schemas.microsoft.com/office/drawing/2014/main" xmlns="" id="{C06673E7-5FFD-4A9F-86D1-A6F230827C23}"/>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92" name="テキスト ボックス 91">
          <a:extLst>
            <a:ext uri="{FF2B5EF4-FFF2-40B4-BE49-F238E27FC236}">
              <a16:creationId xmlns:a16="http://schemas.microsoft.com/office/drawing/2014/main" xmlns="" id="{C627BAC1-E464-461B-A68E-7298E67EBC3A}"/>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93" name="テキスト ボックス 92">
          <a:extLst>
            <a:ext uri="{FF2B5EF4-FFF2-40B4-BE49-F238E27FC236}">
              <a16:creationId xmlns:a16="http://schemas.microsoft.com/office/drawing/2014/main" xmlns="" id="{264552DE-F7B5-4159-8854-EB29910B5776}"/>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80659</xdr:rowOff>
    </xdr:from>
    <xdr:to>
      <xdr:col>76</xdr:col>
      <xdr:colOff>73025</xdr:colOff>
      <xdr:row>32</xdr:row>
      <xdr:rowOff>10809</xdr:rowOff>
    </xdr:to>
    <xdr:sp macro="" textlink="">
      <xdr:nvSpPr>
        <xdr:cNvPr id="94" name="楕円 93">
          <a:extLst>
            <a:ext uri="{FF2B5EF4-FFF2-40B4-BE49-F238E27FC236}">
              <a16:creationId xmlns:a16="http://schemas.microsoft.com/office/drawing/2014/main" xmlns="" id="{A8154EB1-5F8C-4EE7-AFCD-6113C2D66E09}"/>
            </a:ext>
          </a:extLst>
        </xdr:cNvPr>
        <xdr:cNvSpPr/>
      </xdr:nvSpPr>
      <xdr:spPr>
        <a:xfrm>
          <a:off x="14744700" y="6167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59086</xdr:rowOff>
    </xdr:from>
    <xdr:ext cx="469744" cy="259045"/>
    <xdr:sp macro="" textlink="">
      <xdr:nvSpPr>
        <xdr:cNvPr id="95" name="債務償還比率該当値テキスト">
          <a:extLst>
            <a:ext uri="{FF2B5EF4-FFF2-40B4-BE49-F238E27FC236}">
              <a16:creationId xmlns:a16="http://schemas.microsoft.com/office/drawing/2014/main" xmlns="" id="{6A7C8A01-7832-4B82-8376-081161F3A432}"/>
            </a:ext>
          </a:extLst>
        </xdr:cNvPr>
        <xdr:cNvSpPr txBox="1"/>
      </xdr:nvSpPr>
      <xdr:spPr>
        <a:xfrm>
          <a:off x="14846300" y="6145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129477</xdr:rowOff>
    </xdr:from>
    <xdr:to>
      <xdr:col>72</xdr:col>
      <xdr:colOff>123825</xdr:colOff>
      <xdr:row>32</xdr:row>
      <xdr:rowOff>59627</xdr:rowOff>
    </xdr:to>
    <xdr:sp macro="" textlink="">
      <xdr:nvSpPr>
        <xdr:cNvPr id="96" name="楕円 95">
          <a:extLst>
            <a:ext uri="{FF2B5EF4-FFF2-40B4-BE49-F238E27FC236}">
              <a16:creationId xmlns:a16="http://schemas.microsoft.com/office/drawing/2014/main" xmlns="" id="{D66C987E-847F-4C24-8209-73AF9D6CAEBE}"/>
            </a:ext>
          </a:extLst>
        </xdr:cNvPr>
        <xdr:cNvSpPr/>
      </xdr:nvSpPr>
      <xdr:spPr>
        <a:xfrm>
          <a:off x="14033500" y="6215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131459</xdr:rowOff>
    </xdr:from>
    <xdr:to>
      <xdr:col>76</xdr:col>
      <xdr:colOff>22225</xdr:colOff>
      <xdr:row>32</xdr:row>
      <xdr:rowOff>8827</xdr:rowOff>
    </xdr:to>
    <xdr:cxnSp macro="">
      <xdr:nvCxnSpPr>
        <xdr:cNvPr id="97" name="直線コネクタ 96">
          <a:extLst>
            <a:ext uri="{FF2B5EF4-FFF2-40B4-BE49-F238E27FC236}">
              <a16:creationId xmlns:a16="http://schemas.microsoft.com/office/drawing/2014/main" xmlns="" id="{DBDC8362-7650-4B16-A8F8-1A2C63A6C7F7}"/>
            </a:ext>
          </a:extLst>
        </xdr:cNvPr>
        <xdr:cNvCxnSpPr/>
      </xdr:nvCxnSpPr>
      <xdr:spPr>
        <a:xfrm flipV="1">
          <a:off x="14084300" y="6217934"/>
          <a:ext cx="711200" cy="48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29683</xdr:rowOff>
    </xdr:from>
    <xdr:to>
      <xdr:col>68</xdr:col>
      <xdr:colOff>123825</xdr:colOff>
      <xdr:row>31</xdr:row>
      <xdr:rowOff>131283</xdr:rowOff>
    </xdr:to>
    <xdr:sp macro="" textlink="">
      <xdr:nvSpPr>
        <xdr:cNvPr id="98" name="楕円 97">
          <a:extLst>
            <a:ext uri="{FF2B5EF4-FFF2-40B4-BE49-F238E27FC236}">
              <a16:creationId xmlns:a16="http://schemas.microsoft.com/office/drawing/2014/main" xmlns="" id="{B418324E-E5FB-405B-93DC-C4A327249566}"/>
            </a:ext>
          </a:extLst>
        </xdr:cNvPr>
        <xdr:cNvSpPr/>
      </xdr:nvSpPr>
      <xdr:spPr>
        <a:xfrm>
          <a:off x="13271500" y="6116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80483</xdr:rowOff>
    </xdr:from>
    <xdr:to>
      <xdr:col>72</xdr:col>
      <xdr:colOff>73025</xdr:colOff>
      <xdr:row>32</xdr:row>
      <xdr:rowOff>8827</xdr:rowOff>
    </xdr:to>
    <xdr:cxnSp macro="">
      <xdr:nvCxnSpPr>
        <xdr:cNvPr id="99" name="直線コネクタ 98">
          <a:extLst>
            <a:ext uri="{FF2B5EF4-FFF2-40B4-BE49-F238E27FC236}">
              <a16:creationId xmlns:a16="http://schemas.microsoft.com/office/drawing/2014/main" xmlns="" id="{3AAF8E66-0CF7-4366-87E6-290FB0AB9554}"/>
            </a:ext>
          </a:extLst>
        </xdr:cNvPr>
        <xdr:cNvCxnSpPr/>
      </xdr:nvCxnSpPr>
      <xdr:spPr>
        <a:xfrm>
          <a:off x="13322300" y="6166958"/>
          <a:ext cx="762000" cy="99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161311</xdr:rowOff>
    </xdr:from>
    <xdr:to>
      <xdr:col>64</xdr:col>
      <xdr:colOff>123825</xdr:colOff>
      <xdr:row>31</xdr:row>
      <xdr:rowOff>91461</xdr:rowOff>
    </xdr:to>
    <xdr:sp macro="" textlink="">
      <xdr:nvSpPr>
        <xdr:cNvPr id="100" name="楕円 99">
          <a:extLst>
            <a:ext uri="{FF2B5EF4-FFF2-40B4-BE49-F238E27FC236}">
              <a16:creationId xmlns:a16="http://schemas.microsoft.com/office/drawing/2014/main" xmlns="" id="{5564E945-8289-4194-83B1-0ABD3A822195}"/>
            </a:ext>
          </a:extLst>
        </xdr:cNvPr>
        <xdr:cNvSpPr/>
      </xdr:nvSpPr>
      <xdr:spPr>
        <a:xfrm>
          <a:off x="12509500" y="6076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40661</xdr:rowOff>
    </xdr:from>
    <xdr:to>
      <xdr:col>68</xdr:col>
      <xdr:colOff>73025</xdr:colOff>
      <xdr:row>31</xdr:row>
      <xdr:rowOff>80483</xdr:rowOff>
    </xdr:to>
    <xdr:cxnSp macro="">
      <xdr:nvCxnSpPr>
        <xdr:cNvPr id="101" name="直線コネクタ 100">
          <a:extLst>
            <a:ext uri="{FF2B5EF4-FFF2-40B4-BE49-F238E27FC236}">
              <a16:creationId xmlns:a16="http://schemas.microsoft.com/office/drawing/2014/main" xmlns="" id="{F341FF2E-65D5-40A8-8481-5EC251B34ECD}"/>
            </a:ext>
          </a:extLst>
        </xdr:cNvPr>
        <xdr:cNvCxnSpPr/>
      </xdr:nvCxnSpPr>
      <xdr:spPr>
        <a:xfrm>
          <a:off x="12560300" y="6127136"/>
          <a:ext cx="762000" cy="39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139242</xdr:rowOff>
    </xdr:from>
    <xdr:to>
      <xdr:col>60</xdr:col>
      <xdr:colOff>123825</xdr:colOff>
      <xdr:row>31</xdr:row>
      <xdr:rowOff>69392</xdr:rowOff>
    </xdr:to>
    <xdr:sp macro="" textlink="">
      <xdr:nvSpPr>
        <xdr:cNvPr id="102" name="楕円 101">
          <a:extLst>
            <a:ext uri="{FF2B5EF4-FFF2-40B4-BE49-F238E27FC236}">
              <a16:creationId xmlns:a16="http://schemas.microsoft.com/office/drawing/2014/main" xmlns="" id="{35B11737-FFE6-40B4-A433-E491EE0CF57A}"/>
            </a:ext>
          </a:extLst>
        </xdr:cNvPr>
        <xdr:cNvSpPr/>
      </xdr:nvSpPr>
      <xdr:spPr>
        <a:xfrm>
          <a:off x="11747500" y="6054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18592</xdr:rowOff>
    </xdr:from>
    <xdr:to>
      <xdr:col>64</xdr:col>
      <xdr:colOff>73025</xdr:colOff>
      <xdr:row>31</xdr:row>
      <xdr:rowOff>40661</xdr:rowOff>
    </xdr:to>
    <xdr:cxnSp macro="">
      <xdr:nvCxnSpPr>
        <xdr:cNvPr id="103" name="直線コネクタ 102">
          <a:extLst>
            <a:ext uri="{FF2B5EF4-FFF2-40B4-BE49-F238E27FC236}">
              <a16:creationId xmlns:a16="http://schemas.microsoft.com/office/drawing/2014/main" xmlns="" id="{02B9B0F2-65F5-4A33-A566-2D1554B9B412}"/>
            </a:ext>
          </a:extLst>
        </xdr:cNvPr>
        <xdr:cNvCxnSpPr/>
      </xdr:nvCxnSpPr>
      <xdr:spPr>
        <a:xfrm>
          <a:off x="11798300" y="6105067"/>
          <a:ext cx="762000" cy="22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19998</xdr:rowOff>
    </xdr:from>
    <xdr:ext cx="469744" cy="259045"/>
    <xdr:sp macro="" textlink="">
      <xdr:nvSpPr>
        <xdr:cNvPr id="104" name="n_1aveValue債務償還比率">
          <a:extLst>
            <a:ext uri="{FF2B5EF4-FFF2-40B4-BE49-F238E27FC236}">
              <a16:creationId xmlns:a16="http://schemas.microsoft.com/office/drawing/2014/main" xmlns="" id="{CA80CA3A-B04B-4487-9FD5-D529571A4E18}"/>
            </a:ext>
          </a:extLst>
        </xdr:cNvPr>
        <xdr:cNvSpPr txBox="1"/>
      </xdr:nvSpPr>
      <xdr:spPr>
        <a:xfrm>
          <a:off x="13836727" y="5592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36911</xdr:rowOff>
    </xdr:from>
    <xdr:ext cx="469744" cy="259045"/>
    <xdr:sp macro="" textlink="">
      <xdr:nvSpPr>
        <xdr:cNvPr id="105" name="n_2aveValue債務償還比率">
          <a:extLst>
            <a:ext uri="{FF2B5EF4-FFF2-40B4-BE49-F238E27FC236}">
              <a16:creationId xmlns:a16="http://schemas.microsoft.com/office/drawing/2014/main" xmlns="" id="{F69D5313-9C42-498F-890E-44B903F07BDD}"/>
            </a:ext>
          </a:extLst>
        </xdr:cNvPr>
        <xdr:cNvSpPr txBox="1"/>
      </xdr:nvSpPr>
      <xdr:spPr>
        <a:xfrm>
          <a:off x="13087427" y="5609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16640</xdr:rowOff>
    </xdr:from>
    <xdr:ext cx="469744" cy="259045"/>
    <xdr:sp macro="" textlink="">
      <xdr:nvSpPr>
        <xdr:cNvPr id="106" name="n_3aveValue債務償還比率">
          <a:extLst>
            <a:ext uri="{FF2B5EF4-FFF2-40B4-BE49-F238E27FC236}">
              <a16:creationId xmlns:a16="http://schemas.microsoft.com/office/drawing/2014/main" xmlns="" id="{33BBACDA-7A0C-44B1-81E2-5A1D7485A71A}"/>
            </a:ext>
          </a:extLst>
        </xdr:cNvPr>
        <xdr:cNvSpPr txBox="1"/>
      </xdr:nvSpPr>
      <xdr:spPr>
        <a:xfrm>
          <a:off x="12325427" y="5588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160503</xdr:rowOff>
    </xdr:from>
    <xdr:ext cx="469744" cy="259045"/>
    <xdr:sp macro="" textlink="">
      <xdr:nvSpPr>
        <xdr:cNvPr id="107" name="n_4aveValue債務償還比率">
          <a:extLst>
            <a:ext uri="{FF2B5EF4-FFF2-40B4-BE49-F238E27FC236}">
              <a16:creationId xmlns:a16="http://schemas.microsoft.com/office/drawing/2014/main" xmlns="" id="{B9DB1F57-A5B3-4DF7-923A-5AD8C532C4C3}"/>
            </a:ext>
          </a:extLst>
        </xdr:cNvPr>
        <xdr:cNvSpPr txBox="1"/>
      </xdr:nvSpPr>
      <xdr:spPr>
        <a:xfrm>
          <a:off x="11563427" y="5561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50754</xdr:rowOff>
    </xdr:from>
    <xdr:ext cx="469744" cy="259045"/>
    <xdr:sp macro="" textlink="">
      <xdr:nvSpPr>
        <xdr:cNvPr id="108" name="n_1mainValue債務償還比率">
          <a:extLst>
            <a:ext uri="{FF2B5EF4-FFF2-40B4-BE49-F238E27FC236}">
              <a16:creationId xmlns:a16="http://schemas.microsoft.com/office/drawing/2014/main" xmlns="" id="{0F82C788-2579-4626-B315-18CEA98F3737}"/>
            </a:ext>
          </a:extLst>
        </xdr:cNvPr>
        <xdr:cNvSpPr txBox="1"/>
      </xdr:nvSpPr>
      <xdr:spPr>
        <a:xfrm>
          <a:off x="13836727" y="6308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122410</xdr:rowOff>
    </xdr:from>
    <xdr:ext cx="469744" cy="259045"/>
    <xdr:sp macro="" textlink="">
      <xdr:nvSpPr>
        <xdr:cNvPr id="109" name="n_2mainValue債務償還比率">
          <a:extLst>
            <a:ext uri="{FF2B5EF4-FFF2-40B4-BE49-F238E27FC236}">
              <a16:creationId xmlns:a16="http://schemas.microsoft.com/office/drawing/2014/main" xmlns="" id="{DD3149E6-FADE-419B-A55D-591169EA5CF8}"/>
            </a:ext>
          </a:extLst>
        </xdr:cNvPr>
        <xdr:cNvSpPr txBox="1"/>
      </xdr:nvSpPr>
      <xdr:spPr>
        <a:xfrm>
          <a:off x="13087427" y="6208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82588</xdr:rowOff>
    </xdr:from>
    <xdr:ext cx="469744" cy="259045"/>
    <xdr:sp macro="" textlink="">
      <xdr:nvSpPr>
        <xdr:cNvPr id="110" name="n_3mainValue債務償還比率">
          <a:extLst>
            <a:ext uri="{FF2B5EF4-FFF2-40B4-BE49-F238E27FC236}">
              <a16:creationId xmlns:a16="http://schemas.microsoft.com/office/drawing/2014/main" xmlns="" id="{724C90C3-2B19-4921-8273-9254A6DA9FB6}"/>
            </a:ext>
          </a:extLst>
        </xdr:cNvPr>
        <xdr:cNvSpPr txBox="1"/>
      </xdr:nvSpPr>
      <xdr:spPr>
        <a:xfrm>
          <a:off x="12325427" y="6169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60519</xdr:rowOff>
    </xdr:from>
    <xdr:ext cx="469744" cy="259045"/>
    <xdr:sp macro="" textlink="">
      <xdr:nvSpPr>
        <xdr:cNvPr id="111" name="n_4mainValue債務償還比率">
          <a:extLst>
            <a:ext uri="{FF2B5EF4-FFF2-40B4-BE49-F238E27FC236}">
              <a16:creationId xmlns:a16="http://schemas.microsoft.com/office/drawing/2014/main" xmlns="" id="{AD2A995C-64F6-4511-A184-E098C83831D5}"/>
            </a:ext>
          </a:extLst>
        </xdr:cNvPr>
        <xdr:cNvSpPr txBox="1"/>
      </xdr:nvSpPr>
      <xdr:spPr>
        <a:xfrm>
          <a:off x="11563427" y="6146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12" name="正方形/長方形 111">
          <a:extLst>
            <a:ext uri="{FF2B5EF4-FFF2-40B4-BE49-F238E27FC236}">
              <a16:creationId xmlns:a16="http://schemas.microsoft.com/office/drawing/2014/main" xmlns="" id="{AE471D7E-F9F3-4A60-BBAD-9BF48C9EAE72}"/>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13" name="正方形/長方形 112">
          <a:extLst>
            <a:ext uri="{FF2B5EF4-FFF2-40B4-BE49-F238E27FC236}">
              <a16:creationId xmlns:a16="http://schemas.microsoft.com/office/drawing/2014/main" xmlns="" id="{C7FD9495-AE86-4D29-BD79-E7512B6A992C}"/>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twoCellAnchor>
    <xdr:from>
      <xdr:col>1</xdr:col>
      <xdr:colOff>85725</xdr:colOff>
      <xdr:row>44</xdr:row>
      <xdr:rowOff>19050</xdr:rowOff>
    </xdr:from>
    <xdr:to>
      <xdr:col>36</xdr:col>
      <xdr:colOff>149225</xdr:colOff>
      <xdr:row>60</xdr:row>
      <xdr:rowOff>133350</xdr:rowOff>
    </xdr:to>
    <xdr:sp macro="" textlink="">
      <xdr:nvSpPr>
        <xdr:cNvPr id="114" name="正方形/長方形 113">
          <a:extLst>
            <a:ext uri="{FF2B5EF4-FFF2-40B4-BE49-F238E27FC236}">
              <a16:creationId xmlns:a16="http://schemas.microsoft.com/office/drawing/2014/main" xmlns="" id="{8CF20A0A-E77F-4399-B27D-4BC6626A91BE}"/>
            </a:ext>
          </a:extLst>
        </xdr:cNvPr>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5</xdr:col>
      <xdr:colOff>22225</xdr:colOff>
      <xdr:row>44</xdr:row>
      <xdr:rowOff>146050</xdr:rowOff>
    </xdr:from>
    <xdr:to>
      <xdr:col>36</xdr:col>
      <xdr:colOff>22225</xdr:colOff>
      <xdr:row>58</xdr:row>
      <xdr:rowOff>31750</xdr:rowOff>
    </xdr:to>
    <xdr:sp macro="" textlink="">
      <xdr:nvSpPr>
        <xdr:cNvPr id="115" name="正方形/長方形 114">
          <a:extLst>
            <a:ext uri="{FF2B5EF4-FFF2-40B4-BE49-F238E27FC236}">
              <a16:creationId xmlns:a16="http://schemas.microsoft.com/office/drawing/2014/main" xmlns="" id="{3832FA5C-E833-41BA-828F-39AEC8D0E794}"/>
            </a:ext>
          </a:extLst>
        </xdr:cNvPr>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oneCellAnchor>
    <xdr:from>
      <xdr:col>3</xdr:col>
      <xdr:colOff>47625</xdr:colOff>
      <xdr:row>65</xdr:row>
      <xdr:rowOff>28575</xdr:rowOff>
    </xdr:from>
    <xdr:ext cx="370358" cy="242374"/>
    <xdr:sp macro="" textlink="">
      <xdr:nvSpPr>
        <xdr:cNvPr id="116" name="テキスト ボックス 115">
          <a:extLst>
            <a:ext uri="{FF2B5EF4-FFF2-40B4-BE49-F238E27FC236}">
              <a16:creationId xmlns:a16="http://schemas.microsoft.com/office/drawing/2014/main" xmlns="" id="{362BF5D4-8855-4E79-803C-89B5E5630963}"/>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17" name="テキスト ボックス 116">
          <a:extLst>
            <a:ext uri="{FF2B5EF4-FFF2-40B4-BE49-F238E27FC236}">
              <a16:creationId xmlns:a16="http://schemas.microsoft.com/office/drawing/2014/main" xmlns="" id="{F9B06575-8D48-4429-8DF3-A13DB596D42F}"/>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F2440AA3-30ED-48AC-B528-9DFAAB00CFB2}"/>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xmlns="" id="{06654BCC-0822-47D4-86BB-0BA1A3A287EC}"/>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xmlns="" id="{489B70D5-F571-41A6-88B4-00D3705F3911}"/>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xmlns="" id="{E6B51FF8-D0AF-455C-86D8-AAD76E903C8E}"/>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茨城県五霞町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293EAA09-8FB8-422D-8199-49D14F28732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D3214A1F-94A0-49A8-B1EA-414C91E102F2}"/>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D724BC68-BDC9-40D0-86CB-EB3556A76D8A}"/>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3404B656-2F86-4403-B680-6A266F48A063}"/>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8A88F9CE-79B4-4190-A303-ED0C206F2CAC}"/>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xmlns="" id="{84880BE0-CA02-4647-BA1B-874A62C98FD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8,512
8,284
23.11
4,632,886
4,188,711
391,683
2,968,464
3,612,456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1794A804-D206-4532-BB2D-81DF60BED1D9}"/>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2315963F-6F19-461F-AB1E-E17CEB3BF5F4}"/>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5C58B32C-D777-46D8-BDE3-D37E683C902F}"/>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53.6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F4DA6EB6-FA93-4842-8973-6EC97EB3AD8A}"/>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A5B615D7-8C2D-4CAE-8901-CD3BC90DF7A8}"/>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xmlns="" id="{F94362F2-42C5-4DCD-A0AC-74BEEE9611D8}"/>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oneCellAnchor>
    <xdr:from>
      <xdr:col>3</xdr:col>
      <xdr:colOff>127000</xdr:colOff>
      <xdr:row>16</xdr:row>
      <xdr:rowOff>50800</xdr:rowOff>
    </xdr:from>
    <xdr:ext cx="8896666" cy="259045"/>
    <xdr:sp macro="" textlink="">
      <xdr:nvSpPr>
        <xdr:cNvPr id="18" name="テキスト ボックス 17">
          <a:extLst>
            <a:ext uri="{FF2B5EF4-FFF2-40B4-BE49-F238E27FC236}">
              <a16:creationId xmlns:a16="http://schemas.microsoft.com/office/drawing/2014/main" xmlns="" id="{2A8948C7-93B4-4FAA-B0CE-4BB52D2C56C5}"/>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19" name="テキスト ボックス 18">
          <a:extLst>
            <a:ext uri="{FF2B5EF4-FFF2-40B4-BE49-F238E27FC236}">
              <a16:creationId xmlns:a16="http://schemas.microsoft.com/office/drawing/2014/main" xmlns="" id="{37D83C2B-2356-4909-AACD-DE3869D0658F}"/>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20" name="テキスト ボックス 19">
          <a:extLst>
            <a:ext uri="{FF2B5EF4-FFF2-40B4-BE49-F238E27FC236}">
              <a16:creationId xmlns:a16="http://schemas.microsoft.com/office/drawing/2014/main" xmlns="" id="{DE2C47DB-67B4-4C91-8D19-7DCC6DF0C6E9}"/>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21" name="テキスト ボックス 20">
          <a:extLst>
            <a:ext uri="{FF2B5EF4-FFF2-40B4-BE49-F238E27FC236}">
              <a16:creationId xmlns:a16="http://schemas.microsoft.com/office/drawing/2014/main" xmlns="" id="{3BD73952-522E-48CD-A3E5-2B46C0AEFEA6}"/>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120</xdr:col>
      <xdr:colOff>152400</xdr:colOff>
      <xdr:row>109</xdr:row>
      <xdr:rowOff>107950</xdr:rowOff>
    </xdr:to>
    <xdr:sp macro="" textlink="">
      <xdr:nvSpPr>
        <xdr:cNvPr id="22" name="正方形/長方形 21">
          <a:extLst>
            <a:ext uri="{FF2B5EF4-FFF2-40B4-BE49-F238E27FC236}">
              <a16:creationId xmlns:a16="http://schemas.microsoft.com/office/drawing/2014/main" xmlns="" id="{A67D099B-129B-4EC5-BBE7-9320F060F248}"/>
            </a:ext>
          </a:extLst>
        </xdr:cNvPr>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23" name="正方形/長方形 22">
          <a:extLst>
            <a:ext uri="{FF2B5EF4-FFF2-40B4-BE49-F238E27FC236}">
              <a16:creationId xmlns:a16="http://schemas.microsoft.com/office/drawing/2014/main" xmlns="" id="{27ABC077-F282-4207-BBCB-224104DB4665}"/>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24" name="正方形/長方形 23">
          <a:extLst>
            <a:ext uri="{FF2B5EF4-FFF2-40B4-BE49-F238E27FC236}">
              <a16:creationId xmlns:a16="http://schemas.microsoft.com/office/drawing/2014/main" xmlns="" id="{86EB33E3-8466-4E40-AA8F-22AEC18DFFEE}"/>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25" name="テキスト ボックス 24">
          <a:extLst>
            <a:ext uri="{FF2B5EF4-FFF2-40B4-BE49-F238E27FC236}">
              <a16:creationId xmlns:a16="http://schemas.microsoft.com/office/drawing/2014/main" xmlns="" id="{1A503D61-B660-4E14-9C1B-2B560EC6DFF8}"/>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B255B3E6-26AC-4D4E-8BB3-F8A2E6D44EC3}"/>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xmlns="" id="{A8331D0D-3AE2-4EC4-99CC-CF8AA39A5EFD}"/>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xmlns="" id="{0D6C3F34-22D2-41C1-B6F9-F36BFAB6F0D9}"/>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xmlns="" id="{0A32E6B2-BA9C-4695-B8A9-847A456D4A09}"/>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茨城県五霞町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36CD9FA6-9243-4F8B-9EAA-E7457BFE3B8B}"/>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9373F793-9047-45E4-BCEC-154B8DFBFD25}"/>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17B71ABF-4083-4C3B-8C3C-027A25FF1752}"/>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39048A91-F0C1-43CD-ACE9-304DFABB50E4}"/>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B063FD6B-ED78-40E1-AC48-FA070EC0A929}"/>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xmlns="" id="{A7F736AE-7CC0-43B9-B1EA-87F35ACE6CCE}"/>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8,512
8,284
23.11
4,632,886
4,188,711
391,683
2,968,464
3,612,456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BA6AAE78-206F-4C2C-9ACF-BE48F3186D34}"/>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D98248A8-EA3B-40B6-AB9B-CCE01BF1E0A5}"/>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614F9A1D-B1D0-46F8-93D3-227EC82DA885}"/>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53.6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726854DA-68E2-4153-9302-508FB02FE101}"/>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A7C808B7-E45A-42A8-A2FF-1217B8B3145A}"/>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xmlns="" id="{93A3CF4F-4B7F-426D-AEA4-FA75A8B5FDEF}"/>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oneCellAnchor>
    <xdr:from>
      <xdr:col>3</xdr:col>
      <xdr:colOff>127000</xdr:colOff>
      <xdr:row>16</xdr:row>
      <xdr:rowOff>50800</xdr:rowOff>
    </xdr:from>
    <xdr:ext cx="8896666" cy="259045"/>
    <xdr:sp macro="" textlink="">
      <xdr:nvSpPr>
        <xdr:cNvPr id="18" name="テキスト ボックス 17">
          <a:extLst>
            <a:ext uri="{FF2B5EF4-FFF2-40B4-BE49-F238E27FC236}">
              <a16:creationId xmlns:a16="http://schemas.microsoft.com/office/drawing/2014/main" xmlns="" id="{D830D53E-F4EC-4321-95CF-029B0101A121}"/>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19" name="テキスト ボックス 18">
          <a:extLst>
            <a:ext uri="{FF2B5EF4-FFF2-40B4-BE49-F238E27FC236}">
              <a16:creationId xmlns:a16="http://schemas.microsoft.com/office/drawing/2014/main" xmlns="" id="{8344F75B-1D04-4F19-9992-53184130E52D}"/>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20" name="テキスト ボックス 19">
          <a:extLst>
            <a:ext uri="{FF2B5EF4-FFF2-40B4-BE49-F238E27FC236}">
              <a16:creationId xmlns:a16="http://schemas.microsoft.com/office/drawing/2014/main" xmlns="" id="{DD0FD895-44C7-4885-B486-5613EC35D41D}"/>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21" name="テキスト ボックス 20">
          <a:extLst>
            <a:ext uri="{FF2B5EF4-FFF2-40B4-BE49-F238E27FC236}">
              <a16:creationId xmlns:a16="http://schemas.microsoft.com/office/drawing/2014/main" xmlns="" id="{CFF831E6-200A-463C-8430-72681D2C880E}"/>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120</xdr:col>
      <xdr:colOff>152400</xdr:colOff>
      <xdr:row>109</xdr:row>
      <xdr:rowOff>107950</xdr:rowOff>
    </xdr:to>
    <xdr:sp macro="" textlink="">
      <xdr:nvSpPr>
        <xdr:cNvPr id="22" name="正方形/長方形 21">
          <a:extLst>
            <a:ext uri="{FF2B5EF4-FFF2-40B4-BE49-F238E27FC236}">
              <a16:creationId xmlns:a16="http://schemas.microsoft.com/office/drawing/2014/main" xmlns="" id="{B50B3C9A-19D1-4210-8308-774DAEA0D10A}"/>
            </a:ext>
          </a:extLst>
        </xdr:cNvPr>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23" name="正方形/長方形 22">
          <a:extLst>
            <a:ext uri="{FF2B5EF4-FFF2-40B4-BE49-F238E27FC236}">
              <a16:creationId xmlns:a16="http://schemas.microsoft.com/office/drawing/2014/main" xmlns="" id="{A78369CB-8480-4B71-9273-DBA45F707E3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24" name="正方形/長方形 23">
          <a:extLst>
            <a:ext uri="{FF2B5EF4-FFF2-40B4-BE49-F238E27FC236}">
              <a16:creationId xmlns:a16="http://schemas.microsoft.com/office/drawing/2014/main" xmlns="" id="{A1348E0D-9485-4B3D-9F98-AAEB84640AB8}"/>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25" name="テキスト ボックス 24">
          <a:extLst>
            <a:ext uri="{FF2B5EF4-FFF2-40B4-BE49-F238E27FC236}">
              <a16:creationId xmlns:a16="http://schemas.microsoft.com/office/drawing/2014/main" xmlns="" id="{58097771-C7A3-4712-A96C-B41606530A2D}"/>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xmlns=""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xmlns=""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xmlns=""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xmlns=""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茨城県五霞町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xmlns=""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xmlns=""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xmlns=""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xmlns=""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xmlns=""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xmlns=""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8,512
8,284
23.11
4,632,886
4,188,711
391,683
2,968,464
3,612,456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xmlns=""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xmlns=""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xmlns=""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53.6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xmlns=""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xmlns=""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xmlns=""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xmlns=""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xmlns=""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xmlns=""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xmlns=""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xmlns=""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xmlns=""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xmlns=""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xmlns=""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xmlns=""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xmlns=""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xmlns=""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xmlns=""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xmlns=""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xmlns=""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xmlns=""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xmlns=""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xmlns=""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xmlns=""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xmlns=""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xmlns=""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xmlns=""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xmlns=""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xmlns=""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xmlns=""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xmlns=""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xmlns=""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xmlns=""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xmlns=""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xmlns=""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xmlns=""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xmlns=""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en-US" sz="1200">
              <a:solidFill>
                <a:schemeClr val="dk1"/>
              </a:solidFill>
              <a:effectLst/>
              <a:latin typeface="ＭＳ 明朝" panose="02020609040205080304" pitchFamily="17" charset="-128"/>
              <a:ea typeface="ＭＳ 明朝" panose="02020609040205080304" pitchFamily="17" charset="-128"/>
              <a:cs typeface="+mn-cs"/>
            </a:rPr>
            <a:t>本町の歳入の大きなウエイトを占めるのは町税となり、近年の企業誘致の結果固定資産税が増額となったことから財政力指数は</a:t>
          </a:r>
          <a:r>
            <a:rPr kumimoji="1" lang="en-US" altLang="ja-JP" sz="1200">
              <a:solidFill>
                <a:schemeClr val="dk1"/>
              </a:solidFill>
              <a:effectLst/>
              <a:latin typeface="ＭＳ 明朝" panose="02020609040205080304" pitchFamily="17" charset="-128"/>
              <a:ea typeface="ＭＳ 明朝" panose="02020609040205080304" pitchFamily="17" charset="-128"/>
              <a:cs typeface="+mn-cs"/>
            </a:rPr>
            <a:t>0.85</a:t>
          </a:r>
          <a:r>
            <a:rPr kumimoji="1" lang="ja-JP" altLang="en-US" sz="1200">
              <a:solidFill>
                <a:schemeClr val="dk1"/>
              </a:solidFill>
              <a:effectLst/>
              <a:latin typeface="ＭＳ 明朝" panose="02020609040205080304" pitchFamily="17" charset="-128"/>
              <a:ea typeface="ＭＳ 明朝" panose="02020609040205080304" pitchFamily="17" charset="-128"/>
              <a:cs typeface="+mn-cs"/>
            </a:rPr>
            <a:t>となった。</a:t>
          </a:r>
          <a:endParaRPr kumimoji="1" lang="en-US" altLang="ja-JP" sz="1200">
            <a:solidFill>
              <a:schemeClr val="dk1"/>
            </a:solidFill>
            <a:effectLst/>
            <a:latin typeface="ＭＳ 明朝" panose="02020609040205080304" pitchFamily="17" charset="-128"/>
            <a:ea typeface="ＭＳ 明朝" panose="02020609040205080304" pitchFamily="17" charset="-128"/>
            <a:cs typeface="+mn-cs"/>
          </a:endParaRPr>
        </a:p>
        <a:p>
          <a:r>
            <a:rPr kumimoji="1" lang="ja-JP" altLang="en-US" sz="1200">
              <a:solidFill>
                <a:schemeClr val="dk1"/>
              </a:solidFill>
              <a:effectLst/>
              <a:latin typeface="ＭＳ 明朝" panose="02020609040205080304" pitchFamily="17" charset="-128"/>
              <a:ea typeface="ＭＳ 明朝" panose="02020609040205080304" pitchFamily="17" charset="-128"/>
              <a:cs typeface="+mn-cs"/>
            </a:rPr>
            <a:t>　</a:t>
          </a:r>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財政力指数は、類似団体平均を上回ってはいるが、引き続き、</a:t>
          </a:r>
          <a:r>
            <a:rPr kumimoji="1" lang="ja-JP" altLang="en-US" sz="1200">
              <a:solidFill>
                <a:schemeClr val="dk1"/>
              </a:solidFill>
              <a:effectLst/>
              <a:latin typeface="ＭＳ 明朝" panose="02020609040205080304" pitchFamily="17" charset="-128"/>
              <a:ea typeface="ＭＳ 明朝" panose="02020609040205080304" pitchFamily="17" charset="-128"/>
              <a:cs typeface="+mn-cs"/>
            </a:rPr>
            <a:t>企業版ふるさと応援寄附金や企業誘致等</a:t>
          </a:r>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に取り組み</a:t>
          </a:r>
          <a:r>
            <a:rPr kumimoji="1" lang="ja-JP" altLang="en-US" sz="1200">
              <a:solidFill>
                <a:schemeClr val="dk1"/>
              </a:solidFill>
              <a:effectLst/>
              <a:latin typeface="ＭＳ 明朝" panose="02020609040205080304" pitchFamily="17" charset="-128"/>
              <a:ea typeface="ＭＳ 明朝" panose="02020609040205080304" pitchFamily="17" charset="-128"/>
              <a:cs typeface="+mn-cs"/>
            </a:rPr>
            <a:t>新たな</a:t>
          </a:r>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財源確保に努める。</a:t>
          </a:r>
          <a:endParaRPr kumimoji="1" lang="ja-JP" altLang="en-US" sz="1200">
            <a:latin typeface="ＭＳ 明朝" panose="02020609040205080304" pitchFamily="17" charset="-128"/>
            <a:ea typeface="ＭＳ 明朝" panose="02020609040205080304" pitchFamily="17"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xmlns=""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xmlns=""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xmlns=""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xmlns=""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xmlns=""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xmlns=""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xmlns=""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xmlns=""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xmlns=""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xmlns=""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xmlns=""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xmlns=""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xmlns=""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xmlns=""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xmlns=""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xmlns=""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9374</xdr:rowOff>
    </xdr:from>
    <xdr:to>
      <xdr:col>23</xdr:col>
      <xdr:colOff>133350</xdr:colOff>
      <xdr:row>44</xdr:row>
      <xdr:rowOff>130628</xdr:rowOff>
    </xdr:to>
    <xdr:cxnSp macro="">
      <xdr:nvCxnSpPr>
        <xdr:cNvPr id="65" name="直線コネクタ 64">
          <a:extLst>
            <a:ext uri="{FF2B5EF4-FFF2-40B4-BE49-F238E27FC236}">
              <a16:creationId xmlns:a16="http://schemas.microsoft.com/office/drawing/2014/main" xmlns="" id="{00000000-0008-0000-0300-000041000000}"/>
            </a:ext>
          </a:extLst>
        </xdr:cNvPr>
        <xdr:cNvCxnSpPr/>
      </xdr:nvCxnSpPr>
      <xdr:spPr>
        <a:xfrm flipV="1">
          <a:off x="4953000" y="6353024"/>
          <a:ext cx="0" cy="13214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102705</xdr:rowOff>
    </xdr:from>
    <xdr:ext cx="762000" cy="259045"/>
    <xdr:sp macro="" textlink="">
      <xdr:nvSpPr>
        <xdr:cNvPr id="66" name="財政力最小値テキスト">
          <a:extLst>
            <a:ext uri="{FF2B5EF4-FFF2-40B4-BE49-F238E27FC236}">
              <a16:creationId xmlns:a16="http://schemas.microsoft.com/office/drawing/2014/main" xmlns="" id="{00000000-0008-0000-0300-000042000000}"/>
            </a:ext>
          </a:extLst>
        </xdr:cNvPr>
        <xdr:cNvSpPr txBox="1"/>
      </xdr:nvSpPr>
      <xdr:spPr>
        <a:xfrm>
          <a:off x="5041900" y="764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130628</xdr:rowOff>
    </xdr:from>
    <xdr:to>
      <xdr:col>24</xdr:col>
      <xdr:colOff>12700</xdr:colOff>
      <xdr:row>44</xdr:row>
      <xdr:rowOff>130628</xdr:rowOff>
    </xdr:to>
    <xdr:cxnSp macro="">
      <xdr:nvCxnSpPr>
        <xdr:cNvPr id="67" name="直線コネクタ 66">
          <a:extLst>
            <a:ext uri="{FF2B5EF4-FFF2-40B4-BE49-F238E27FC236}">
              <a16:creationId xmlns:a16="http://schemas.microsoft.com/office/drawing/2014/main" xmlns="" id="{00000000-0008-0000-0300-000043000000}"/>
            </a:ext>
          </a:extLst>
        </xdr:cNvPr>
        <xdr:cNvCxnSpPr/>
      </xdr:nvCxnSpPr>
      <xdr:spPr>
        <a:xfrm>
          <a:off x="4864100" y="767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95751</xdr:rowOff>
    </xdr:from>
    <xdr:ext cx="762000" cy="259045"/>
    <xdr:sp macro="" textlink="">
      <xdr:nvSpPr>
        <xdr:cNvPr id="68" name="財政力最大値テキスト">
          <a:extLst>
            <a:ext uri="{FF2B5EF4-FFF2-40B4-BE49-F238E27FC236}">
              <a16:creationId xmlns:a16="http://schemas.microsoft.com/office/drawing/2014/main" xmlns="" id="{00000000-0008-0000-0300-000044000000}"/>
            </a:ext>
          </a:extLst>
        </xdr:cNvPr>
        <xdr:cNvSpPr txBox="1"/>
      </xdr:nvSpPr>
      <xdr:spPr>
        <a:xfrm>
          <a:off x="5041900" y="6096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9374</xdr:rowOff>
    </xdr:from>
    <xdr:to>
      <xdr:col>24</xdr:col>
      <xdr:colOff>12700</xdr:colOff>
      <xdr:row>37</xdr:row>
      <xdr:rowOff>9374</xdr:rowOff>
    </xdr:to>
    <xdr:cxnSp macro="">
      <xdr:nvCxnSpPr>
        <xdr:cNvPr id="69" name="直線コネクタ 68">
          <a:extLst>
            <a:ext uri="{FF2B5EF4-FFF2-40B4-BE49-F238E27FC236}">
              <a16:creationId xmlns:a16="http://schemas.microsoft.com/office/drawing/2014/main" xmlns="" id="{00000000-0008-0000-0300-000045000000}"/>
            </a:ext>
          </a:extLst>
        </xdr:cNvPr>
        <xdr:cNvCxnSpPr/>
      </xdr:nvCxnSpPr>
      <xdr:spPr>
        <a:xfrm>
          <a:off x="4864100" y="6353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12095</xdr:rowOff>
    </xdr:from>
    <xdr:to>
      <xdr:col>23</xdr:col>
      <xdr:colOff>133350</xdr:colOff>
      <xdr:row>40</xdr:row>
      <xdr:rowOff>35076</xdr:rowOff>
    </xdr:to>
    <xdr:cxnSp macro="">
      <xdr:nvCxnSpPr>
        <xdr:cNvPr id="70" name="直線コネクタ 69">
          <a:extLst>
            <a:ext uri="{FF2B5EF4-FFF2-40B4-BE49-F238E27FC236}">
              <a16:creationId xmlns:a16="http://schemas.microsoft.com/office/drawing/2014/main" xmlns="" id="{00000000-0008-0000-0300-000046000000}"/>
            </a:ext>
          </a:extLst>
        </xdr:cNvPr>
        <xdr:cNvCxnSpPr/>
      </xdr:nvCxnSpPr>
      <xdr:spPr>
        <a:xfrm flipV="1">
          <a:off x="4114800" y="6870095"/>
          <a:ext cx="8382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142015</xdr:rowOff>
    </xdr:from>
    <xdr:ext cx="762000" cy="259045"/>
    <xdr:sp macro="" textlink="">
      <xdr:nvSpPr>
        <xdr:cNvPr id="71" name="財政力平均値テキスト">
          <a:extLst>
            <a:ext uri="{FF2B5EF4-FFF2-40B4-BE49-F238E27FC236}">
              <a16:creationId xmlns:a16="http://schemas.microsoft.com/office/drawing/2014/main" xmlns="" id="{00000000-0008-0000-0300-000047000000}"/>
            </a:ext>
          </a:extLst>
        </xdr:cNvPr>
        <xdr:cNvSpPr txBox="1"/>
      </xdr:nvSpPr>
      <xdr:spPr>
        <a:xfrm>
          <a:off x="5041900" y="73429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169938</xdr:rowOff>
    </xdr:from>
    <xdr:to>
      <xdr:col>23</xdr:col>
      <xdr:colOff>184150</xdr:colOff>
      <xdr:row>43</xdr:row>
      <xdr:rowOff>100088</xdr:rowOff>
    </xdr:to>
    <xdr:sp macro="" textlink="">
      <xdr:nvSpPr>
        <xdr:cNvPr id="72" name="フローチャート: 判断 71">
          <a:extLst>
            <a:ext uri="{FF2B5EF4-FFF2-40B4-BE49-F238E27FC236}">
              <a16:creationId xmlns:a16="http://schemas.microsoft.com/office/drawing/2014/main" xmlns="" id="{00000000-0008-0000-0300-000048000000}"/>
            </a:ext>
          </a:extLst>
        </xdr:cNvPr>
        <xdr:cNvSpPr/>
      </xdr:nvSpPr>
      <xdr:spPr>
        <a:xfrm>
          <a:off x="49022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35076</xdr:rowOff>
    </xdr:from>
    <xdr:to>
      <xdr:col>19</xdr:col>
      <xdr:colOff>133350</xdr:colOff>
      <xdr:row>40</xdr:row>
      <xdr:rowOff>46567</xdr:rowOff>
    </xdr:to>
    <xdr:cxnSp macro="">
      <xdr:nvCxnSpPr>
        <xdr:cNvPr id="73" name="直線コネクタ 72">
          <a:extLst>
            <a:ext uri="{FF2B5EF4-FFF2-40B4-BE49-F238E27FC236}">
              <a16:creationId xmlns:a16="http://schemas.microsoft.com/office/drawing/2014/main" xmlns="" id="{00000000-0008-0000-0300-000049000000}"/>
            </a:ext>
          </a:extLst>
        </xdr:cNvPr>
        <xdr:cNvCxnSpPr/>
      </xdr:nvCxnSpPr>
      <xdr:spPr>
        <a:xfrm flipV="1">
          <a:off x="3225800" y="6893076"/>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146957</xdr:rowOff>
    </xdr:from>
    <xdr:to>
      <xdr:col>19</xdr:col>
      <xdr:colOff>184150</xdr:colOff>
      <xdr:row>43</xdr:row>
      <xdr:rowOff>77107</xdr:rowOff>
    </xdr:to>
    <xdr:sp macro="" textlink="">
      <xdr:nvSpPr>
        <xdr:cNvPr id="74" name="フローチャート: 判断 73">
          <a:extLst>
            <a:ext uri="{FF2B5EF4-FFF2-40B4-BE49-F238E27FC236}">
              <a16:creationId xmlns:a16="http://schemas.microsoft.com/office/drawing/2014/main" xmlns="" id="{00000000-0008-0000-0300-00004A000000}"/>
            </a:ext>
          </a:extLst>
        </xdr:cNvPr>
        <xdr:cNvSpPr/>
      </xdr:nvSpPr>
      <xdr:spPr>
        <a:xfrm>
          <a:off x="4064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61884</xdr:rowOff>
    </xdr:from>
    <xdr:ext cx="736600" cy="259045"/>
    <xdr:sp macro="" textlink="">
      <xdr:nvSpPr>
        <xdr:cNvPr id="75" name="テキスト ボックス 74">
          <a:extLst>
            <a:ext uri="{FF2B5EF4-FFF2-40B4-BE49-F238E27FC236}">
              <a16:creationId xmlns:a16="http://schemas.microsoft.com/office/drawing/2014/main" xmlns="" id="{00000000-0008-0000-0300-00004B000000}"/>
            </a:ext>
          </a:extLst>
        </xdr:cNvPr>
        <xdr:cNvSpPr txBox="1"/>
      </xdr:nvSpPr>
      <xdr:spPr>
        <a:xfrm>
          <a:off x="3733800" y="7434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46567</xdr:rowOff>
    </xdr:from>
    <xdr:to>
      <xdr:col>15</xdr:col>
      <xdr:colOff>82550</xdr:colOff>
      <xdr:row>40</xdr:row>
      <xdr:rowOff>46567</xdr:rowOff>
    </xdr:to>
    <xdr:cxnSp macro="">
      <xdr:nvCxnSpPr>
        <xdr:cNvPr id="76" name="直線コネクタ 75">
          <a:extLst>
            <a:ext uri="{FF2B5EF4-FFF2-40B4-BE49-F238E27FC236}">
              <a16:creationId xmlns:a16="http://schemas.microsoft.com/office/drawing/2014/main" xmlns="" id="{00000000-0008-0000-0300-00004C000000}"/>
            </a:ext>
          </a:extLst>
        </xdr:cNvPr>
        <xdr:cNvCxnSpPr/>
      </xdr:nvCxnSpPr>
      <xdr:spPr>
        <a:xfrm>
          <a:off x="2336800" y="69045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158448</xdr:rowOff>
    </xdr:from>
    <xdr:to>
      <xdr:col>15</xdr:col>
      <xdr:colOff>133350</xdr:colOff>
      <xdr:row>43</xdr:row>
      <xdr:rowOff>88598</xdr:rowOff>
    </xdr:to>
    <xdr:sp macro="" textlink="">
      <xdr:nvSpPr>
        <xdr:cNvPr id="77" name="フローチャート: 判断 76">
          <a:extLst>
            <a:ext uri="{FF2B5EF4-FFF2-40B4-BE49-F238E27FC236}">
              <a16:creationId xmlns:a16="http://schemas.microsoft.com/office/drawing/2014/main" xmlns="" id="{00000000-0008-0000-0300-00004D000000}"/>
            </a:ext>
          </a:extLst>
        </xdr:cNvPr>
        <xdr:cNvSpPr/>
      </xdr:nvSpPr>
      <xdr:spPr>
        <a:xfrm>
          <a:off x="3175000" y="735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73375</xdr:rowOff>
    </xdr:from>
    <xdr:ext cx="762000" cy="259045"/>
    <xdr:sp macro="" textlink="">
      <xdr:nvSpPr>
        <xdr:cNvPr id="78" name="テキスト ボックス 77">
          <a:extLst>
            <a:ext uri="{FF2B5EF4-FFF2-40B4-BE49-F238E27FC236}">
              <a16:creationId xmlns:a16="http://schemas.microsoft.com/office/drawing/2014/main" xmlns="" id="{00000000-0008-0000-0300-00004E000000}"/>
            </a:ext>
          </a:extLst>
        </xdr:cNvPr>
        <xdr:cNvSpPr txBox="1"/>
      </xdr:nvSpPr>
      <xdr:spPr>
        <a:xfrm>
          <a:off x="2844800" y="7445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46567</xdr:rowOff>
    </xdr:from>
    <xdr:to>
      <xdr:col>11</xdr:col>
      <xdr:colOff>31750</xdr:colOff>
      <xdr:row>40</xdr:row>
      <xdr:rowOff>58057</xdr:rowOff>
    </xdr:to>
    <xdr:cxnSp macro="">
      <xdr:nvCxnSpPr>
        <xdr:cNvPr id="79" name="直線コネクタ 78">
          <a:extLst>
            <a:ext uri="{FF2B5EF4-FFF2-40B4-BE49-F238E27FC236}">
              <a16:creationId xmlns:a16="http://schemas.microsoft.com/office/drawing/2014/main" xmlns="" id="{00000000-0008-0000-0300-00004F000000}"/>
            </a:ext>
          </a:extLst>
        </xdr:cNvPr>
        <xdr:cNvCxnSpPr/>
      </xdr:nvCxnSpPr>
      <xdr:spPr>
        <a:xfrm flipV="1">
          <a:off x="1447800" y="6904567"/>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169938</xdr:rowOff>
    </xdr:from>
    <xdr:to>
      <xdr:col>11</xdr:col>
      <xdr:colOff>82550</xdr:colOff>
      <xdr:row>43</xdr:row>
      <xdr:rowOff>100088</xdr:rowOff>
    </xdr:to>
    <xdr:sp macro="" textlink="">
      <xdr:nvSpPr>
        <xdr:cNvPr id="80" name="フローチャート: 判断 79">
          <a:extLst>
            <a:ext uri="{FF2B5EF4-FFF2-40B4-BE49-F238E27FC236}">
              <a16:creationId xmlns:a16="http://schemas.microsoft.com/office/drawing/2014/main" xmlns="" id="{00000000-0008-0000-0300-000050000000}"/>
            </a:ext>
          </a:extLst>
        </xdr:cNvPr>
        <xdr:cNvSpPr/>
      </xdr:nvSpPr>
      <xdr:spPr>
        <a:xfrm>
          <a:off x="2286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84865</xdr:rowOff>
    </xdr:from>
    <xdr:ext cx="762000" cy="259045"/>
    <xdr:sp macro="" textlink="">
      <xdr:nvSpPr>
        <xdr:cNvPr id="81" name="テキスト ボックス 80">
          <a:extLst>
            <a:ext uri="{FF2B5EF4-FFF2-40B4-BE49-F238E27FC236}">
              <a16:creationId xmlns:a16="http://schemas.microsoft.com/office/drawing/2014/main" xmlns="" id="{00000000-0008-0000-0300-000051000000}"/>
            </a:ext>
          </a:extLst>
        </xdr:cNvPr>
        <xdr:cNvSpPr txBox="1"/>
      </xdr:nvSpPr>
      <xdr:spPr>
        <a:xfrm>
          <a:off x="1955800" y="7457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9978</xdr:rowOff>
    </xdr:from>
    <xdr:to>
      <xdr:col>7</xdr:col>
      <xdr:colOff>31750</xdr:colOff>
      <xdr:row>43</xdr:row>
      <xdr:rowOff>111578</xdr:rowOff>
    </xdr:to>
    <xdr:sp macro="" textlink="">
      <xdr:nvSpPr>
        <xdr:cNvPr id="82" name="フローチャート: 判断 81">
          <a:extLst>
            <a:ext uri="{FF2B5EF4-FFF2-40B4-BE49-F238E27FC236}">
              <a16:creationId xmlns:a16="http://schemas.microsoft.com/office/drawing/2014/main" xmlns="" id="{00000000-0008-0000-0300-000052000000}"/>
            </a:ext>
          </a:extLst>
        </xdr:cNvPr>
        <xdr:cNvSpPr/>
      </xdr:nvSpPr>
      <xdr:spPr>
        <a:xfrm>
          <a:off x="1397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96355</xdr:rowOff>
    </xdr:from>
    <xdr:ext cx="762000" cy="259045"/>
    <xdr:sp macro="" textlink="">
      <xdr:nvSpPr>
        <xdr:cNvPr id="83" name="テキスト ボックス 82">
          <a:extLst>
            <a:ext uri="{FF2B5EF4-FFF2-40B4-BE49-F238E27FC236}">
              <a16:creationId xmlns:a16="http://schemas.microsoft.com/office/drawing/2014/main" xmlns="" id="{00000000-0008-0000-0300-000053000000}"/>
            </a:ext>
          </a:extLst>
        </xdr:cNvPr>
        <xdr:cNvSpPr txBox="1"/>
      </xdr:nvSpPr>
      <xdr:spPr>
        <a:xfrm>
          <a:off x="1066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xmlns=""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xmlns=""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xmlns=""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xmlns=""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xmlns=""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132745</xdr:rowOff>
    </xdr:from>
    <xdr:to>
      <xdr:col>23</xdr:col>
      <xdr:colOff>184150</xdr:colOff>
      <xdr:row>40</xdr:row>
      <xdr:rowOff>62895</xdr:rowOff>
    </xdr:to>
    <xdr:sp macro="" textlink="">
      <xdr:nvSpPr>
        <xdr:cNvPr id="89" name="楕円 88">
          <a:extLst>
            <a:ext uri="{FF2B5EF4-FFF2-40B4-BE49-F238E27FC236}">
              <a16:creationId xmlns:a16="http://schemas.microsoft.com/office/drawing/2014/main" xmlns="" id="{00000000-0008-0000-0300-000059000000}"/>
            </a:ext>
          </a:extLst>
        </xdr:cNvPr>
        <xdr:cNvSpPr/>
      </xdr:nvSpPr>
      <xdr:spPr>
        <a:xfrm>
          <a:off x="4902200" y="6819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149272</xdr:rowOff>
    </xdr:from>
    <xdr:ext cx="762000" cy="259045"/>
    <xdr:sp macro="" textlink="">
      <xdr:nvSpPr>
        <xdr:cNvPr id="90" name="財政力該当値テキスト">
          <a:extLst>
            <a:ext uri="{FF2B5EF4-FFF2-40B4-BE49-F238E27FC236}">
              <a16:creationId xmlns:a16="http://schemas.microsoft.com/office/drawing/2014/main" xmlns="" id="{00000000-0008-0000-0300-00005A000000}"/>
            </a:ext>
          </a:extLst>
        </xdr:cNvPr>
        <xdr:cNvSpPr txBox="1"/>
      </xdr:nvSpPr>
      <xdr:spPr>
        <a:xfrm>
          <a:off x="5041900" y="6664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155726</xdr:rowOff>
    </xdr:from>
    <xdr:to>
      <xdr:col>19</xdr:col>
      <xdr:colOff>184150</xdr:colOff>
      <xdr:row>40</xdr:row>
      <xdr:rowOff>85876</xdr:rowOff>
    </xdr:to>
    <xdr:sp macro="" textlink="">
      <xdr:nvSpPr>
        <xdr:cNvPr id="91" name="楕円 90">
          <a:extLst>
            <a:ext uri="{FF2B5EF4-FFF2-40B4-BE49-F238E27FC236}">
              <a16:creationId xmlns:a16="http://schemas.microsoft.com/office/drawing/2014/main" xmlns="" id="{00000000-0008-0000-0300-00005B000000}"/>
            </a:ext>
          </a:extLst>
        </xdr:cNvPr>
        <xdr:cNvSpPr/>
      </xdr:nvSpPr>
      <xdr:spPr>
        <a:xfrm>
          <a:off x="4064000" y="684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96053</xdr:rowOff>
    </xdr:from>
    <xdr:ext cx="736600" cy="259045"/>
    <xdr:sp macro="" textlink="">
      <xdr:nvSpPr>
        <xdr:cNvPr id="92" name="テキスト ボックス 91">
          <a:extLst>
            <a:ext uri="{FF2B5EF4-FFF2-40B4-BE49-F238E27FC236}">
              <a16:creationId xmlns:a16="http://schemas.microsoft.com/office/drawing/2014/main" xmlns="" id="{00000000-0008-0000-0300-00005C000000}"/>
            </a:ext>
          </a:extLst>
        </xdr:cNvPr>
        <xdr:cNvSpPr txBox="1"/>
      </xdr:nvSpPr>
      <xdr:spPr>
        <a:xfrm>
          <a:off x="3733800" y="66111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167217</xdr:rowOff>
    </xdr:from>
    <xdr:to>
      <xdr:col>15</xdr:col>
      <xdr:colOff>133350</xdr:colOff>
      <xdr:row>40</xdr:row>
      <xdr:rowOff>97367</xdr:rowOff>
    </xdr:to>
    <xdr:sp macro="" textlink="">
      <xdr:nvSpPr>
        <xdr:cNvPr id="93" name="楕円 92">
          <a:extLst>
            <a:ext uri="{FF2B5EF4-FFF2-40B4-BE49-F238E27FC236}">
              <a16:creationId xmlns:a16="http://schemas.microsoft.com/office/drawing/2014/main" xmlns="" id="{00000000-0008-0000-0300-00005D000000}"/>
            </a:ext>
          </a:extLst>
        </xdr:cNvPr>
        <xdr:cNvSpPr/>
      </xdr:nvSpPr>
      <xdr:spPr>
        <a:xfrm>
          <a:off x="3175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107544</xdr:rowOff>
    </xdr:from>
    <xdr:ext cx="762000" cy="259045"/>
    <xdr:sp macro="" textlink="">
      <xdr:nvSpPr>
        <xdr:cNvPr id="94" name="テキスト ボックス 93">
          <a:extLst>
            <a:ext uri="{FF2B5EF4-FFF2-40B4-BE49-F238E27FC236}">
              <a16:creationId xmlns:a16="http://schemas.microsoft.com/office/drawing/2014/main" xmlns="" id="{00000000-0008-0000-0300-00005E000000}"/>
            </a:ext>
          </a:extLst>
        </xdr:cNvPr>
        <xdr:cNvSpPr txBox="1"/>
      </xdr:nvSpPr>
      <xdr:spPr>
        <a:xfrm>
          <a:off x="2844800" y="662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167217</xdr:rowOff>
    </xdr:from>
    <xdr:to>
      <xdr:col>11</xdr:col>
      <xdr:colOff>82550</xdr:colOff>
      <xdr:row>40</xdr:row>
      <xdr:rowOff>97367</xdr:rowOff>
    </xdr:to>
    <xdr:sp macro="" textlink="">
      <xdr:nvSpPr>
        <xdr:cNvPr id="95" name="楕円 94">
          <a:extLst>
            <a:ext uri="{FF2B5EF4-FFF2-40B4-BE49-F238E27FC236}">
              <a16:creationId xmlns:a16="http://schemas.microsoft.com/office/drawing/2014/main" xmlns="" id="{00000000-0008-0000-0300-00005F000000}"/>
            </a:ext>
          </a:extLst>
        </xdr:cNvPr>
        <xdr:cNvSpPr/>
      </xdr:nvSpPr>
      <xdr:spPr>
        <a:xfrm>
          <a:off x="2286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107544</xdr:rowOff>
    </xdr:from>
    <xdr:ext cx="762000" cy="259045"/>
    <xdr:sp macro="" textlink="">
      <xdr:nvSpPr>
        <xdr:cNvPr id="96" name="テキスト ボックス 95">
          <a:extLst>
            <a:ext uri="{FF2B5EF4-FFF2-40B4-BE49-F238E27FC236}">
              <a16:creationId xmlns:a16="http://schemas.microsoft.com/office/drawing/2014/main" xmlns="" id="{00000000-0008-0000-0300-000060000000}"/>
            </a:ext>
          </a:extLst>
        </xdr:cNvPr>
        <xdr:cNvSpPr txBox="1"/>
      </xdr:nvSpPr>
      <xdr:spPr>
        <a:xfrm>
          <a:off x="1955800" y="662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7257</xdr:rowOff>
    </xdr:from>
    <xdr:to>
      <xdr:col>7</xdr:col>
      <xdr:colOff>31750</xdr:colOff>
      <xdr:row>40</xdr:row>
      <xdr:rowOff>108857</xdr:rowOff>
    </xdr:to>
    <xdr:sp macro="" textlink="">
      <xdr:nvSpPr>
        <xdr:cNvPr id="97" name="楕円 96">
          <a:extLst>
            <a:ext uri="{FF2B5EF4-FFF2-40B4-BE49-F238E27FC236}">
              <a16:creationId xmlns:a16="http://schemas.microsoft.com/office/drawing/2014/main" xmlns="" id="{00000000-0008-0000-0300-000061000000}"/>
            </a:ext>
          </a:extLst>
        </xdr:cNvPr>
        <xdr:cNvSpPr/>
      </xdr:nvSpPr>
      <xdr:spPr>
        <a:xfrm>
          <a:off x="1397000" y="686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119034</xdr:rowOff>
    </xdr:from>
    <xdr:ext cx="762000" cy="259045"/>
    <xdr:sp macro="" textlink="">
      <xdr:nvSpPr>
        <xdr:cNvPr id="98" name="テキスト ボックス 97">
          <a:extLst>
            <a:ext uri="{FF2B5EF4-FFF2-40B4-BE49-F238E27FC236}">
              <a16:creationId xmlns:a16="http://schemas.microsoft.com/office/drawing/2014/main" xmlns="" id="{00000000-0008-0000-0300-000062000000}"/>
            </a:ext>
          </a:extLst>
        </xdr:cNvPr>
        <xdr:cNvSpPr txBox="1"/>
      </xdr:nvSpPr>
      <xdr:spPr>
        <a:xfrm>
          <a:off x="1066800" y="663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xmlns=""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xmlns=""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xmlns=""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xmlns=""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xmlns=""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xmlns=""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xmlns=""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xmlns=""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xmlns=""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xmlns=""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xmlns=""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xmlns=""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xmlns=""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明朝" panose="02020609040205080304" pitchFamily="17" charset="-128"/>
              <a:ea typeface="ＭＳ 明朝" panose="02020609040205080304" pitchFamily="17" charset="-128"/>
            </a:rPr>
            <a:t>地方交付税の額が平成</a:t>
          </a:r>
          <a:r>
            <a:rPr kumimoji="1" lang="en-US" altLang="ja-JP" sz="1200">
              <a:latin typeface="ＭＳ 明朝" panose="02020609040205080304" pitchFamily="17" charset="-128"/>
              <a:ea typeface="ＭＳ 明朝" panose="02020609040205080304" pitchFamily="17" charset="-128"/>
            </a:rPr>
            <a:t>30</a:t>
          </a:r>
          <a:r>
            <a:rPr kumimoji="1" lang="ja-JP" altLang="en-US" sz="1200">
              <a:latin typeface="ＭＳ 明朝" panose="02020609040205080304" pitchFamily="17" charset="-128"/>
              <a:ea typeface="ＭＳ 明朝" panose="02020609040205080304" pitchFamily="17" charset="-128"/>
            </a:rPr>
            <a:t>年度の</a:t>
          </a:r>
          <a:r>
            <a:rPr kumimoji="1" lang="en-US" altLang="ja-JP" sz="1200">
              <a:latin typeface="ＭＳ 明朝" panose="02020609040205080304" pitchFamily="17" charset="-128"/>
              <a:ea typeface="ＭＳ 明朝" panose="02020609040205080304" pitchFamily="17" charset="-128"/>
            </a:rPr>
            <a:t>4.2</a:t>
          </a:r>
          <a:r>
            <a:rPr kumimoji="1" lang="ja-JP" altLang="en-US" sz="1200">
              <a:latin typeface="ＭＳ 明朝" panose="02020609040205080304" pitchFamily="17" charset="-128"/>
              <a:ea typeface="ＭＳ 明朝" panose="02020609040205080304" pitchFamily="17" charset="-128"/>
            </a:rPr>
            <a:t>億円から令和元年度は</a:t>
          </a:r>
          <a:r>
            <a:rPr kumimoji="1" lang="en-US" altLang="ja-JP" sz="1200">
              <a:latin typeface="ＭＳ 明朝" panose="02020609040205080304" pitchFamily="17" charset="-128"/>
              <a:ea typeface="ＭＳ 明朝" panose="02020609040205080304" pitchFamily="17" charset="-128"/>
            </a:rPr>
            <a:t>3.9</a:t>
          </a:r>
          <a:r>
            <a:rPr kumimoji="1" lang="ja-JP" altLang="en-US" sz="1200">
              <a:latin typeface="ＭＳ 明朝" panose="02020609040205080304" pitchFamily="17" charset="-128"/>
              <a:ea typeface="ＭＳ 明朝" panose="02020609040205080304" pitchFamily="17" charset="-128"/>
            </a:rPr>
            <a:t>億円、臨時財政対策債の額が平成</a:t>
          </a:r>
          <a:r>
            <a:rPr kumimoji="1" lang="en-US" altLang="ja-JP" sz="1200">
              <a:latin typeface="ＭＳ 明朝" panose="02020609040205080304" pitchFamily="17" charset="-128"/>
              <a:ea typeface="ＭＳ 明朝" panose="02020609040205080304" pitchFamily="17" charset="-128"/>
            </a:rPr>
            <a:t>30</a:t>
          </a:r>
          <a:r>
            <a:rPr kumimoji="1" lang="ja-JP" altLang="en-US" sz="1200">
              <a:latin typeface="ＭＳ 明朝" panose="02020609040205080304" pitchFamily="17" charset="-128"/>
              <a:ea typeface="ＭＳ 明朝" panose="02020609040205080304" pitchFamily="17" charset="-128"/>
            </a:rPr>
            <a:t>年度の</a:t>
          </a:r>
          <a:r>
            <a:rPr kumimoji="1" lang="en-US" altLang="ja-JP" sz="1200">
              <a:latin typeface="ＭＳ 明朝" panose="02020609040205080304" pitchFamily="17" charset="-128"/>
              <a:ea typeface="ＭＳ 明朝" panose="02020609040205080304" pitchFamily="17" charset="-128"/>
            </a:rPr>
            <a:t>2.2</a:t>
          </a:r>
          <a:r>
            <a:rPr kumimoji="1" lang="ja-JP" altLang="en-US" sz="1200">
              <a:latin typeface="ＭＳ 明朝" panose="02020609040205080304" pitchFamily="17" charset="-128"/>
              <a:ea typeface="ＭＳ 明朝" panose="02020609040205080304" pitchFamily="17" charset="-128"/>
            </a:rPr>
            <a:t>億円から令和元年度の</a:t>
          </a:r>
          <a:r>
            <a:rPr kumimoji="1" lang="en-US" altLang="ja-JP" sz="1200">
              <a:latin typeface="ＭＳ 明朝" panose="02020609040205080304" pitchFamily="17" charset="-128"/>
              <a:ea typeface="ＭＳ 明朝" panose="02020609040205080304" pitchFamily="17" charset="-128"/>
            </a:rPr>
            <a:t>1.4</a:t>
          </a:r>
          <a:r>
            <a:rPr kumimoji="1" lang="ja-JP" altLang="en-US" sz="1200">
              <a:latin typeface="ＭＳ 明朝" panose="02020609040205080304" pitchFamily="17" charset="-128"/>
              <a:ea typeface="ＭＳ 明朝" panose="02020609040205080304" pitchFamily="17" charset="-128"/>
            </a:rPr>
            <a:t>億円と大きく減額となったが、地方税は平成</a:t>
          </a:r>
          <a:r>
            <a:rPr kumimoji="1" lang="en-US" altLang="ja-JP" sz="1200">
              <a:latin typeface="ＭＳ 明朝" panose="02020609040205080304" pitchFamily="17" charset="-128"/>
              <a:ea typeface="ＭＳ 明朝" panose="02020609040205080304" pitchFamily="17" charset="-128"/>
            </a:rPr>
            <a:t>30</a:t>
          </a:r>
          <a:r>
            <a:rPr kumimoji="1" lang="ja-JP" altLang="en-US" sz="1200">
              <a:latin typeface="ＭＳ 明朝" panose="02020609040205080304" pitchFamily="17" charset="-128"/>
              <a:ea typeface="ＭＳ 明朝" panose="02020609040205080304" pitchFamily="17" charset="-128"/>
            </a:rPr>
            <a:t>年度の</a:t>
          </a:r>
          <a:r>
            <a:rPr kumimoji="1" lang="en-US" altLang="ja-JP" sz="1200">
              <a:latin typeface="ＭＳ 明朝" panose="02020609040205080304" pitchFamily="17" charset="-128"/>
              <a:ea typeface="ＭＳ 明朝" panose="02020609040205080304" pitchFamily="17" charset="-128"/>
            </a:rPr>
            <a:t>21.6</a:t>
          </a:r>
          <a:r>
            <a:rPr kumimoji="1" lang="ja-JP" altLang="en-US" sz="1200">
              <a:latin typeface="ＭＳ 明朝" panose="02020609040205080304" pitchFamily="17" charset="-128"/>
              <a:ea typeface="ＭＳ 明朝" panose="02020609040205080304" pitchFamily="17" charset="-128"/>
            </a:rPr>
            <a:t>億円から令和元年度の</a:t>
          </a:r>
          <a:r>
            <a:rPr kumimoji="1" lang="en-US" altLang="ja-JP" sz="1200">
              <a:latin typeface="ＭＳ 明朝" panose="02020609040205080304" pitchFamily="17" charset="-128"/>
              <a:ea typeface="ＭＳ 明朝" panose="02020609040205080304" pitchFamily="17" charset="-128"/>
            </a:rPr>
            <a:t>23.7</a:t>
          </a:r>
          <a:r>
            <a:rPr kumimoji="1" lang="ja-JP" altLang="en-US" sz="1200">
              <a:latin typeface="ＭＳ 明朝" panose="02020609040205080304" pitchFamily="17" charset="-128"/>
              <a:ea typeface="ＭＳ 明朝" panose="02020609040205080304" pitchFamily="17" charset="-128"/>
            </a:rPr>
            <a:t>億円とのびたことにより、経常収支比率は横ばいの</a:t>
          </a:r>
          <a:r>
            <a:rPr kumimoji="1" lang="en-US" altLang="ja-JP" sz="1200">
              <a:latin typeface="ＭＳ 明朝" panose="02020609040205080304" pitchFamily="17" charset="-128"/>
              <a:ea typeface="ＭＳ 明朝" panose="02020609040205080304" pitchFamily="17" charset="-128"/>
            </a:rPr>
            <a:t>95.6</a:t>
          </a:r>
          <a:r>
            <a:rPr kumimoji="1" lang="ja-JP" altLang="en-US" sz="1200">
              <a:latin typeface="ＭＳ 明朝" panose="02020609040205080304" pitchFamily="17" charset="-128"/>
              <a:ea typeface="ＭＳ 明朝" panose="02020609040205080304" pitchFamily="17" charset="-128"/>
            </a:rPr>
            <a:t>％となったが、高い数値を推移していることから、優先度の低い事業の見送りや廃止を行い経常経費の削減を図る。</a:t>
          </a:r>
          <a:endParaRPr kumimoji="1" lang="ja-JP" altLang="en-US" sz="1300">
            <a:latin typeface="ＭＳ 明朝" panose="02020609040205080304" pitchFamily="17" charset="-128"/>
            <a:ea typeface="ＭＳ 明朝" panose="02020609040205080304" pitchFamily="17"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xmlns=""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xmlns=""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xmlns=""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a:extLst>
            <a:ext uri="{FF2B5EF4-FFF2-40B4-BE49-F238E27FC236}">
              <a16:creationId xmlns:a16="http://schemas.microsoft.com/office/drawing/2014/main" xmlns="" id="{00000000-0008-0000-0300-000073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a:extLst>
            <a:ext uri="{FF2B5EF4-FFF2-40B4-BE49-F238E27FC236}">
              <a16:creationId xmlns:a16="http://schemas.microsoft.com/office/drawing/2014/main" xmlns="" id="{00000000-0008-0000-0300-000074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a:extLst>
            <a:ext uri="{FF2B5EF4-FFF2-40B4-BE49-F238E27FC236}">
              <a16:creationId xmlns:a16="http://schemas.microsoft.com/office/drawing/2014/main" xmlns="" id="{00000000-0008-0000-0300-000075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a:extLst>
            <a:ext uri="{FF2B5EF4-FFF2-40B4-BE49-F238E27FC236}">
              <a16:creationId xmlns:a16="http://schemas.microsoft.com/office/drawing/2014/main" xmlns="" id="{00000000-0008-0000-0300-000076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a:extLst>
            <a:ext uri="{FF2B5EF4-FFF2-40B4-BE49-F238E27FC236}">
              <a16:creationId xmlns:a16="http://schemas.microsoft.com/office/drawing/2014/main" xmlns="" id="{00000000-0008-0000-0300-000077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a:extLst>
            <a:ext uri="{FF2B5EF4-FFF2-40B4-BE49-F238E27FC236}">
              <a16:creationId xmlns:a16="http://schemas.microsoft.com/office/drawing/2014/main" xmlns="" id="{00000000-0008-0000-0300-000078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a:extLst>
            <a:ext uri="{FF2B5EF4-FFF2-40B4-BE49-F238E27FC236}">
              <a16:creationId xmlns:a16="http://schemas.microsoft.com/office/drawing/2014/main" xmlns="" id="{00000000-0008-0000-0300-000079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a:extLst>
            <a:ext uri="{FF2B5EF4-FFF2-40B4-BE49-F238E27FC236}">
              <a16:creationId xmlns:a16="http://schemas.microsoft.com/office/drawing/2014/main" xmlns="" id="{00000000-0008-0000-0300-00007A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xmlns=""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xmlns=""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xmlns=""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160782</xdr:rowOff>
    </xdr:from>
    <xdr:to>
      <xdr:col>23</xdr:col>
      <xdr:colOff>133350</xdr:colOff>
      <xdr:row>67</xdr:row>
      <xdr:rowOff>7620</xdr:rowOff>
    </xdr:to>
    <xdr:cxnSp macro="">
      <xdr:nvCxnSpPr>
        <xdr:cNvPr id="126" name="直線コネクタ 125">
          <a:extLst>
            <a:ext uri="{FF2B5EF4-FFF2-40B4-BE49-F238E27FC236}">
              <a16:creationId xmlns:a16="http://schemas.microsoft.com/office/drawing/2014/main" xmlns="" id="{00000000-0008-0000-0300-00007E000000}"/>
            </a:ext>
          </a:extLst>
        </xdr:cNvPr>
        <xdr:cNvCxnSpPr/>
      </xdr:nvCxnSpPr>
      <xdr:spPr>
        <a:xfrm flipV="1">
          <a:off x="4953000" y="10104882"/>
          <a:ext cx="0" cy="13898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151147</xdr:rowOff>
    </xdr:from>
    <xdr:ext cx="762000" cy="259045"/>
    <xdr:sp macro="" textlink="">
      <xdr:nvSpPr>
        <xdr:cNvPr id="127" name="財政構造の弾力性最小値テキスト">
          <a:extLst>
            <a:ext uri="{FF2B5EF4-FFF2-40B4-BE49-F238E27FC236}">
              <a16:creationId xmlns:a16="http://schemas.microsoft.com/office/drawing/2014/main" xmlns="" id="{00000000-0008-0000-0300-00007F000000}"/>
            </a:ext>
          </a:extLst>
        </xdr:cNvPr>
        <xdr:cNvSpPr txBox="1"/>
      </xdr:nvSpPr>
      <xdr:spPr>
        <a:xfrm>
          <a:off x="5041900" y="1146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7620</xdr:rowOff>
    </xdr:from>
    <xdr:to>
      <xdr:col>24</xdr:col>
      <xdr:colOff>12700</xdr:colOff>
      <xdr:row>67</xdr:row>
      <xdr:rowOff>7620</xdr:rowOff>
    </xdr:to>
    <xdr:cxnSp macro="">
      <xdr:nvCxnSpPr>
        <xdr:cNvPr id="128" name="直線コネクタ 127">
          <a:extLst>
            <a:ext uri="{FF2B5EF4-FFF2-40B4-BE49-F238E27FC236}">
              <a16:creationId xmlns:a16="http://schemas.microsoft.com/office/drawing/2014/main" xmlns="" id="{00000000-0008-0000-0300-000080000000}"/>
            </a:ext>
          </a:extLst>
        </xdr:cNvPr>
        <xdr:cNvCxnSpPr/>
      </xdr:nvCxnSpPr>
      <xdr:spPr>
        <a:xfrm>
          <a:off x="4864100" y="1149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75709</xdr:rowOff>
    </xdr:from>
    <xdr:ext cx="762000" cy="259045"/>
    <xdr:sp macro="" textlink="">
      <xdr:nvSpPr>
        <xdr:cNvPr id="129" name="財政構造の弾力性最大値テキスト">
          <a:extLst>
            <a:ext uri="{FF2B5EF4-FFF2-40B4-BE49-F238E27FC236}">
              <a16:creationId xmlns:a16="http://schemas.microsoft.com/office/drawing/2014/main" xmlns="" id="{00000000-0008-0000-0300-000081000000}"/>
            </a:ext>
          </a:extLst>
        </xdr:cNvPr>
        <xdr:cNvSpPr txBox="1"/>
      </xdr:nvSpPr>
      <xdr:spPr>
        <a:xfrm>
          <a:off x="5041900" y="9848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160782</xdr:rowOff>
    </xdr:from>
    <xdr:to>
      <xdr:col>24</xdr:col>
      <xdr:colOff>12700</xdr:colOff>
      <xdr:row>58</xdr:row>
      <xdr:rowOff>160782</xdr:rowOff>
    </xdr:to>
    <xdr:cxnSp macro="">
      <xdr:nvCxnSpPr>
        <xdr:cNvPr id="130" name="直線コネクタ 129">
          <a:extLst>
            <a:ext uri="{FF2B5EF4-FFF2-40B4-BE49-F238E27FC236}">
              <a16:creationId xmlns:a16="http://schemas.microsoft.com/office/drawing/2014/main" xmlns="" id="{00000000-0008-0000-0300-000082000000}"/>
            </a:ext>
          </a:extLst>
        </xdr:cNvPr>
        <xdr:cNvCxnSpPr/>
      </xdr:nvCxnSpPr>
      <xdr:spPr>
        <a:xfrm>
          <a:off x="4864100" y="10104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162306</xdr:rowOff>
    </xdr:from>
    <xdr:to>
      <xdr:col>23</xdr:col>
      <xdr:colOff>133350</xdr:colOff>
      <xdr:row>66</xdr:row>
      <xdr:rowOff>5334</xdr:rowOff>
    </xdr:to>
    <xdr:cxnSp macro="">
      <xdr:nvCxnSpPr>
        <xdr:cNvPr id="131" name="直線コネクタ 130">
          <a:extLst>
            <a:ext uri="{FF2B5EF4-FFF2-40B4-BE49-F238E27FC236}">
              <a16:creationId xmlns:a16="http://schemas.microsoft.com/office/drawing/2014/main" xmlns="" id="{00000000-0008-0000-0300-000083000000}"/>
            </a:ext>
          </a:extLst>
        </xdr:cNvPr>
        <xdr:cNvCxnSpPr/>
      </xdr:nvCxnSpPr>
      <xdr:spPr>
        <a:xfrm flipV="1">
          <a:off x="4114800" y="11306556"/>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137939</xdr:rowOff>
    </xdr:from>
    <xdr:ext cx="762000" cy="259045"/>
    <xdr:sp macro="" textlink="">
      <xdr:nvSpPr>
        <xdr:cNvPr id="132" name="財政構造の弾力性平均値テキスト">
          <a:extLst>
            <a:ext uri="{FF2B5EF4-FFF2-40B4-BE49-F238E27FC236}">
              <a16:creationId xmlns:a16="http://schemas.microsoft.com/office/drawing/2014/main" xmlns="" id="{00000000-0008-0000-0300-000084000000}"/>
            </a:ext>
          </a:extLst>
        </xdr:cNvPr>
        <xdr:cNvSpPr txBox="1"/>
      </xdr:nvSpPr>
      <xdr:spPr>
        <a:xfrm>
          <a:off x="5041900" y="107678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121412</xdr:rowOff>
    </xdr:from>
    <xdr:to>
      <xdr:col>23</xdr:col>
      <xdr:colOff>184150</xdr:colOff>
      <xdr:row>64</xdr:row>
      <xdr:rowOff>51562</xdr:rowOff>
    </xdr:to>
    <xdr:sp macro="" textlink="">
      <xdr:nvSpPr>
        <xdr:cNvPr id="133" name="フローチャート: 判断 132">
          <a:extLst>
            <a:ext uri="{FF2B5EF4-FFF2-40B4-BE49-F238E27FC236}">
              <a16:creationId xmlns:a16="http://schemas.microsoft.com/office/drawing/2014/main" xmlns="" id="{00000000-0008-0000-0300-000085000000}"/>
            </a:ext>
          </a:extLst>
        </xdr:cNvPr>
        <xdr:cNvSpPr/>
      </xdr:nvSpPr>
      <xdr:spPr>
        <a:xfrm>
          <a:off x="4902200" y="1092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123698</xdr:rowOff>
    </xdr:from>
    <xdr:to>
      <xdr:col>19</xdr:col>
      <xdr:colOff>133350</xdr:colOff>
      <xdr:row>66</xdr:row>
      <xdr:rowOff>5334</xdr:rowOff>
    </xdr:to>
    <xdr:cxnSp macro="">
      <xdr:nvCxnSpPr>
        <xdr:cNvPr id="134" name="直線コネクタ 133">
          <a:extLst>
            <a:ext uri="{FF2B5EF4-FFF2-40B4-BE49-F238E27FC236}">
              <a16:creationId xmlns:a16="http://schemas.microsoft.com/office/drawing/2014/main" xmlns="" id="{00000000-0008-0000-0300-000086000000}"/>
            </a:ext>
          </a:extLst>
        </xdr:cNvPr>
        <xdr:cNvCxnSpPr/>
      </xdr:nvCxnSpPr>
      <xdr:spPr>
        <a:xfrm>
          <a:off x="3225800" y="11267948"/>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68326</xdr:rowOff>
    </xdr:from>
    <xdr:to>
      <xdr:col>19</xdr:col>
      <xdr:colOff>184150</xdr:colOff>
      <xdr:row>63</xdr:row>
      <xdr:rowOff>169926</xdr:rowOff>
    </xdr:to>
    <xdr:sp macro="" textlink="">
      <xdr:nvSpPr>
        <xdr:cNvPr id="135" name="フローチャート: 判断 134">
          <a:extLst>
            <a:ext uri="{FF2B5EF4-FFF2-40B4-BE49-F238E27FC236}">
              <a16:creationId xmlns:a16="http://schemas.microsoft.com/office/drawing/2014/main" xmlns="" id="{00000000-0008-0000-0300-000087000000}"/>
            </a:ext>
          </a:extLst>
        </xdr:cNvPr>
        <xdr:cNvSpPr/>
      </xdr:nvSpPr>
      <xdr:spPr>
        <a:xfrm>
          <a:off x="4064000" y="1086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8653</xdr:rowOff>
    </xdr:from>
    <xdr:ext cx="736600" cy="259045"/>
    <xdr:sp macro="" textlink="">
      <xdr:nvSpPr>
        <xdr:cNvPr id="136" name="テキスト ボックス 135">
          <a:extLst>
            <a:ext uri="{FF2B5EF4-FFF2-40B4-BE49-F238E27FC236}">
              <a16:creationId xmlns:a16="http://schemas.microsoft.com/office/drawing/2014/main" xmlns="" id="{00000000-0008-0000-0300-000088000000}"/>
            </a:ext>
          </a:extLst>
        </xdr:cNvPr>
        <xdr:cNvSpPr txBox="1"/>
      </xdr:nvSpPr>
      <xdr:spPr>
        <a:xfrm>
          <a:off x="3733800" y="10638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164846</xdr:rowOff>
    </xdr:from>
    <xdr:to>
      <xdr:col>15</xdr:col>
      <xdr:colOff>82550</xdr:colOff>
      <xdr:row>65</xdr:row>
      <xdr:rowOff>123698</xdr:rowOff>
    </xdr:to>
    <xdr:cxnSp macro="">
      <xdr:nvCxnSpPr>
        <xdr:cNvPr id="137" name="直線コネクタ 136">
          <a:extLst>
            <a:ext uri="{FF2B5EF4-FFF2-40B4-BE49-F238E27FC236}">
              <a16:creationId xmlns:a16="http://schemas.microsoft.com/office/drawing/2014/main" xmlns="" id="{00000000-0008-0000-0300-000089000000}"/>
            </a:ext>
          </a:extLst>
        </xdr:cNvPr>
        <xdr:cNvCxnSpPr/>
      </xdr:nvCxnSpPr>
      <xdr:spPr>
        <a:xfrm>
          <a:off x="2336800" y="11137646"/>
          <a:ext cx="889000" cy="13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34544</xdr:rowOff>
    </xdr:from>
    <xdr:to>
      <xdr:col>15</xdr:col>
      <xdr:colOff>133350</xdr:colOff>
      <xdr:row>63</xdr:row>
      <xdr:rowOff>136144</xdr:rowOff>
    </xdr:to>
    <xdr:sp macro="" textlink="">
      <xdr:nvSpPr>
        <xdr:cNvPr id="138" name="フローチャート: 判断 137">
          <a:extLst>
            <a:ext uri="{FF2B5EF4-FFF2-40B4-BE49-F238E27FC236}">
              <a16:creationId xmlns:a16="http://schemas.microsoft.com/office/drawing/2014/main" xmlns="" id="{00000000-0008-0000-0300-00008A000000}"/>
            </a:ext>
          </a:extLst>
        </xdr:cNvPr>
        <xdr:cNvSpPr/>
      </xdr:nvSpPr>
      <xdr:spPr>
        <a:xfrm>
          <a:off x="3175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146321</xdr:rowOff>
    </xdr:from>
    <xdr:ext cx="762000" cy="259045"/>
    <xdr:sp macro="" textlink="">
      <xdr:nvSpPr>
        <xdr:cNvPr id="139" name="テキスト ボックス 138">
          <a:extLst>
            <a:ext uri="{FF2B5EF4-FFF2-40B4-BE49-F238E27FC236}">
              <a16:creationId xmlns:a16="http://schemas.microsoft.com/office/drawing/2014/main" xmlns="" id="{00000000-0008-0000-0300-00008B000000}"/>
            </a:ext>
          </a:extLst>
        </xdr:cNvPr>
        <xdr:cNvSpPr txBox="1"/>
      </xdr:nvSpPr>
      <xdr:spPr>
        <a:xfrm>
          <a:off x="2844800" y="1060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44196</xdr:rowOff>
    </xdr:from>
    <xdr:to>
      <xdr:col>11</xdr:col>
      <xdr:colOff>31750</xdr:colOff>
      <xdr:row>64</xdr:row>
      <xdr:rowOff>164846</xdr:rowOff>
    </xdr:to>
    <xdr:cxnSp macro="">
      <xdr:nvCxnSpPr>
        <xdr:cNvPr id="140" name="直線コネクタ 139">
          <a:extLst>
            <a:ext uri="{FF2B5EF4-FFF2-40B4-BE49-F238E27FC236}">
              <a16:creationId xmlns:a16="http://schemas.microsoft.com/office/drawing/2014/main" xmlns="" id="{00000000-0008-0000-0300-00008C000000}"/>
            </a:ext>
          </a:extLst>
        </xdr:cNvPr>
        <xdr:cNvCxnSpPr/>
      </xdr:nvCxnSpPr>
      <xdr:spPr>
        <a:xfrm>
          <a:off x="1447800" y="11016996"/>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157734</xdr:rowOff>
    </xdr:from>
    <xdr:to>
      <xdr:col>11</xdr:col>
      <xdr:colOff>82550</xdr:colOff>
      <xdr:row>63</xdr:row>
      <xdr:rowOff>87884</xdr:rowOff>
    </xdr:to>
    <xdr:sp macro="" textlink="">
      <xdr:nvSpPr>
        <xdr:cNvPr id="141" name="フローチャート: 判断 140">
          <a:extLst>
            <a:ext uri="{FF2B5EF4-FFF2-40B4-BE49-F238E27FC236}">
              <a16:creationId xmlns:a16="http://schemas.microsoft.com/office/drawing/2014/main" xmlns="" id="{00000000-0008-0000-0300-00008D000000}"/>
            </a:ext>
          </a:extLst>
        </xdr:cNvPr>
        <xdr:cNvSpPr/>
      </xdr:nvSpPr>
      <xdr:spPr>
        <a:xfrm>
          <a:off x="2286000" y="1078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98061</xdr:rowOff>
    </xdr:from>
    <xdr:ext cx="762000" cy="259045"/>
    <xdr:sp macro="" textlink="">
      <xdr:nvSpPr>
        <xdr:cNvPr id="142" name="テキスト ボックス 141">
          <a:extLst>
            <a:ext uri="{FF2B5EF4-FFF2-40B4-BE49-F238E27FC236}">
              <a16:creationId xmlns:a16="http://schemas.microsoft.com/office/drawing/2014/main" xmlns="" id="{00000000-0008-0000-0300-00008E000000}"/>
            </a:ext>
          </a:extLst>
        </xdr:cNvPr>
        <xdr:cNvSpPr txBox="1"/>
      </xdr:nvSpPr>
      <xdr:spPr>
        <a:xfrm>
          <a:off x="1955800" y="10556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32258</xdr:rowOff>
    </xdr:from>
    <xdr:to>
      <xdr:col>7</xdr:col>
      <xdr:colOff>31750</xdr:colOff>
      <xdr:row>62</xdr:row>
      <xdr:rowOff>133858</xdr:rowOff>
    </xdr:to>
    <xdr:sp macro="" textlink="">
      <xdr:nvSpPr>
        <xdr:cNvPr id="143" name="フローチャート: 判断 142">
          <a:extLst>
            <a:ext uri="{FF2B5EF4-FFF2-40B4-BE49-F238E27FC236}">
              <a16:creationId xmlns:a16="http://schemas.microsoft.com/office/drawing/2014/main" xmlns="" id="{00000000-0008-0000-0300-00008F000000}"/>
            </a:ext>
          </a:extLst>
        </xdr:cNvPr>
        <xdr:cNvSpPr/>
      </xdr:nvSpPr>
      <xdr:spPr>
        <a:xfrm>
          <a:off x="1397000" y="1066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144035</xdr:rowOff>
    </xdr:from>
    <xdr:ext cx="762000" cy="259045"/>
    <xdr:sp macro="" textlink="">
      <xdr:nvSpPr>
        <xdr:cNvPr id="144" name="テキスト ボックス 143">
          <a:extLst>
            <a:ext uri="{FF2B5EF4-FFF2-40B4-BE49-F238E27FC236}">
              <a16:creationId xmlns:a16="http://schemas.microsoft.com/office/drawing/2014/main" xmlns="" id="{00000000-0008-0000-0300-000090000000}"/>
            </a:ext>
          </a:extLst>
        </xdr:cNvPr>
        <xdr:cNvSpPr txBox="1"/>
      </xdr:nvSpPr>
      <xdr:spPr>
        <a:xfrm>
          <a:off x="1066800" y="10431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xmlns=""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xmlns=""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xmlns=""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xmlns=""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xmlns=""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111506</xdr:rowOff>
    </xdr:from>
    <xdr:to>
      <xdr:col>23</xdr:col>
      <xdr:colOff>184150</xdr:colOff>
      <xdr:row>66</xdr:row>
      <xdr:rowOff>41656</xdr:rowOff>
    </xdr:to>
    <xdr:sp macro="" textlink="">
      <xdr:nvSpPr>
        <xdr:cNvPr id="150" name="楕円 149">
          <a:extLst>
            <a:ext uri="{FF2B5EF4-FFF2-40B4-BE49-F238E27FC236}">
              <a16:creationId xmlns:a16="http://schemas.microsoft.com/office/drawing/2014/main" xmlns="" id="{00000000-0008-0000-0300-000096000000}"/>
            </a:ext>
          </a:extLst>
        </xdr:cNvPr>
        <xdr:cNvSpPr/>
      </xdr:nvSpPr>
      <xdr:spPr>
        <a:xfrm>
          <a:off x="4902200" y="11255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83583</xdr:rowOff>
    </xdr:from>
    <xdr:ext cx="762000" cy="259045"/>
    <xdr:sp macro="" textlink="">
      <xdr:nvSpPr>
        <xdr:cNvPr id="151" name="財政構造の弾力性該当値テキスト">
          <a:extLst>
            <a:ext uri="{FF2B5EF4-FFF2-40B4-BE49-F238E27FC236}">
              <a16:creationId xmlns:a16="http://schemas.microsoft.com/office/drawing/2014/main" xmlns="" id="{00000000-0008-0000-0300-000097000000}"/>
            </a:ext>
          </a:extLst>
        </xdr:cNvPr>
        <xdr:cNvSpPr txBox="1"/>
      </xdr:nvSpPr>
      <xdr:spPr>
        <a:xfrm>
          <a:off x="5041900" y="11227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125984</xdr:rowOff>
    </xdr:from>
    <xdr:to>
      <xdr:col>19</xdr:col>
      <xdr:colOff>184150</xdr:colOff>
      <xdr:row>66</xdr:row>
      <xdr:rowOff>56134</xdr:rowOff>
    </xdr:to>
    <xdr:sp macro="" textlink="">
      <xdr:nvSpPr>
        <xdr:cNvPr id="152" name="楕円 151">
          <a:extLst>
            <a:ext uri="{FF2B5EF4-FFF2-40B4-BE49-F238E27FC236}">
              <a16:creationId xmlns:a16="http://schemas.microsoft.com/office/drawing/2014/main" xmlns="" id="{00000000-0008-0000-0300-000098000000}"/>
            </a:ext>
          </a:extLst>
        </xdr:cNvPr>
        <xdr:cNvSpPr/>
      </xdr:nvSpPr>
      <xdr:spPr>
        <a:xfrm>
          <a:off x="4064000" y="11270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40911</xdr:rowOff>
    </xdr:from>
    <xdr:ext cx="736600" cy="259045"/>
    <xdr:sp macro="" textlink="">
      <xdr:nvSpPr>
        <xdr:cNvPr id="153" name="テキスト ボックス 152">
          <a:extLst>
            <a:ext uri="{FF2B5EF4-FFF2-40B4-BE49-F238E27FC236}">
              <a16:creationId xmlns:a16="http://schemas.microsoft.com/office/drawing/2014/main" xmlns="" id="{00000000-0008-0000-0300-000099000000}"/>
            </a:ext>
          </a:extLst>
        </xdr:cNvPr>
        <xdr:cNvSpPr txBox="1"/>
      </xdr:nvSpPr>
      <xdr:spPr>
        <a:xfrm>
          <a:off x="3733800" y="113566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72898</xdr:rowOff>
    </xdr:from>
    <xdr:to>
      <xdr:col>15</xdr:col>
      <xdr:colOff>133350</xdr:colOff>
      <xdr:row>66</xdr:row>
      <xdr:rowOff>3048</xdr:rowOff>
    </xdr:to>
    <xdr:sp macro="" textlink="">
      <xdr:nvSpPr>
        <xdr:cNvPr id="154" name="楕円 153">
          <a:extLst>
            <a:ext uri="{FF2B5EF4-FFF2-40B4-BE49-F238E27FC236}">
              <a16:creationId xmlns:a16="http://schemas.microsoft.com/office/drawing/2014/main" xmlns="" id="{00000000-0008-0000-0300-00009A000000}"/>
            </a:ext>
          </a:extLst>
        </xdr:cNvPr>
        <xdr:cNvSpPr/>
      </xdr:nvSpPr>
      <xdr:spPr>
        <a:xfrm>
          <a:off x="3175000" y="11217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159275</xdr:rowOff>
    </xdr:from>
    <xdr:ext cx="762000" cy="259045"/>
    <xdr:sp macro="" textlink="">
      <xdr:nvSpPr>
        <xdr:cNvPr id="155" name="テキスト ボックス 154">
          <a:extLst>
            <a:ext uri="{FF2B5EF4-FFF2-40B4-BE49-F238E27FC236}">
              <a16:creationId xmlns:a16="http://schemas.microsoft.com/office/drawing/2014/main" xmlns="" id="{00000000-0008-0000-0300-00009B000000}"/>
            </a:ext>
          </a:extLst>
        </xdr:cNvPr>
        <xdr:cNvSpPr txBox="1"/>
      </xdr:nvSpPr>
      <xdr:spPr>
        <a:xfrm>
          <a:off x="2844800" y="1130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114046</xdr:rowOff>
    </xdr:from>
    <xdr:to>
      <xdr:col>11</xdr:col>
      <xdr:colOff>82550</xdr:colOff>
      <xdr:row>65</xdr:row>
      <xdr:rowOff>44196</xdr:rowOff>
    </xdr:to>
    <xdr:sp macro="" textlink="">
      <xdr:nvSpPr>
        <xdr:cNvPr id="156" name="楕円 155">
          <a:extLst>
            <a:ext uri="{FF2B5EF4-FFF2-40B4-BE49-F238E27FC236}">
              <a16:creationId xmlns:a16="http://schemas.microsoft.com/office/drawing/2014/main" xmlns="" id="{00000000-0008-0000-0300-00009C000000}"/>
            </a:ext>
          </a:extLst>
        </xdr:cNvPr>
        <xdr:cNvSpPr/>
      </xdr:nvSpPr>
      <xdr:spPr>
        <a:xfrm>
          <a:off x="2286000" y="11086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28973</xdr:rowOff>
    </xdr:from>
    <xdr:ext cx="762000" cy="259045"/>
    <xdr:sp macro="" textlink="">
      <xdr:nvSpPr>
        <xdr:cNvPr id="157" name="テキスト ボックス 156">
          <a:extLst>
            <a:ext uri="{FF2B5EF4-FFF2-40B4-BE49-F238E27FC236}">
              <a16:creationId xmlns:a16="http://schemas.microsoft.com/office/drawing/2014/main" xmlns="" id="{00000000-0008-0000-0300-00009D000000}"/>
            </a:ext>
          </a:extLst>
        </xdr:cNvPr>
        <xdr:cNvSpPr txBox="1"/>
      </xdr:nvSpPr>
      <xdr:spPr>
        <a:xfrm>
          <a:off x="1955800" y="11173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164846</xdr:rowOff>
    </xdr:from>
    <xdr:to>
      <xdr:col>7</xdr:col>
      <xdr:colOff>31750</xdr:colOff>
      <xdr:row>64</xdr:row>
      <xdr:rowOff>94996</xdr:rowOff>
    </xdr:to>
    <xdr:sp macro="" textlink="">
      <xdr:nvSpPr>
        <xdr:cNvPr id="158" name="楕円 157">
          <a:extLst>
            <a:ext uri="{FF2B5EF4-FFF2-40B4-BE49-F238E27FC236}">
              <a16:creationId xmlns:a16="http://schemas.microsoft.com/office/drawing/2014/main" xmlns="" id="{00000000-0008-0000-0300-00009E000000}"/>
            </a:ext>
          </a:extLst>
        </xdr:cNvPr>
        <xdr:cNvSpPr/>
      </xdr:nvSpPr>
      <xdr:spPr>
        <a:xfrm>
          <a:off x="1397000" y="1096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79773</xdr:rowOff>
    </xdr:from>
    <xdr:ext cx="762000" cy="259045"/>
    <xdr:sp macro="" textlink="">
      <xdr:nvSpPr>
        <xdr:cNvPr id="159" name="テキスト ボックス 158">
          <a:extLst>
            <a:ext uri="{FF2B5EF4-FFF2-40B4-BE49-F238E27FC236}">
              <a16:creationId xmlns:a16="http://schemas.microsoft.com/office/drawing/2014/main" xmlns="" id="{00000000-0008-0000-0300-00009F000000}"/>
            </a:ext>
          </a:extLst>
        </xdr:cNvPr>
        <xdr:cNvSpPr txBox="1"/>
      </xdr:nvSpPr>
      <xdr:spPr>
        <a:xfrm>
          <a:off x="1066800" y="11052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xmlns=""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xmlns=""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xmlns=""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[170,075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xmlns=""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xmlns=""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xmlns=""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xmlns=""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xmlns=""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xmlns=""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xmlns=""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xmlns=""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xmlns=""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xmlns=""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明朝" panose="02020609040205080304" pitchFamily="17" charset="-128"/>
              <a:ea typeface="ＭＳ 明朝" panose="02020609040205080304" pitchFamily="17" charset="-128"/>
            </a:rPr>
            <a:t>　正規職員の採用を極力控え、会見年度任用職員等にて対応することで、人件費の増額を抑えるとともに、事業の見直しや、先送りにより委託料の増額を抑制したことにより横ばいとなり、他の類似団体の平均値を下回っている。</a:t>
          </a:r>
          <a:endParaRPr kumimoji="1" lang="ja-JP" altLang="en-US" sz="1300">
            <a:latin typeface="ＭＳ 明朝" panose="02020609040205080304" pitchFamily="17" charset="-128"/>
            <a:ea typeface="ＭＳ 明朝" panose="02020609040205080304" pitchFamily="17" charset="-128"/>
          </a:endParaRP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xmlns=""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xmlns=""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xmlns=""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a:extLst>
            <a:ext uri="{FF2B5EF4-FFF2-40B4-BE49-F238E27FC236}">
              <a16:creationId xmlns:a16="http://schemas.microsoft.com/office/drawing/2014/main" xmlns="" id="{00000000-0008-0000-0300-0000B0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a:extLst>
            <a:ext uri="{FF2B5EF4-FFF2-40B4-BE49-F238E27FC236}">
              <a16:creationId xmlns:a16="http://schemas.microsoft.com/office/drawing/2014/main" xmlns="" id="{00000000-0008-0000-0300-0000B1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a:extLst>
            <a:ext uri="{FF2B5EF4-FFF2-40B4-BE49-F238E27FC236}">
              <a16:creationId xmlns:a16="http://schemas.microsoft.com/office/drawing/2014/main" xmlns="" id="{00000000-0008-0000-0300-0000B2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a:extLst>
            <a:ext uri="{FF2B5EF4-FFF2-40B4-BE49-F238E27FC236}">
              <a16:creationId xmlns:a16="http://schemas.microsoft.com/office/drawing/2014/main" xmlns="" id="{00000000-0008-0000-0300-0000B3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a:extLst>
            <a:ext uri="{FF2B5EF4-FFF2-40B4-BE49-F238E27FC236}">
              <a16:creationId xmlns:a16="http://schemas.microsoft.com/office/drawing/2014/main" xmlns="" id="{00000000-0008-0000-0300-0000B4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a:extLst>
            <a:ext uri="{FF2B5EF4-FFF2-40B4-BE49-F238E27FC236}">
              <a16:creationId xmlns:a16="http://schemas.microsoft.com/office/drawing/2014/main" xmlns="" id="{00000000-0008-0000-0300-0000B5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a:extLst>
            <a:ext uri="{FF2B5EF4-FFF2-40B4-BE49-F238E27FC236}">
              <a16:creationId xmlns:a16="http://schemas.microsoft.com/office/drawing/2014/main" xmlns="" id="{00000000-0008-0000-0300-0000B6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a:extLst>
            <a:ext uri="{FF2B5EF4-FFF2-40B4-BE49-F238E27FC236}">
              <a16:creationId xmlns:a16="http://schemas.microsoft.com/office/drawing/2014/main" xmlns="" id="{00000000-0008-0000-0300-0000B7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a:extLst>
            <a:ext uri="{FF2B5EF4-FFF2-40B4-BE49-F238E27FC236}">
              <a16:creationId xmlns:a16="http://schemas.microsoft.com/office/drawing/2014/main" xmlns="" id="{00000000-0008-0000-0300-0000B8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a:extLst>
            <a:ext uri="{FF2B5EF4-FFF2-40B4-BE49-F238E27FC236}">
              <a16:creationId xmlns:a16="http://schemas.microsoft.com/office/drawing/2014/main" xmlns="" id="{00000000-0008-0000-0300-0000B9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xmlns=""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a:extLst>
            <a:ext uri="{FF2B5EF4-FFF2-40B4-BE49-F238E27FC236}">
              <a16:creationId xmlns:a16="http://schemas.microsoft.com/office/drawing/2014/main" xmlns="" id="{00000000-0008-0000-0300-0000BB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a:extLst>
            <a:ext uri="{FF2B5EF4-FFF2-40B4-BE49-F238E27FC236}">
              <a16:creationId xmlns:a16="http://schemas.microsoft.com/office/drawing/2014/main" xmlns="" id="{00000000-0008-0000-0300-0000BC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60699</xdr:rowOff>
    </xdr:from>
    <xdr:to>
      <xdr:col>23</xdr:col>
      <xdr:colOff>133350</xdr:colOff>
      <xdr:row>90</xdr:row>
      <xdr:rowOff>24833</xdr:rowOff>
    </xdr:to>
    <xdr:cxnSp macro="">
      <xdr:nvCxnSpPr>
        <xdr:cNvPr id="189" name="直線コネクタ 188">
          <a:extLst>
            <a:ext uri="{FF2B5EF4-FFF2-40B4-BE49-F238E27FC236}">
              <a16:creationId xmlns:a16="http://schemas.microsoft.com/office/drawing/2014/main" xmlns="" id="{00000000-0008-0000-0300-0000BD000000}"/>
            </a:ext>
          </a:extLst>
        </xdr:cNvPr>
        <xdr:cNvCxnSpPr/>
      </xdr:nvCxnSpPr>
      <xdr:spPr>
        <a:xfrm flipV="1">
          <a:off x="4953000" y="13948149"/>
          <a:ext cx="0" cy="15071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168360</xdr:rowOff>
    </xdr:from>
    <xdr:ext cx="762000" cy="259045"/>
    <xdr:sp macro="" textlink="">
      <xdr:nvSpPr>
        <xdr:cNvPr id="190" name="人件費・物件費等の状況最小値テキスト">
          <a:extLst>
            <a:ext uri="{FF2B5EF4-FFF2-40B4-BE49-F238E27FC236}">
              <a16:creationId xmlns:a16="http://schemas.microsoft.com/office/drawing/2014/main" xmlns="" id="{00000000-0008-0000-0300-0000BE000000}"/>
            </a:ext>
          </a:extLst>
        </xdr:cNvPr>
        <xdr:cNvSpPr txBox="1"/>
      </xdr:nvSpPr>
      <xdr:spPr>
        <a:xfrm>
          <a:off x="5041900" y="15427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24833</xdr:rowOff>
    </xdr:from>
    <xdr:to>
      <xdr:col>24</xdr:col>
      <xdr:colOff>12700</xdr:colOff>
      <xdr:row>90</xdr:row>
      <xdr:rowOff>24833</xdr:rowOff>
    </xdr:to>
    <xdr:cxnSp macro="">
      <xdr:nvCxnSpPr>
        <xdr:cNvPr id="191" name="直線コネクタ 190">
          <a:extLst>
            <a:ext uri="{FF2B5EF4-FFF2-40B4-BE49-F238E27FC236}">
              <a16:creationId xmlns:a16="http://schemas.microsoft.com/office/drawing/2014/main" xmlns="" id="{00000000-0008-0000-0300-0000BF000000}"/>
            </a:ext>
          </a:extLst>
        </xdr:cNvPr>
        <xdr:cNvCxnSpPr/>
      </xdr:nvCxnSpPr>
      <xdr:spPr>
        <a:xfrm>
          <a:off x="4864100" y="15455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147076</xdr:rowOff>
    </xdr:from>
    <xdr:ext cx="762000" cy="259045"/>
    <xdr:sp macro="" textlink="">
      <xdr:nvSpPr>
        <xdr:cNvPr id="192" name="人件費・物件費等の状況最大値テキスト">
          <a:extLst>
            <a:ext uri="{FF2B5EF4-FFF2-40B4-BE49-F238E27FC236}">
              <a16:creationId xmlns:a16="http://schemas.microsoft.com/office/drawing/2014/main" xmlns="" id="{00000000-0008-0000-0300-0000C0000000}"/>
            </a:ext>
          </a:extLst>
        </xdr:cNvPr>
        <xdr:cNvSpPr txBox="1"/>
      </xdr:nvSpPr>
      <xdr:spPr>
        <a:xfrm>
          <a:off x="5041900" y="13691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60699</xdr:rowOff>
    </xdr:from>
    <xdr:to>
      <xdr:col>24</xdr:col>
      <xdr:colOff>12700</xdr:colOff>
      <xdr:row>81</xdr:row>
      <xdr:rowOff>60699</xdr:rowOff>
    </xdr:to>
    <xdr:cxnSp macro="">
      <xdr:nvCxnSpPr>
        <xdr:cNvPr id="193" name="直線コネクタ 192">
          <a:extLst>
            <a:ext uri="{FF2B5EF4-FFF2-40B4-BE49-F238E27FC236}">
              <a16:creationId xmlns:a16="http://schemas.microsoft.com/office/drawing/2014/main" xmlns="" id="{00000000-0008-0000-0300-0000C1000000}"/>
            </a:ext>
          </a:extLst>
        </xdr:cNvPr>
        <xdr:cNvCxnSpPr/>
      </xdr:nvCxnSpPr>
      <xdr:spPr>
        <a:xfrm>
          <a:off x="4864100" y="13948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171436</xdr:rowOff>
    </xdr:from>
    <xdr:to>
      <xdr:col>23</xdr:col>
      <xdr:colOff>133350</xdr:colOff>
      <xdr:row>82</xdr:row>
      <xdr:rowOff>23585</xdr:rowOff>
    </xdr:to>
    <xdr:cxnSp macro="">
      <xdr:nvCxnSpPr>
        <xdr:cNvPr id="194" name="直線コネクタ 193">
          <a:extLst>
            <a:ext uri="{FF2B5EF4-FFF2-40B4-BE49-F238E27FC236}">
              <a16:creationId xmlns:a16="http://schemas.microsoft.com/office/drawing/2014/main" xmlns="" id="{00000000-0008-0000-0300-0000C2000000}"/>
            </a:ext>
          </a:extLst>
        </xdr:cNvPr>
        <xdr:cNvCxnSpPr/>
      </xdr:nvCxnSpPr>
      <xdr:spPr>
        <a:xfrm>
          <a:off x="4114800" y="14058886"/>
          <a:ext cx="838200" cy="23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16980</xdr:rowOff>
    </xdr:from>
    <xdr:ext cx="762000" cy="259045"/>
    <xdr:sp macro="" textlink="">
      <xdr:nvSpPr>
        <xdr:cNvPr id="195" name="人件費・物件費等の状況平均値テキスト">
          <a:extLst>
            <a:ext uri="{FF2B5EF4-FFF2-40B4-BE49-F238E27FC236}">
              <a16:creationId xmlns:a16="http://schemas.microsoft.com/office/drawing/2014/main" xmlns="" id="{00000000-0008-0000-0300-0000C3000000}"/>
            </a:ext>
          </a:extLst>
        </xdr:cNvPr>
        <xdr:cNvSpPr txBox="1"/>
      </xdr:nvSpPr>
      <xdr:spPr>
        <a:xfrm>
          <a:off x="5041900" y="142473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44903</xdr:rowOff>
    </xdr:from>
    <xdr:to>
      <xdr:col>23</xdr:col>
      <xdr:colOff>184150</xdr:colOff>
      <xdr:row>83</xdr:row>
      <xdr:rowOff>146503</xdr:rowOff>
    </xdr:to>
    <xdr:sp macro="" textlink="">
      <xdr:nvSpPr>
        <xdr:cNvPr id="196" name="フローチャート: 判断 195">
          <a:extLst>
            <a:ext uri="{FF2B5EF4-FFF2-40B4-BE49-F238E27FC236}">
              <a16:creationId xmlns:a16="http://schemas.microsoft.com/office/drawing/2014/main" xmlns="" id="{00000000-0008-0000-0300-0000C4000000}"/>
            </a:ext>
          </a:extLst>
        </xdr:cNvPr>
        <xdr:cNvSpPr/>
      </xdr:nvSpPr>
      <xdr:spPr>
        <a:xfrm>
          <a:off x="4902200" y="14275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167205</xdr:rowOff>
    </xdr:from>
    <xdr:to>
      <xdr:col>19</xdr:col>
      <xdr:colOff>133350</xdr:colOff>
      <xdr:row>81</xdr:row>
      <xdr:rowOff>171436</xdr:rowOff>
    </xdr:to>
    <xdr:cxnSp macro="">
      <xdr:nvCxnSpPr>
        <xdr:cNvPr id="197" name="直線コネクタ 196">
          <a:extLst>
            <a:ext uri="{FF2B5EF4-FFF2-40B4-BE49-F238E27FC236}">
              <a16:creationId xmlns:a16="http://schemas.microsoft.com/office/drawing/2014/main" xmlns="" id="{00000000-0008-0000-0300-0000C5000000}"/>
            </a:ext>
          </a:extLst>
        </xdr:cNvPr>
        <xdr:cNvCxnSpPr/>
      </xdr:nvCxnSpPr>
      <xdr:spPr>
        <a:xfrm>
          <a:off x="3225800" y="14054655"/>
          <a:ext cx="889000" cy="4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18903</xdr:rowOff>
    </xdr:from>
    <xdr:to>
      <xdr:col>19</xdr:col>
      <xdr:colOff>184150</xdr:colOff>
      <xdr:row>83</xdr:row>
      <xdr:rowOff>120503</xdr:rowOff>
    </xdr:to>
    <xdr:sp macro="" textlink="">
      <xdr:nvSpPr>
        <xdr:cNvPr id="198" name="フローチャート: 判断 197">
          <a:extLst>
            <a:ext uri="{FF2B5EF4-FFF2-40B4-BE49-F238E27FC236}">
              <a16:creationId xmlns:a16="http://schemas.microsoft.com/office/drawing/2014/main" xmlns="" id="{00000000-0008-0000-0300-0000C6000000}"/>
            </a:ext>
          </a:extLst>
        </xdr:cNvPr>
        <xdr:cNvSpPr/>
      </xdr:nvSpPr>
      <xdr:spPr>
        <a:xfrm>
          <a:off x="4064000" y="1424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105280</xdr:rowOff>
    </xdr:from>
    <xdr:ext cx="736600" cy="259045"/>
    <xdr:sp macro="" textlink="">
      <xdr:nvSpPr>
        <xdr:cNvPr id="199" name="テキスト ボックス 198">
          <a:extLst>
            <a:ext uri="{FF2B5EF4-FFF2-40B4-BE49-F238E27FC236}">
              <a16:creationId xmlns:a16="http://schemas.microsoft.com/office/drawing/2014/main" xmlns="" id="{00000000-0008-0000-0300-0000C7000000}"/>
            </a:ext>
          </a:extLst>
        </xdr:cNvPr>
        <xdr:cNvSpPr txBox="1"/>
      </xdr:nvSpPr>
      <xdr:spPr>
        <a:xfrm>
          <a:off x="3733800" y="143356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95989</xdr:rowOff>
    </xdr:from>
    <xdr:to>
      <xdr:col>15</xdr:col>
      <xdr:colOff>82550</xdr:colOff>
      <xdr:row>81</xdr:row>
      <xdr:rowOff>167205</xdr:rowOff>
    </xdr:to>
    <xdr:cxnSp macro="">
      <xdr:nvCxnSpPr>
        <xdr:cNvPr id="200" name="直線コネクタ 199">
          <a:extLst>
            <a:ext uri="{FF2B5EF4-FFF2-40B4-BE49-F238E27FC236}">
              <a16:creationId xmlns:a16="http://schemas.microsoft.com/office/drawing/2014/main" xmlns="" id="{00000000-0008-0000-0300-0000C8000000}"/>
            </a:ext>
          </a:extLst>
        </xdr:cNvPr>
        <xdr:cNvCxnSpPr/>
      </xdr:nvCxnSpPr>
      <xdr:spPr>
        <a:xfrm>
          <a:off x="2336800" y="13983439"/>
          <a:ext cx="889000" cy="71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14066</xdr:rowOff>
    </xdr:from>
    <xdr:to>
      <xdr:col>15</xdr:col>
      <xdr:colOff>133350</xdr:colOff>
      <xdr:row>83</xdr:row>
      <xdr:rowOff>115666</xdr:rowOff>
    </xdr:to>
    <xdr:sp macro="" textlink="">
      <xdr:nvSpPr>
        <xdr:cNvPr id="201" name="フローチャート: 判断 200">
          <a:extLst>
            <a:ext uri="{FF2B5EF4-FFF2-40B4-BE49-F238E27FC236}">
              <a16:creationId xmlns:a16="http://schemas.microsoft.com/office/drawing/2014/main" xmlns="" id="{00000000-0008-0000-0300-0000C9000000}"/>
            </a:ext>
          </a:extLst>
        </xdr:cNvPr>
        <xdr:cNvSpPr/>
      </xdr:nvSpPr>
      <xdr:spPr>
        <a:xfrm>
          <a:off x="3175000" y="1424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100443</xdr:rowOff>
    </xdr:from>
    <xdr:ext cx="762000" cy="259045"/>
    <xdr:sp macro="" textlink="">
      <xdr:nvSpPr>
        <xdr:cNvPr id="202" name="テキスト ボックス 201">
          <a:extLst>
            <a:ext uri="{FF2B5EF4-FFF2-40B4-BE49-F238E27FC236}">
              <a16:creationId xmlns:a16="http://schemas.microsoft.com/office/drawing/2014/main" xmlns="" id="{00000000-0008-0000-0300-0000CA000000}"/>
            </a:ext>
          </a:extLst>
        </xdr:cNvPr>
        <xdr:cNvSpPr txBox="1"/>
      </xdr:nvSpPr>
      <xdr:spPr>
        <a:xfrm>
          <a:off x="2844800" y="1433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95989</xdr:rowOff>
    </xdr:from>
    <xdr:to>
      <xdr:col>11</xdr:col>
      <xdr:colOff>31750</xdr:colOff>
      <xdr:row>81</xdr:row>
      <xdr:rowOff>100578</xdr:rowOff>
    </xdr:to>
    <xdr:cxnSp macro="">
      <xdr:nvCxnSpPr>
        <xdr:cNvPr id="203" name="直線コネクタ 202">
          <a:extLst>
            <a:ext uri="{FF2B5EF4-FFF2-40B4-BE49-F238E27FC236}">
              <a16:creationId xmlns:a16="http://schemas.microsoft.com/office/drawing/2014/main" xmlns="" id="{00000000-0008-0000-0300-0000CB000000}"/>
            </a:ext>
          </a:extLst>
        </xdr:cNvPr>
        <xdr:cNvCxnSpPr/>
      </xdr:nvCxnSpPr>
      <xdr:spPr>
        <a:xfrm flipV="1">
          <a:off x="1447800" y="13983439"/>
          <a:ext cx="889000" cy="4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28363</xdr:rowOff>
    </xdr:from>
    <xdr:to>
      <xdr:col>11</xdr:col>
      <xdr:colOff>82550</xdr:colOff>
      <xdr:row>83</xdr:row>
      <xdr:rowOff>129963</xdr:rowOff>
    </xdr:to>
    <xdr:sp macro="" textlink="">
      <xdr:nvSpPr>
        <xdr:cNvPr id="204" name="フローチャート: 判断 203">
          <a:extLst>
            <a:ext uri="{FF2B5EF4-FFF2-40B4-BE49-F238E27FC236}">
              <a16:creationId xmlns:a16="http://schemas.microsoft.com/office/drawing/2014/main" xmlns="" id="{00000000-0008-0000-0300-0000CC000000}"/>
            </a:ext>
          </a:extLst>
        </xdr:cNvPr>
        <xdr:cNvSpPr/>
      </xdr:nvSpPr>
      <xdr:spPr>
        <a:xfrm>
          <a:off x="2286000" y="14258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114740</xdr:rowOff>
    </xdr:from>
    <xdr:ext cx="762000" cy="259045"/>
    <xdr:sp macro="" textlink="">
      <xdr:nvSpPr>
        <xdr:cNvPr id="205" name="テキスト ボックス 204">
          <a:extLst>
            <a:ext uri="{FF2B5EF4-FFF2-40B4-BE49-F238E27FC236}">
              <a16:creationId xmlns:a16="http://schemas.microsoft.com/office/drawing/2014/main" xmlns="" id="{00000000-0008-0000-0300-0000CD000000}"/>
            </a:ext>
          </a:extLst>
        </xdr:cNvPr>
        <xdr:cNvSpPr txBox="1"/>
      </xdr:nvSpPr>
      <xdr:spPr>
        <a:xfrm>
          <a:off x="1955800" y="14345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164244</xdr:rowOff>
    </xdr:from>
    <xdr:to>
      <xdr:col>7</xdr:col>
      <xdr:colOff>31750</xdr:colOff>
      <xdr:row>83</xdr:row>
      <xdr:rowOff>94394</xdr:rowOff>
    </xdr:to>
    <xdr:sp macro="" textlink="">
      <xdr:nvSpPr>
        <xdr:cNvPr id="206" name="フローチャート: 判断 205">
          <a:extLst>
            <a:ext uri="{FF2B5EF4-FFF2-40B4-BE49-F238E27FC236}">
              <a16:creationId xmlns:a16="http://schemas.microsoft.com/office/drawing/2014/main" xmlns="" id="{00000000-0008-0000-0300-0000CE000000}"/>
            </a:ext>
          </a:extLst>
        </xdr:cNvPr>
        <xdr:cNvSpPr/>
      </xdr:nvSpPr>
      <xdr:spPr>
        <a:xfrm>
          <a:off x="1397000" y="14223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79171</xdr:rowOff>
    </xdr:from>
    <xdr:ext cx="762000" cy="259045"/>
    <xdr:sp macro="" textlink="">
      <xdr:nvSpPr>
        <xdr:cNvPr id="207" name="テキスト ボックス 206">
          <a:extLst>
            <a:ext uri="{FF2B5EF4-FFF2-40B4-BE49-F238E27FC236}">
              <a16:creationId xmlns:a16="http://schemas.microsoft.com/office/drawing/2014/main" xmlns="" id="{00000000-0008-0000-0300-0000CF000000}"/>
            </a:ext>
          </a:extLst>
        </xdr:cNvPr>
        <xdr:cNvSpPr txBox="1"/>
      </xdr:nvSpPr>
      <xdr:spPr>
        <a:xfrm>
          <a:off x="1066800" y="14309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xmlns="" id="{00000000-0008-0000-0300-0000D0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xmlns="" id="{00000000-0008-0000-0300-0000D1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xmlns="" id="{00000000-0008-0000-0300-0000D2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xmlns="" id="{00000000-0008-0000-0300-0000D3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a:extLst>
            <a:ext uri="{FF2B5EF4-FFF2-40B4-BE49-F238E27FC236}">
              <a16:creationId xmlns:a16="http://schemas.microsoft.com/office/drawing/2014/main" xmlns="" id="{00000000-0008-0000-0300-0000D4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144235</xdr:rowOff>
    </xdr:from>
    <xdr:to>
      <xdr:col>23</xdr:col>
      <xdr:colOff>184150</xdr:colOff>
      <xdr:row>82</xdr:row>
      <xdr:rowOff>74385</xdr:rowOff>
    </xdr:to>
    <xdr:sp macro="" textlink="">
      <xdr:nvSpPr>
        <xdr:cNvPr id="213" name="楕円 212">
          <a:extLst>
            <a:ext uri="{FF2B5EF4-FFF2-40B4-BE49-F238E27FC236}">
              <a16:creationId xmlns:a16="http://schemas.microsoft.com/office/drawing/2014/main" xmlns="" id="{00000000-0008-0000-0300-0000D5000000}"/>
            </a:ext>
          </a:extLst>
        </xdr:cNvPr>
        <xdr:cNvSpPr/>
      </xdr:nvSpPr>
      <xdr:spPr>
        <a:xfrm>
          <a:off x="4902200" y="14031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160762</xdr:rowOff>
    </xdr:from>
    <xdr:ext cx="762000" cy="259045"/>
    <xdr:sp macro="" textlink="">
      <xdr:nvSpPr>
        <xdr:cNvPr id="214" name="人件費・物件費等の状況該当値テキスト">
          <a:extLst>
            <a:ext uri="{FF2B5EF4-FFF2-40B4-BE49-F238E27FC236}">
              <a16:creationId xmlns:a16="http://schemas.microsoft.com/office/drawing/2014/main" xmlns="" id="{00000000-0008-0000-0300-0000D6000000}"/>
            </a:ext>
          </a:extLst>
        </xdr:cNvPr>
        <xdr:cNvSpPr txBox="1"/>
      </xdr:nvSpPr>
      <xdr:spPr>
        <a:xfrm>
          <a:off x="5041900" y="13876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120636</xdr:rowOff>
    </xdr:from>
    <xdr:to>
      <xdr:col>19</xdr:col>
      <xdr:colOff>184150</xdr:colOff>
      <xdr:row>82</xdr:row>
      <xdr:rowOff>50786</xdr:rowOff>
    </xdr:to>
    <xdr:sp macro="" textlink="">
      <xdr:nvSpPr>
        <xdr:cNvPr id="215" name="楕円 214">
          <a:extLst>
            <a:ext uri="{FF2B5EF4-FFF2-40B4-BE49-F238E27FC236}">
              <a16:creationId xmlns:a16="http://schemas.microsoft.com/office/drawing/2014/main" xmlns="" id="{00000000-0008-0000-0300-0000D7000000}"/>
            </a:ext>
          </a:extLst>
        </xdr:cNvPr>
        <xdr:cNvSpPr/>
      </xdr:nvSpPr>
      <xdr:spPr>
        <a:xfrm>
          <a:off x="4064000" y="1400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60963</xdr:rowOff>
    </xdr:from>
    <xdr:ext cx="736600" cy="259045"/>
    <xdr:sp macro="" textlink="">
      <xdr:nvSpPr>
        <xdr:cNvPr id="216" name="テキスト ボックス 215">
          <a:extLst>
            <a:ext uri="{FF2B5EF4-FFF2-40B4-BE49-F238E27FC236}">
              <a16:creationId xmlns:a16="http://schemas.microsoft.com/office/drawing/2014/main" xmlns="" id="{00000000-0008-0000-0300-0000D8000000}"/>
            </a:ext>
          </a:extLst>
        </xdr:cNvPr>
        <xdr:cNvSpPr txBox="1"/>
      </xdr:nvSpPr>
      <xdr:spPr>
        <a:xfrm>
          <a:off x="3733800" y="137769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116405</xdr:rowOff>
    </xdr:from>
    <xdr:to>
      <xdr:col>15</xdr:col>
      <xdr:colOff>133350</xdr:colOff>
      <xdr:row>82</xdr:row>
      <xdr:rowOff>46555</xdr:rowOff>
    </xdr:to>
    <xdr:sp macro="" textlink="">
      <xdr:nvSpPr>
        <xdr:cNvPr id="217" name="楕円 216">
          <a:extLst>
            <a:ext uri="{FF2B5EF4-FFF2-40B4-BE49-F238E27FC236}">
              <a16:creationId xmlns:a16="http://schemas.microsoft.com/office/drawing/2014/main" xmlns="" id="{00000000-0008-0000-0300-0000D9000000}"/>
            </a:ext>
          </a:extLst>
        </xdr:cNvPr>
        <xdr:cNvSpPr/>
      </xdr:nvSpPr>
      <xdr:spPr>
        <a:xfrm>
          <a:off x="3175000" y="14003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56732</xdr:rowOff>
    </xdr:from>
    <xdr:ext cx="762000" cy="259045"/>
    <xdr:sp macro="" textlink="">
      <xdr:nvSpPr>
        <xdr:cNvPr id="218" name="テキスト ボックス 217">
          <a:extLst>
            <a:ext uri="{FF2B5EF4-FFF2-40B4-BE49-F238E27FC236}">
              <a16:creationId xmlns:a16="http://schemas.microsoft.com/office/drawing/2014/main" xmlns="" id="{00000000-0008-0000-0300-0000DA000000}"/>
            </a:ext>
          </a:extLst>
        </xdr:cNvPr>
        <xdr:cNvSpPr txBox="1"/>
      </xdr:nvSpPr>
      <xdr:spPr>
        <a:xfrm>
          <a:off x="2844800" y="13772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45189</xdr:rowOff>
    </xdr:from>
    <xdr:to>
      <xdr:col>11</xdr:col>
      <xdr:colOff>82550</xdr:colOff>
      <xdr:row>81</xdr:row>
      <xdr:rowOff>146789</xdr:rowOff>
    </xdr:to>
    <xdr:sp macro="" textlink="">
      <xdr:nvSpPr>
        <xdr:cNvPr id="219" name="楕円 218">
          <a:extLst>
            <a:ext uri="{FF2B5EF4-FFF2-40B4-BE49-F238E27FC236}">
              <a16:creationId xmlns:a16="http://schemas.microsoft.com/office/drawing/2014/main" xmlns="" id="{00000000-0008-0000-0300-0000DB000000}"/>
            </a:ext>
          </a:extLst>
        </xdr:cNvPr>
        <xdr:cNvSpPr/>
      </xdr:nvSpPr>
      <xdr:spPr>
        <a:xfrm>
          <a:off x="2286000" y="13932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156966</xdr:rowOff>
    </xdr:from>
    <xdr:ext cx="762000" cy="259045"/>
    <xdr:sp macro="" textlink="">
      <xdr:nvSpPr>
        <xdr:cNvPr id="220" name="テキスト ボックス 219">
          <a:extLst>
            <a:ext uri="{FF2B5EF4-FFF2-40B4-BE49-F238E27FC236}">
              <a16:creationId xmlns:a16="http://schemas.microsoft.com/office/drawing/2014/main" xmlns="" id="{00000000-0008-0000-0300-0000DC000000}"/>
            </a:ext>
          </a:extLst>
        </xdr:cNvPr>
        <xdr:cNvSpPr txBox="1"/>
      </xdr:nvSpPr>
      <xdr:spPr>
        <a:xfrm>
          <a:off x="1955800" y="13701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49778</xdr:rowOff>
    </xdr:from>
    <xdr:to>
      <xdr:col>7</xdr:col>
      <xdr:colOff>31750</xdr:colOff>
      <xdr:row>81</xdr:row>
      <xdr:rowOff>151378</xdr:rowOff>
    </xdr:to>
    <xdr:sp macro="" textlink="">
      <xdr:nvSpPr>
        <xdr:cNvPr id="221" name="楕円 220">
          <a:extLst>
            <a:ext uri="{FF2B5EF4-FFF2-40B4-BE49-F238E27FC236}">
              <a16:creationId xmlns:a16="http://schemas.microsoft.com/office/drawing/2014/main" xmlns="" id="{00000000-0008-0000-0300-0000DD000000}"/>
            </a:ext>
          </a:extLst>
        </xdr:cNvPr>
        <xdr:cNvSpPr/>
      </xdr:nvSpPr>
      <xdr:spPr>
        <a:xfrm>
          <a:off x="1397000" y="13937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161555</xdr:rowOff>
    </xdr:from>
    <xdr:ext cx="762000" cy="259045"/>
    <xdr:sp macro="" textlink="">
      <xdr:nvSpPr>
        <xdr:cNvPr id="222" name="テキスト ボックス 221">
          <a:extLst>
            <a:ext uri="{FF2B5EF4-FFF2-40B4-BE49-F238E27FC236}">
              <a16:creationId xmlns:a16="http://schemas.microsoft.com/office/drawing/2014/main" xmlns="" id="{00000000-0008-0000-0300-0000DE000000}"/>
            </a:ext>
          </a:extLst>
        </xdr:cNvPr>
        <xdr:cNvSpPr txBox="1"/>
      </xdr:nvSpPr>
      <xdr:spPr>
        <a:xfrm>
          <a:off x="1066800" y="13706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a:extLst>
            <a:ext uri="{FF2B5EF4-FFF2-40B4-BE49-F238E27FC236}">
              <a16:creationId xmlns:a16="http://schemas.microsoft.com/office/drawing/2014/main" xmlns="" id="{00000000-0008-0000-0300-0000DF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a:extLst>
            <a:ext uri="{FF2B5EF4-FFF2-40B4-BE49-F238E27FC236}">
              <a16:creationId xmlns:a16="http://schemas.microsoft.com/office/drawing/2014/main" xmlns="" id="{00000000-0008-0000-0300-0000E0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a:extLst>
            <a:ext uri="{FF2B5EF4-FFF2-40B4-BE49-F238E27FC236}">
              <a16:creationId xmlns:a16="http://schemas.microsoft.com/office/drawing/2014/main" xmlns="" id="{00000000-0008-0000-0300-0000E1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a:extLst>
            <a:ext uri="{FF2B5EF4-FFF2-40B4-BE49-F238E27FC236}">
              <a16:creationId xmlns:a16="http://schemas.microsoft.com/office/drawing/2014/main" xmlns="" id="{00000000-0008-0000-0300-0000E2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a:extLst>
            <a:ext uri="{FF2B5EF4-FFF2-40B4-BE49-F238E27FC236}">
              <a16:creationId xmlns:a16="http://schemas.microsoft.com/office/drawing/2014/main" xmlns="" id="{00000000-0008-0000-0300-0000E3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a:extLst>
            <a:ext uri="{FF2B5EF4-FFF2-40B4-BE49-F238E27FC236}">
              <a16:creationId xmlns:a16="http://schemas.microsoft.com/office/drawing/2014/main" xmlns="" id="{00000000-0008-0000-0300-0000E4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a:extLst>
            <a:ext uri="{FF2B5EF4-FFF2-40B4-BE49-F238E27FC236}">
              <a16:creationId xmlns:a16="http://schemas.microsoft.com/office/drawing/2014/main" xmlns="" id="{00000000-0008-0000-0300-0000E5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a:extLst>
            <a:ext uri="{FF2B5EF4-FFF2-40B4-BE49-F238E27FC236}">
              <a16:creationId xmlns:a16="http://schemas.microsoft.com/office/drawing/2014/main" xmlns="" id="{00000000-0008-0000-0300-0000E6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a:extLst>
            <a:ext uri="{FF2B5EF4-FFF2-40B4-BE49-F238E27FC236}">
              <a16:creationId xmlns:a16="http://schemas.microsoft.com/office/drawing/2014/main" xmlns="" id="{00000000-0008-0000-0300-0000E7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a:extLst>
            <a:ext uri="{FF2B5EF4-FFF2-40B4-BE49-F238E27FC236}">
              <a16:creationId xmlns:a16="http://schemas.microsoft.com/office/drawing/2014/main" xmlns="" id="{00000000-0008-0000-0300-0000E8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a:extLst>
            <a:ext uri="{FF2B5EF4-FFF2-40B4-BE49-F238E27FC236}">
              <a16:creationId xmlns:a16="http://schemas.microsoft.com/office/drawing/2014/main" xmlns="" id="{00000000-0008-0000-0300-0000E9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a:extLst>
            <a:ext uri="{FF2B5EF4-FFF2-40B4-BE49-F238E27FC236}">
              <a16:creationId xmlns:a16="http://schemas.microsoft.com/office/drawing/2014/main" xmlns="" id="{00000000-0008-0000-0300-0000EA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a:extLst>
            <a:ext uri="{FF2B5EF4-FFF2-40B4-BE49-F238E27FC236}">
              <a16:creationId xmlns:a16="http://schemas.microsoft.com/office/drawing/2014/main" xmlns="" id="{00000000-0008-0000-0300-0000EB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a:solidFill>
                <a:schemeClr val="dk1"/>
              </a:solidFill>
              <a:effectLst/>
              <a:latin typeface="+mn-lt"/>
              <a:ea typeface="+mn-ea"/>
              <a:cs typeface="+mn-cs"/>
            </a:rPr>
            <a:t>　</a:t>
          </a:r>
          <a:r>
            <a:rPr lang="ja-JP" altLang="ja-JP" sz="1200">
              <a:solidFill>
                <a:schemeClr val="dk1"/>
              </a:solidFill>
              <a:effectLst/>
              <a:latin typeface="ＭＳ 明朝" panose="02020609040205080304" pitchFamily="17" charset="-128"/>
              <a:ea typeface="ＭＳ 明朝" panose="02020609040205080304" pitchFamily="17" charset="-128"/>
              <a:cs typeface="+mn-cs"/>
            </a:rPr>
            <a:t>ラスパイレス指数は近年ほぼ同水準で推移している。今後も引き続き国家公務員に準じた給与構造改革を推進する。また、人事評価制度を効果的に運用し、職責・能力に応じた適正な給与制度を維持する。</a:t>
          </a:r>
          <a:endParaRPr lang="ja-JP" altLang="ja-JP" sz="1200">
            <a:effectLst/>
            <a:latin typeface="ＭＳ 明朝" panose="02020609040205080304" pitchFamily="17" charset="-128"/>
            <a:ea typeface="ＭＳ 明朝" panose="02020609040205080304" pitchFamily="17" charset="-128"/>
          </a:endParaRPr>
        </a:p>
        <a:p>
          <a:pPr rtl="0" eaLnBrk="1" fontAlgn="auto" latinLnBrk="0" hangingPunct="1"/>
          <a:r>
            <a:rPr lang="ja-JP" altLang="ja-JP" sz="1200">
              <a:solidFill>
                <a:schemeClr val="dk1"/>
              </a:solidFill>
              <a:effectLst/>
              <a:latin typeface="ＭＳ 明朝" panose="02020609040205080304" pitchFamily="17" charset="-128"/>
              <a:ea typeface="ＭＳ 明朝" panose="02020609040205080304" pitchFamily="17" charset="-128"/>
              <a:cs typeface="+mn-cs"/>
            </a:rPr>
            <a:t>　更に、ラスパイレス指数の算出基礎となる学歴・勤続年数における分布など、国家公務員の指数との乖離の著しい階層の要因を分析し、適正な給与体制の確立に努める。</a:t>
          </a:r>
          <a:endParaRPr lang="ja-JP" altLang="ja-JP" sz="1200">
            <a:effectLst/>
            <a:latin typeface="ＭＳ 明朝" panose="02020609040205080304" pitchFamily="17" charset="-128"/>
            <a:ea typeface="ＭＳ 明朝" panose="02020609040205080304" pitchFamily="17"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a:extLst>
            <a:ext uri="{FF2B5EF4-FFF2-40B4-BE49-F238E27FC236}">
              <a16:creationId xmlns:a16="http://schemas.microsoft.com/office/drawing/2014/main" xmlns="" id="{00000000-0008-0000-0300-0000EC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a:extLst>
            <a:ext uri="{FF2B5EF4-FFF2-40B4-BE49-F238E27FC236}">
              <a16:creationId xmlns:a16="http://schemas.microsoft.com/office/drawing/2014/main" xmlns="" id="{00000000-0008-0000-0300-0000ED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8" name="直線コネクタ 237">
          <a:extLst>
            <a:ext uri="{FF2B5EF4-FFF2-40B4-BE49-F238E27FC236}">
              <a16:creationId xmlns:a16="http://schemas.microsoft.com/office/drawing/2014/main" xmlns="" id="{00000000-0008-0000-0300-0000EE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9" name="テキスト ボックス 238">
          <a:extLst>
            <a:ext uri="{FF2B5EF4-FFF2-40B4-BE49-F238E27FC236}">
              <a16:creationId xmlns:a16="http://schemas.microsoft.com/office/drawing/2014/main" xmlns="" id="{00000000-0008-0000-0300-0000EF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0" name="直線コネクタ 239">
          <a:extLst>
            <a:ext uri="{FF2B5EF4-FFF2-40B4-BE49-F238E27FC236}">
              <a16:creationId xmlns:a16="http://schemas.microsoft.com/office/drawing/2014/main" xmlns="" id="{00000000-0008-0000-0300-0000F0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1" name="テキスト ボックス 240">
          <a:extLst>
            <a:ext uri="{FF2B5EF4-FFF2-40B4-BE49-F238E27FC236}">
              <a16:creationId xmlns:a16="http://schemas.microsoft.com/office/drawing/2014/main" xmlns="" id="{00000000-0008-0000-0300-0000F1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2" name="直線コネクタ 241">
          <a:extLst>
            <a:ext uri="{FF2B5EF4-FFF2-40B4-BE49-F238E27FC236}">
              <a16:creationId xmlns:a16="http://schemas.microsoft.com/office/drawing/2014/main" xmlns="" id="{00000000-0008-0000-0300-0000F2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3" name="テキスト ボックス 242">
          <a:extLst>
            <a:ext uri="{FF2B5EF4-FFF2-40B4-BE49-F238E27FC236}">
              <a16:creationId xmlns:a16="http://schemas.microsoft.com/office/drawing/2014/main" xmlns="" id="{00000000-0008-0000-0300-0000F3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4" name="直線コネクタ 243">
          <a:extLst>
            <a:ext uri="{FF2B5EF4-FFF2-40B4-BE49-F238E27FC236}">
              <a16:creationId xmlns:a16="http://schemas.microsoft.com/office/drawing/2014/main" xmlns="" id="{00000000-0008-0000-0300-0000F4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5" name="テキスト ボックス 244">
          <a:extLst>
            <a:ext uri="{FF2B5EF4-FFF2-40B4-BE49-F238E27FC236}">
              <a16:creationId xmlns:a16="http://schemas.microsoft.com/office/drawing/2014/main" xmlns="" id="{00000000-0008-0000-0300-0000F5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6" name="直線コネクタ 245">
          <a:extLst>
            <a:ext uri="{FF2B5EF4-FFF2-40B4-BE49-F238E27FC236}">
              <a16:creationId xmlns:a16="http://schemas.microsoft.com/office/drawing/2014/main" xmlns="" id="{00000000-0008-0000-0300-0000F6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7" name="テキスト ボックス 246">
          <a:extLst>
            <a:ext uri="{FF2B5EF4-FFF2-40B4-BE49-F238E27FC236}">
              <a16:creationId xmlns:a16="http://schemas.microsoft.com/office/drawing/2014/main" xmlns="" id="{00000000-0008-0000-0300-0000F7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8" name="直線コネクタ 247">
          <a:extLst>
            <a:ext uri="{FF2B5EF4-FFF2-40B4-BE49-F238E27FC236}">
              <a16:creationId xmlns:a16="http://schemas.microsoft.com/office/drawing/2014/main" xmlns="" id="{00000000-0008-0000-0300-0000F8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9" name="テキスト ボックス 248">
          <a:extLst>
            <a:ext uri="{FF2B5EF4-FFF2-40B4-BE49-F238E27FC236}">
              <a16:creationId xmlns:a16="http://schemas.microsoft.com/office/drawing/2014/main" xmlns="" id="{00000000-0008-0000-0300-0000F9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xmlns="" id="{00000000-0008-0000-0300-0000FA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xmlns="" id="{00000000-0008-0000-0300-0000FB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xmlns="" id="{00000000-0008-0000-0300-0000FC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62593</xdr:rowOff>
    </xdr:from>
    <xdr:to>
      <xdr:col>81</xdr:col>
      <xdr:colOff>44450</xdr:colOff>
      <xdr:row>89</xdr:row>
      <xdr:rowOff>23888</xdr:rowOff>
    </xdr:to>
    <xdr:cxnSp macro="">
      <xdr:nvCxnSpPr>
        <xdr:cNvPr id="253" name="直線コネクタ 252">
          <a:extLst>
            <a:ext uri="{FF2B5EF4-FFF2-40B4-BE49-F238E27FC236}">
              <a16:creationId xmlns:a16="http://schemas.microsoft.com/office/drawing/2014/main" xmlns="" id="{00000000-0008-0000-0300-0000FD000000}"/>
            </a:ext>
          </a:extLst>
        </xdr:cNvPr>
        <xdr:cNvCxnSpPr/>
      </xdr:nvCxnSpPr>
      <xdr:spPr>
        <a:xfrm flipV="1">
          <a:off x="17018000" y="13950043"/>
          <a:ext cx="0" cy="13328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167415</xdr:rowOff>
    </xdr:from>
    <xdr:ext cx="762000" cy="259045"/>
    <xdr:sp macro="" textlink="">
      <xdr:nvSpPr>
        <xdr:cNvPr id="254" name="給与水準   （国との比較）最小値テキスト">
          <a:extLst>
            <a:ext uri="{FF2B5EF4-FFF2-40B4-BE49-F238E27FC236}">
              <a16:creationId xmlns:a16="http://schemas.microsoft.com/office/drawing/2014/main" xmlns="" id="{00000000-0008-0000-0300-0000FE000000}"/>
            </a:ext>
          </a:extLst>
        </xdr:cNvPr>
        <xdr:cNvSpPr txBox="1"/>
      </xdr:nvSpPr>
      <xdr:spPr>
        <a:xfrm>
          <a:off x="17106900" y="1525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23888</xdr:rowOff>
    </xdr:from>
    <xdr:to>
      <xdr:col>81</xdr:col>
      <xdr:colOff>133350</xdr:colOff>
      <xdr:row>89</xdr:row>
      <xdr:rowOff>23888</xdr:rowOff>
    </xdr:to>
    <xdr:cxnSp macro="">
      <xdr:nvCxnSpPr>
        <xdr:cNvPr id="255" name="直線コネクタ 254">
          <a:extLst>
            <a:ext uri="{FF2B5EF4-FFF2-40B4-BE49-F238E27FC236}">
              <a16:creationId xmlns:a16="http://schemas.microsoft.com/office/drawing/2014/main" xmlns="" id="{00000000-0008-0000-0300-0000FF000000}"/>
            </a:ext>
          </a:extLst>
        </xdr:cNvPr>
        <xdr:cNvCxnSpPr/>
      </xdr:nvCxnSpPr>
      <xdr:spPr>
        <a:xfrm>
          <a:off x="16929100" y="1528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148970</xdr:rowOff>
    </xdr:from>
    <xdr:ext cx="762000" cy="259045"/>
    <xdr:sp macro="" textlink="">
      <xdr:nvSpPr>
        <xdr:cNvPr id="256" name="給与水準   （国との比較）最大値テキスト">
          <a:extLst>
            <a:ext uri="{FF2B5EF4-FFF2-40B4-BE49-F238E27FC236}">
              <a16:creationId xmlns:a16="http://schemas.microsoft.com/office/drawing/2014/main" xmlns="" id="{00000000-0008-0000-0300-000000010000}"/>
            </a:ext>
          </a:extLst>
        </xdr:cNvPr>
        <xdr:cNvSpPr txBox="1"/>
      </xdr:nvSpPr>
      <xdr:spPr>
        <a:xfrm>
          <a:off x="17106900" y="1369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62593</xdr:rowOff>
    </xdr:from>
    <xdr:to>
      <xdr:col>81</xdr:col>
      <xdr:colOff>133350</xdr:colOff>
      <xdr:row>81</xdr:row>
      <xdr:rowOff>62593</xdr:rowOff>
    </xdr:to>
    <xdr:cxnSp macro="">
      <xdr:nvCxnSpPr>
        <xdr:cNvPr id="257" name="直線コネクタ 256">
          <a:extLst>
            <a:ext uri="{FF2B5EF4-FFF2-40B4-BE49-F238E27FC236}">
              <a16:creationId xmlns:a16="http://schemas.microsoft.com/office/drawing/2014/main" xmlns="" id="{00000000-0008-0000-0300-000001010000}"/>
            </a:ext>
          </a:extLst>
        </xdr:cNvPr>
        <xdr:cNvCxnSpPr/>
      </xdr:nvCxnSpPr>
      <xdr:spPr>
        <a:xfrm>
          <a:off x="16929100" y="1395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90109</xdr:rowOff>
    </xdr:from>
    <xdr:to>
      <xdr:col>81</xdr:col>
      <xdr:colOff>44450</xdr:colOff>
      <xdr:row>87</xdr:row>
      <xdr:rowOff>10584</xdr:rowOff>
    </xdr:to>
    <xdr:cxnSp macro="">
      <xdr:nvCxnSpPr>
        <xdr:cNvPr id="258" name="直線コネクタ 257">
          <a:extLst>
            <a:ext uri="{FF2B5EF4-FFF2-40B4-BE49-F238E27FC236}">
              <a16:creationId xmlns:a16="http://schemas.microsoft.com/office/drawing/2014/main" xmlns="" id="{00000000-0008-0000-0300-000002010000}"/>
            </a:ext>
          </a:extLst>
        </xdr:cNvPr>
        <xdr:cNvCxnSpPr/>
      </xdr:nvCxnSpPr>
      <xdr:spPr>
        <a:xfrm>
          <a:off x="16179800" y="14834809"/>
          <a:ext cx="838200" cy="91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158343</xdr:rowOff>
    </xdr:from>
    <xdr:ext cx="762000" cy="259045"/>
    <xdr:sp macro="" textlink="">
      <xdr:nvSpPr>
        <xdr:cNvPr id="259" name="給与水準   （国との比較）平均値テキスト">
          <a:extLst>
            <a:ext uri="{FF2B5EF4-FFF2-40B4-BE49-F238E27FC236}">
              <a16:creationId xmlns:a16="http://schemas.microsoft.com/office/drawing/2014/main" xmlns="" id="{00000000-0008-0000-0300-000003010000}"/>
            </a:ext>
          </a:extLst>
        </xdr:cNvPr>
        <xdr:cNvSpPr txBox="1"/>
      </xdr:nvSpPr>
      <xdr:spPr>
        <a:xfrm>
          <a:off x="17106900" y="145601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141816</xdr:rowOff>
    </xdr:from>
    <xdr:to>
      <xdr:col>81</xdr:col>
      <xdr:colOff>95250</xdr:colOff>
      <xdr:row>86</xdr:row>
      <xdr:rowOff>71966</xdr:rowOff>
    </xdr:to>
    <xdr:sp macro="" textlink="">
      <xdr:nvSpPr>
        <xdr:cNvPr id="260" name="フローチャート: 判断 259">
          <a:extLst>
            <a:ext uri="{FF2B5EF4-FFF2-40B4-BE49-F238E27FC236}">
              <a16:creationId xmlns:a16="http://schemas.microsoft.com/office/drawing/2014/main" xmlns="" id="{00000000-0008-0000-0300-000004010000}"/>
            </a:ext>
          </a:extLst>
        </xdr:cNvPr>
        <xdr:cNvSpPr/>
      </xdr:nvSpPr>
      <xdr:spPr>
        <a:xfrm>
          <a:off x="169672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90109</xdr:rowOff>
    </xdr:from>
    <xdr:to>
      <xdr:col>77</xdr:col>
      <xdr:colOff>44450</xdr:colOff>
      <xdr:row>86</xdr:row>
      <xdr:rowOff>124582</xdr:rowOff>
    </xdr:to>
    <xdr:cxnSp macro="">
      <xdr:nvCxnSpPr>
        <xdr:cNvPr id="261" name="直線コネクタ 260">
          <a:extLst>
            <a:ext uri="{FF2B5EF4-FFF2-40B4-BE49-F238E27FC236}">
              <a16:creationId xmlns:a16="http://schemas.microsoft.com/office/drawing/2014/main" xmlns="" id="{00000000-0008-0000-0300-000005010000}"/>
            </a:ext>
          </a:extLst>
        </xdr:cNvPr>
        <xdr:cNvCxnSpPr/>
      </xdr:nvCxnSpPr>
      <xdr:spPr>
        <a:xfrm flipV="1">
          <a:off x="15290800" y="14834809"/>
          <a:ext cx="889000" cy="34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118836</xdr:rowOff>
    </xdr:from>
    <xdr:to>
      <xdr:col>77</xdr:col>
      <xdr:colOff>95250</xdr:colOff>
      <xdr:row>86</xdr:row>
      <xdr:rowOff>48986</xdr:rowOff>
    </xdr:to>
    <xdr:sp macro="" textlink="">
      <xdr:nvSpPr>
        <xdr:cNvPr id="262" name="フローチャート: 判断 261">
          <a:extLst>
            <a:ext uri="{FF2B5EF4-FFF2-40B4-BE49-F238E27FC236}">
              <a16:creationId xmlns:a16="http://schemas.microsoft.com/office/drawing/2014/main" xmlns="" id="{00000000-0008-0000-0300-000006010000}"/>
            </a:ext>
          </a:extLst>
        </xdr:cNvPr>
        <xdr:cNvSpPr/>
      </xdr:nvSpPr>
      <xdr:spPr>
        <a:xfrm>
          <a:off x="16129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59163</xdr:rowOff>
    </xdr:from>
    <xdr:ext cx="736600" cy="259045"/>
    <xdr:sp macro="" textlink="">
      <xdr:nvSpPr>
        <xdr:cNvPr id="263" name="テキスト ボックス 262">
          <a:extLst>
            <a:ext uri="{FF2B5EF4-FFF2-40B4-BE49-F238E27FC236}">
              <a16:creationId xmlns:a16="http://schemas.microsoft.com/office/drawing/2014/main" xmlns="" id="{00000000-0008-0000-0300-000007010000}"/>
            </a:ext>
          </a:extLst>
        </xdr:cNvPr>
        <xdr:cNvSpPr txBox="1"/>
      </xdr:nvSpPr>
      <xdr:spPr>
        <a:xfrm>
          <a:off x="15798800" y="144609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124582</xdr:rowOff>
    </xdr:from>
    <xdr:to>
      <xdr:col>72</xdr:col>
      <xdr:colOff>203200</xdr:colOff>
      <xdr:row>86</xdr:row>
      <xdr:rowOff>170543</xdr:rowOff>
    </xdr:to>
    <xdr:cxnSp macro="">
      <xdr:nvCxnSpPr>
        <xdr:cNvPr id="264" name="直線コネクタ 263">
          <a:extLst>
            <a:ext uri="{FF2B5EF4-FFF2-40B4-BE49-F238E27FC236}">
              <a16:creationId xmlns:a16="http://schemas.microsoft.com/office/drawing/2014/main" xmlns="" id="{00000000-0008-0000-0300-000008010000}"/>
            </a:ext>
          </a:extLst>
        </xdr:cNvPr>
        <xdr:cNvCxnSpPr/>
      </xdr:nvCxnSpPr>
      <xdr:spPr>
        <a:xfrm flipV="1">
          <a:off x="14401800" y="14869282"/>
          <a:ext cx="889000" cy="4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4838</xdr:rowOff>
    </xdr:from>
    <xdr:to>
      <xdr:col>73</xdr:col>
      <xdr:colOff>44450</xdr:colOff>
      <xdr:row>86</xdr:row>
      <xdr:rowOff>106438</xdr:rowOff>
    </xdr:to>
    <xdr:sp macro="" textlink="">
      <xdr:nvSpPr>
        <xdr:cNvPr id="265" name="フローチャート: 判断 264">
          <a:extLst>
            <a:ext uri="{FF2B5EF4-FFF2-40B4-BE49-F238E27FC236}">
              <a16:creationId xmlns:a16="http://schemas.microsoft.com/office/drawing/2014/main" xmlns="" id="{00000000-0008-0000-0300-000009010000}"/>
            </a:ext>
          </a:extLst>
        </xdr:cNvPr>
        <xdr:cNvSpPr/>
      </xdr:nvSpPr>
      <xdr:spPr>
        <a:xfrm>
          <a:off x="15240000" y="1474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116615</xdr:rowOff>
    </xdr:from>
    <xdr:ext cx="762000" cy="259045"/>
    <xdr:sp macro="" textlink="">
      <xdr:nvSpPr>
        <xdr:cNvPr id="266" name="テキスト ボックス 265">
          <a:extLst>
            <a:ext uri="{FF2B5EF4-FFF2-40B4-BE49-F238E27FC236}">
              <a16:creationId xmlns:a16="http://schemas.microsoft.com/office/drawing/2014/main" xmlns="" id="{00000000-0008-0000-0300-00000A010000}"/>
            </a:ext>
          </a:extLst>
        </xdr:cNvPr>
        <xdr:cNvSpPr txBox="1"/>
      </xdr:nvSpPr>
      <xdr:spPr>
        <a:xfrm>
          <a:off x="14909800" y="14518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159052</xdr:rowOff>
    </xdr:from>
    <xdr:to>
      <xdr:col>68</xdr:col>
      <xdr:colOff>152400</xdr:colOff>
      <xdr:row>86</xdr:row>
      <xdr:rowOff>170543</xdr:rowOff>
    </xdr:to>
    <xdr:cxnSp macro="">
      <xdr:nvCxnSpPr>
        <xdr:cNvPr id="267" name="直線コネクタ 266">
          <a:extLst>
            <a:ext uri="{FF2B5EF4-FFF2-40B4-BE49-F238E27FC236}">
              <a16:creationId xmlns:a16="http://schemas.microsoft.com/office/drawing/2014/main" xmlns="" id="{00000000-0008-0000-0300-00000B010000}"/>
            </a:ext>
          </a:extLst>
        </xdr:cNvPr>
        <xdr:cNvCxnSpPr/>
      </xdr:nvCxnSpPr>
      <xdr:spPr>
        <a:xfrm>
          <a:off x="13512800" y="14903752"/>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4838</xdr:rowOff>
    </xdr:from>
    <xdr:to>
      <xdr:col>68</xdr:col>
      <xdr:colOff>203200</xdr:colOff>
      <xdr:row>86</xdr:row>
      <xdr:rowOff>106438</xdr:rowOff>
    </xdr:to>
    <xdr:sp macro="" textlink="">
      <xdr:nvSpPr>
        <xdr:cNvPr id="268" name="フローチャート: 判断 267">
          <a:extLst>
            <a:ext uri="{FF2B5EF4-FFF2-40B4-BE49-F238E27FC236}">
              <a16:creationId xmlns:a16="http://schemas.microsoft.com/office/drawing/2014/main" xmlns="" id="{00000000-0008-0000-0300-00000C010000}"/>
            </a:ext>
          </a:extLst>
        </xdr:cNvPr>
        <xdr:cNvSpPr/>
      </xdr:nvSpPr>
      <xdr:spPr>
        <a:xfrm>
          <a:off x="14351000" y="1474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116615</xdr:rowOff>
    </xdr:from>
    <xdr:ext cx="762000" cy="259045"/>
    <xdr:sp macro="" textlink="">
      <xdr:nvSpPr>
        <xdr:cNvPr id="269" name="テキスト ボックス 268">
          <a:extLst>
            <a:ext uri="{FF2B5EF4-FFF2-40B4-BE49-F238E27FC236}">
              <a16:creationId xmlns:a16="http://schemas.microsoft.com/office/drawing/2014/main" xmlns="" id="{00000000-0008-0000-0300-00000D010000}"/>
            </a:ext>
          </a:extLst>
        </xdr:cNvPr>
        <xdr:cNvSpPr txBox="1"/>
      </xdr:nvSpPr>
      <xdr:spPr>
        <a:xfrm>
          <a:off x="14020800" y="14518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141816</xdr:rowOff>
    </xdr:from>
    <xdr:to>
      <xdr:col>64</xdr:col>
      <xdr:colOff>152400</xdr:colOff>
      <xdr:row>86</xdr:row>
      <xdr:rowOff>71966</xdr:rowOff>
    </xdr:to>
    <xdr:sp macro="" textlink="">
      <xdr:nvSpPr>
        <xdr:cNvPr id="270" name="フローチャート: 判断 269">
          <a:extLst>
            <a:ext uri="{FF2B5EF4-FFF2-40B4-BE49-F238E27FC236}">
              <a16:creationId xmlns:a16="http://schemas.microsoft.com/office/drawing/2014/main" xmlns="" id="{00000000-0008-0000-0300-00000E010000}"/>
            </a:ext>
          </a:extLst>
        </xdr:cNvPr>
        <xdr:cNvSpPr/>
      </xdr:nvSpPr>
      <xdr:spPr>
        <a:xfrm>
          <a:off x="13462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82143</xdr:rowOff>
    </xdr:from>
    <xdr:ext cx="762000" cy="259045"/>
    <xdr:sp macro="" textlink="">
      <xdr:nvSpPr>
        <xdr:cNvPr id="271" name="テキスト ボックス 270">
          <a:extLst>
            <a:ext uri="{FF2B5EF4-FFF2-40B4-BE49-F238E27FC236}">
              <a16:creationId xmlns:a16="http://schemas.microsoft.com/office/drawing/2014/main" xmlns="" id="{00000000-0008-0000-0300-00000F010000}"/>
            </a:ext>
          </a:extLst>
        </xdr:cNvPr>
        <xdr:cNvSpPr txBox="1"/>
      </xdr:nvSpPr>
      <xdr:spPr>
        <a:xfrm>
          <a:off x="13131800" y="14483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xmlns="" id="{00000000-0008-0000-0300-000010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xmlns="" id="{00000000-0008-0000-0300-000011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xmlns="" id="{00000000-0008-0000-0300-000012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xmlns="" id="{00000000-0008-0000-0300-000013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xmlns="" id="{00000000-0008-0000-0300-000014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131234</xdr:rowOff>
    </xdr:from>
    <xdr:to>
      <xdr:col>81</xdr:col>
      <xdr:colOff>95250</xdr:colOff>
      <xdr:row>87</xdr:row>
      <xdr:rowOff>61384</xdr:rowOff>
    </xdr:to>
    <xdr:sp macro="" textlink="">
      <xdr:nvSpPr>
        <xdr:cNvPr id="277" name="楕円 276">
          <a:extLst>
            <a:ext uri="{FF2B5EF4-FFF2-40B4-BE49-F238E27FC236}">
              <a16:creationId xmlns:a16="http://schemas.microsoft.com/office/drawing/2014/main" xmlns="" id="{00000000-0008-0000-0300-000015010000}"/>
            </a:ext>
          </a:extLst>
        </xdr:cNvPr>
        <xdr:cNvSpPr/>
      </xdr:nvSpPr>
      <xdr:spPr>
        <a:xfrm>
          <a:off x="16967200" y="1487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103311</xdr:rowOff>
    </xdr:from>
    <xdr:ext cx="762000" cy="259045"/>
    <xdr:sp macro="" textlink="">
      <xdr:nvSpPr>
        <xdr:cNvPr id="278" name="給与水準   （国との比較）該当値テキスト">
          <a:extLst>
            <a:ext uri="{FF2B5EF4-FFF2-40B4-BE49-F238E27FC236}">
              <a16:creationId xmlns:a16="http://schemas.microsoft.com/office/drawing/2014/main" xmlns="" id="{00000000-0008-0000-0300-000016010000}"/>
            </a:ext>
          </a:extLst>
        </xdr:cNvPr>
        <xdr:cNvSpPr txBox="1"/>
      </xdr:nvSpPr>
      <xdr:spPr>
        <a:xfrm>
          <a:off x="17106900" y="14848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39309</xdr:rowOff>
    </xdr:from>
    <xdr:to>
      <xdr:col>77</xdr:col>
      <xdr:colOff>95250</xdr:colOff>
      <xdr:row>86</xdr:row>
      <xdr:rowOff>140909</xdr:rowOff>
    </xdr:to>
    <xdr:sp macro="" textlink="">
      <xdr:nvSpPr>
        <xdr:cNvPr id="279" name="楕円 278">
          <a:extLst>
            <a:ext uri="{FF2B5EF4-FFF2-40B4-BE49-F238E27FC236}">
              <a16:creationId xmlns:a16="http://schemas.microsoft.com/office/drawing/2014/main" xmlns="" id="{00000000-0008-0000-0300-000017010000}"/>
            </a:ext>
          </a:extLst>
        </xdr:cNvPr>
        <xdr:cNvSpPr/>
      </xdr:nvSpPr>
      <xdr:spPr>
        <a:xfrm>
          <a:off x="16129000" y="1478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125686</xdr:rowOff>
    </xdr:from>
    <xdr:ext cx="736600" cy="259045"/>
    <xdr:sp macro="" textlink="">
      <xdr:nvSpPr>
        <xdr:cNvPr id="280" name="テキスト ボックス 279">
          <a:extLst>
            <a:ext uri="{FF2B5EF4-FFF2-40B4-BE49-F238E27FC236}">
              <a16:creationId xmlns:a16="http://schemas.microsoft.com/office/drawing/2014/main" xmlns="" id="{00000000-0008-0000-0300-000018010000}"/>
            </a:ext>
          </a:extLst>
        </xdr:cNvPr>
        <xdr:cNvSpPr txBox="1"/>
      </xdr:nvSpPr>
      <xdr:spPr>
        <a:xfrm>
          <a:off x="15798800" y="148703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73782</xdr:rowOff>
    </xdr:from>
    <xdr:to>
      <xdr:col>73</xdr:col>
      <xdr:colOff>44450</xdr:colOff>
      <xdr:row>87</xdr:row>
      <xdr:rowOff>3932</xdr:rowOff>
    </xdr:to>
    <xdr:sp macro="" textlink="">
      <xdr:nvSpPr>
        <xdr:cNvPr id="281" name="楕円 280">
          <a:extLst>
            <a:ext uri="{FF2B5EF4-FFF2-40B4-BE49-F238E27FC236}">
              <a16:creationId xmlns:a16="http://schemas.microsoft.com/office/drawing/2014/main" xmlns="" id="{00000000-0008-0000-0300-000019010000}"/>
            </a:ext>
          </a:extLst>
        </xdr:cNvPr>
        <xdr:cNvSpPr/>
      </xdr:nvSpPr>
      <xdr:spPr>
        <a:xfrm>
          <a:off x="15240000" y="14818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160159</xdr:rowOff>
    </xdr:from>
    <xdr:ext cx="762000" cy="259045"/>
    <xdr:sp macro="" textlink="">
      <xdr:nvSpPr>
        <xdr:cNvPr id="282" name="テキスト ボックス 281">
          <a:extLst>
            <a:ext uri="{FF2B5EF4-FFF2-40B4-BE49-F238E27FC236}">
              <a16:creationId xmlns:a16="http://schemas.microsoft.com/office/drawing/2014/main" xmlns="" id="{00000000-0008-0000-0300-00001A010000}"/>
            </a:ext>
          </a:extLst>
        </xdr:cNvPr>
        <xdr:cNvSpPr txBox="1"/>
      </xdr:nvSpPr>
      <xdr:spPr>
        <a:xfrm>
          <a:off x="14909800" y="14904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119743</xdr:rowOff>
    </xdr:from>
    <xdr:to>
      <xdr:col>68</xdr:col>
      <xdr:colOff>203200</xdr:colOff>
      <xdr:row>87</xdr:row>
      <xdr:rowOff>49893</xdr:rowOff>
    </xdr:to>
    <xdr:sp macro="" textlink="">
      <xdr:nvSpPr>
        <xdr:cNvPr id="283" name="楕円 282">
          <a:extLst>
            <a:ext uri="{FF2B5EF4-FFF2-40B4-BE49-F238E27FC236}">
              <a16:creationId xmlns:a16="http://schemas.microsoft.com/office/drawing/2014/main" xmlns="" id="{00000000-0008-0000-0300-00001B010000}"/>
            </a:ext>
          </a:extLst>
        </xdr:cNvPr>
        <xdr:cNvSpPr/>
      </xdr:nvSpPr>
      <xdr:spPr>
        <a:xfrm>
          <a:off x="14351000" y="1486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34670</xdr:rowOff>
    </xdr:from>
    <xdr:ext cx="762000" cy="259045"/>
    <xdr:sp macro="" textlink="">
      <xdr:nvSpPr>
        <xdr:cNvPr id="284" name="テキスト ボックス 283">
          <a:extLst>
            <a:ext uri="{FF2B5EF4-FFF2-40B4-BE49-F238E27FC236}">
              <a16:creationId xmlns:a16="http://schemas.microsoft.com/office/drawing/2014/main" xmlns="" id="{00000000-0008-0000-0300-00001C010000}"/>
            </a:ext>
          </a:extLst>
        </xdr:cNvPr>
        <xdr:cNvSpPr txBox="1"/>
      </xdr:nvSpPr>
      <xdr:spPr>
        <a:xfrm>
          <a:off x="14020800" y="1495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108252</xdr:rowOff>
    </xdr:from>
    <xdr:to>
      <xdr:col>64</xdr:col>
      <xdr:colOff>152400</xdr:colOff>
      <xdr:row>87</xdr:row>
      <xdr:rowOff>38402</xdr:rowOff>
    </xdr:to>
    <xdr:sp macro="" textlink="">
      <xdr:nvSpPr>
        <xdr:cNvPr id="285" name="楕円 284">
          <a:extLst>
            <a:ext uri="{FF2B5EF4-FFF2-40B4-BE49-F238E27FC236}">
              <a16:creationId xmlns:a16="http://schemas.microsoft.com/office/drawing/2014/main" xmlns="" id="{00000000-0008-0000-0300-00001D010000}"/>
            </a:ext>
          </a:extLst>
        </xdr:cNvPr>
        <xdr:cNvSpPr/>
      </xdr:nvSpPr>
      <xdr:spPr>
        <a:xfrm>
          <a:off x="13462000" y="1485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23179</xdr:rowOff>
    </xdr:from>
    <xdr:ext cx="762000" cy="259045"/>
    <xdr:sp macro="" textlink="">
      <xdr:nvSpPr>
        <xdr:cNvPr id="286" name="テキスト ボックス 285">
          <a:extLst>
            <a:ext uri="{FF2B5EF4-FFF2-40B4-BE49-F238E27FC236}">
              <a16:creationId xmlns:a16="http://schemas.microsoft.com/office/drawing/2014/main" xmlns="" id="{00000000-0008-0000-0300-00001E010000}"/>
            </a:ext>
          </a:extLst>
        </xdr:cNvPr>
        <xdr:cNvSpPr txBox="1"/>
      </xdr:nvSpPr>
      <xdr:spPr>
        <a:xfrm>
          <a:off x="13131800" y="14939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xmlns="" id="{00000000-0008-0000-0300-00001F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xmlns="" id="{00000000-0008-0000-0300-000020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xmlns="" id="{00000000-0008-0000-0300-000021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xmlns="" id="{00000000-0008-0000-0300-000022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xmlns="" id="{00000000-0008-0000-0300-000023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xmlns="" id="{00000000-0008-0000-0300-000024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xmlns="" id="{00000000-0008-0000-0300-000025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xmlns="" id="{00000000-0008-0000-0300-000026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xmlns="" id="{00000000-0008-0000-0300-000027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xmlns="" id="{00000000-0008-0000-0300-000028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xmlns="" id="{00000000-0008-0000-0300-000029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xmlns="" id="{00000000-0008-0000-0300-00002A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xmlns="" id="{00000000-0008-0000-0300-00002B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en-US" sz="1200">
              <a:solidFill>
                <a:schemeClr val="dk1"/>
              </a:solidFill>
              <a:effectLst/>
              <a:latin typeface="ＭＳ 明朝" panose="02020609040205080304" pitchFamily="17" charset="-128"/>
              <a:ea typeface="ＭＳ 明朝" panose="02020609040205080304" pitchFamily="17" charset="-128"/>
              <a:cs typeface="+mn-cs"/>
            </a:rPr>
            <a:t>人口</a:t>
          </a:r>
          <a:r>
            <a:rPr lang="en-US" altLang="ja-JP" sz="1200">
              <a:solidFill>
                <a:schemeClr val="dk1"/>
              </a:solidFill>
              <a:effectLst/>
              <a:latin typeface="ＭＳ 明朝" panose="02020609040205080304" pitchFamily="17" charset="-128"/>
              <a:ea typeface="ＭＳ 明朝" panose="02020609040205080304" pitchFamily="17" charset="-128"/>
              <a:cs typeface="+mn-cs"/>
            </a:rPr>
            <a:t>1,000</a:t>
          </a:r>
          <a:r>
            <a:rPr lang="ja-JP" altLang="en-US" sz="1200">
              <a:solidFill>
                <a:schemeClr val="dk1"/>
              </a:solidFill>
              <a:effectLst/>
              <a:latin typeface="ＭＳ 明朝" panose="02020609040205080304" pitchFamily="17" charset="-128"/>
              <a:ea typeface="ＭＳ 明朝" panose="02020609040205080304" pitchFamily="17" charset="-128"/>
              <a:cs typeface="+mn-cs"/>
            </a:rPr>
            <a:t>人あたりの職員数は</a:t>
          </a:r>
          <a:r>
            <a:rPr lang="en-US" altLang="ja-JP" sz="1200">
              <a:solidFill>
                <a:schemeClr val="dk1"/>
              </a:solidFill>
              <a:effectLst/>
              <a:latin typeface="ＭＳ 明朝" panose="02020609040205080304" pitchFamily="17" charset="-128"/>
              <a:ea typeface="ＭＳ 明朝" panose="02020609040205080304" pitchFamily="17" charset="-128"/>
              <a:cs typeface="+mn-cs"/>
            </a:rPr>
            <a:t>10.10</a:t>
          </a:r>
          <a:r>
            <a:rPr lang="ja-JP" altLang="en-US" sz="1200">
              <a:solidFill>
                <a:schemeClr val="dk1"/>
              </a:solidFill>
              <a:effectLst/>
              <a:latin typeface="ＭＳ 明朝" panose="02020609040205080304" pitchFamily="17" charset="-128"/>
              <a:ea typeface="ＭＳ 明朝" panose="02020609040205080304" pitchFamily="17" charset="-128"/>
              <a:cs typeface="+mn-cs"/>
            </a:rPr>
            <a:t>人と平成</a:t>
          </a:r>
          <a:r>
            <a:rPr lang="en-US" altLang="ja-JP" sz="1200">
              <a:solidFill>
                <a:schemeClr val="dk1"/>
              </a:solidFill>
              <a:effectLst/>
              <a:latin typeface="ＭＳ 明朝" panose="02020609040205080304" pitchFamily="17" charset="-128"/>
              <a:ea typeface="ＭＳ 明朝" panose="02020609040205080304" pitchFamily="17" charset="-128"/>
              <a:cs typeface="+mn-cs"/>
            </a:rPr>
            <a:t>30</a:t>
          </a:r>
          <a:r>
            <a:rPr lang="ja-JP" altLang="en-US" sz="1200">
              <a:solidFill>
                <a:schemeClr val="dk1"/>
              </a:solidFill>
              <a:effectLst/>
              <a:latin typeface="ＭＳ 明朝" panose="02020609040205080304" pitchFamily="17" charset="-128"/>
              <a:ea typeface="ＭＳ 明朝" panose="02020609040205080304" pitchFamily="17" charset="-128"/>
              <a:cs typeface="+mn-cs"/>
            </a:rPr>
            <a:t>年度と同数となったが、他の類似団体と比較すると低い値となっている。</a:t>
          </a:r>
          <a:endParaRPr lang="en-US" altLang="ja-JP" sz="1100">
            <a:solidFill>
              <a:schemeClr val="dk1"/>
            </a:solidFill>
            <a:effectLst/>
            <a:latin typeface="ＭＳ 明朝" panose="02020609040205080304" pitchFamily="17" charset="-128"/>
            <a:ea typeface="ＭＳ 明朝" panose="02020609040205080304" pitchFamily="17" charset="-128"/>
            <a:cs typeface="+mn-cs"/>
          </a:endParaRPr>
        </a:p>
        <a:p>
          <a:r>
            <a:rPr lang="ja-JP" altLang="en-US" sz="1200">
              <a:solidFill>
                <a:schemeClr val="dk1"/>
              </a:solidFill>
              <a:effectLst/>
              <a:latin typeface="ＭＳ 明朝" panose="02020609040205080304" pitchFamily="17" charset="-128"/>
              <a:ea typeface="ＭＳ 明朝" panose="02020609040205080304" pitchFamily="17" charset="-128"/>
              <a:cs typeface="+mn-cs"/>
            </a:rPr>
            <a:t>　</a:t>
          </a:r>
          <a:r>
            <a:rPr lang="ja-JP" altLang="ja-JP" sz="1200">
              <a:solidFill>
                <a:schemeClr val="dk1"/>
              </a:solidFill>
              <a:effectLst/>
              <a:latin typeface="ＭＳ 明朝" panose="02020609040205080304" pitchFamily="17" charset="-128"/>
              <a:ea typeface="ＭＳ 明朝" panose="02020609040205080304" pitchFamily="17" charset="-128"/>
              <a:cs typeface="+mn-cs"/>
            </a:rPr>
            <a:t>今後も、五霞町定員管理計画に基づき、少数精鋭を基本とし、事務事業に要する適正な職員数を確保しながら、可能な限り年齢構成の平準化を図るとともに、国や他の地方公共団体の動向を注視し、定員の適正化を推進する。</a:t>
          </a:r>
          <a:endParaRPr kumimoji="1" lang="ja-JP" altLang="en-US" sz="1300">
            <a:latin typeface="ＭＳ 明朝" panose="02020609040205080304" pitchFamily="17" charset="-128"/>
            <a:ea typeface="ＭＳ 明朝" panose="02020609040205080304" pitchFamily="17" charset="-128"/>
          </a:endParaRP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xmlns="" id="{00000000-0008-0000-0300-00002C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xmlns="" id="{00000000-0008-0000-0300-00002D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xmlns="" id="{00000000-0008-0000-0300-00002E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3" name="直線コネクタ 302">
          <a:extLst>
            <a:ext uri="{FF2B5EF4-FFF2-40B4-BE49-F238E27FC236}">
              <a16:creationId xmlns:a16="http://schemas.microsoft.com/office/drawing/2014/main" xmlns="" id="{00000000-0008-0000-0300-00002F010000}"/>
            </a:ext>
          </a:extLst>
        </xdr:cNvPr>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4" name="テキスト ボックス 303">
          <a:extLst>
            <a:ext uri="{FF2B5EF4-FFF2-40B4-BE49-F238E27FC236}">
              <a16:creationId xmlns:a16="http://schemas.microsoft.com/office/drawing/2014/main" xmlns="" id="{00000000-0008-0000-0300-000030010000}"/>
            </a:ext>
          </a:extLst>
        </xdr:cNvPr>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5" name="直線コネクタ 304">
          <a:extLst>
            <a:ext uri="{FF2B5EF4-FFF2-40B4-BE49-F238E27FC236}">
              <a16:creationId xmlns:a16="http://schemas.microsoft.com/office/drawing/2014/main" xmlns="" id="{00000000-0008-0000-0300-000031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6" name="テキスト ボックス 305">
          <a:extLst>
            <a:ext uri="{FF2B5EF4-FFF2-40B4-BE49-F238E27FC236}">
              <a16:creationId xmlns:a16="http://schemas.microsoft.com/office/drawing/2014/main" xmlns="" id="{00000000-0008-0000-0300-000032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7" name="直線コネクタ 306">
          <a:extLst>
            <a:ext uri="{FF2B5EF4-FFF2-40B4-BE49-F238E27FC236}">
              <a16:creationId xmlns:a16="http://schemas.microsoft.com/office/drawing/2014/main" xmlns="" id="{00000000-0008-0000-0300-000033010000}"/>
            </a:ext>
          </a:extLst>
        </xdr:cNvPr>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08" name="テキスト ボックス 307">
          <a:extLst>
            <a:ext uri="{FF2B5EF4-FFF2-40B4-BE49-F238E27FC236}">
              <a16:creationId xmlns:a16="http://schemas.microsoft.com/office/drawing/2014/main" xmlns="" id="{00000000-0008-0000-0300-000034010000}"/>
            </a:ext>
          </a:extLst>
        </xdr:cNvPr>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9" name="直線コネクタ 308">
          <a:extLst>
            <a:ext uri="{FF2B5EF4-FFF2-40B4-BE49-F238E27FC236}">
              <a16:creationId xmlns:a16="http://schemas.microsoft.com/office/drawing/2014/main" xmlns="" id="{00000000-0008-0000-0300-000035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0" name="テキスト ボックス 309">
          <a:extLst>
            <a:ext uri="{FF2B5EF4-FFF2-40B4-BE49-F238E27FC236}">
              <a16:creationId xmlns:a16="http://schemas.microsoft.com/office/drawing/2014/main" xmlns="" id="{00000000-0008-0000-0300-000036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1" name="定員管理の状況グラフ枠">
          <a:extLst>
            <a:ext uri="{FF2B5EF4-FFF2-40B4-BE49-F238E27FC236}">
              <a16:creationId xmlns:a16="http://schemas.microsoft.com/office/drawing/2014/main" xmlns="" id="{00000000-0008-0000-0300-000037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131223</xdr:rowOff>
    </xdr:from>
    <xdr:to>
      <xdr:col>81</xdr:col>
      <xdr:colOff>44450</xdr:colOff>
      <xdr:row>66</xdr:row>
      <xdr:rowOff>13780</xdr:rowOff>
    </xdr:to>
    <xdr:cxnSp macro="">
      <xdr:nvCxnSpPr>
        <xdr:cNvPr id="312" name="直線コネクタ 311">
          <a:extLst>
            <a:ext uri="{FF2B5EF4-FFF2-40B4-BE49-F238E27FC236}">
              <a16:creationId xmlns:a16="http://schemas.microsoft.com/office/drawing/2014/main" xmlns="" id="{00000000-0008-0000-0300-000038010000}"/>
            </a:ext>
          </a:extLst>
        </xdr:cNvPr>
        <xdr:cNvCxnSpPr/>
      </xdr:nvCxnSpPr>
      <xdr:spPr>
        <a:xfrm flipV="1">
          <a:off x="17018000" y="10075323"/>
          <a:ext cx="0" cy="12541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157307</xdr:rowOff>
    </xdr:from>
    <xdr:ext cx="762000" cy="259045"/>
    <xdr:sp macro="" textlink="">
      <xdr:nvSpPr>
        <xdr:cNvPr id="313" name="定員管理の状況最小値テキスト">
          <a:extLst>
            <a:ext uri="{FF2B5EF4-FFF2-40B4-BE49-F238E27FC236}">
              <a16:creationId xmlns:a16="http://schemas.microsoft.com/office/drawing/2014/main" xmlns="" id="{00000000-0008-0000-0300-000039010000}"/>
            </a:ext>
          </a:extLst>
        </xdr:cNvPr>
        <xdr:cNvSpPr txBox="1"/>
      </xdr:nvSpPr>
      <xdr:spPr>
        <a:xfrm>
          <a:off x="17106900" y="1130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13780</xdr:rowOff>
    </xdr:from>
    <xdr:to>
      <xdr:col>81</xdr:col>
      <xdr:colOff>133350</xdr:colOff>
      <xdr:row>66</xdr:row>
      <xdr:rowOff>13780</xdr:rowOff>
    </xdr:to>
    <xdr:cxnSp macro="">
      <xdr:nvCxnSpPr>
        <xdr:cNvPr id="314" name="直線コネクタ 313">
          <a:extLst>
            <a:ext uri="{FF2B5EF4-FFF2-40B4-BE49-F238E27FC236}">
              <a16:creationId xmlns:a16="http://schemas.microsoft.com/office/drawing/2014/main" xmlns="" id="{00000000-0008-0000-0300-00003A010000}"/>
            </a:ext>
          </a:extLst>
        </xdr:cNvPr>
        <xdr:cNvCxnSpPr/>
      </xdr:nvCxnSpPr>
      <xdr:spPr>
        <a:xfrm>
          <a:off x="16929100" y="11329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46150</xdr:rowOff>
    </xdr:from>
    <xdr:ext cx="762000" cy="259045"/>
    <xdr:sp macro="" textlink="">
      <xdr:nvSpPr>
        <xdr:cNvPr id="315" name="定員管理の状況最大値テキスト">
          <a:extLst>
            <a:ext uri="{FF2B5EF4-FFF2-40B4-BE49-F238E27FC236}">
              <a16:creationId xmlns:a16="http://schemas.microsoft.com/office/drawing/2014/main" xmlns="" id="{00000000-0008-0000-0300-00003B010000}"/>
            </a:ext>
          </a:extLst>
        </xdr:cNvPr>
        <xdr:cNvSpPr txBox="1"/>
      </xdr:nvSpPr>
      <xdr:spPr>
        <a:xfrm>
          <a:off x="17106900" y="9818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131223</xdr:rowOff>
    </xdr:from>
    <xdr:to>
      <xdr:col>81</xdr:col>
      <xdr:colOff>133350</xdr:colOff>
      <xdr:row>58</xdr:row>
      <xdr:rowOff>131223</xdr:rowOff>
    </xdr:to>
    <xdr:cxnSp macro="">
      <xdr:nvCxnSpPr>
        <xdr:cNvPr id="316" name="直線コネクタ 315">
          <a:extLst>
            <a:ext uri="{FF2B5EF4-FFF2-40B4-BE49-F238E27FC236}">
              <a16:creationId xmlns:a16="http://schemas.microsoft.com/office/drawing/2014/main" xmlns="" id="{00000000-0008-0000-0300-00003C010000}"/>
            </a:ext>
          </a:extLst>
        </xdr:cNvPr>
        <xdr:cNvCxnSpPr/>
      </xdr:nvCxnSpPr>
      <xdr:spPr>
        <a:xfrm>
          <a:off x="16929100" y="10075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82232</xdr:rowOff>
    </xdr:from>
    <xdr:to>
      <xdr:col>81</xdr:col>
      <xdr:colOff>44450</xdr:colOff>
      <xdr:row>59</xdr:row>
      <xdr:rowOff>82232</xdr:rowOff>
    </xdr:to>
    <xdr:cxnSp macro="">
      <xdr:nvCxnSpPr>
        <xdr:cNvPr id="317" name="直線コネクタ 316">
          <a:extLst>
            <a:ext uri="{FF2B5EF4-FFF2-40B4-BE49-F238E27FC236}">
              <a16:creationId xmlns:a16="http://schemas.microsoft.com/office/drawing/2014/main" xmlns="" id="{00000000-0008-0000-0300-00003D010000}"/>
            </a:ext>
          </a:extLst>
        </xdr:cNvPr>
        <xdr:cNvCxnSpPr/>
      </xdr:nvCxnSpPr>
      <xdr:spPr>
        <a:xfrm>
          <a:off x="16179800" y="1019778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20273</xdr:rowOff>
    </xdr:from>
    <xdr:ext cx="762000" cy="259045"/>
    <xdr:sp macro="" textlink="">
      <xdr:nvSpPr>
        <xdr:cNvPr id="318" name="定員管理の状況平均値テキスト">
          <a:extLst>
            <a:ext uri="{FF2B5EF4-FFF2-40B4-BE49-F238E27FC236}">
              <a16:creationId xmlns:a16="http://schemas.microsoft.com/office/drawing/2014/main" xmlns="" id="{00000000-0008-0000-0300-00003E010000}"/>
            </a:ext>
          </a:extLst>
        </xdr:cNvPr>
        <xdr:cNvSpPr txBox="1"/>
      </xdr:nvSpPr>
      <xdr:spPr>
        <a:xfrm>
          <a:off x="17106900" y="103072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48196</xdr:rowOff>
    </xdr:from>
    <xdr:to>
      <xdr:col>81</xdr:col>
      <xdr:colOff>95250</xdr:colOff>
      <xdr:row>60</xdr:row>
      <xdr:rowOff>149796</xdr:rowOff>
    </xdr:to>
    <xdr:sp macro="" textlink="">
      <xdr:nvSpPr>
        <xdr:cNvPr id="319" name="フローチャート: 判断 318">
          <a:extLst>
            <a:ext uri="{FF2B5EF4-FFF2-40B4-BE49-F238E27FC236}">
              <a16:creationId xmlns:a16="http://schemas.microsoft.com/office/drawing/2014/main" xmlns="" id="{00000000-0008-0000-0300-00003F010000}"/>
            </a:ext>
          </a:extLst>
        </xdr:cNvPr>
        <xdr:cNvSpPr/>
      </xdr:nvSpPr>
      <xdr:spPr>
        <a:xfrm>
          <a:off x="16967200" y="1033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73184</xdr:rowOff>
    </xdr:from>
    <xdr:to>
      <xdr:col>77</xdr:col>
      <xdr:colOff>44450</xdr:colOff>
      <xdr:row>59</xdr:row>
      <xdr:rowOff>82232</xdr:rowOff>
    </xdr:to>
    <xdr:cxnSp macro="">
      <xdr:nvCxnSpPr>
        <xdr:cNvPr id="320" name="直線コネクタ 319">
          <a:extLst>
            <a:ext uri="{FF2B5EF4-FFF2-40B4-BE49-F238E27FC236}">
              <a16:creationId xmlns:a16="http://schemas.microsoft.com/office/drawing/2014/main" xmlns="" id="{00000000-0008-0000-0300-000040010000}"/>
            </a:ext>
          </a:extLst>
        </xdr:cNvPr>
        <xdr:cNvCxnSpPr/>
      </xdr:nvCxnSpPr>
      <xdr:spPr>
        <a:xfrm>
          <a:off x="15290800" y="10188734"/>
          <a:ext cx="889000" cy="9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4763</xdr:rowOff>
    </xdr:from>
    <xdr:to>
      <xdr:col>77</xdr:col>
      <xdr:colOff>95250</xdr:colOff>
      <xdr:row>60</xdr:row>
      <xdr:rowOff>106363</xdr:rowOff>
    </xdr:to>
    <xdr:sp macro="" textlink="">
      <xdr:nvSpPr>
        <xdr:cNvPr id="321" name="フローチャート: 判断 320">
          <a:extLst>
            <a:ext uri="{FF2B5EF4-FFF2-40B4-BE49-F238E27FC236}">
              <a16:creationId xmlns:a16="http://schemas.microsoft.com/office/drawing/2014/main" xmlns="" id="{00000000-0008-0000-0300-000041010000}"/>
            </a:ext>
          </a:extLst>
        </xdr:cNvPr>
        <xdr:cNvSpPr/>
      </xdr:nvSpPr>
      <xdr:spPr>
        <a:xfrm>
          <a:off x="16129000" y="1029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91140</xdr:rowOff>
    </xdr:from>
    <xdr:ext cx="736600" cy="259045"/>
    <xdr:sp macro="" textlink="">
      <xdr:nvSpPr>
        <xdr:cNvPr id="322" name="テキスト ボックス 321">
          <a:extLst>
            <a:ext uri="{FF2B5EF4-FFF2-40B4-BE49-F238E27FC236}">
              <a16:creationId xmlns:a16="http://schemas.microsoft.com/office/drawing/2014/main" xmlns="" id="{00000000-0008-0000-0300-000042010000}"/>
            </a:ext>
          </a:extLst>
        </xdr:cNvPr>
        <xdr:cNvSpPr txBox="1"/>
      </xdr:nvSpPr>
      <xdr:spPr>
        <a:xfrm>
          <a:off x="15798800" y="103781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52070</xdr:rowOff>
    </xdr:from>
    <xdr:to>
      <xdr:col>72</xdr:col>
      <xdr:colOff>203200</xdr:colOff>
      <xdr:row>59</xdr:row>
      <xdr:rowOff>73184</xdr:rowOff>
    </xdr:to>
    <xdr:cxnSp macro="">
      <xdr:nvCxnSpPr>
        <xdr:cNvPr id="323" name="直線コネクタ 322">
          <a:extLst>
            <a:ext uri="{FF2B5EF4-FFF2-40B4-BE49-F238E27FC236}">
              <a16:creationId xmlns:a16="http://schemas.microsoft.com/office/drawing/2014/main" xmlns="" id="{00000000-0008-0000-0300-000043010000}"/>
            </a:ext>
          </a:extLst>
        </xdr:cNvPr>
        <xdr:cNvCxnSpPr/>
      </xdr:nvCxnSpPr>
      <xdr:spPr>
        <a:xfrm>
          <a:off x="14401800" y="10167620"/>
          <a:ext cx="889000" cy="21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540</xdr:rowOff>
    </xdr:from>
    <xdr:to>
      <xdr:col>73</xdr:col>
      <xdr:colOff>44450</xdr:colOff>
      <xdr:row>60</xdr:row>
      <xdr:rowOff>102140</xdr:rowOff>
    </xdr:to>
    <xdr:sp macro="" textlink="">
      <xdr:nvSpPr>
        <xdr:cNvPr id="324" name="フローチャート: 判断 323">
          <a:extLst>
            <a:ext uri="{FF2B5EF4-FFF2-40B4-BE49-F238E27FC236}">
              <a16:creationId xmlns:a16="http://schemas.microsoft.com/office/drawing/2014/main" xmlns="" id="{00000000-0008-0000-0300-000044010000}"/>
            </a:ext>
          </a:extLst>
        </xdr:cNvPr>
        <xdr:cNvSpPr/>
      </xdr:nvSpPr>
      <xdr:spPr>
        <a:xfrm>
          <a:off x="15240000" y="10287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86917</xdr:rowOff>
    </xdr:from>
    <xdr:ext cx="762000" cy="259045"/>
    <xdr:sp macro="" textlink="">
      <xdr:nvSpPr>
        <xdr:cNvPr id="325" name="テキスト ボックス 324">
          <a:extLst>
            <a:ext uri="{FF2B5EF4-FFF2-40B4-BE49-F238E27FC236}">
              <a16:creationId xmlns:a16="http://schemas.microsoft.com/office/drawing/2014/main" xmlns="" id="{00000000-0008-0000-0300-000045010000}"/>
            </a:ext>
          </a:extLst>
        </xdr:cNvPr>
        <xdr:cNvSpPr txBox="1"/>
      </xdr:nvSpPr>
      <xdr:spPr>
        <a:xfrm>
          <a:off x="14909800" y="1037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52070</xdr:rowOff>
    </xdr:from>
    <xdr:to>
      <xdr:col>68</xdr:col>
      <xdr:colOff>152400</xdr:colOff>
      <xdr:row>59</xdr:row>
      <xdr:rowOff>52070</xdr:rowOff>
    </xdr:to>
    <xdr:cxnSp macro="">
      <xdr:nvCxnSpPr>
        <xdr:cNvPr id="326" name="直線コネクタ 325">
          <a:extLst>
            <a:ext uri="{FF2B5EF4-FFF2-40B4-BE49-F238E27FC236}">
              <a16:creationId xmlns:a16="http://schemas.microsoft.com/office/drawing/2014/main" xmlns="" id="{00000000-0008-0000-0300-000046010000}"/>
            </a:ext>
          </a:extLst>
        </xdr:cNvPr>
        <xdr:cNvCxnSpPr/>
      </xdr:nvCxnSpPr>
      <xdr:spPr>
        <a:xfrm>
          <a:off x="13512800" y="101676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11399</xdr:rowOff>
    </xdr:from>
    <xdr:to>
      <xdr:col>68</xdr:col>
      <xdr:colOff>203200</xdr:colOff>
      <xdr:row>60</xdr:row>
      <xdr:rowOff>112999</xdr:rowOff>
    </xdr:to>
    <xdr:sp macro="" textlink="">
      <xdr:nvSpPr>
        <xdr:cNvPr id="327" name="フローチャート: 判断 326">
          <a:extLst>
            <a:ext uri="{FF2B5EF4-FFF2-40B4-BE49-F238E27FC236}">
              <a16:creationId xmlns:a16="http://schemas.microsoft.com/office/drawing/2014/main" xmlns="" id="{00000000-0008-0000-0300-000047010000}"/>
            </a:ext>
          </a:extLst>
        </xdr:cNvPr>
        <xdr:cNvSpPr/>
      </xdr:nvSpPr>
      <xdr:spPr>
        <a:xfrm>
          <a:off x="14351000" y="1029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97776</xdr:rowOff>
    </xdr:from>
    <xdr:ext cx="762000" cy="259045"/>
    <xdr:sp macro="" textlink="">
      <xdr:nvSpPr>
        <xdr:cNvPr id="328" name="テキスト ボックス 327">
          <a:extLst>
            <a:ext uri="{FF2B5EF4-FFF2-40B4-BE49-F238E27FC236}">
              <a16:creationId xmlns:a16="http://schemas.microsoft.com/office/drawing/2014/main" xmlns="" id="{00000000-0008-0000-0300-000048010000}"/>
            </a:ext>
          </a:extLst>
        </xdr:cNvPr>
        <xdr:cNvSpPr txBox="1"/>
      </xdr:nvSpPr>
      <xdr:spPr>
        <a:xfrm>
          <a:off x="14020800" y="10384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146653</xdr:rowOff>
    </xdr:from>
    <xdr:to>
      <xdr:col>64</xdr:col>
      <xdr:colOff>152400</xdr:colOff>
      <xdr:row>60</xdr:row>
      <xdr:rowOff>76803</xdr:rowOff>
    </xdr:to>
    <xdr:sp macro="" textlink="">
      <xdr:nvSpPr>
        <xdr:cNvPr id="329" name="フローチャート: 判断 328">
          <a:extLst>
            <a:ext uri="{FF2B5EF4-FFF2-40B4-BE49-F238E27FC236}">
              <a16:creationId xmlns:a16="http://schemas.microsoft.com/office/drawing/2014/main" xmlns="" id="{00000000-0008-0000-0300-000049010000}"/>
            </a:ext>
          </a:extLst>
        </xdr:cNvPr>
        <xdr:cNvSpPr/>
      </xdr:nvSpPr>
      <xdr:spPr>
        <a:xfrm>
          <a:off x="13462000" y="10262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61580</xdr:rowOff>
    </xdr:from>
    <xdr:ext cx="762000" cy="259045"/>
    <xdr:sp macro="" textlink="">
      <xdr:nvSpPr>
        <xdr:cNvPr id="330" name="テキスト ボックス 329">
          <a:extLst>
            <a:ext uri="{FF2B5EF4-FFF2-40B4-BE49-F238E27FC236}">
              <a16:creationId xmlns:a16="http://schemas.microsoft.com/office/drawing/2014/main" xmlns="" id="{00000000-0008-0000-0300-00004A010000}"/>
            </a:ext>
          </a:extLst>
        </xdr:cNvPr>
        <xdr:cNvSpPr txBox="1"/>
      </xdr:nvSpPr>
      <xdr:spPr>
        <a:xfrm>
          <a:off x="13131800" y="10348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xmlns="" id="{00000000-0008-0000-0300-00004B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xmlns="" id="{00000000-0008-0000-0300-00004C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xmlns="" id="{00000000-0008-0000-0300-00004D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xmlns="" id="{00000000-0008-0000-0300-00004E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xmlns="" id="{00000000-0008-0000-0300-00004F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31432</xdr:rowOff>
    </xdr:from>
    <xdr:to>
      <xdr:col>81</xdr:col>
      <xdr:colOff>95250</xdr:colOff>
      <xdr:row>59</xdr:row>
      <xdr:rowOff>133032</xdr:rowOff>
    </xdr:to>
    <xdr:sp macro="" textlink="">
      <xdr:nvSpPr>
        <xdr:cNvPr id="336" name="楕円 335">
          <a:extLst>
            <a:ext uri="{FF2B5EF4-FFF2-40B4-BE49-F238E27FC236}">
              <a16:creationId xmlns:a16="http://schemas.microsoft.com/office/drawing/2014/main" xmlns="" id="{00000000-0008-0000-0300-000050010000}"/>
            </a:ext>
          </a:extLst>
        </xdr:cNvPr>
        <xdr:cNvSpPr/>
      </xdr:nvSpPr>
      <xdr:spPr>
        <a:xfrm>
          <a:off x="16967200" y="10146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124159</xdr:rowOff>
    </xdr:from>
    <xdr:ext cx="762000" cy="259045"/>
    <xdr:sp macro="" textlink="">
      <xdr:nvSpPr>
        <xdr:cNvPr id="337" name="定員管理の状況該当値テキスト">
          <a:extLst>
            <a:ext uri="{FF2B5EF4-FFF2-40B4-BE49-F238E27FC236}">
              <a16:creationId xmlns:a16="http://schemas.microsoft.com/office/drawing/2014/main" xmlns="" id="{00000000-0008-0000-0300-000051010000}"/>
            </a:ext>
          </a:extLst>
        </xdr:cNvPr>
        <xdr:cNvSpPr txBox="1"/>
      </xdr:nvSpPr>
      <xdr:spPr>
        <a:xfrm>
          <a:off x="17106900" y="10068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31432</xdr:rowOff>
    </xdr:from>
    <xdr:to>
      <xdr:col>77</xdr:col>
      <xdr:colOff>95250</xdr:colOff>
      <xdr:row>59</xdr:row>
      <xdr:rowOff>133032</xdr:rowOff>
    </xdr:to>
    <xdr:sp macro="" textlink="">
      <xdr:nvSpPr>
        <xdr:cNvPr id="338" name="楕円 337">
          <a:extLst>
            <a:ext uri="{FF2B5EF4-FFF2-40B4-BE49-F238E27FC236}">
              <a16:creationId xmlns:a16="http://schemas.microsoft.com/office/drawing/2014/main" xmlns="" id="{00000000-0008-0000-0300-000052010000}"/>
            </a:ext>
          </a:extLst>
        </xdr:cNvPr>
        <xdr:cNvSpPr/>
      </xdr:nvSpPr>
      <xdr:spPr>
        <a:xfrm>
          <a:off x="16129000" y="10146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143209</xdr:rowOff>
    </xdr:from>
    <xdr:ext cx="736600" cy="259045"/>
    <xdr:sp macro="" textlink="">
      <xdr:nvSpPr>
        <xdr:cNvPr id="339" name="テキスト ボックス 338">
          <a:extLst>
            <a:ext uri="{FF2B5EF4-FFF2-40B4-BE49-F238E27FC236}">
              <a16:creationId xmlns:a16="http://schemas.microsoft.com/office/drawing/2014/main" xmlns="" id="{00000000-0008-0000-0300-000053010000}"/>
            </a:ext>
          </a:extLst>
        </xdr:cNvPr>
        <xdr:cNvSpPr txBox="1"/>
      </xdr:nvSpPr>
      <xdr:spPr>
        <a:xfrm>
          <a:off x="15798800" y="99158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22384</xdr:rowOff>
    </xdr:from>
    <xdr:to>
      <xdr:col>73</xdr:col>
      <xdr:colOff>44450</xdr:colOff>
      <xdr:row>59</xdr:row>
      <xdr:rowOff>123984</xdr:rowOff>
    </xdr:to>
    <xdr:sp macro="" textlink="">
      <xdr:nvSpPr>
        <xdr:cNvPr id="340" name="楕円 339">
          <a:extLst>
            <a:ext uri="{FF2B5EF4-FFF2-40B4-BE49-F238E27FC236}">
              <a16:creationId xmlns:a16="http://schemas.microsoft.com/office/drawing/2014/main" xmlns="" id="{00000000-0008-0000-0300-000054010000}"/>
            </a:ext>
          </a:extLst>
        </xdr:cNvPr>
        <xdr:cNvSpPr/>
      </xdr:nvSpPr>
      <xdr:spPr>
        <a:xfrm>
          <a:off x="15240000" y="10137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134161</xdr:rowOff>
    </xdr:from>
    <xdr:ext cx="762000" cy="259045"/>
    <xdr:sp macro="" textlink="">
      <xdr:nvSpPr>
        <xdr:cNvPr id="341" name="テキスト ボックス 340">
          <a:extLst>
            <a:ext uri="{FF2B5EF4-FFF2-40B4-BE49-F238E27FC236}">
              <a16:creationId xmlns:a16="http://schemas.microsoft.com/office/drawing/2014/main" xmlns="" id="{00000000-0008-0000-0300-000055010000}"/>
            </a:ext>
          </a:extLst>
        </xdr:cNvPr>
        <xdr:cNvSpPr txBox="1"/>
      </xdr:nvSpPr>
      <xdr:spPr>
        <a:xfrm>
          <a:off x="14909800" y="9906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1270</xdr:rowOff>
    </xdr:from>
    <xdr:to>
      <xdr:col>68</xdr:col>
      <xdr:colOff>203200</xdr:colOff>
      <xdr:row>59</xdr:row>
      <xdr:rowOff>102870</xdr:rowOff>
    </xdr:to>
    <xdr:sp macro="" textlink="">
      <xdr:nvSpPr>
        <xdr:cNvPr id="342" name="楕円 341">
          <a:extLst>
            <a:ext uri="{FF2B5EF4-FFF2-40B4-BE49-F238E27FC236}">
              <a16:creationId xmlns:a16="http://schemas.microsoft.com/office/drawing/2014/main" xmlns="" id="{00000000-0008-0000-0300-000056010000}"/>
            </a:ext>
          </a:extLst>
        </xdr:cNvPr>
        <xdr:cNvSpPr/>
      </xdr:nvSpPr>
      <xdr:spPr>
        <a:xfrm>
          <a:off x="14351000" y="1011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113047</xdr:rowOff>
    </xdr:from>
    <xdr:ext cx="762000" cy="259045"/>
    <xdr:sp macro="" textlink="">
      <xdr:nvSpPr>
        <xdr:cNvPr id="343" name="テキスト ボックス 342">
          <a:extLst>
            <a:ext uri="{FF2B5EF4-FFF2-40B4-BE49-F238E27FC236}">
              <a16:creationId xmlns:a16="http://schemas.microsoft.com/office/drawing/2014/main" xmlns="" id="{00000000-0008-0000-0300-000057010000}"/>
            </a:ext>
          </a:extLst>
        </xdr:cNvPr>
        <xdr:cNvSpPr txBox="1"/>
      </xdr:nvSpPr>
      <xdr:spPr>
        <a:xfrm>
          <a:off x="14020800" y="988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1270</xdr:rowOff>
    </xdr:from>
    <xdr:to>
      <xdr:col>64</xdr:col>
      <xdr:colOff>152400</xdr:colOff>
      <xdr:row>59</xdr:row>
      <xdr:rowOff>102870</xdr:rowOff>
    </xdr:to>
    <xdr:sp macro="" textlink="">
      <xdr:nvSpPr>
        <xdr:cNvPr id="344" name="楕円 343">
          <a:extLst>
            <a:ext uri="{FF2B5EF4-FFF2-40B4-BE49-F238E27FC236}">
              <a16:creationId xmlns:a16="http://schemas.microsoft.com/office/drawing/2014/main" xmlns="" id="{00000000-0008-0000-0300-000058010000}"/>
            </a:ext>
          </a:extLst>
        </xdr:cNvPr>
        <xdr:cNvSpPr/>
      </xdr:nvSpPr>
      <xdr:spPr>
        <a:xfrm>
          <a:off x="13462000" y="1011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113047</xdr:rowOff>
    </xdr:from>
    <xdr:ext cx="762000" cy="259045"/>
    <xdr:sp macro="" textlink="">
      <xdr:nvSpPr>
        <xdr:cNvPr id="345" name="テキスト ボックス 344">
          <a:extLst>
            <a:ext uri="{FF2B5EF4-FFF2-40B4-BE49-F238E27FC236}">
              <a16:creationId xmlns:a16="http://schemas.microsoft.com/office/drawing/2014/main" xmlns="" id="{00000000-0008-0000-0300-000059010000}"/>
            </a:ext>
          </a:extLst>
        </xdr:cNvPr>
        <xdr:cNvSpPr txBox="1"/>
      </xdr:nvSpPr>
      <xdr:spPr>
        <a:xfrm>
          <a:off x="13131800" y="988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6" name="正方形/長方形 345">
          <a:extLst>
            <a:ext uri="{FF2B5EF4-FFF2-40B4-BE49-F238E27FC236}">
              <a16:creationId xmlns:a16="http://schemas.microsoft.com/office/drawing/2014/main" xmlns="" id="{00000000-0008-0000-0300-00005A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7" name="テキスト ボックス 346">
          <a:extLst>
            <a:ext uri="{FF2B5EF4-FFF2-40B4-BE49-F238E27FC236}">
              <a16:creationId xmlns:a16="http://schemas.microsoft.com/office/drawing/2014/main" xmlns="" id="{00000000-0008-0000-0300-00005B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8" name="テキスト ボックス 347">
          <a:extLst>
            <a:ext uri="{FF2B5EF4-FFF2-40B4-BE49-F238E27FC236}">
              <a16:creationId xmlns:a16="http://schemas.microsoft.com/office/drawing/2014/main" xmlns="" id="{00000000-0008-0000-0300-00005C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9" name="正方形/長方形 348">
          <a:extLst>
            <a:ext uri="{FF2B5EF4-FFF2-40B4-BE49-F238E27FC236}">
              <a16:creationId xmlns:a16="http://schemas.microsoft.com/office/drawing/2014/main" xmlns="" id="{00000000-0008-0000-0300-00005D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0" name="正方形/長方形 349">
          <a:extLst>
            <a:ext uri="{FF2B5EF4-FFF2-40B4-BE49-F238E27FC236}">
              <a16:creationId xmlns:a16="http://schemas.microsoft.com/office/drawing/2014/main" xmlns="" id="{00000000-0008-0000-0300-00005E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1" name="正方形/長方形 350">
          <a:extLst>
            <a:ext uri="{FF2B5EF4-FFF2-40B4-BE49-F238E27FC236}">
              <a16:creationId xmlns:a16="http://schemas.microsoft.com/office/drawing/2014/main" xmlns="" id="{00000000-0008-0000-0300-00005F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2" name="正方形/長方形 351">
          <a:extLst>
            <a:ext uri="{FF2B5EF4-FFF2-40B4-BE49-F238E27FC236}">
              <a16:creationId xmlns:a16="http://schemas.microsoft.com/office/drawing/2014/main" xmlns="" id="{00000000-0008-0000-0300-000060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3" name="正方形/長方形 352">
          <a:extLst>
            <a:ext uri="{FF2B5EF4-FFF2-40B4-BE49-F238E27FC236}">
              <a16:creationId xmlns:a16="http://schemas.microsoft.com/office/drawing/2014/main" xmlns="" id="{00000000-0008-0000-0300-000061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4" name="正方形/長方形 353">
          <a:extLst>
            <a:ext uri="{FF2B5EF4-FFF2-40B4-BE49-F238E27FC236}">
              <a16:creationId xmlns:a16="http://schemas.microsoft.com/office/drawing/2014/main" xmlns="" id="{00000000-0008-0000-0300-000062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5" name="正方形/長方形 354">
          <a:extLst>
            <a:ext uri="{FF2B5EF4-FFF2-40B4-BE49-F238E27FC236}">
              <a16:creationId xmlns:a16="http://schemas.microsoft.com/office/drawing/2014/main" xmlns="" id="{00000000-0008-0000-0300-000063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6" name="正方形/長方形 355">
          <a:extLst>
            <a:ext uri="{FF2B5EF4-FFF2-40B4-BE49-F238E27FC236}">
              <a16:creationId xmlns:a16="http://schemas.microsoft.com/office/drawing/2014/main" xmlns="" id="{00000000-0008-0000-0300-000064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7" name="正方形/長方形 356">
          <a:extLst>
            <a:ext uri="{FF2B5EF4-FFF2-40B4-BE49-F238E27FC236}">
              <a16:creationId xmlns:a16="http://schemas.microsoft.com/office/drawing/2014/main" xmlns="" id="{00000000-0008-0000-0300-000065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8" name="テキスト ボックス 357">
          <a:extLst>
            <a:ext uri="{FF2B5EF4-FFF2-40B4-BE49-F238E27FC236}">
              <a16:creationId xmlns:a16="http://schemas.microsoft.com/office/drawing/2014/main" xmlns="" id="{00000000-0008-0000-0300-000066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明朝" panose="02020609040205080304" pitchFamily="17" charset="-128"/>
              <a:ea typeface="ＭＳ 明朝" panose="02020609040205080304" pitchFamily="17" charset="-128"/>
            </a:rPr>
            <a:t>町税決算額が平成</a:t>
          </a:r>
          <a:r>
            <a:rPr kumimoji="1" lang="en-US" altLang="ja-JP" sz="1200">
              <a:latin typeface="ＭＳ 明朝" panose="02020609040205080304" pitchFamily="17" charset="-128"/>
              <a:ea typeface="ＭＳ 明朝" panose="02020609040205080304" pitchFamily="17" charset="-128"/>
            </a:rPr>
            <a:t>30</a:t>
          </a:r>
          <a:r>
            <a:rPr kumimoji="1" lang="ja-JP" altLang="en-US" sz="1200">
              <a:latin typeface="ＭＳ 明朝" panose="02020609040205080304" pitchFamily="17" charset="-128"/>
              <a:ea typeface="ＭＳ 明朝" panose="02020609040205080304" pitchFamily="17" charset="-128"/>
            </a:rPr>
            <a:t>年度の</a:t>
          </a:r>
          <a:r>
            <a:rPr kumimoji="1" lang="en-US" altLang="ja-JP" sz="1200">
              <a:latin typeface="ＭＳ 明朝" panose="02020609040205080304" pitchFamily="17" charset="-128"/>
              <a:ea typeface="ＭＳ 明朝" panose="02020609040205080304" pitchFamily="17" charset="-128"/>
            </a:rPr>
            <a:t>21.6</a:t>
          </a:r>
          <a:r>
            <a:rPr kumimoji="1" lang="ja-JP" altLang="en-US" sz="1200">
              <a:latin typeface="ＭＳ 明朝" panose="02020609040205080304" pitchFamily="17" charset="-128"/>
              <a:ea typeface="ＭＳ 明朝" panose="02020609040205080304" pitchFamily="17" charset="-128"/>
            </a:rPr>
            <a:t>億円から令和元年度</a:t>
          </a:r>
          <a:r>
            <a:rPr kumimoji="1" lang="en-US" altLang="ja-JP" sz="1200">
              <a:latin typeface="ＭＳ 明朝" panose="02020609040205080304" pitchFamily="17" charset="-128"/>
              <a:ea typeface="ＭＳ 明朝" panose="02020609040205080304" pitchFamily="17" charset="-128"/>
            </a:rPr>
            <a:t>23.7</a:t>
          </a:r>
          <a:r>
            <a:rPr kumimoji="1" lang="ja-JP" altLang="en-US" sz="1200">
              <a:latin typeface="ＭＳ 明朝" panose="02020609040205080304" pitchFamily="17" charset="-128"/>
              <a:ea typeface="ＭＳ 明朝" panose="02020609040205080304" pitchFamily="17" charset="-128"/>
            </a:rPr>
            <a:t>億円と対前年比</a:t>
          </a:r>
          <a:r>
            <a:rPr kumimoji="1" lang="en-US" altLang="ja-JP" sz="1200">
              <a:latin typeface="ＭＳ 明朝" panose="02020609040205080304" pitchFamily="17" charset="-128"/>
              <a:ea typeface="ＭＳ 明朝" panose="02020609040205080304" pitchFamily="17" charset="-128"/>
            </a:rPr>
            <a:t>2.1</a:t>
          </a:r>
          <a:r>
            <a:rPr kumimoji="1" lang="ja-JP" altLang="en-US" sz="1200">
              <a:latin typeface="ＭＳ 明朝" panose="02020609040205080304" pitchFamily="17" charset="-128"/>
              <a:ea typeface="ＭＳ 明朝" panose="02020609040205080304" pitchFamily="17" charset="-128"/>
            </a:rPr>
            <a:t>億円・</a:t>
          </a:r>
          <a:r>
            <a:rPr kumimoji="1" lang="en-US" altLang="ja-JP" sz="1200">
              <a:latin typeface="ＭＳ 明朝" panose="02020609040205080304" pitchFamily="17" charset="-128"/>
              <a:ea typeface="ＭＳ 明朝" panose="02020609040205080304" pitchFamily="17" charset="-128"/>
            </a:rPr>
            <a:t>9.6</a:t>
          </a:r>
          <a:r>
            <a:rPr kumimoji="1" lang="ja-JP" altLang="en-US" sz="1200">
              <a:latin typeface="ＭＳ 明朝" panose="02020609040205080304" pitchFamily="17" charset="-128"/>
              <a:ea typeface="ＭＳ 明朝" panose="02020609040205080304" pitchFamily="17" charset="-128"/>
            </a:rPr>
            <a:t>％の増となったことから　実質公債比率は</a:t>
          </a:r>
          <a:r>
            <a:rPr kumimoji="1" lang="en-US" altLang="ja-JP" sz="1200">
              <a:latin typeface="ＭＳ 明朝" panose="02020609040205080304" pitchFamily="17" charset="-128"/>
              <a:ea typeface="ＭＳ 明朝" panose="02020609040205080304" pitchFamily="17" charset="-128"/>
            </a:rPr>
            <a:t>8.4</a:t>
          </a:r>
          <a:r>
            <a:rPr kumimoji="1" lang="ja-JP" altLang="en-US" sz="1200">
              <a:latin typeface="ＭＳ 明朝" panose="02020609040205080304" pitchFamily="17" charset="-128"/>
              <a:ea typeface="ＭＳ 明朝" panose="02020609040205080304" pitchFamily="17" charset="-128"/>
            </a:rPr>
            <a:t>％となり若干の回復となった。</a:t>
          </a:r>
          <a:endParaRPr kumimoji="1" lang="en-US" altLang="ja-JP" sz="1200">
            <a:latin typeface="ＭＳ 明朝" panose="02020609040205080304" pitchFamily="17" charset="-128"/>
            <a:ea typeface="ＭＳ 明朝" panose="02020609040205080304" pitchFamily="17" charset="-128"/>
          </a:endParaRPr>
        </a:p>
        <a:p>
          <a:r>
            <a:rPr kumimoji="1" lang="ja-JP" altLang="en-US" sz="1200">
              <a:latin typeface="ＭＳ 明朝" panose="02020609040205080304" pitchFamily="17" charset="-128"/>
              <a:ea typeface="ＭＳ 明朝" panose="02020609040205080304" pitchFamily="17" charset="-128"/>
            </a:rPr>
            <a:t>　今後も</a:t>
          </a:r>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企業版ふるさと応援寄附金や企業誘致等に取り組み新たな財源確保に努める。</a:t>
          </a:r>
          <a:endParaRPr kumimoji="1" lang="ja-JP" altLang="en-US" sz="1200">
            <a:latin typeface="ＭＳ 明朝" panose="02020609040205080304" pitchFamily="17" charset="-128"/>
            <a:ea typeface="ＭＳ 明朝" panose="02020609040205080304" pitchFamily="17" charset="-128"/>
          </a:endParaRPr>
        </a:p>
      </xdr:txBody>
    </xdr:sp>
    <xdr:clientData/>
  </xdr:twoCellAnchor>
  <xdr:oneCellAnchor>
    <xdr:from>
      <xdr:col>61</xdr:col>
      <xdr:colOff>6350</xdr:colOff>
      <xdr:row>32</xdr:row>
      <xdr:rowOff>101600</xdr:rowOff>
    </xdr:from>
    <xdr:ext cx="298543" cy="225703"/>
    <xdr:sp macro="" textlink="">
      <xdr:nvSpPr>
        <xdr:cNvPr id="359" name="テキスト ボックス 358">
          <a:extLst>
            <a:ext uri="{FF2B5EF4-FFF2-40B4-BE49-F238E27FC236}">
              <a16:creationId xmlns:a16="http://schemas.microsoft.com/office/drawing/2014/main" xmlns="" id="{00000000-0008-0000-0300-000067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0" name="直線コネクタ 359">
          <a:extLst>
            <a:ext uri="{FF2B5EF4-FFF2-40B4-BE49-F238E27FC236}">
              <a16:creationId xmlns:a16="http://schemas.microsoft.com/office/drawing/2014/main" xmlns="" id="{00000000-0008-0000-0300-000068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1" name="テキスト ボックス 360">
          <a:extLst>
            <a:ext uri="{FF2B5EF4-FFF2-40B4-BE49-F238E27FC236}">
              <a16:creationId xmlns:a16="http://schemas.microsoft.com/office/drawing/2014/main" xmlns="" id="{00000000-0008-0000-0300-000069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2" name="直線コネクタ 361">
          <a:extLst>
            <a:ext uri="{FF2B5EF4-FFF2-40B4-BE49-F238E27FC236}">
              <a16:creationId xmlns:a16="http://schemas.microsoft.com/office/drawing/2014/main" xmlns="" id="{00000000-0008-0000-0300-00006A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3" name="テキスト ボックス 362">
          <a:extLst>
            <a:ext uri="{FF2B5EF4-FFF2-40B4-BE49-F238E27FC236}">
              <a16:creationId xmlns:a16="http://schemas.microsoft.com/office/drawing/2014/main" xmlns="" id="{00000000-0008-0000-0300-00006B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4" name="直線コネクタ 363">
          <a:extLst>
            <a:ext uri="{FF2B5EF4-FFF2-40B4-BE49-F238E27FC236}">
              <a16:creationId xmlns:a16="http://schemas.microsoft.com/office/drawing/2014/main" xmlns="" id="{00000000-0008-0000-0300-00006C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5" name="テキスト ボックス 364">
          <a:extLst>
            <a:ext uri="{FF2B5EF4-FFF2-40B4-BE49-F238E27FC236}">
              <a16:creationId xmlns:a16="http://schemas.microsoft.com/office/drawing/2014/main" xmlns="" id="{00000000-0008-0000-0300-00006D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6" name="直線コネクタ 365">
          <a:extLst>
            <a:ext uri="{FF2B5EF4-FFF2-40B4-BE49-F238E27FC236}">
              <a16:creationId xmlns:a16="http://schemas.microsoft.com/office/drawing/2014/main" xmlns="" id="{00000000-0008-0000-0300-00006E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7" name="テキスト ボックス 366">
          <a:extLst>
            <a:ext uri="{FF2B5EF4-FFF2-40B4-BE49-F238E27FC236}">
              <a16:creationId xmlns:a16="http://schemas.microsoft.com/office/drawing/2014/main" xmlns="" id="{00000000-0008-0000-0300-00006F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8" name="直線コネクタ 367">
          <a:extLst>
            <a:ext uri="{FF2B5EF4-FFF2-40B4-BE49-F238E27FC236}">
              <a16:creationId xmlns:a16="http://schemas.microsoft.com/office/drawing/2014/main" xmlns="" id="{00000000-0008-0000-0300-000070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69" name="テキスト ボックス 368">
          <a:extLst>
            <a:ext uri="{FF2B5EF4-FFF2-40B4-BE49-F238E27FC236}">
              <a16:creationId xmlns:a16="http://schemas.microsoft.com/office/drawing/2014/main" xmlns="" id="{00000000-0008-0000-0300-000071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0" name="直線コネクタ 369">
          <a:extLst>
            <a:ext uri="{FF2B5EF4-FFF2-40B4-BE49-F238E27FC236}">
              <a16:creationId xmlns:a16="http://schemas.microsoft.com/office/drawing/2014/main" xmlns="" id="{00000000-0008-0000-0300-000072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1" name="公債費負担の状況グラフ枠">
          <a:extLst>
            <a:ext uri="{FF2B5EF4-FFF2-40B4-BE49-F238E27FC236}">
              <a16:creationId xmlns:a16="http://schemas.microsoft.com/office/drawing/2014/main" xmlns="" id="{00000000-0008-0000-0300-000073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115570</xdr:rowOff>
    </xdr:from>
    <xdr:to>
      <xdr:col>81</xdr:col>
      <xdr:colOff>44450</xdr:colOff>
      <xdr:row>44</xdr:row>
      <xdr:rowOff>116840</xdr:rowOff>
    </xdr:to>
    <xdr:cxnSp macro="">
      <xdr:nvCxnSpPr>
        <xdr:cNvPr id="372" name="直線コネクタ 371">
          <a:extLst>
            <a:ext uri="{FF2B5EF4-FFF2-40B4-BE49-F238E27FC236}">
              <a16:creationId xmlns:a16="http://schemas.microsoft.com/office/drawing/2014/main" xmlns="" id="{00000000-0008-0000-0300-000074010000}"/>
            </a:ext>
          </a:extLst>
        </xdr:cNvPr>
        <xdr:cNvCxnSpPr/>
      </xdr:nvCxnSpPr>
      <xdr:spPr>
        <a:xfrm flipV="1">
          <a:off x="17018000" y="6116320"/>
          <a:ext cx="0" cy="15443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88917</xdr:rowOff>
    </xdr:from>
    <xdr:ext cx="762000" cy="259045"/>
    <xdr:sp macro="" textlink="">
      <xdr:nvSpPr>
        <xdr:cNvPr id="373" name="公債費負担の状況最小値テキスト">
          <a:extLst>
            <a:ext uri="{FF2B5EF4-FFF2-40B4-BE49-F238E27FC236}">
              <a16:creationId xmlns:a16="http://schemas.microsoft.com/office/drawing/2014/main" xmlns="" id="{00000000-0008-0000-0300-000075010000}"/>
            </a:ext>
          </a:extLst>
        </xdr:cNvPr>
        <xdr:cNvSpPr txBox="1"/>
      </xdr:nvSpPr>
      <xdr:spPr>
        <a:xfrm>
          <a:off x="17106900" y="763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116840</xdr:rowOff>
    </xdr:from>
    <xdr:to>
      <xdr:col>81</xdr:col>
      <xdr:colOff>133350</xdr:colOff>
      <xdr:row>44</xdr:row>
      <xdr:rowOff>116840</xdr:rowOff>
    </xdr:to>
    <xdr:cxnSp macro="">
      <xdr:nvCxnSpPr>
        <xdr:cNvPr id="374" name="直線コネクタ 373">
          <a:extLst>
            <a:ext uri="{FF2B5EF4-FFF2-40B4-BE49-F238E27FC236}">
              <a16:creationId xmlns:a16="http://schemas.microsoft.com/office/drawing/2014/main" xmlns="" id="{00000000-0008-0000-0300-000076010000}"/>
            </a:ext>
          </a:extLst>
        </xdr:cNvPr>
        <xdr:cNvCxnSpPr/>
      </xdr:nvCxnSpPr>
      <xdr:spPr>
        <a:xfrm>
          <a:off x="16929100" y="766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30497</xdr:rowOff>
    </xdr:from>
    <xdr:ext cx="762000" cy="259045"/>
    <xdr:sp macro="" textlink="">
      <xdr:nvSpPr>
        <xdr:cNvPr id="375" name="公債費負担の状況最大値テキスト">
          <a:extLst>
            <a:ext uri="{FF2B5EF4-FFF2-40B4-BE49-F238E27FC236}">
              <a16:creationId xmlns:a16="http://schemas.microsoft.com/office/drawing/2014/main" xmlns="" id="{00000000-0008-0000-0300-000077010000}"/>
            </a:ext>
          </a:extLst>
        </xdr:cNvPr>
        <xdr:cNvSpPr txBox="1"/>
      </xdr:nvSpPr>
      <xdr:spPr>
        <a:xfrm>
          <a:off x="17106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115570</xdr:rowOff>
    </xdr:from>
    <xdr:to>
      <xdr:col>81</xdr:col>
      <xdr:colOff>133350</xdr:colOff>
      <xdr:row>35</xdr:row>
      <xdr:rowOff>115570</xdr:rowOff>
    </xdr:to>
    <xdr:cxnSp macro="">
      <xdr:nvCxnSpPr>
        <xdr:cNvPr id="376" name="直線コネクタ 375">
          <a:extLst>
            <a:ext uri="{FF2B5EF4-FFF2-40B4-BE49-F238E27FC236}">
              <a16:creationId xmlns:a16="http://schemas.microsoft.com/office/drawing/2014/main" xmlns="" id="{00000000-0008-0000-0300-000078010000}"/>
            </a:ext>
          </a:extLst>
        </xdr:cNvPr>
        <xdr:cNvCxnSpPr/>
      </xdr:nvCxnSpPr>
      <xdr:spPr>
        <a:xfrm>
          <a:off x="16929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42418</xdr:rowOff>
    </xdr:from>
    <xdr:to>
      <xdr:col>81</xdr:col>
      <xdr:colOff>44450</xdr:colOff>
      <xdr:row>41</xdr:row>
      <xdr:rowOff>90678</xdr:rowOff>
    </xdr:to>
    <xdr:cxnSp macro="">
      <xdr:nvCxnSpPr>
        <xdr:cNvPr id="377" name="直線コネクタ 376">
          <a:extLst>
            <a:ext uri="{FF2B5EF4-FFF2-40B4-BE49-F238E27FC236}">
              <a16:creationId xmlns:a16="http://schemas.microsoft.com/office/drawing/2014/main" xmlns="" id="{00000000-0008-0000-0300-000079010000}"/>
            </a:ext>
          </a:extLst>
        </xdr:cNvPr>
        <xdr:cNvCxnSpPr/>
      </xdr:nvCxnSpPr>
      <xdr:spPr>
        <a:xfrm flipV="1">
          <a:off x="16179800" y="7071868"/>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112031</xdr:rowOff>
    </xdr:from>
    <xdr:ext cx="762000" cy="259045"/>
    <xdr:sp macro="" textlink="">
      <xdr:nvSpPr>
        <xdr:cNvPr id="378" name="公債費負担の状況平均値テキスト">
          <a:extLst>
            <a:ext uri="{FF2B5EF4-FFF2-40B4-BE49-F238E27FC236}">
              <a16:creationId xmlns:a16="http://schemas.microsoft.com/office/drawing/2014/main" xmlns="" id="{00000000-0008-0000-0300-00007A010000}"/>
            </a:ext>
          </a:extLst>
        </xdr:cNvPr>
        <xdr:cNvSpPr txBox="1"/>
      </xdr:nvSpPr>
      <xdr:spPr>
        <a:xfrm>
          <a:off x="17106900" y="67985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95504</xdr:rowOff>
    </xdr:from>
    <xdr:to>
      <xdr:col>81</xdr:col>
      <xdr:colOff>95250</xdr:colOff>
      <xdr:row>41</xdr:row>
      <xdr:rowOff>25654</xdr:rowOff>
    </xdr:to>
    <xdr:sp macro="" textlink="">
      <xdr:nvSpPr>
        <xdr:cNvPr id="379" name="フローチャート: 判断 378">
          <a:extLst>
            <a:ext uri="{FF2B5EF4-FFF2-40B4-BE49-F238E27FC236}">
              <a16:creationId xmlns:a16="http://schemas.microsoft.com/office/drawing/2014/main" xmlns="" id="{00000000-0008-0000-0300-00007B010000}"/>
            </a:ext>
          </a:extLst>
        </xdr:cNvPr>
        <xdr:cNvSpPr/>
      </xdr:nvSpPr>
      <xdr:spPr>
        <a:xfrm>
          <a:off x="16967200" y="695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81026</xdr:rowOff>
    </xdr:from>
    <xdr:to>
      <xdr:col>77</xdr:col>
      <xdr:colOff>44450</xdr:colOff>
      <xdr:row>41</xdr:row>
      <xdr:rowOff>90678</xdr:rowOff>
    </xdr:to>
    <xdr:cxnSp macro="">
      <xdr:nvCxnSpPr>
        <xdr:cNvPr id="380" name="直線コネクタ 379">
          <a:extLst>
            <a:ext uri="{FF2B5EF4-FFF2-40B4-BE49-F238E27FC236}">
              <a16:creationId xmlns:a16="http://schemas.microsoft.com/office/drawing/2014/main" xmlns="" id="{00000000-0008-0000-0300-00007C010000}"/>
            </a:ext>
          </a:extLst>
        </xdr:cNvPr>
        <xdr:cNvCxnSpPr/>
      </xdr:nvCxnSpPr>
      <xdr:spPr>
        <a:xfrm>
          <a:off x="15290800" y="7110476"/>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47244</xdr:rowOff>
    </xdr:from>
    <xdr:to>
      <xdr:col>77</xdr:col>
      <xdr:colOff>95250</xdr:colOff>
      <xdr:row>40</xdr:row>
      <xdr:rowOff>148844</xdr:rowOff>
    </xdr:to>
    <xdr:sp macro="" textlink="">
      <xdr:nvSpPr>
        <xdr:cNvPr id="381" name="フローチャート: 判断 380">
          <a:extLst>
            <a:ext uri="{FF2B5EF4-FFF2-40B4-BE49-F238E27FC236}">
              <a16:creationId xmlns:a16="http://schemas.microsoft.com/office/drawing/2014/main" xmlns="" id="{00000000-0008-0000-0300-00007D010000}"/>
            </a:ext>
          </a:extLst>
        </xdr:cNvPr>
        <xdr:cNvSpPr/>
      </xdr:nvSpPr>
      <xdr:spPr>
        <a:xfrm>
          <a:off x="161290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159021</xdr:rowOff>
    </xdr:from>
    <xdr:ext cx="736600" cy="259045"/>
    <xdr:sp macro="" textlink="">
      <xdr:nvSpPr>
        <xdr:cNvPr id="382" name="テキスト ボックス 381">
          <a:extLst>
            <a:ext uri="{FF2B5EF4-FFF2-40B4-BE49-F238E27FC236}">
              <a16:creationId xmlns:a16="http://schemas.microsoft.com/office/drawing/2014/main" xmlns="" id="{00000000-0008-0000-0300-00007E010000}"/>
            </a:ext>
          </a:extLst>
        </xdr:cNvPr>
        <xdr:cNvSpPr txBox="1"/>
      </xdr:nvSpPr>
      <xdr:spPr>
        <a:xfrm>
          <a:off x="15798800" y="6674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81026</xdr:rowOff>
    </xdr:from>
    <xdr:to>
      <xdr:col>72</xdr:col>
      <xdr:colOff>203200</xdr:colOff>
      <xdr:row>42</xdr:row>
      <xdr:rowOff>44704</xdr:rowOff>
    </xdr:to>
    <xdr:cxnSp macro="">
      <xdr:nvCxnSpPr>
        <xdr:cNvPr id="383" name="直線コネクタ 382">
          <a:extLst>
            <a:ext uri="{FF2B5EF4-FFF2-40B4-BE49-F238E27FC236}">
              <a16:creationId xmlns:a16="http://schemas.microsoft.com/office/drawing/2014/main" xmlns="" id="{00000000-0008-0000-0300-00007F010000}"/>
            </a:ext>
          </a:extLst>
        </xdr:cNvPr>
        <xdr:cNvCxnSpPr/>
      </xdr:nvCxnSpPr>
      <xdr:spPr>
        <a:xfrm flipV="1">
          <a:off x="14401800" y="7110476"/>
          <a:ext cx="8890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47244</xdr:rowOff>
    </xdr:from>
    <xdr:to>
      <xdr:col>73</xdr:col>
      <xdr:colOff>44450</xdr:colOff>
      <xdr:row>40</xdr:row>
      <xdr:rowOff>148844</xdr:rowOff>
    </xdr:to>
    <xdr:sp macro="" textlink="">
      <xdr:nvSpPr>
        <xdr:cNvPr id="384" name="フローチャート: 判断 383">
          <a:extLst>
            <a:ext uri="{FF2B5EF4-FFF2-40B4-BE49-F238E27FC236}">
              <a16:creationId xmlns:a16="http://schemas.microsoft.com/office/drawing/2014/main" xmlns="" id="{00000000-0008-0000-0300-000080010000}"/>
            </a:ext>
          </a:extLst>
        </xdr:cNvPr>
        <xdr:cNvSpPr/>
      </xdr:nvSpPr>
      <xdr:spPr>
        <a:xfrm>
          <a:off x="152400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159021</xdr:rowOff>
    </xdr:from>
    <xdr:ext cx="762000" cy="259045"/>
    <xdr:sp macro="" textlink="">
      <xdr:nvSpPr>
        <xdr:cNvPr id="385" name="テキスト ボックス 384">
          <a:extLst>
            <a:ext uri="{FF2B5EF4-FFF2-40B4-BE49-F238E27FC236}">
              <a16:creationId xmlns:a16="http://schemas.microsoft.com/office/drawing/2014/main" xmlns="" id="{00000000-0008-0000-0300-000081010000}"/>
            </a:ext>
          </a:extLst>
        </xdr:cNvPr>
        <xdr:cNvSpPr txBox="1"/>
      </xdr:nvSpPr>
      <xdr:spPr>
        <a:xfrm>
          <a:off x="14909800" y="6674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44704</xdr:rowOff>
    </xdr:from>
    <xdr:to>
      <xdr:col>68</xdr:col>
      <xdr:colOff>152400</xdr:colOff>
      <xdr:row>43</xdr:row>
      <xdr:rowOff>8382</xdr:rowOff>
    </xdr:to>
    <xdr:cxnSp macro="">
      <xdr:nvCxnSpPr>
        <xdr:cNvPr id="386" name="直線コネクタ 385">
          <a:extLst>
            <a:ext uri="{FF2B5EF4-FFF2-40B4-BE49-F238E27FC236}">
              <a16:creationId xmlns:a16="http://schemas.microsoft.com/office/drawing/2014/main" xmlns="" id="{00000000-0008-0000-0300-000082010000}"/>
            </a:ext>
          </a:extLst>
        </xdr:cNvPr>
        <xdr:cNvCxnSpPr/>
      </xdr:nvCxnSpPr>
      <xdr:spPr>
        <a:xfrm flipV="1">
          <a:off x="13512800" y="7245604"/>
          <a:ext cx="8890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56896</xdr:rowOff>
    </xdr:from>
    <xdr:to>
      <xdr:col>68</xdr:col>
      <xdr:colOff>203200</xdr:colOff>
      <xdr:row>40</xdr:row>
      <xdr:rowOff>158496</xdr:rowOff>
    </xdr:to>
    <xdr:sp macro="" textlink="">
      <xdr:nvSpPr>
        <xdr:cNvPr id="387" name="フローチャート: 判断 386">
          <a:extLst>
            <a:ext uri="{FF2B5EF4-FFF2-40B4-BE49-F238E27FC236}">
              <a16:creationId xmlns:a16="http://schemas.microsoft.com/office/drawing/2014/main" xmlns="" id="{00000000-0008-0000-0300-000083010000}"/>
            </a:ext>
          </a:extLst>
        </xdr:cNvPr>
        <xdr:cNvSpPr/>
      </xdr:nvSpPr>
      <xdr:spPr>
        <a:xfrm>
          <a:off x="14351000" y="691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168673</xdr:rowOff>
    </xdr:from>
    <xdr:ext cx="762000" cy="259045"/>
    <xdr:sp macro="" textlink="">
      <xdr:nvSpPr>
        <xdr:cNvPr id="388" name="テキスト ボックス 387">
          <a:extLst>
            <a:ext uri="{FF2B5EF4-FFF2-40B4-BE49-F238E27FC236}">
              <a16:creationId xmlns:a16="http://schemas.microsoft.com/office/drawing/2014/main" xmlns="" id="{00000000-0008-0000-0300-000084010000}"/>
            </a:ext>
          </a:extLst>
        </xdr:cNvPr>
        <xdr:cNvSpPr txBox="1"/>
      </xdr:nvSpPr>
      <xdr:spPr>
        <a:xfrm>
          <a:off x="14020800" y="668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134112</xdr:rowOff>
    </xdr:from>
    <xdr:to>
      <xdr:col>64</xdr:col>
      <xdr:colOff>152400</xdr:colOff>
      <xdr:row>41</xdr:row>
      <xdr:rowOff>64262</xdr:rowOff>
    </xdr:to>
    <xdr:sp macro="" textlink="">
      <xdr:nvSpPr>
        <xdr:cNvPr id="389" name="フローチャート: 判断 388">
          <a:extLst>
            <a:ext uri="{FF2B5EF4-FFF2-40B4-BE49-F238E27FC236}">
              <a16:creationId xmlns:a16="http://schemas.microsoft.com/office/drawing/2014/main" xmlns="" id="{00000000-0008-0000-0300-000085010000}"/>
            </a:ext>
          </a:extLst>
        </xdr:cNvPr>
        <xdr:cNvSpPr/>
      </xdr:nvSpPr>
      <xdr:spPr>
        <a:xfrm>
          <a:off x="13462000" y="699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74439</xdr:rowOff>
    </xdr:from>
    <xdr:ext cx="762000" cy="259045"/>
    <xdr:sp macro="" textlink="">
      <xdr:nvSpPr>
        <xdr:cNvPr id="390" name="テキスト ボックス 389">
          <a:extLst>
            <a:ext uri="{FF2B5EF4-FFF2-40B4-BE49-F238E27FC236}">
              <a16:creationId xmlns:a16="http://schemas.microsoft.com/office/drawing/2014/main" xmlns="" id="{00000000-0008-0000-0300-000086010000}"/>
            </a:ext>
          </a:extLst>
        </xdr:cNvPr>
        <xdr:cNvSpPr txBox="1"/>
      </xdr:nvSpPr>
      <xdr:spPr>
        <a:xfrm>
          <a:off x="13131800" y="676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xmlns="" id="{00000000-0008-0000-0300-000087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xmlns="" id="{00000000-0008-0000-0300-000088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xmlns="" id="{00000000-0008-0000-0300-000089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xmlns="" id="{00000000-0008-0000-0300-00008A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xmlns="" id="{00000000-0008-0000-0300-00008B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163068</xdr:rowOff>
    </xdr:from>
    <xdr:to>
      <xdr:col>81</xdr:col>
      <xdr:colOff>95250</xdr:colOff>
      <xdr:row>41</xdr:row>
      <xdr:rowOff>93218</xdr:rowOff>
    </xdr:to>
    <xdr:sp macro="" textlink="">
      <xdr:nvSpPr>
        <xdr:cNvPr id="396" name="楕円 395">
          <a:extLst>
            <a:ext uri="{FF2B5EF4-FFF2-40B4-BE49-F238E27FC236}">
              <a16:creationId xmlns:a16="http://schemas.microsoft.com/office/drawing/2014/main" xmlns="" id="{00000000-0008-0000-0300-00008C010000}"/>
            </a:ext>
          </a:extLst>
        </xdr:cNvPr>
        <xdr:cNvSpPr/>
      </xdr:nvSpPr>
      <xdr:spPr>
        <a:xfrm>
          <a:off x="16967200" y="702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135145</xdr:rowOff>
    </xdr:from>
    <xdr:ext cx="762000" cy="259045"/>
    <xdr:sp macro="" textlink="">
      <xdr:nvSpPr>
        <xdr:cNvPr id="397" name="公債費負担の状況該当値テキスト">
          <a:extLst>
            <a:ext uri="{FF2B5EF4-FFF2-40B4-BE49-F238E27FC236}">
              <a16:creationId xmlns:a16="http://schemas.microsoft.com/office/drawing/2014/main" xmlns="" id="{00000000-0008-0000-0300-00008D010000}"/>
            </a:ext>
          </a:extLst>
        </xdr:cNvPr>
        <xdr:cNvSpPr txBox="1"/>
      </xdr:nvSpPr>
      <xdr:spPr>
        <a:xfrm>
          <a:off x="17106900" y="6993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39878</xdr:rowOff>
    </xdr:from>
    <xdr:to>
      <xdr:col>77</xdr:col>
      <xdr:colOff>95250</xdr:colOff>
      <xdr:row>41</xdr:row>
      <xdr:rowOff>141478</xdr:rowOff>
    </xdr:to>
    <xdr:sp macro="" textlink="">
      <xdr:nvSpPr>
        <xdr:cNvPr id="398" name="楕円 397">
          <a:extLst>
            <a:ext uri="{FF2B5EF4-FFF2-40B4-BE49-F238E27FC236}">
              <a16:creationId xmlns:a16="http://schemas.microsoft.com/office/drawing/2014/main" xmlns="" id="{00000000-0008-0000-0300-00008E010000}"/>
            </a:ext>
          </a:extLst>
        </xdr:cNvPr>
        <xdr:cNvSpPr/>
      </xdr:nvSpPr>
      <xdr:spPr>
        <a:xfrm>
          <a:off x="16129000" y="706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126255</xdr:rowOff>
    </xdr:from>
    <xdr:ext cx="736600" cy="259045"/>
    <xdr:sp macro="" textlink="">
      <xdr:nvSpPr>
        <xdr:cNvPr id="399" name="テキスト ボックス 398">
          <a:extLst>
            <a:ext uri="{FF2B5EF4-FFF2-40B4-BE49-F238E27FC236}">
              <a16:creationId xmlns:a16="http://schemas.microsoft.com/office/drawing/2014/main" xmlns="" id="{00000000-0008-0000-0300-00008F010000}"/>
            </a:ext>
          </a:extLst>
        </xdr:cNvPr>
        <xdr:cNvSpPr txBox="1"/>
      </xdr:nvSpPr>
      <xdr:spPr>
        <a:xfrm>
          <a:off x="15798800" y="7155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30226</xdr:rowOff>
    </xdr:from>
    <xdr:to>
      <xdr:col>73</xdr:col>
      <xdr:colOff>44450</xdr:colOff>
      <xdr:row>41</xdr:row>
      <xdr:rowOff>131826</xdr:rowOff>
    </xdr:to>
    <xdr:sp macro="" textlink="">
      <xdr:nvSpPr>
        <xdr:cNvPr id="400" name="楕円 399">
          <a:extLst>
            <a:ext uri="{FF2B5EF4-FFF2-40B4-BE49-F238E27FC236}">
              <a16:creationId xmlns:a16="http://schemas.microsoft.com/office/drawing/2014/main" xmlns="" id="{00000000-0008-0000-0300-000090010000}"/>
            </a:ext>
          </a:extLst>
        </xdr:cNvPr>
        <xdr:cNvSpPr/>
      </xdr:nvSpPr>
      <xdr:spPr>
        <a:xfrm>
          <a:off x="15240000" y="705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116603</xdr:rowOff>
    </xdr:from>
    <xdr:ext cx="762000" cy="259045"/>
    <xdr:sp macro="" textlink="">
      <xdr:nvSpPr>
        <xdr:cNvPr id="401" name="テキスト ボックス 400">
          <a:extLst>
            <a:ext uri="{FF2B5EF4-FFF2-40B4-BE49-F238E27FC236}">
              <a16:creationId xmlns:a16="http://schemas.microsoft.com/office/drawing/2014/main" xmlns="" id="{00000000-0008-0000-0300-000091010000}"/>
            </a:ext>
          </a:extLst>
        </xdr:cNvPr>
        <xdr:cNvSpPr txBox="1"/>
      </xdr:nvSpPr>
      <xdr:spPr>
        <a:xfrm>
          <a:off x="14909800" y="714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165354</xdr:rowOff>
    </xdr:from>
    <xdr:to>
      <xdr:col>68</xdr:col>
      <xdr:colOff>203200</xdr:colOff>
      <xdr:row>42</xdr:row>
      <xdr:rowOff>95504</xdr:rowOff>
    </xdr:to>
    <xdr:sp macro="" textlink="">
      <xdr:nvSpPr>
        <xdr:cNvPr id="402" name="楕円 401">
          <a:extLst>
            <a:ext uri="{FF2B5EF4-FFF2-40B4-BE49-F238E27FC236}">
              <a16:creationId xmlns:a16="http://schemas.microsoft.com/office/drawing/2014/main" xmlns="" id="{00000000-0008-0000-0300-000092010000}"/>
            </a:ext>
          </a:extLst>
        </xdr:cNvPr>
        <xdr:cNvSpPr/>
      </xdr:nvSpPr>
      <xdr:spPr>
        <a:xfrm>
          <a:off x="14351000" y="7194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80281</xdr:rowOff>
    </xdr:from>
    <xdr:ext cx="762000" cy="259045"/>
    <xdr:sp macro="" textlink="">
      <xdr:nvSpPr>
        <xdr:cNvPr id="403" name="テキスト ボックス 402">
          <a:extLst>
            <a:ext uri="{FF2B5EF4-FFF2-40B4-BE49-F238E27FC236}">
              <a16:creationId xmlns:a16="http://schemas.microsoft.com/office/drawing/2014/main" xmlns="" id="{00000000-0008-0000-0300-000093010000}"/>
            </a:ext>
          </a:extLst>
        </xdr:cNvPr>
        <xdr:cNvSpPr txBox="1"/>
      </xdr:nvSpPr>
      <xdr:spPr>
        <a:xfrm>
          <a:off x="14020800" y="7281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129032</xdr:rowOff>
    </xdr:from>
    <xdr:to>
      <xdr:col>64</xdr:col>
      <xdr:colOff>152400</xdr:colOff>
      <xdr:row>43</xdr:row>
      <xdr:rowOff>59182</xdr:rowOff>
    </xdr:to>
    <xdr:sp macro="" textlink="">
      <xdr:nvSpPr>
        <xdr:cNvPr id="404" name="楕円 403">
          <a:extLst>
            <a:ext uri="{FF2B5EF4-FFF2-40B4-BE49-F238E27FC236}">
              <a16:creationId xmlns:a16="http://schemas.microsoft.com/office/drawing/2014/main" xmlns="" id="{00000000-0008-0000-0300-000094010000}"/>
            </a:ext>
          </a:extLst>
        </xdr:cNvPr>
        <xdr:cNvSpPr/>
      </xdr:nvSpPr>
      <xdr:spPr>
        <a:xfrm>
          <a:off x="13462000" y="7329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43959</xdr:rowOff>
    </xdr:from>
    <xdr:ext cx="762000" cy="259045"/>
    <xdr:sp macro="" textlink="">
      <xdr:nvSpPr>
        <xdr:cNvPr id="405" name="テキスト ボックス 404">
          <a:extLst>
            <a:ext uri="{FF2B5EF4-FFF2-40B4-BE49-F238E27FC236}">
              <a16:creationId xmlns:a16="http://schemas.microsoft.com/office/drawing/2014/main" xmlns="" id="{00000000-0008-0000-0300-000095010000}"/>
            </a:ext>
          </a:extLst>
        </xdr:cNvPr>
        <xdr:cNvSpPr txBox="1"/>
      </xdr:nvSpPr>
      <xdr:spPr>
        <a:xfrm>
          <a:off x="13131800" y="7416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6" name="正方形/長方形 405">
          <a:extLst>
            <a:ext uri="{FF2B5EF4-FFF2-40B4-BE49-F238E27FC236}">
              <a16:creationId xmlns:a16="http://schemas.microsoft.com/office/drawing/2014/main" xmlns="" id="{00000000-0008-0000-0300-000096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7" name="テキスト ボックス 406">
          <a:extLst>
            <a:ext uri="{FF2B5EF4-FFF2-40B4-BE49-F238E27FC236}">
              <a16:creationId xmlns:a16="http://schemas.microsoft.com/office/drawing/2014/main" xmlns="" id="{00000000-0008-0000-0300-000097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8" name="テキスト ボックス 407">
          <a:extLst>
            <a:ext uri="{FF2B5EF4-FFF2-40B4-BE49-F238E27FC236}">
              <a16:creationId xmlns:a16="http://schemas.microsoft.com/office/drawing/2014/main" xmlns="" id="{00000000-0008-0000-0300-000098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9" name="正方形/長方形 408">
          <a:extLst>
            <a:ext uri="{FF2B5EF4-FFF2-40B4-BE49-F238E27FC236}">
              <a16:creationId xmlns:a16="http://schemas.microsoft.com/office/drawing/2014/main" xmlns="" id="{00000000-0008-0000-0300-000099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0" name="正方形/長方形 409">
          <a:extLst>
            <a:ext uri="{FF2B5EF4-FFF2-40B4-BE49-F238E27FC236}">
              <a16:creationId xmlns:a16="http://schemas.microsoft.com/office/drawing/2014/main" xmlns="" id="{00000000-0008-0000-0300-00009A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1" name="正方形/長方形 410">
          <a:extLst>
            <a:ext uri="{FF2B5EF4-FFF2-40B4-BE49-F238E27FC236}">
              <a16:creationId xmlns:a16="http://schemas.microsoft.com/office/drawing/2014/main" xmlns="" id="{00000000-0008-0000-0300-00009B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2" name="正方形/長方形 411">
          <a:extLst>
            <a:ext uri="{FF2B5EF4-FFF2-40B4-BE49-F238E27FC236}">
              <a16:creationId xmlns:a16="http://schemas.microsoft.com/office/drawing/2014/main" xmlns="" id="{00000000-0008-0000-0300-00009C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3" name="正方形/長方形 412">
          <a:extLst>
            <a:ext uri="{FF2B5EF4-FFF2-40B4-BE49-F238E27FC236}">
              <a16:creationId xmlns:a16="http://schemas.microsoft.com/office/drawing/2014/main" xmlns="" id="{00000000-0008-0000-0300-00009D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4" name="正方形/長方形 413">
          <a:extLst>
            <a:ext uri="{FF2B5EF4-FFF2-40B4-BE49-F238E27FC236}">
              <a16:creationId xmlns:a16="http://schemas.microsoft.com/office/drawing/2014/main" xmlns="" id="{00000000-0008-0000-0300-00009E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5" name="正方形/長方形 414">
          <a:extLst>
            <a:ext uri="{FF2B5EF4-FFF2-40B4-BE49-F238E27FC236}">
              <a16:creationId xmlns:a16="http://schemas.microsoft.com/office/drawing/2014/main" xmlns="" id="{00000000-0008-0000-0300-00009F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6" name="正方形/長方形 415">
          <a:extLst>
            <a:ext uri="{FF2B5EF4-FFF2-40B4-BE49-F238E27FC236}">
              <a16:creationId xmlns:a16="http://schemas.microsoft.com/office/drawing/2014/main" xmlns="" id="{00000000-0008-0000-0300-0000A0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7" name="正方形/長方形 416">
          <a:extLst>
            <a:ext uri="{FF2B5EF4-FFF2-40B4-BE49-F238E27FC236}">
              <a16:creationId xmlns:a16="http://schemas.microsoft.com/office/drawing/2014/main" xmlns="" id="{00000000-0008-0000-0300-0000A1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8" name="テキスト ボックス 417">
          <a:extLst>
            <a:ext uri="{FF2B5EF4-FFF2-40B4-BE49-F238E27FC236}">
              <a16:creationId xmlns:a16="http://schemas.microsoft.com/office/drawing/2014/main" xmlns="" id="{00000000-0008-0000-0300-0000A2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明朝" panose="02020609040205080304" pitchFamily="17" charset="-128"/>
              <a:ea typeface="ＭＳ 明朝" panose="02020609040205080304" pitchFamily="17" charset="-128"/>
            </a:rPr>
            <a:t>　充当可能な基金の残額が平成</a:t>
          </a:r>
          <a:r>
            <a:rPr kumimoji="1" lang="en-US" altLang="ja-JP" sz="1200">
              <a:latin typeface="ＭＳ 明朝" panose="02020609040205080304" pitchFamily="17" charset="-128"/>
              <a:ea typeface="ＭＳ 明朝" panose="02020609040205080304" pitchFamily="17" charset="-128"/>
            </a:rPr>
            <a:t>29</a:t>
          </a:r>
          <a:r>
            <a:rPr kumimoji="1" lang="ja-JP" altLang="en-US" sz="1200">
              <a:latin typeface="ＭＳ 明朝" panose="02020609040205080304" pitchFamily="17" charset="-128"/>
              <a:ea typeface="ＭＳ 明朝" panose="02020609040205080304" pitchFamily="17" charset="-128"/>
            </a:rPr>
            <a:t>年度の</a:t>
          </a:r>
          <a:r>
            <a:rPr kumimoji="1" lang="en-US" altLang="ja-JP" sz="1200">
              <a:latin typeface="ＭＳ 明朝" panose="02020609040205080304" pitchFamily="17" charset="-128"/>
              <a:ea typeface="ＭＳ 明朝" panose="02020609040205080304" pitchFamily="17" charset="-128"/>
            </a:rPr>
            <a:t>27.8</a:t>
          </a:r>
          <a:r>
            <a:rPr kumimoji="1" lang="ja-JP" altLang="en-US" sz="1200">
              <a:latin typeface="ＭＳ 明朝" panose="02020609040205080304" pitchFamily="17" charset="-128"/>
              <a:ea typeface="ＭＳ 明朝" panose="02020609040205080304" pitchFamily="17" charset="-128"/>
            </a:rPr>
            <a:t>億円から令和元年度の</a:t>
          </a:r>
          <a:r>
            <a:rPr kumimoji="1" lang="en-US" altLang="ja-JP" sz="1200">
              <a:latin typeface="ＭＳ 明朝" panose="02020609040205080304" pitchFamily="17" charset="-128"/>
              <a:ea typeface="ＭＳ 明朝" panose="02020609040205080304" pitchFamily="17" charset="-128"/>
            </a:rPr>
            <a:t>20.2</a:t>
          </a:r>
          <a:r>
            <a:rPr kumimoji="1" lang="ja-JP" altLang="en-US" sz="1200">
              <a:latin typeface="ＭＳ 明朝" panose="02020609040205080304" pitchFamily="17" charset="-128"/>
              <a:ea typeface="ＭＳ 明朝" panose="02020609040205080304" pitchFamily="17" charset="-128"/>
            </a:rPr>
            <a:t>億円と</a:t>
          </a:r>
          <a:r>
            <a:rPr kumimoji="1" lang="en-US" altLang="ja-JP" sz="1200">
              <a:latin typeface="ＭＳ 明朝" panose="02020609040205080304" pitchFamily="17" charset="-128"/>
              <a:ea typeface="ＭＳ 明朝" panose="02020609040205080304" pitchFamily="17" charset="-128"/>
            </a:rPr>
            <a:t>7.6</a:t>
          </a:r>
          <a:r>
            <a:rPr kumimoji="1" lang="ja-JP" altLang="en-US" sz="1200">
              <a:latin typeface="ＭＳ 明朝" panose="02020609040205080304" pitchFamily="17" charset="-128"/>
              <a:ea typeface="ＭＳ 明朝" panose="02020609040205080304" pitchFamily="17" charset="-128"/>
            </a:rPr>
            <a:t>億円・</a:t>
          </a:r>
          <a:r>
            <a:rPr kumimoji="1" lang="en-US" altLang="ja-JP" sz="1200">
              <a:latin typeface="ＭＳ 明朝" panose="02020609040205080304" pitchFamily="17" charset="-128"/>
              <a:ea typeface="ＭＳ 明朝" panose="02020609040205080304" pitchFamily="17" charset="-128"/>
            </a:rPr>
            <a:t>27.3</a:t>
          </a:r>
          <a:r>
            <a:rPr kumimoji="1" lang="ja-JP" altLang="en-US" sz="1200">
              <a:latin typeface="ＭＳ 明朝" panose="02020609040205080304" pitchFamily="17" charset="-128"/>
              <a:ea typeface="ＭＳ 明朝" panose="02020609040205080304" pitchFamily="17" charset="-128"/>
            </a:rPr>
            <a:t>％減となったことや、地方債の現在高等に係る基準財政需要額算入見込額が平成</a:t>
          </a:r>
          <a:r>
            <a:rPr kumimoji="1" lang="en-US" altLang="ja-JP" sz="1200">
              <a:latin typeface="ＭＳ 明朝" panose="02020609040205080304" pitchFamily="17" charset="-128"/>
              <a:ea typeface="ＭＳ 明朝" panose="02020609040205080304" pitchFamily="17" charset="-128"/>
            </a:rPr>
            <a:t>30</a:t>
          </a:r>
          <a:r>
            <a:rPr kumimoji="1" lang="ja-JP" altLang="en-US" sz="1200">
              <a:latin typeface="ＭＳ 明朝" panose="02020609040205080304" pitchFamily="17" charset="-128"/>
              <a:ea typeface="ＭＳ 明朝" panose="02020609040205080304" pitchFamily="17" charset="-128"/>
            </a:rPr>
            <a:t>年度の</a:t>
          </a:r>
          <a:r>
            <a:rPr kumimoji="1" lang="en-US" altLang="ja-JP" sz="1200">
              <a:latin typeface="ＭＳ 明朝" panose="02020609040205080304" pitchFamily="17" charset="-128"/>
              <a:ea typeface="ＭＳ 明朝" panose="02020609040205080304" pitchFamily="17" charset="-128"/>
            </a:rPr>
            <a:t>51.2</a:t>
          </a:r>
          <a:r>
            <a:rPr kumimoji="1" lang="ja-JP" altLang="en-US" sz="1200">
              <a:latin typeface="ＭＳ 明朝" panose="02020609040205080304" pitchFamily="17" charset="-128"/>
              <a:ea typeface="ＭＳ 明朝" panose="02020609040205080304" pitchFamily="17" charset="-128"/>
            </a:rPr>
            <a:t>億円から令和元年度の</a:t>
          </a:r>
          <a:r>
            <a:rPr kumimoji="1" lang="en-US" altLang="ja-JP" sz="1200">
              <a:latin typeface="ＭＳ 明朝" panose="02020609040205080304" pitchFamily="17" charset="-128"/>
              <a:ea typeface="ＭＳ 明朝" panose="02020609040205080304" pitchFamily="17" charset="-128"/>
            </a:rPr>
            <a:t>44.8</a:t>
          </a:r>
          <a:r>
            <a:rPr kumimoji="1" lang="ja-JP" altLang="en-US" sz="1200">
              <a:latin typeface="ＭＳ 明朝" panose="02020609040205080304" pitchFamily="17" charset="-128"/>
              <a:ea typeface="ＭＳ 明朝" panose="02020609040205080304" pitchFamily="17" charset="-128"/>
            </a:rPr>
            <a:t>億円と対前年度比</a:t>
          </a:r>
          <a:r>
            <a:rPr kumimoji="1" lang="en-US" altLang="ja-JP" sz="1200">
              <a:latin typeface="ＭＳ 明朝" panose="02020609040205080304" pitchFamily="17" charset="-128"/>
              <a:ea typeface="ＭＳ 明朝" panose="02020609040205080304" pitchFamily="17" charset="-128"/>
            </a:rPr>
            <a:t>6.4</a:t>
          </a:r>
          <a:r>
            <a:rPr kumimoji="1" lang="ja-JP" altLang="en-US" sz="1200">
              <a:latin typeface="ＭＳ 明朝" panose="02020609040205080304" pitchFamily="17" charset="-128"/>
              <a:ea typeface="ＭＳ 明朝" panose="02020609040205080304" pitchFamily="17" charset="-128"/>
            </a:rPr>
            <a:t>億円・</a:t>
          </a:r>
          <a:r>
            <a:rPr kumimoji="1" lang="en-US" altLang="ja-JP" sz="1200">
              <a:latin typeface="ＭＳ 明朝" panose="02020609040205080304" pitchFamily="17" charset="-128"/>
              <a:ea typeface="ＭＳ 明朝" panose="02020609040205080304" pitchFamily="17" charset="-128"/>
            </a:rPr>
            <a:t>12.5</a:t>
          </a:r>
          <a:r>
            <a:rPr kumimoji="1" lang="ja-JP" altLang="en-US" sz="1200">
              <a:latin typeface="ＭＳ 明朝" panose="02020609040205080304" pitchFamily="17" charset="-128"/>
              <a:ea typeface="ＭＳ 明朝" panose="02020609040205080304" pitchFamily="17" charset="-128"/>
            </a:rPr>
            <a:t>％減となり将来負担比率は</a:t>
          </a:r>
          <a:r>
            <a:rPr kumimoji="1" lang="en-US" altLang="ja-JP" sz="1200">
              <a:latin typeface="ＭＳ 明朝" panose="02020609040205080304" pitchFamily="17" charset="-128"/>
              <a:ea typeface="ＭＳ 明朝" panose="02020609040205080304" pitchFamily="17" charset="-128"/>
            </a:rPr>
            <a:t>53.6</a:t>
          </a:r>
          <a:r>
            <a:rPr kumimoji="1" lang="ja-JP" altLang="en-US" sz="1200">
              <a:latin typeface="ＭＳ 明朝" panose="02020609040205080304" pitchFamily="17" charset="-128"/>
              <a:ea typeface="ＭＳ 明朝" panose="02020609040205080304" pitchFamily="17" charset="-128"/>
            </a:rPr>
            <a:t>％と上昇したことから、今後事業の優先順位や適正化を図り、財政の健全化に努める。</a:t>
          </a:r>
        </a:p>
      </xdr:txBody>
    </xdr:sp>
    <xdr:clientData/>
  </xdr:twoCellAnchor>
  <xdr:oneCellAnchor>
    <xdr:from>
      <xdr:col>61</xdr:col>
      <xdr:colOff>6350</xdr:colOff>
      <xdr:row>10</xdr:row>
      <xdr:rowOff>63500</xdr:rowOff>
    </xdr:from>
    <xdr:ext cx="298543" cy="225703"/>
    <xdr:sp macro="" textlink="">
      <xdr:nvSpPr>
        <xdr:cNvPr id="419" name="テキスト ボックス 418">
          <a:extLst>
            <a:ext uri="{FF2B5EF4-FFF2-40B4-BE49-F238E27FC236}">
              <a16:creationId xmlns:a16="http://schemas.microsoft.com/office/drawing/2014/main" xmlns="" id="{00000000-0008-0000-0300-0000A3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0" name="直線コネクタ 419">
          <a:extLst>
            <a:ext uri="{FF2B5EF4-FFF2-40B4-BE49-F238E27FC236}">
              <a16:creationId xmlns:a16="http://schemas.microsoft.com/office/drawing/2014/main" xmlns="" id="{00000000-0008-0000-0300-0000A4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1" name="テキスト ボックス 420">
          <a:extLst>
            <a:ext uri="{FF2B5EF4-FFF2-40B4-BE49-F238E27FC236}">
              <a16:creationId xmlns:a16="http://schemas.microsoft.com/office/drawing/2014/main" xmlns="" id="{00000000-0008-0000-0300-0000A5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6350</xdr:rowOff>
    </xdr:from>
    <xdr:to>
      <xdr:col>85</xdr:col>
      <xdr:colOff>95250</xdr:colOff>
      <xdr:row>22</xdr:row>
      <xdr:rowOff>6350</xdr:rowOff>
    </xdr:to>
    <xdr:cxnSp macro="">
      <xdr:nvCxnSpPr>
        <xdr:cNvPr id="422" name="直線コネクタ 421">
          <a:extLst>
            <a:ext uri="{FF2B5EF4-FFF2-40B4-BE49-F238E27FC236}">
              <a16:creationId xmlns:a16="http://schemas.microsoft.com/office/drawing/2014/main" xmlns="" id="{00000000-0008-0000-0300-0000A6010000}"/>
            </a:ext>
          </a:extLst>
        </xdr:cNvPr>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35577</xdr:rowOff>
    </xdr:from>
    <xdr:ext cx="762000" cy="259045"/>
    <xdr:sp macro="" textlink="">
      <xdr:nvSpPr>
        <xdr:cNvPr id="423" name="テキスト ボックス 422">
          <a:extLst>
            <a:ext uri="{FF2B5EF4-FFF2-40B4-BE49-F238E27FC236}">
              <a16:creationId xmlns:a16="http://schemas.microsoft.com/office/drawing/2014/main" xmlns="" id="{00000000-0008-0000-0300-0000A7010000}"/>
            </a:ext>
          </a:extLst>
        </xdr:cNvPr>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4" name="直線コネクタ 423">
          <a:extLst>
            <a:ext uri="{FF2B5EF4-FFF2-40B4-BE49-F238E27FC236}">
              <a16:creationId xmlns:a16="http://schemas.microsoft.com/office/drawing/2014/main" xmlns="" id="{00000000-0008-0000-0300-0000A8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5" name="テキスト ボックス 424">
          <a:extLst>
            <a:ext uri="{FF2B5EF4-FFF2-40B4-BE49-F238E27FC236}">
              <a16:creationId xmlns:a16="http://schemas.microsoft.com/office/drawing/2014/main" xmlns="" id="{00000000-0008-0000-0300-0000A9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0</xdr:rowOff>
    </xdr:from>
    <xdr:to>
      <xdr:col>85</xdr:col>
      <xdr:colOff>95250</xdr:colOff>
      <xdr:row>15</xdr:row>
      <xdr:rowOff>0</xdr:rowOff>
    </xdr:to>
    <xdr:cxnSp macro="">
      <xdr:nvCxnSpPr>
        <xdr:cNvPr id="426" name="直線コネクタ 425">
          <a:extLst>
            <a:ext uri="{FF2B5EF4-FFF2-40B4-BE49-F238E27FC236}">
              <a16:creationId xmlns:a16="http://schemas.microsoft.com/office/drawing/2014/main" xmlns="" id="{00000000-0008-0000-0300-0000AA010000}"/>
            </a:ext>
          </a:extLst>
        </xdr:cNvPr>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29227</xdr:rowOff>
    </xdr:from>
    <xdr:ext cx="762000" cy="259045"/>
    <xdr:sp macro="" textlink="">
      <xdr:nvSpPr>
        <xdr:cNvPr id="427" name="テキスト ボックス 426">
          <a:extLst>
            <a:ext uri="{FF2B5EF4-FFF2-40B4-BE49-F238E27FC236}">
              <a16:creationId xmlns:a16="http://schemas.microsoft.com/office/drawing/2014/main" xmlns="" id="{00000000-0008-0000-0300-0000AB010000}"/>
            </a:ext>
          </a:extLst>
        </xdr:cNvPr>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8" name="直線コネクタ 427">
          <a:extLst>
            <a:ext uri="{FF2B5EF4-FFF2-40B4-BE49-F238E27FC236}">
              <a16:creationId xmlns:a16="http://schemas.microsoft.com/office/drawing/2014/main" xmlns="" id="{00000000-0008-0000-0300-0000AC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9" name="将来負担の状況グラフ枠">
          <a:extLst>
            <a:ext uri="{FF2B5EF4-FFF2-40B4-BE49-F238E27FC236}">
              <a16:creationId xmlns:a16="http://schemas.microsoft.com/office/drawing/2014/main" xmlns="" id="{00000000-0008-0000-0300-0000AD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15</xdr:row>
      <xdr:rowOff>0</xdr:rowOff>
    </xdr:from>
    <xdr:to>
      <xdr:col>81</xdr:col>
      <xdr:colOff>44450</xdr:colOff>
      <xdr:row>22</xdr:row>
      <xdr:rowOff>29877</xdr:rowOff>
    </xdr:to>
    <xdr:cxnSp macro="">
      <xdr:nvCxnSpPr>
        <xdr:cNvPr id="430" name="直線コネクタ 429">
          <a:extLst>
            <a:ext uri="{FF2B5EF4-FFF2-40B4-BE49-F238E27FC236}">
              <a16:creationId xmlns:a16="http://schemas.microsoft.com/office/drawing/2014/main" xmlns="" id="{00000000-0008-0000-0300-0000AE010000}"/>
            </a:ext>
          </a:extLst>
        </xdr:cNvPr>
        <xdr:cNvCxnSpPr/>
      </xdr:nvCxnSpPr>
      <xdr:spPr>
        <a:xfrm flipV="1">
          <a:off x="17018000" y="2571750"/>
          <a:ext cx="0" cy="12300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1954</xdr:rowOff>
    </xdr:from>
    <xdr:ext cx="762000" cy="259045"/>
    <xdr:sp macro="" textlink="">
      <xdr:nvSpPr>
        <xdr:cNvPr id="431" name="将来負担の状況最小値テキスト">
          <a:extLst>
            <a:ext uri="{FF2B5EF4-FFF2-40B4-BE49-F238E27FC236}">
              <a16:creationId xmlns:a16="http://schemas.microsoft.com/office/drawing/2014/main" xmlns="" id="{00000000-0008-0000-0300-0000AF010000}"/>
            </a:ext>
          </a:extLst>
        </xdr:cNvPr>
        <xdr:cNvSpPr txBox="1"/>
      </xdr:nvSpPr>
      <xdr:spPr>
        <a:xfrm>
          <a:off x="17106900" y="3773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29877</xdr:rowOff>
    </xdr:from>
    <xdr:to>
      <xdr:col>81</xdr:col>
      <xdr:colOff>133350</xdr:colOff>
      <xdr:row>22</xdr:row>
      <xdr:rowOff>29877</xdr:rowOff>
    </xdr:to>
    <xdr:cxnSp macro="">
      <xdr:nvCxnSpPr>
        <xdr:cNvPr id="432" name="直線コネクタ 431">
          <a:extLst>
            <a:ext uri="{FF2B5EF4-FFF2-40B4-BE49-F238E27FC236}">
              <a16:creationId xmlns:a16="http://schemas.microsoft.com/office/drawing/2014/main" xmlns="" id="{00000000-0008-0000-0300-0000B0010000}"/>
            </a:ext>
          </a:extLst>
        </xdr:cNvPr>
        <xdr:cNvCxnSpPr/>
      </xdr:nvCxnSpPr>
      <xdr:spPr>
        <a:xfrm>
          <a:off x="16929100" y="3801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35577</xdr:rowOff>
    </xdr:from>
    <xdr:ext cx="762000" cy="259045"/>
    <xdr:sp macro="" textlink="">
      <xdr:nvSpPr>
        <xdr:cNvPr id="433" name="将来負担の状況最大値テキスト">
          <a:extLst>
            <a:ext uri="{FF2B5EF4-FFF2-40B4-BE49-F238E27FC236}">
              <a16:creationId xmlns:a16="http://schemas.microsoft.com/office/drawing/2014/main" xmlns="" id="{00000000-0008-0000-0300-0000B1010000}"/>
            </a:ext>
          </a:extLst>
        </xdr:cNvPr>
        <xdr:cNvSpPr txBox="1"/>
      </xdr:nvSpPr>
      <xdr:spPr>
        <a:xfrm>
          <a:off x="17106900" y="226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15</xdr:row>
      <xdr:rowOff>0</xdr:rowOff>
    </xdr:from>
    <xdr:to>
      <xdr:col>81</xdr:col>
      <xdr:colOff>133350</xdr:colOff>
      <xdr:row>15</xdr:row>
      <xdr:rowOff>0</xdr:rowOff>
    </xdr:to>
    <xdr:cxnSp macro="">
      <xdr:nvCxnSpPr>
        <xdr:cNvPr id="434" name="直線コネクタ 433">
          <a:extLst>
            <a:ext uri="{FF2B5EF4-FFF2-40B4-BE49-F238E27FC236}">
              <a16:creationId xmlns:a16="http://schemas.microsoft.com/office/drawing/2014/main" xmlns="" id="{00000000-0008-0000-0300-0000B2010000}"/>
            </a:ext>
          </a:extLst>
        </xdr:cNvPr>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74073</xdr:rowOff>
    </xdr:from>
    <xdr:to>
      <xdr:col>81</xdr:col>
      <xdr:colOff>44450</xdr:colOff>
      <xdr:row>16</xdr:row>
      <xdr:rowOff>151892</xdr:rowOff>
    </xdr:to>
    <xdr:cxnSp macro="">
      <xdr:nvCxnSpPr>
        <xdr:cNvPr id="435" name="直線コネクタ 434">
          <a:extLst>
            <a:ext uri="{FF2B5EF4-FFF2-40B4-BE49-F238E27FC236}">
              <a16:creationId xmlns:a16="http://schemas.microsoft.com/office/drawing/2014/main" xmlns="" id="{00000000-0008-0000-0300-0000B3010000}"/>
            </a:ext>
          </a:extLst>
        </xdr:cNvPr>
        <xdr:cNvCxnSpPr/>
      </xdr:nvCxnSpPr>
      <xdr:spPr>
        <a:xfrm>
          <a:off x="16179800" y="2817273"/>
          <a:ext cx="838200" cy="77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149877</xdr:rowOff>
    </xdr:from>
    <xdr:ext cx="762000" cy="259045"/>
    <xdr:sp macro="" textlink="">
      <xdr:nvSpPr>
        <xdr:cNvPr id="436" name="将来負担の状況平均値テキスト">
          <a:extLst>
            <a:ext uri="{FF2B5EF4-FFF2-40B4-BE49-F238E27FC236}">
              <a16:creationId xmlns:a16="http://schemas.microsoft.com/office/drawing/2014/main" xmlns="" id="{00000000-0008-0000-0300-0000B4010000}"/>
            </a:ext>
          </a:extLst>
        </xdr:cNvPr>
        <xdr:cNvSpPr txBox="1"/>
      </xdr:nvSpPr>
      <xdr:spPr>
        <a:xfrm>
          <a:off x="17106900" y="23787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120650</xdr:rowOff>
    </xdr:from>
    <xdr:to>
      <xdr:col>81</xdr:col>
      <xdr:colOff>95250</xdr:colOff>
      <xdr:row>15</xdr:row>
      <xdr:rowOff>50800</xdr:rowOff>
    </xdr:to>
    <xdr:sp macro="" textlink="">
      <xdr:nvSpPr>
        <xdr:cNvPr id="437" name="フローチャート: 判断 436">
          <a:extLst>
            <a:ext uri="{FF2B5EF4-FFF2-40B4-BE49-F238E27FC236}">
              <a16:creationId xmlns:a16="http://schemas.microsoft.com/office/drawing/2014/main" xmlns="" id="{00000000-0008-0000-0300-0000B5010000}"/>
            </a:ext>
          </a:extLst>
        </xdr:cNvPr>
        <xdr:cNvSpPr/>
      </xdr:nvSpPr>
      <xdr:spPr>
        <a:xfrm>
          <a:off x="169672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80232</xdr:rowOff>
    </xdr:from>
    <xdr:to>
      <xdr:col>77</xdr:col>
      <xdr:colOff>44450</xdr:colOff>
      <xdr:row>16</xdr:row>
      <xdr:rowOff>74073</xdr:rowOff>
    </xdr:to>
    <xdr:cxnSp macro="">
      <xdr:nvCxnSpPr>
        <xdr:cNvPr id="438" name="直線コネクタ 437">
          <a:extLst>
            <a:ext uri="{FF2B5EF4-FFF2-40B4-BE49-F238E27FC236}">
              <a16:creationId xmlns:a16="http://schemas.microsoft.com/office/drawing/2014/main" xmlns="" id="{00000000-0008-0000-0300-0000B6010000}"/>
            </a:ext>
          </a:extLst>
        </xdr:cNvPr>
        <xdr:cNvCxnSpPr/>
      </xdr:nvCxnSpPr>
      <xdr:spPr>
        <a:xfrm>
          <a:off x="15290800" y="2651982"/>
          <a:ext cx="889000" cy="165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120650</xdr:rowOff>
    </xdr:from>
    <xdr:to>
      <xdr:col>77</xdr:col>
      <xdr:colOff>95250</xdr:colOff>
      <xdr:row>15</xdr:row>
      <xdr:rowOff>50800</xdr:rowOff>
    </xdr:to>
    <xdr:sp macro="" textlink="">
      <xdr:nvSpPr>
        <xdr:cNvPr id="439" name="フローチャート: 判断 438">
          <a:extLst>
            <a:ext uri="{FF2B5EF4-FFF2-40B4-BE49-F238E27FC236}">
              <a16:creationId xmlns:a16="http://schemas.microsoft.com/office/drawing/2014/main" xmlns="" id="{00000000-0008-0000-0300-0000B7010000}"/>
            </a:ext>
          </a:extLst>
        </xdr:cNvPr>
        <xdr:cNvSpPr/>
      </xdr:nvSpPr>
      <xdr:spPr>
        <a:xfrm>
          <a:off x="161290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60977</xdr:rowOff>
    </xdr:from>
    <xdr:ext cx="736600" cy="259045"/>
    <xdr:sp macro="" textlink="">
      <xdr:nvSpPr>
        <xdr:cNvPr id="440" name="テキスト ボックス 439">
          <a:extLst>
            <a:ext uri="{FF2B5EF4-FFF2-40B4-BE49-F238E27FC236}">
              <a16:creationId xmlns:a16="http://schemas.microsoft.com/office/drawing/2014/main" xmlns="" id="{00000000-0008-0000-0300-0000B8010000}"/>
            </a:ext>
          </a:extLst>
        </xdr:cNvPr>
        <xdr:cNvSpPr txBox="1"/>
      </xdr:nvSpPr>
      <xdr:spPr>
        <a:xfrm>
          <a:off x="15798800" y="2289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80232</xdr:rowOff>
    </xdr:from>
    <xdr:to>
      <xdr:col>72</xdr:col>
      <xdr:colOff>203200</xdr:colOff>
      <xdr:row>15</xdr:row>
      <xdr:rowOff>158655</xdr:rowOff>
    </xdr:to>
    <xdr:cxnSp macro="">
      <xdr:nvCxnSpPr>
        <xdr:cNvPr id="441" name="直線コネクタ 440">
          <a:extLst>
            <a:ext uri="{FF2B5EF4-FFF2-40B4-BE49-F238E27FC236}">
              <a16:creationId xmlns:a16="http://schemas.microsoft.com/office/drawing/2014/main" xmlns="" id="{00000000-0008-0000-0300-0000B9010000}"/>
            </a:ext>
          </a:extLst>
        </xdr:cNvPr>
        <xdr:cNvCxnSpPr/>
      </xdr:nvCxnSpPr>
      <xdr:spPr>
        <a:xfrm flipV="1">
          <a:off x="14401800" y="2651982"/>
          <a:ext cx="889000" cy="78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120650</xdr:rowOff>
    </xdr:from>
    <xdr:to>
      <xdr:col>73</xdr:col>
      <xdr:colOff>44450</xdr:colOff>
      <xdr:row>15</xdr:row>
      <xdr:rowOff>50800</xdr:rowOff>
    </xdr:to>
    <xdr:sp macro="" textlink="">
      <xdr:nvSpPr>
        <xdr:cNvPr id="442" name="フローチャート: 判断 441">
          <a:extLst>
            <a:ext uri="{FF2B5EF4-FFF2-40B4-BE49-F238E27FC236}">
              <a16:creationId xmlns:a16="http://schemas.microsoft.com/office/drawing/2014/main" xmlns="" id="{00000000-0008-0000-0300-0000BA010000}"/>
            </a:ext>
          </a:extLst>
        </xdr:cNvPr>
        <xdr:cNvSpPr/>
      </xdr:nvSpPr>
      <xdr:spPr>
        <a:xfrm>
          <a:off x="152400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60977</xdr:rowOff>
    </xdr:from>
    <xdr:ext cx="762000" cy="259045"/>
    <xdr:sp macro="" textlink="">
      <xdr:nvSpPr>
        <xdr:cNvPr id="443" name="テキスト ボックス 442">
          <a:extLst>
            <a:ext uri="{FF2B5EF4-FFF2-40B4-BE49-F238E27FC236}">
              <a16:creationId xmlns:a16="http://schemas.microsoft.com/office/drawing/2014/main" xmlns="" id="{00000000-0008-0000-0300-0000BB010000}"/>
            </a:ext>
          </a:extLst>
        </xdr:cNvPr>
        <xdr:cNvSpPr txBox="1"/>
      </xdr:nvSpPr>
      <xdr:spPr>
        <a:xfrm>
          <a:off x="14909800" y="228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158655</xdr:rowOff>
    </xdr:from>
    <xdr:to>
      <xdr:col>68</xdr:col>
      <xdr:colOff>152400</xdr:colOff>
      <xdr:row>15</xdr:row>
      <xdr:rowOff>167100</xdr:rowOff>
    </xdr:to>
    <xdr:cxnSp macro="">
      <xdr:nvCxnSpPr>
        <xdr:cNvPr id="444" name="直線コネクタ 443">
          <a:extLst>
            <a:ext uri="{FF2B5EF4-FFF2-40B4-BE49-F238E27FC236}">
              <a16:creationId xmlns:a16="http://schemas.microsoft.com/office/drawing/2014/main" xmlns="" id="{00000000-0008-0000-0300-0000BC010000}"/>
            </a:ext>
          </a:extLst>
        </xdr:cNvPr>
        <xdr:cNvCxnSpPr/>
      </xdr:nvCxnSpPr>
      <xdr:spPr>
        <a:xfrm flipV="1">
          <a:off x="13512800" y="2730405"/>
          <a:ext cx="889000" cy="8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120650</xdr:rowOff>
    </xdr:from>
    <xdr:to>
      <xdr:col>68</xdr:col>
      <xdr:colOff>203200</xdr:colOff>
      <xdr:row>15</xdr:row>
      <xdr:rowOff>50800</xdr:rowOff>
    </xdr:to>
    <xdr:sp macro="" textlink="">
      <xdr:nvSpPr>
        <xdr:cNvPr id="445" name="フローチャート: 判断 444">
          <a:extLst>
            <a:ext uri="{FF2B5EF4-FFF2-40B4-BE49-F238E27FC236}">
              <a16:creationId xmlns:a16="http://schemas.microsoft.com/office/drawing/2014/main" xmlns="" id="{00000000-0008-0000-0300-0000BD010000}"/>
            </a:ext>
          </a:extLst>
        </xdr:cNvPr>
        <xdr:cNvSpPr/>
      </xdr:nvSpPr>
      <xdr:spPr>
        <a:xfrm>
          <a:off x="143510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60977</xdr:rowOff>
    </xdr:from>
    <xdr:ext cx="762000" cy="259045"/>
    <xdr:sp macro="" textlink="">
      <xdr:nvSpPr>
        <xdr:cNvPr id="446" name="テキスト ボックス 445">
          <a:extLst>
            <a:ext uri="{FF2B5EF4-FFF2-40B4-BE49-F238E27FC236}">
              <a16:creationId xmlns:a16="http://schemas.microsoft.com/office/drawing/2014/main" xmlns="" id="{00000000-0008-0000-0300-0000BE010000}"/>
            </a:ext>
          </a:extLst>
        </xdr:cNvPr>
        <xdr:cNvSpPr txBox="1"/>
      </xdr:nvSpPr>
      <xdr:spPr>
        <a:xfrm>
          <a:off x="14020800" y="228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125476</xdr:rowOff>
    </xdr:from>
    <xdr:to>
      <xdr:col>64</xdr:col>
      <xdr:colOff>152400</xdr:colOff>
      <xdr:row>15</xdr:row>
      <xdr:rowOff>55626</xdr:rowOff>
    </xdr:to>
    <xdr:sp macro="" textlink="">
      <xdr:nvSpPr>
        <xdr:cNvPr id="447" name="フローチャート: 判断 446">
          <a:extLst>
            <a:ext uri="{FF2B5EF4-FFF2-40B4-BE49-F238E27FC236}">
              <a16:creationId xmlns:a16="http://schemas.microsoft.com/office/drawing/2014/main" xmlns="" id="{00000000-0008-0000-0300-0000BF010000}"/>
            </a:ext>
          </a:extLst>
        </xdr:cNvPr>
        <xdr:cNvSpPr/>
      </xdr:nvSpPr>
      <xdr:spPr>
        <a:xfrm>
          <a:off x="13462000" y="2525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65803</xdr:rowOff>
    </xdr:from>
    <xdr:ext cx="762000" cy="259045"/>
    <xdr:sp macro="" textlink="">
      <xdr:nvSpPr>
        <xdr:cNvPr id="448" name="テキスト ボックス 447">
          <a:extLst>
            <a:ext uri="{FF2B5EF4-FFF2-40B4-BE49-F238E27FC236}">
              <a16:creationId xmlns:a16="http://schemas.microsoft.com/office/drawing/2014/main" xmlns="" id="{00000000-0008-0000-0300-0000C0010000}"/>
            </a:ext>
          </a:extLst>
        </xdr:cNvPr>
        <xdr:cNvSpPr txBox="1"/>
      </xdr:nvSpPr>
      <xdr:spPr>
        <a:xfrm>
          <a:off x="13131800" y="2294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9" name="テキスト ボックス 448">
          <a:extLst>
            <a:ext uri="{FF2B5EF4-FFF2-40B4-BE49-F238E27FC236}">
              <a16:creationId xmlns:a16="http://schemas.microsoft.com/office/drawing/2014/main" xmlns="" id="{00000000-0008-0000-0300-0000C1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0" name="テキスト ボックス 449">
          <a:extLst>
            <a:ext uri="{FF2B5EF4-FFF2-40B4-BE49-F238E27FC236}">
              <a16:creationId xmlns:a16="http://schemas.microsoft.com/office/drawing/2014/main" xmlns="" id="{00000000-0008-0000-0300-0000C2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1" name="テキスト ボックス 450">
          <a:extLst>
            <a:ext uri="{FF2B5EF4-FFF2-40B4-BE49-F238E27FC236}">
              <a16:creationId xmlns:a16="http://schemas.microsoft.com/office/drawing/2014/main" xmlns="" id="{00000000-0008-0000-0300-0000C3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2" name="テキスト ボックス 451">
          <a:extLst>
            <a:ext uri="{FF2B5EF4-FFF2-40B4-BE49-F238E27FC236}">
              <a16:creationId xmlns:a16="http://schemas.microsoft.com/office/drawing/2014/main" xmlns="" id="{00000000-0008-0000-0300-0000C4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3" name="テキスト ボックス 452">
          <a:extLst>
            <a:ext uri="{FF2B5EF4-FFF2-40B4-BE49-F238E27FC236}">
              <a16:creationId xmlns:a16="http://schemas.microsoft.com/office/drawing/2014/main" xmlns="" id="{00000000-0008-0000-0300-0000C5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101092</xdr:rowOff>
    </xdr:from>
    <xdr:to>
      <xdr:col>81</xdr:col>
      <xdr:colOff>95250</xdr:colOff>
      <xdr:row>17</xdr:row>
      <xdr:rowOff>31242</xdr:rowOff>
    </xdr:to>
    <xdr:sp macro="" textlink="">
      <xdr:nvSpPr>
        <xdr:cNvPr id="454" name="楕円 453">
          <a:extLst>
            <a:ext uri="{FF2B5EF4-FFF2-40B4-BE49-F238E27FC236}">
              <a16:creationId xmlns:a16="http://schemas.microsoft.com/office/drawing/2014/main" xmlns="" id="{00000000-0008-0000-0300-0000C6010000}"/>
            </a:ext>
          </a:extLst>
        </xdr:cNvPr>
        <xdr:cNvSpPr/>
      </xdr:nvSpPr>
      <xdr:spPr>
        <a:xfrm>
          <a:off x="16967200" y="2844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73169</xdr:rowOff>
    </xdr:from>
    <xdr:ext cx="762000" cy="259045"/>
    <xdr:sp macro="" textlink="">
      <xdr:nvSpPr>
        <xdr:cNvPr id="455" name="将来負担の状況該当値テキスト">
          <a:extLst>
            <a:ext uri="{FF2B5EF4-FFF2-40B4-BE49-F238E27FC236}">
              <a16:creationId xmlns:a16="http://schemas.microsoft.com/office/drawing/2014/main" xmlns="" id="{00000000-0008-0000-0300-0000C7010000}"/>
            </a:ext>
          </a:extLst>
        </xdr:cNvPr>
        <xdr:cNvSpPr txBox="1"/>
      </xdr:nvSpPr>
      <xdr:spPr>
        <a:xfrm>
          <a:off x="17106900" y="2816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23273</xdr:rowOff>
    </xdr:from>
    <xdr:to>
      <xdr:col>77</xdr:col>
      <xdr:colOff>95250</xdr:colOff>
      <xdr:row>16</xdr:row>
      <xdr:rowOff>124873</xdr:rowOff>
    </xdr:to>
    <xdr:sp macro="" textlink="">
      <xdr:nvSpPr>
        <xdr:cNvPr id="456" name="楕円 455">
          <a:extLst>
            <a:ext uri="{FF2B5EF4-FFF2-40B4-BE49-F238E27FC236}">
              <a16:creationId xmlns:a16="http://schemas.microsoft.com/office/drawing/2014/main" xmlns="" id="{00000000-0008-0000-0300-0000C8010000}"/>
            </a:ext>
          </a:extLst>
        </xdr:cNvPr>
        <xdr:cNvSpPr/>
      </xdr:nvSpPr>
      <xdr:spPr>
        <a:xfrm>
          <a:off x="16129000" y="2766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109650</xdr:rowOff>
    </xdr:from>
    <xdr:ext cx="736600" cy="259045"/>
    <xdr:sp macro="" textlink="">
      <xdr:nvSpPr>
        <xdr:cNvPr id="457" name="テキスト ボックス 456">
          <a:extLst>
            <a:ext uri="{FF2B5EF4-FFF2-40B4-BE49-F238E27FC236}">
              <a16:creationId xmlns:a16="http://schemas.microsoft.com/office/drawing/2014/main" xmlns="" id="{00000000-0008-0000-0300-0000C9010000}"/>
            </a:ext>
          </a:extLst>
        </xdr:cNvPr>
        <xdr:cNvSpPr txBox="1"/>
      </xdr:nvSpPr>
      <xdr:spPr>
        <a:xfrm>
          <a:off x="15798800" y="28528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29432</xdr:rowOff>
    </xdr:from>
    <xdr:to>
      <xdr:col>73</xdr:col>
      <xdr:colOff>44450</xdr:colOff>
      <xdr:row>15</xdr:row>
      <xdr:rowOff>131032</xdr:rowOff>
    </xdr:to>
    <xdr:sp macro="" textlink="">
      <xdr:nvSpPr>
        <xdr:cNvPr id="458" name="楕円 457">
          <a:extLst>
            <a:ext uri="{FF2B5EF4-FFF2-40B4-BE49-F238E27FC236}">
              <a16:creationId xmlns:a16="http://schemas.microsoft.com/office/drawing/2014/main" xmlns="" id="{00000000-0008-0000-0300-0000CA010000}"/>
            </a:ext>
          </a:extLst>
        </xdr:cNvPr>
        <xdr:cNvSpPr/>
      </xdr:nvSpPr>
      <xdr:spPr>
        <a:xfrm>
          <a:off x="15240000" y="2601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115809</xdr:rowOff>
    </xdr:from>
    <xdr:ext cx="762000" cy="259045"/>
    <xdr:sp macro="" textlink="">
      <xdr:nvSpPr>
        <xdr:cNvPr id="459" name="テキスト ボックス 458">
          <a:extLst>
            <a:ext uri="{FF2B5EF4-FFF2-40B4-BE49-F238E27FC236}">
              <a16:creationId xmlns:a16="http://schemas.microsoft.com/office/drawing/2014/main" xmlns="" id="{00000000-0008-0000-0300-0000CB010000}"/>
            </a:ext>
          </a:extLst>
        </xdr:cNvPr>
        <xdr:cNvSpPr txBox="1"/>
      </xdr:nvSpPr>
      <xdr:spPr>
        <a:xfrm>
          <a:off x="14909800" y="2687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107855</xdr:rowOff>
    </xdr:from>
    <xdr:to>
      <xdr:col>68</xdr:col>
      <xdr:colOff>203200</xdr:colOff>
      <xdr:row>16</xdr:row>
      <xdr:rowOff>38005</xdr:rowOff>
    </xdr:to>
    <xdr:sp macro="" textlink="">
      <xdr:nvSpPr>
        <xdr:cNvPr id="460" name="楕円 459">
          <a:extLst>
            <a:ext uri="{FF2B5EF4-FFF2-40B4-BE49-F238E27FC236}">
              <a16:creationId xmlns:a16="http://schemas.microsoft.com/office/drawing/2014/main" xmlns="" id="{00000000-0008-0000-0300-0000CC010000}"/>
            </a:ext>
          </a:extLst>
        </xdr:cNvPr>
        <xdr:cNvSpPr/>
      </xdr:nvSpPr>
      <xdr:spPr>
        <a:xfrm>
          <a:off x="14351000" y="2679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22782</xdr:rowOff>
    </xdr:from>
    <xdr:ext cx="762000" cy="259045"/>
    <xdr:sp macro="" textlink="">
      <xdr:nvSpPr>
        <xdr:cNvPr id="461" name="テキスト ボックス 460">
          <a:extLst>
            <a:ext uri="{FF2B5EF4-FFF2-40B4-BE49-F238E27FC236}">
              <a16:creationId xmlns:a16="http://schemas.microsoft.com/office/drawing/2014/main" xmlns="" id="{00000000-0008-0000-0300-0000CD010000}"/>
            </a:ext>
          </a:extLst>
        </xdr:cNvPr>
        <xdr:cNvSpPr txBox="1"/>
      </xdr:nvSpPr>
      <xdr:spPr>
        <a:xfrm>
          <a:off x="14020800" y="2765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116300</xdr:rowOff>
    </xdr:from>
    <xdr:to>
      <xdr:col>64</xdr:col>
      <xdr:colOff>152400</xdr:colOff>
      <xdr:row>16</xdr:row>
      <xdr:rowOff>46450</xdr:rowOff>
    </xdr:to>
    <xdr:sp macro="" textlink="">
      <xdr:nvSpPr>
        <xdr:cNvPr id="462" name="楕円 461">
          <a:extLst>
            <a:ext uri="{FF2B5EF4-FFF2-40B4-BE49-F238E27FC236}">
              <a16:creationId xmlns:a16="http://schemas.microsoft.com/office/drawing/2014/main" xmlns="" id="{00000000-0008-0000-0300-0000CE010000}"/>
            </a:ext>
          </a:extLst>
        </xdr:cNvPr>
        <xdr:cNvSpPr/>
      </xdr:nvSpPr>
      <xdr:spPr>
        <a:xfrm>
          <a:off x="13462000" y="2688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31227</xdr:rowOff>
    </xdr:from>
    <xdr:ext cx="762000" cy="259045"/>
    <xdr:sp macro="" textlink="">
      <xdr:nvSpPr>
        <xdr:cNvPr id="463" name="テキスト ボックス 462">
          <a:extLst>
            <a:ext uri="{FF2B5EF4-FFF2-40B4-BE49-F238E27FC236}">
              <a16:creationId xmlns:a16="http://schemas.microsoft.com/office/drawing/2014/main" xmlns="" id="{00000000-0008-0000-0300-0000CF010000}"/>
            </a:ext>
          </a:extLst>
        </xdr:cNvPr>
        <xdr:cNvSpPr txBox="1"/>
      </xdr:nvSpPr>
      <xdr:spPr>
        <a:xfrm>
          <a:off x="13131800" y="277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xmlns=""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xmlns=""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xmlns=""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xmlns=""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茨城県五霞町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xmlns=""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xmlns=""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xmlns=""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xmlns=""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xmlns=""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xmlns=""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xmlns=""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8,512
8,284
23.11
4,632,886
4,188,711
391,683
2,968,464
3,612,456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xmlns=""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xmlns=""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xmlns=""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53.6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xmlns=""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xmlns=""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xmlns=""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xmlns=""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xmlns=""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xmlns=""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xmlns=""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xmlns=""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xmlns=""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xmlns=""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xmlns=""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xmlns=""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xmlns=""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xmlns=""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xmlns=""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xmlns=""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xmlns=""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xmlns=""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xmlns=""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xmlns=""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xmlns=""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xmlns=""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xmlns=""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xmlns=""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xmlns=""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xmlns=""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xmlns=""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xmlns=""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xmlns=""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明朝" panose="02020609040205080304" pitchFamily="17" charset="-128"/>
              <a:ea typeface="ＭＳ 明朝" panose="02020609040205080304" pitchFamily="17" charset="-128"/>
            </a:rPr>
            <a:t>人件費は例年と同程度を推移してきていることから、今後も大きな変動が起きないよう</a:t>
          </a:r>
          <a:r>
            <a:rPr lang="ja-JP" altLang="ja-JP" sz="1200">
              <a:solidFill>
                <a:schemeClr val="dk1"/>
              </a:solidFill>
              <a:effectLst/>
              <a:latin typeface="ＭＳ 明朝" panose="02020609040205080304" pitchFamily="17" charset="-128"/>
              <a:ea typeface="ＭＳ 明朝" panose="02020609040205080304" pitchFamily="17" charset="-128"/>
              <a:cs typeface="+mn-cs"/>
            </a:rPr>
            <a:t>五霞町定員管理計画に基づき、少数精鋭を基本とし、事務事業に要する適正な職員数を確保</a:t>
          </a:r>
          <a:r>
            <a:rPr lang="ja-JP" altLang="en-US" sz="1200">
              <a:solidFill>
                <a:schemeClr val="dk1"/>
              </a:solidFill>
              <a:effectLst/>
              <a:latin typeface="ＭＳ 明朝" panose="02020609040205080304" pitchFamily="17" charset="-128"/>
              <a:ea typeface="ＭＳ 明朝" panose="02020609040205080304" pitchFamily="17" charset="-128"/>
              <a:cs typeface="+mn-cs"/>
            </a:rPr>
            <a:t>していく。</a:t>
          </a:r>
          <a:endParaRPr kumimoji="1" lang="ja-JP" altLang="en-US" sz="1200">
            <a:latin typeface="ＭＳ 明朝" panose="02020609040205080304" pitchFamily="17" charset="-128"/>
            <a:ea typeface="ＭＳ 明朝" panose="02020609040205080304" pitchFamily="17"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xmlns=""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xmlns=""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xmlns=""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xmlns=""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xmlns=""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xmlns=""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xmlns=""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xmlns=""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xmlns=""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xmlns=""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xmlns=""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xmlns=""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xmlns=""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xmlns=""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xmlns=""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xmlns=""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54610</xdr:rowOff>
    </xdr:from>
    <xdr:to>
      <xdr:col>24</xdr:col>
      <xdr:colOff>25400</xdr:colOff>
      <xdr:row>40</xdr:row>
      <xdr:rowOff>157480</xdr:rowOff>
    </xdr:to>
    <xdr:cxnSp macro="">
      <xdr:nvCxnSpPr>
        <xdr:cNvPr id="61" name="直線コネクタ 60">
          <a:extLst>
            <a:ext uri="{FF2B5EF4-FFF2-40B4-BE49-F238E27FC236}">
              <a16:creationId xmlns:a16="http://schemas.microsoft.com/office/drawing/2014/main" xmlns="" id="{00000000-0008-0000-0400-00003D000000}"/>
            </a:ext>
          </a:extLst>
        </xdr:cNvPr>
        <xdr:cNvCxnSpPr/>
      </xdr:nvCxnSpPr>
      <xdr:spPr>
        <a:xfrm flipV="1">
          <a:off x="4826000" y="571246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129557</xdr:rowOff>
    </xdr:from>
    <xdr:ext cx="762000" cy="259045"/>
    <xdr:sp macro="" textlink="">
      <xdr:nvSpPr>
        <xdr:cNvPr id="62" name="人件費最小値テキスト">
          <a:extLst>
            <a:ext uri="{FF2B5EF4-FFF2-40B4-BE49-F238E27FC236}">
              <a16:creationId xmlns:a16="http://schemas.microsoft.com/office/drawing/2014/main" xmlns="" id="{00000000-0008-0000-0400-00003E000000}"/>
            </a:ext>
          </a:extLst>
        </xdr:cNvPr>
        <xdr:cNvSpPr txBox="1"/>
      </xdr:nvSpPr>
      <xdr:spPr>
        <a:xfrm>
          <a:off x="4914900" y="698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157480</xdr:rowOff>
    </xdr:from>
    <xdr:to>
      <xdr:col>24</xdr:col>
      <xdr:colOff>114300</xdr:colOff>
      <xdr:row>40</xdr:row>
      <xdr:rowOff>157480</xdr:rowOff>
    </xdr:to>
    <xdr:cxnSp macro="">
      <xdr:nvCxnSpPr>
        <xdr:cNvPr id="63" name="直線コネクタ 62">
          <a:extLst>
            <a:ext uri="{FF2B5EF4-FFF2-40B4-BE49-F238E27FC236}">
              <a16:creationId xmlns:a16="http://schemas.microsoft.com/office/drawing/2014/main" xmlns="" id="{00000000-0008-0000-0400-00003F000000}"/>
            </a:ext>
          </a:extLst>
        </xdr:cNvPr>
        <xdr:cNvCxnSpPr/>
      </xdr:nvCxnSpPr>
      <xdr:spPr>
        <a:xfrm>
          <a:off x="4737100" y="701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140987</xdr:rowOff>
    </xdr:from>
    <xdr:ext cx="762000" cy="259045"/>
    <xdr:sp macro="" textlink="">
      <xdr:nvSpPr>
        <xdr:cNvPr id="64" name="人件費最大値テキスト">
          <a:extLst>
            <a:ext uri="{FF2B5EF4-FFF2-40B4-BE49-F238E27FC236}">
              <a16:creationId xmlns:a16="http://schemas.microsoft.com/office/drawing/2014/main" xmlns="" id="{00000000-0008-0000-0400-000040000000}"/>
            </a:ext>
          </a:extLst>
        </xdr:cNvPr>
        <xdr:cNvSpPr txBox="1"/>
      </xdr:nvSpPr>
      <xdr:spPr>
        <a:xfrm>
          <a:off x="4914900" y="545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54610</xdr:rowOff>
    </xdr:from>
    <xdr:to>
      <xdr:col>24</xdr:col>
      <xdr:colOff>114300</xdr:colOff>
      <xdr:row>33</xdr:row>
      <xdr:rowOff>54610</xdr:rowOff>
    </xdr:to>
    <xdr:cxnSp macro="">
      <xdr:nvCxnSpPr>
        <xdr:cNvPr id="65" name="直線コネクタ 64">
          <a:extLst>
            <a:ext uri="{FF2B5EF4-FFF2-40B4-BE49-F238E27FC236}">
              <a16:creationId xmlns:a16="http://schemas.microsoft.com/office/drawing/2014/main" xmlns="" id="{00000000-0008-0000-0400-000041000000}"/>
            </a:ext>
          </a:extLst>
        </xdr:cNvPr>
        <xdr:cNvCxnSpPr/>
      </xdr:nvCxnSpPr>
      <xdr:spPr>
        <a:xfrm>
          <a:off x="4737100" y="571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88900</xdr:rowOff>
    </xdr:from>
    <xdr:to>
      <xdr:col>24</xdr:col>
      <xdr:colOff>25400</xdr:colOff>
      <xdr:row>38</xdr:row>
      <xdr:rowOff>119380</xdr:rowOff>
    </xdr:to>
    <xdr:cxnSp macro="">
      <xdr:nvCxnSpPr>
        <xdr:cNvPr id="66" name="直線コネクタ 65">
          <a:extLst>
            <a:ext uri="{FF2B5EF4-FFF2-40B4-BE49-F238E27FC236}">
              <a16:creationId xmlns:a16="http://schemas.microsoft.com/office/drawing/2014/main" xmlns="" id="{00000000-0008-0000-0400-000042000000}"/>
            </a:ext>
          </a:extLst>
        </xdr:cNvPr>
        <xdr:cNvCxnSpPr/>
      </xdr:nvCxnSpPr>
      <xdr:spPr>
        <a:xfrm flipV="1">
          <a:off x="3987800" y="660400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153687</xdr:rowOff>
    </xdr:from>
    <xdr:ext cx="762000" cy="259045"/>
    <xdr:sp macro="" textlink="">
      <xdr:nvSpPr>
        <xdr:cNvPr id="67" name="人件費平均値テキスト">
          <a:extLst>
            <a:ext uri="{FF2B5EF4-FFF2-40B4-BE49-F238E27FC236}">
              <a16:creationId xmlns:a16="http://schemas.microsoft.com/office/drawing/2014/main" xmlns="" id="{00000000-0008-0000-0400-000043000000}"/>
            </a:ext>
          </a:extLst>
        </xdr:cNvPr>
        <xdr:cNvSpPr txBox="1"/>
      </xdr:nvSpPr>
      <xdr:spPr>
        <a:xfrm>
          <a:off x="4914900" y="6154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137160</xdr:rowOff>
    </xdr:from>
    <xdr:to>
      <xdr:col>24</xdr:col>
      <xdr:colOff>76200</xdr:colOff>
      <xdr:row>37</xdr:row>
      <xdr:rowOff>67310</xdr:rowOff>
    </xdr:to>
    <xdr:sp macro="" textlink="">
      <xdr:nvSpPr>
        <xdr:cNvPr id="68" name="フローチャート: 判断 67">
          <a:extLst>
            <a:ext uri="{FF2B5EF4-FFF2-40B4-BE49-F238E27FC236}">
              <a16:creationId xmlns:a16="http://schemas.microsoft.com/office/drawing/2014/main" xmlns="" id="{00000000-0008-0000-0400-000044000000}"/>
            </a:ext>
          </a:extLst>
        </xdr:cNvPr>
        <xdr:cNvSpPr/>
      </xdr:nvSpPr>
      <xdr:spPr>
        <a:xfrm>
          <a:off x="47752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20320</xdr:rowOff>
    </xdr:from>
    <xdr:to>
      <xdr:col>19</xdr:col>
      <xdr:colOff>187325</xdr:colOff>
      <xdr:row>38</xdr:row>
      <xdr:rowOff>119380</xdr:rowOff>
    </xdr:to>
    <xdr:cxnSp macro="">
      <xdr:nvCxnSpPr>
        <xdr:cNvPr id="69" name="直線コネクタ 68">
          <a:extLst>
            <a:ext uri="{FF2B5EF4-FFF2-40B4-BE49-F238E27FC236}">
              <a16:creationId xmlns:a16="http://schemas.microsoft.com/office/drawing/2014/main" xmlns="" id="{00000000-0008-0000-0400-000045000000}"/>
            </a:ext>
          </a:extLst>
        </xdr:cNvPr>
        <xdr:cNvCxnSpPr/>
      </xdr:nvCxnSpPr>
      <xdr:spPr>
        <a:xfrm>
          <a:off x="3098800" y="653542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99060</xdr:rowOff>
    </xdr:from>
    <xdr:to>
      <xdr:col>20</xdr:col>
      <xdr:colOff>38100</xdr:colOff>
      <xdr:row>37</xdr:row>
      <xdr:rowOff>29210</xdr:rowOff>
    </xdr:to>
    <xdr:sp macro="" textlink="">
      <xdr:nvSpPr>
        <xdr:cNvPr id="70" name="フローチャート: 判断 69">
          <a:extLst>
            <a:ext uri="{FF2B5EF4-FFF2-40B4-BE49-F238E27FC236}">
              <a16:creationId xmlns:a16="http://schemas.microsoft.com/office/drawing/2014/main" xmlns="" id="{00000000-0008-0000-0400-000046000000}"/>
            </a:ext>
          </a:extLst>
        </xdr:cNvPr>
        <xdr:cNvSpPr/>
      </xdr:nvSpPr>
      <xdr:spPr>
        <a:xfrm>
          <a:off x="3937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39387</xdr:rowOff>
    </xdr:from>
    <xdr:ext cx="736600" cy="259045"/>
    <xdr:sp macro="" textlink="">
      <xdr:nvSpPr>
        <xdr:cNvPr id="71" name="テキスト ボックス 70">
          <a:extLst>
            <a:ext uri="{FF2B5EF4-FFF2-40B4-BE49-F238E27FC236}">
              <a16:creationId xmlns:a16="http://schemas.microsoft.com/office/drawing/2014/main" xmlns="" id="{00000000-0008-0000-0400-000047000000}"/>
            </a:ext>
          </a:extLst>
        </xdr:cNvPr>
        <xdr:cNvSpPr txBox="1"/>
      </xdr:nvSpPr>
      <xdr:spPr>
        <a:xfrm>
          <a:off x="3606800" y="604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153670</xdr:rowOff>
    </xdr:from>
    <xdr:to>
      <xdr:col>15</xdr:col>
      <xdr:colOff>98425</xdr:colOff>
      <xdr:row>38</xdr:row>
      <xdr:rowOff>20320</xdr:rowOff>
    </xdr:to>
    <xdr:cxnSp macro="">
      <xdr:nvCxnSpPr>
        <xdr:cNvPr id="72" name="直線コネクタ 71">
          <a:extLst>
            <a:ext uri="{FF2B5EF4-FFF2-40B4-BE49-F238E27FC236}">
              <a16:creationId xmlns:a16="http://schemas.microsoft.com/office/drawing/2014/main" xmlns="" id="{00000000-0008-0000-0400-000048000000}"/>
            </a:ext>
          </a:extLst>
        </xdr:cNvPr>
        <xdr:cNvCxnSpPr/>
      </xdr:nvCxnSpPr>
      <xdr:spPr>
        <a:xfrm>
          <a:off x="2209800" y="64973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99060</xdr:rowOff>
    </xdr:from>
    <xdr:to>
      <xdr:col>15</xdr:col>
      <xdr:colOff>149225</xdr:colOff>
      <xdr:row>37</xdr:row>
      <xdr:rowOff>29210</xdr:rowOff>
    </xdr:to>
    <xdr:sp macro="" textlink="">
      <xdr:nvSpPr>
        <xdr:cNvPr id="73" name="フローチャート: 判断 72">
          <a:extLst>
            <a:ext uri="{FF2B5EF4-FFF2-40B4-BE49-F238E27FC236}">
              <a16:creationId xmlns:a16="http://schemas.microsoft.com/office/drawing/2014/main" xmlns="" id="{00000000-0008-0000-0400-000049000000}"/>
            </a:ext>
          </a:extLst>
        </xdr:cNvPr>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39387</xdr:rowOff>
    </xdr:from>
    <xdr:ext cx="762000" cy="259045"/>
    <xdr:sp macro="" textlink="">
      <xdr:nvSpPr>
        <xdr:cNvPr id="74" name="テキスト ボックス 73">
          <a:extLst>
            <a:ext uri="{FF2B5EF4-FFF2-40B4-BE49-F238E27FC236}">
              <a16:creationId xmlns:a16="http://schemas.microsoft.com/office/drawing/2014/main" xmlns="" id="{00000000-0008-0000-0400-00004A000000}"/>
            </a:ext>
          </a:extLst>
        </xdr:cNvPr>
        <xdr:cNvSpPr txBox="1"/>
      </xdr:nvSpPr>
      <xdr:spPr>
        <a:xfrm>
          <a:off x="2717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62230</xdr:rowOff>
    </xdr:from>
    <xdr:to>
      <xdr:col>11</xdr:col>
      <xdr:colOff>9525</xdr:colOff>
      <xdr:row>37</xdr:row>
      <xdr:rowOff>153670</xdr:rowOff>
    </xdr:to>
    <xdr:cxnSp macro="">
      <xdr:nvCxnSpPr>
        <xdr:cNvPr id="75" name="直線コネクタ 74">
          <a:extLst>
            <a:ext uri="{FF2B5EF4-FFF2-40B4-BE49-F238E27FC236}">
              <a16:creationId xmlns:a16="http://schemas.microsoft.com/office/drawing/2014/main" xmlns="" id="{00000000-0008-0000-0400-00004B000000}"/>
            </a:ext>
          </a:extLst>
        </xdr:cNvPr>
        <xdr:cNvCxnSpPr/>
      </xdr:nvCxnSpPr>
      <xdr:spPr>
        <a:xfrm>
          <a:off x="1320800" y="64058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83820</xdr:rowOff>
    </xdr:from>
    <xdr:to>
      <xdr:col>11</xdr:col>
      <xdr:colOff>60325</xdr:colOff>
      <xdr:row>37</xdr:row>
      <xdr:rowOff>13970</xdr:rowOff>
    </xdr:to>
    <xdr:sp macro="" textlink="">
      <xdr:nvSpPr>
        <xdr:cNvPr id="76" name="フローチャート: 判断 75">
          <a:extLst>
            <a:ext uri="{FF2B5EF4-FFF2-40B4-BE49-F238E27FC236}">
              <a16:creationId xmlns:a16="http://schemas.microsoft.com/office/drawing/2014/main" xmlns="" id="{00000000-0008-0000-0400-00004C000000}"/>
            </a:ext>
          </a:extLst>
        </xdr:cNvPr>
        <xdr:cNvSpPr/>
      </xdr:nvSpPr>
      <xdr:spPr>
        <a:xfrm>
          <a:off x="2159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24147</xdr:rowOff>
    </xdr:from>
    <xdr:ext cx="762000" cy="259045"/>
    <xdr:sp macro="" textlink="">
      <xdr:nvSpPr>
        <xdr:cNvPr id="77" name="テキスト ボックス 76">
          <a:extLst>
            <a:ext uri="{FF2B5EF4-FFF2-40B4-BE49-F238E27FC236}">
              <a16:creationId xmlns:a16="http://schemas.microsoft.com/office/drawing/2014/main" xmlns="" id="{00000000-0008-0000-0400-00004D000000}"/>
            </a:ext>
          </a:extLst>
        </xdr:cNvPr>
        <xdr:cNvSpPr txBox="1"/>
      </xdr:nvSpPr>
      <xdr:spPr>
        <a:xfrm>
          <a:off x="1828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53340</xdr:rowOff>
    </xdr:from>
    <xdr:to>
      <xdr:col>6</xdr:col>
      <xdr:colOff>171450</xdr:colOff>
      <xdr:row>36</xdr:row>
      <xdr:rowOff>154940</xdr:rowOff>
    </xdr:to>
    <xdr:sp macro="" textlink="">
      <xdr:nvSpPr>
        <xdr:cNvPr id="78" name="フローチャート: 判断 77">
          <a:extLst>
            <a:ext uri="{FF2B5EF4-FFF2-40B4-BE49-F238E27FC236}">
              <a16:creationId xmlns:a16="http://schemas.microsoft.com/office/drawing/2014/main" xmlns="" id="{00000000-0008-0000-0400-00004E000000}"/>
            </a:ext>
          </a:extLst>
        </xdr:cNvPr>
        <xdr:cNvSpPr/>
      </xdr:nvSpPr>
      <xdr:spPr>
        <a:xfrm>
          <a:off x="1270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165117</xdr:rowOff>
    </xdr:from>
    <xdr:ext cx="762000" cy="259045"/>
    <xdr:sp macro="" textlink="">
      <xdr:nvSpPr>
        <xdr:cNvPr id="79" name="テキスト ボックス 78">
          <a:extLst>
            <a:ext uri="{FF2B5EF4-FFF2-40B4-BE49-F238E27FC236}">
              <a16:creationId xmlns:a16="http://schemas.microsoft.com/office/drawing/2014/main" xmlns="" id="{00000000-0008-0000-0400-00004F000000}"/>
            </a:ext>
          </a:extLst>
        </xdr:cNvPr>
        <xdr:cNvSpPr txBox="1"/>
      </xdr:nvSpPr>
      <xdr:spPr>
        <a:xfrm>
          <a:off x="939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xmlns=""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xmlns=""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xmlns=""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xmlns=""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xmlns=""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38100</xdr:rowOff>
    </xdr:from>
    <xdr:to>
      <xdr:col>24</xdr:col>
      <xdr:colOff>76200</xdr:colOff>
      <xdr:row>38</xdr:row>
      <xdr:rowOff>139700</xdr:rowOff>
    </xdr:to>
    <xdr:sp macro="" textlink="">
      <xdr:nvSpPr>
        <xdr:cNvPr id="85" name="楕円 84">
          <a:extLst>
            <a:ext uri="{FF2B5EF4-FFF2-40B4-BE49-F238E27FC236}">
              <a16:creationId xmlns:a16="http://schemas.microsoft.com/office/drawing/2014/main" xmlns="" id="{00000000-0008-0000-0400-000055000000}"/>
            </a:ext>
          </a:extLst>
        </xdr:cNvPr>
        <xdr:cNvSpPr/>
      </xdr:nvSpPr>
      <xdr:spPr>
        <a:xfrm>
          <a:off x="4775200" y="655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10177</xdr:rowOff>
    </xdr:from>
    <xdr:ext cx="762000" cy="259045"/>
    <xdr:sp macro="" textlink="">
      <xdr:nvSpPr>
        <xdr:cNvPr id="86" name="人件費該当値テキスト">
          <a:extLst>
            <a:ext uri="{FF2B5EF4-FFF2-40B4-BE49-F238E27FC236}">
              <a16:creationId xmlns:a16="http://schemas.microsoft.com/office/drawing/2014/main" xmlns="" id="{00000000-0008-0000-0400-000056000000}"/>
            </a:ext>
          </a:extLst>
        </xdr:cNvPr>
        <xdr:cNvSpPr txBox="1"/>
      </xdr:nvSpPr>
      <xdr:spPr>
        <a:xfrm>
          <a:off x="4914900" y="652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68580</xdr:rowOff>
    </xdr:from>
    <xdr:to>
      <xdr:col>20</xdr:col>
      <xdr:colOff>38100</xdr:colOff>
      <xdr:row>38</xdr:row>
      <xdr:rowOff>170180</xdr:rowOff>
    </xdr:to>
    <xdr:sp macro="" textlink="">
      <xdr:nvSpPr>
        <xdr:cNvPr id="87" name="楕円 86">
          <a:extLst>
            <a:ext uri="{FF2B5EF4-FFF2-40B4-BE49-F238E27FC236}">
              <a16:creationId xmlns:a16="http://schemas.microsoft.com/office/drawing/2014/main" xmlns="" id="{00000000-0008-0000-0400-000057000000}"/>
            </a:ext>
          </a:extLst>
        </xdr:cNvPr>
        <xdr:cNvSpPr/>
      </xdr:nvSpPr>
      <xdr:spPr>
        <a:xfrm>
          <a:off x="3937000" y="658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154957</xdr:rowOff>
    </xdr:from>
    <xdr:ext cx="736600" cy="259045"/>
    <xdr:sp macro="" textlink="">
      <xdr:nvSpPr>
        <xdr:cNvPr id="88" name="テキスト ボックス 87">
          <a:extLst>
            <a:ext uri="{FF2B5EF4-FFF2-40B4-BE49-F238E27FC236}">
              <a16:creationId xmlns:a16="http://schemas.microsoft.com/office/drawing/2014/main" xmlns="" id="{00000000-0008-0000-0400-000058000000}"/>
            </a:ext>
          </a:extLst>
        </xdr:cNvPr>
        <xdr:cNvSpPr txBox="1"/>
      </xdr:nvSpPr>
      <xdr:spPr>
        <a:xfrm>
          <a:off x="3606800" y="6670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140970</xdr:rowOff>
    </xdr:from>
    <xdr:to>
      <xdr:col>15</xdr:col>
      <xdr:colOff>149225</xdr:colOff>
      <xdr:row>38</xdr:row>
      <xdr:rowOff>71120</xdr:rowOff>
    </xdr:to>
    <xdr:sp macro="" textlink="">
      <xdr:nvSpPr>
        <xdr:cNvPr id="89" name="楕円 88">
          <a:extLst>
            <a:ext uri="{FF2B5EF4-FFF2-40B4-BE49-F238E27FC236}">
              <a16:creationId xmlns:a16="http://schemas.microsoft.com/office/drawing/2014/main" xmlns="" id="{00000000-0008-0000-0400-000059000000}"/>
            </a:ext>
          </a:extLst>
        </xdr:cNvPr>
        <xdr:cNvSpPr/>
      </xdr:nvSpPr>
      <xdr:spPr>
        <a:xfrm>
          <a:off x="3048000" y="648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55897</xdr:rowOff>
    </xdr:from>
    <xdr:ext cx="762000" cy="259045"/>
    <xdr:sp macro="" textlink="">
      <xdr:nvSpPr>
        <xdr:cNvPr id="90" name="テキスト ボックス 89">
          <a:extLst>
            <a:ext uri="{FF2B5EF4-FFF2-40B4-BE49-F238E27FC236}">
              <a16:creationId xmlns:a16="http://schemas.microsoft.com/office/drawing/2014/main" xmlns="" id="{00000000-0008-0000-0400-00005A000000}"/>
            </a:ext>
          </a:extLst>
        </xdr:cNvPr>
        <xdr:cNvSpPr txBox="1"/>
      </xdr:nvSpPr>
      <xdr:spPr>
        <a:xfrm>
          <a:off x="2717800" y="657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102870</xdr:rowOff>
    </xdr:from>
    <xdr:to>
      <xdr:col>11</xdr:col>
      <xdr:colOff>60325</xdr:colOff>
      <xdr:row>38</xdr:row>
      <xdr:rowOff>33020</xdr:rowOff>
    </xdr:to>
    <xdr:sp macro="" textlink="">
      <xdr:nvSpPr>
        <xdr:cNvPr id="91" name="楕円 90">
          <a:extLst>
            <a:ext uri="{FF2B5EF4-FFF2-40B4-BE49-F238E27FC236}">
              <a16:creationId xmlns:a16="http://schemas.microsoft.com/office/drawing/2014/main" xmlns="" id="{00000000-0008-0000-0400-00005B000000}"/>
            </a:ext>
          </a:extLst>
        </xdr:cNvPr>
        <xdr:cNvSpPr/>
      </xdr:nvSpPr>
      <xdr:spPr>
        <a:xfrm>
          <a:off x="2159000" y="644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17797</xdr:rowOff>
    </xdr:from>
    <xdr:ext cx="762000" cy="259045"/>
    <xdr:sp macro="" textlink="">
      <xdr:nvSpPr>
        <xdr:cNvPr id="92" name="テキスト ボックス 91">
          <a:extLst>
            <a:ext uri="{FF2B5EF4-FFF2-40B4-BE49-F238E27FC236}">
              <a16:creationId xmlns:a16="http://schemas.microsoft.com/office/drawing/2014/main" xmlns="" id="{00000000-0008-0000-0400-00005C000000}"/>
            </a:ext>
          </a:extLst>
        </xdr:cNvPr>
        <xdr:cNvSpPr txBox="1"/>
      </xdr:nvSpPr>
      <xdr:spPr>
        <a:xfrm>
          <a:off x="1828800" y="653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11430</xdr:rowOff>
    </xdr:from>
    <xdr:to>
      <xdr:col>6</xdr:col>
      <xdr:colOff>171450</xdr:colOff>
      <xdr:row>37</xdr:row>
      <xdr:rowOff>113030</xdr:rowOff>
    </xdr:to>
    <xdr:sp macro="" textlink="">
      <xdr:nvSpPr>
        <xdr:cNvPr id="93" name="楕円 92">
          <a:extLst>
            <a:ext uri="{FF2B5EF4-FFF2-40B4-BE49-F238E27FC236}">
              <a16:creationId xmlns:a16="http://schemas.microsoft.com/office/drawing/2014/main" xmlns="" id="{00000000-0008-0000-0400-00005D000000}"/>
            </a:ext>
          </a:extLst>
        </xdr:cNvPr>
        <xdr:cNvSpPr/>
      </xdr:nvSpPr>
      <xdr:spPr>
        <a:xfrm>
          <a:off x="1270000" y="63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97807</xdr:rowOff>
    </xdr:from>
    <xdr:ext cx="762000" cy="259045"/>
    <xdr:sp macro="" textlink="">
      <xdr:nvSpPr>
        <xdr:cNvPr id="94" name="テキスト ボックス 93">
          <a:extLst>
            <a:ext uri="{FF2B5EF4-FFF2-40B4-BE49-F238E27FC236}">
              <a16:creationId xmlns:a16="http://schemas.microsoft.com/office/drawing/2014/main" xmlns="" id="{00000000-0008-0000-0400-00005E000000}"/>
            </a:ext>
          </a:extLst>
        </xdr:cNvPr>
        <xdr:cNvSpPr txBox="1"/>
      </xdr:nvSpPr>
      <xdr:spPr>
        <a:xfrm>
          <a:off x="939800" y="644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xmlns=""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xmlns=""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xmlns=""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xmlns=""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xmlns=""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xmlns=""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xmlns=""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xmlns=""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xmlns=""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xmlns=""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xmlns=""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a:t>
          </a:r>
          <a:r>
            <a:rPr kumimoji="1" lang="en-US" altLang="ja-JP" sz="1300">
              <a:latin typeface="ＭＳ Ｐゴシック" panose="020B0600070205080204" pitchFamily="50" charset="-128"/>
              <a:ea typeface="ＭＳ Ｐゴシック" panose="020B0600070205080204" pitchFamily="50" charset="-128"/>
            </a:rPr>
            <a:t>5.6</a:t>
          </a:r>
          <a:r>
            <a:rPr kumimoji="1" lang="ja-JP" altLang="en-US" sz="1300">
              <a:latin typeface="ＭＳ Ｐゴシック" panose="020B0600070205080204" pitchFamily="50" charset="-128"/>
              <a:ea typeface="ＭＳ Ｐゴシック" panose="020B0600070205080204" pitchFamily="50" charset="-128"/>
            </a:rPr>
            <a:t>億円の内委託料が</a:t>
          </a:r>
          <a:r>
            <a:rPr kumimoji="1" lang="en-US" altLang="ja-JP" sz="1300">
              <a:latin typeface="ＭＳ Ｐゴシック" panose="020B0600070205080204" pitchFamily="50" charset="-128"/>
              <a:ea typeface="ＭＳ Ｐゴシック" panose="020B0600070205080204" pitchFamily="50" charset="-128"/>
            </a:rPr>
            <a:t>3.5</a:t>
          </a:r>
          <a:r>
            <a:rPr kumimoji="1" lang="ja-JP" altLang="en-US" sz="1300">
              <a:latin typeface="ＭＳ Ｐゴシック" panose="020B0600070205080204" pitchFamily="50" charset="-128"/>
              <a:ea typeface="ＭＳ Ｐゴシック" panose="020B0600070205080204" pitchFamily="50" charset="-128"/>
            </a:rPr>
            <a:t>億円と約</a:t>
          </a:r>
          <a:r>
            <a:rPr kumimoji="1" lang="en-US" altLang="ja-JP" sz="1300">
              <a:latin typeface="ＭＳ Ｐゴシック" panose="020B0600070205080204" pitchFamily="50" charset="-128"/>
              <a:ea typeface="ＭＳ Ｐゴシック" panose="020B0600070205080204" pitchFamily="50" charset="-128"/>
            </a:rPr>
            <a:t>62</a:t>
          </a:r>
          <a:r>
            <a:rPr kumimoji="1" lang="ja-JP" altLang="en-US" sz="1300">
              <a:latin typeface="ＭＳ Ｐゴシック" panose="020B0600070205080204" pitchFamily="50" charset="-128"/>
              <a:ea typeface="ＭＳ Ｐゴシック" panose="020B0600070205080204" pitchFamily="50" charset="-128"/>
            </a:rPr>
            <a:t>％と大きな部分を占めている。平成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年度と比較して</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ポイントの上昇と</a:t>
          </a:r>
          <a:r>
            <a:rPr kumimoji="1" lang="ja-JP" altLang="en-US" sz="1200">
              <a:latin typeface="ＭＳ 明朝" panose="02020609040205080304" pitchFamily="17" charset="-128"/>
              <a:ea typeface="ＭＳ 明朝" panose="02020609040205080304" pitchFamily="17" charset="-128"/>
            </a:rPr>
            <a:t>同程度を推移してきており、今後とも大きな変動は見込まれない。</a:t>
          </a:r>
          <a:endParaRPr kumimoji="1" lang="en-US" altLang="ja-JP" sz="1200">
            <a:latin typeface="ＭＳ 明朝" panose="02020609040205080304" pitchFamily="17" charset="-128"/>
            <a:ea typeface="ＭＳ 明朝" panose="02020609040205080304" pitchFamily="17" charset="-128"/>
          </a:endParaRPr>
        </a:p>
        <a:p>
          <a:r>
            <a:rPr kumimoji="1" lang="ja-JP" altLang="en-US" sz="1200">
              <a:latin typeface="ＭＳ 明朝" panose="02020609040205080304" pitchFamily="17" charset="-128"/>
              <a:ea typeface="ＭＳ 明朝" panose="02020609040205080304" pitchFamily="17" charset="-128"/>
            </a:rPr>
            <a:t>　また、他の類似団体の平均値と比較しても大きな乖離は認められない。</a:t>
          </a:r>
          <a:endParaRPr kumimoji="1" lang="en-US" altLang="ja-JP" sz="1200">
            <a:latin typeface="ＭＳ 明朝" panose="02020609040205080304" pitchFamily="17" charset="-128"/>
            <a:ea typeface="ＭＳ 明朝" panose="02020609040205080304" pitchFamily="17" charset="-128"/>
          </a:endParaRPr>
        </a:p>
        <a:p>
          <a:r>
            <a:rPr kumimoji="1" lang="ja-JP" altLang="en-US" sz="1200">
              <a:latin typeface="ＭＳ 明朝" panose="02020609040205080304" pitchFamily="17" charset="-128"/>
              <a:ea typeface="ＭＳ 明朝" panose="02020609040205080304" pitchFamily="17" charset="-128"/>
            </a:rPr>
            <a:t>　今後も同程度を推移していくように物件費の歳出をコントロールしていく。</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xmlns=""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xmlns=""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xmlns=""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9" name="直線コネクタ 108">
          <a:extLst>
            <a:ext uri="{FF2B5EF4-FFF2-40B4-BE49-F238E27FC236}">
              <a16:creationId xmlns:a16="http://schemas.microsoft.com/office/drawing/2014/main" xmlns="" id="{00000000-0008-0000-0400-00006D000000}"/>
            </a:ext>
          </a:extLst>
        </xdr:cNvPr>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10" name="テキスト ボックス 109">
          <a:extLst>
            <a:ext uri="{FF2B5EF4-FFF2-40B4-BE49-F238E27FC236}">
              <a16:creationId xmlns:a16="http://schemas.microsoft.com/office/drawing/2014/main" xmlns="" id="{00000000-0008-0000-0400-00006E000000}"/>
            </a:ext>
          </a:extLst>
        </xdr:cNvPr>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xmlns=""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xmlns=""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3" name="直線コネクタ 112">
          <a:extLst>
            <a:ext uri="{FF2B5EF4-FFF2-40B4-BE49-F238E27FC236}">
              <a16:creationId xmlns:a16="http://schemas.microsoft.com/office/drawing/2014/main" xmlns="" id="{00000000-0008-0000-0400-000071000000}"/>
            </a:ext>
          </a:extLst>
        </xdr:cNvPr>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4" name="テキスト ボックス 113">
          <a:extLst>
            <a:ext uri="{FF2B5EF4-FFF2-40B4-BE49-F238E27FC236}">
              <a16:creationId xmlns:a16="http://schemas.microsoft.com/office/drawing/2014/main" xmlns="" id="{00000000-0008-0000-0400-000072000000}"/>
            </a:ext>
          </a:extLst>
        </xdr:cNvPr>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xmlns=""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a:extLst>
            <a:ext uri="{FF2B5EF4-FFF2-40B4-BE49-F238E27FC236}">
              <a16:creationId xmlns:a16="http://schemas.microsoft.com/office/drawing/2014/main" xmlns="" id="{00000000-0008-0000-0400-000074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a:extLst>
            <a:ext uri="{FF2B5EF4-FFF2-40B4-BE49-F238E27FC236}">
              <a16:creationId xmlns:a16="http://schemas.microsoft.com/office/drawing/2014/main" xmlns="" id="{00000000-0008-0000-0400-000075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58420</xdr:rowOff>
    </xdr:from>
    <xdr:to>
      <xdr:col>82</xdr:col>
      <xdr:colOff>107950</xdr:colOff>
      <xdr:row>21</xdr:row>
      <xdr:rowOff>29845</xdr:rowOff>
    </xdr:to>
    <xdr:cxnSp macro="">
      <xdr:nvCxnSpPr>
        <xdr:cNvPr id="118" name="直線コネクタ 117">
          <a:extLst>
            <a:ext uri="{FF2B5EF4-FFF2-40B4-BE49-F238E27FC236}">
              <a16:creationId xmlns:a16="http://schemas.microsoft.com/office/drawing/2014/main" xmlns="" id="{00000000-0008-0000-0400-000076000000}"/>
            </a:ext>
          </a:extLst>
        </xdr:cNvPr>
        <xdr:cNvCxnSpPr/>
      </xdr:nvCxnSpPr>
      <xdr:spPr>
        <a:xfrm flipV="1">
          <a:off x="16510000" y="2287270"/>
          <a:ext cx="0" cy="1343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1922</xdr:rowOff>
    </xdr:from>
    <xdr:ext cx="762000" cy="259045"/>
    <xdr:sp macro="" textlink="">
      <xdr:nvSpPr>
        <xdr:cNvPr id="119" name="物件費最小値テキスト">
          <a:extLst>
            <a:ext uri="{FF2B5EF4-FFF2-40B4-BE49-F238E27FC236}">
              <a16:creationId xmlns:a16="http://schemas.microsoft.com/office/drawing/2014/main" xmlns="" id="{00000000-0008-0000-0400-000077000000}"/>
            </a:ext>
          </a:extLst>
        </xdr:cNvPr>
        <xdr:cNvSpPr txBox="1"/>
      </xdr:nvSpPr>
      <xdr:spPr>
        <a:xfrm>
          <a:off x="16598900" y="3602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29845</xdr:rowOff>
    </xdr:from>
    <xdr:to>
      <xdr:col>82</xdr:col>
      <xdr:colOff>196850</xdr:colOff>
      <xdr:row>21</xdr:row>
      <xdr:rowOff>29845</xdr:rowOff>
    </xdr:to>
    <xdr:cxnSp macro="">
      <xdr:nvCxnSpPr>
        <xdr:cNvPr id="120" name="直線コネクタ 119">
          <a:extLst>
            <a:ext uri="{FF2B5EF4-FFF2-40B4-BE49-F238E27FC236}">
              <a16:creationId xmlns:a16="http://schemas.microsoft.com/office/drawing/2014/main" xmlns="" id="{00000000-0008-0000-0400-000078000000}"/>
            </a:ext>
          </a:extLst>
        </xdr:cNvPr>
        <xdr:cNvCxnSpPr/>
      </xdr:nvCxnSpPr>
      <xdr:spPr>
        <a:xfrm>
          <a:off x="16421100" y="3630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144797</xdr:rowOff>
    </xdr:from>
    <xdr:ext cx="762000" cy="259045"/>
    <xdr:sp macro="" textlink="">
      <xdr:nvSpPr>
        <xdr:cNvPr id="121" name="物件費最大値テキスト">
          <a:extLst>
            <a:ext uri="{FF2B5EF4-FFF2-40B4-BE49-F238E27FC236}">
              <a16:creationId xmlns:a16="http://schemas.microsoft.com/office/drawing/2014/main" xmlns="" id="{00000000-0008-0000-0400-000079000000}"/>
            </a:ext>
          </a:extLst>
        </xdr:cNvPr>
        <xdr:cNvSpPr txBox="1"/>
      </xdr:nvSpPr>
      <xdr:spPr>
        <a:xfrm>
          <a:off x="16598900" y="2030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58420</xdr:rowOff>
    </xdr:from>
    <xdr:to>
      <xdr:col>82</xdr:col>
      <xdr:colOff>196850</xdr:colOff>
      <xdr:row>13</xdr:row>
      <xdr:rowOff>58420</xdr:rowOff>
    </xdr:to>
    <xdr:cxnSp macro="">
      <xdr:nvCxnSpPr>
        <xdr:cNvPr id="122" name="直線コネクタ 121">
          <a:extLst>
            <a:ext uri="{FF2B5EF4-FFF2-40B4-BE49-F238E27FC236}">
              <a16:creationId xmlns:a16="http://schemas.microsoft.com/office/drawing/2014/main" xmlns="" id="{00000000-0008-0000-0400-00007A000000}"/>
            </a:ext>
          </a:extLst>
        </xdr:cNvPr>
        <xdr:cNvCxnSpPr/>
      </xdr:nvCxnSpPr>
      <xdr:spPr>
        <a:xfrm>
          <a:off x="16421100" y="2287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167005</xdr:rowOff>
    </xdr:from>
    <xdr:to>
      <xdr:col>82</xdr:col>
      <xdr:colOff>107950</xdr:colOff>
      <xdr:row>15</xdr:row>
      <xdr:rowOff>12700</xdr:rowOff>
    </xdr:to>
    <xdr:cxnSp macro="">
      <xdr:nvCxnSpPr>
        <xdr:cNvPr id="123" name="直線コネクタ 122">
          <a:extLst>
            <a:ext uri="{FF2B5EF4-FFF2-40B4-BE49-F238E27FC236}">
              <a16:creationId xmlns:a16="http://schemas.microsoft.com/office/drawing/2014/main" xmlns="" id="{00000000-0008-0000-0400-00007B000000}"/>
            </a:ext>
          </a:extLst>
        </xdr:cNvPr>
        <xdr:cNvCxnSpPr/>
      </xdr:nvCxnSpPr>
      <xdr:spPr>
        <a:xfrm>
          <a:off x="15671800" y="2567305"/>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42562</xdr:rowOff>
    </xdr:from>
    <xdr:ext cx="762000" cy="259045"/>
    <xdr:sp macro="" textlink="">
      <xdr:nvSpPr>
        <xdr:cNvPr id="124" name="物件費平均値テキスト">
          <a:extLst>
            <a:ext uri="{FF2B5EF4-FFF2-40B4-BE49-F238E27FC236}">
              <a16:creationId xmlns:a16="http://schemas.microsoft.com/office/drawing/2014/main" xmlns="" id="{00000000-0008-0000-0400-00007C000000}"/>
            </a:ext>
          </a:extLst>
        </xdr:cNvPr>
        <xdr:cNvSpPr txBox="1"/>
      </xdr:nvSpPr>
      <xdr:spPr>
        <a:xfrm>
          <a:off x="16598900" y="26143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70485</xdr:rowOff>
    </xdr:from>
    <xdr:to>
      <xdr:col>82</xdr:col>
      <xdr:colOff>158750</xdr:colOff>
      <xdr:row>16</xdr:row>
      <xdr:rowOff>635</xdr:rowOff>
    </xdr:to>
    <xdr:sp macro="" textlink="">
      <xdr:nvSpPr>
        <xdr:cNvPr id="125" name="フローチャート: 判断 124">
          <a:extLst>
            <a:ext uri="{FF2B5EF4-FFF2-40B4-BE49-F238E27FC236}">
              <a16:creationId xmlns:a16="http://schemas.microsoft.com/office/drawing/2014/main" xmlns="" id="{00000000-0008-0000-0400-00007D000000}"/>
            </a:ext>
          </a:extLst>
        </xdr:cNvPr>
        <xdr:cNvSpPr/>
      </xdr:nvSpPr>
      <xdr:spPr>
        <a:xfrm>
          <a:off x="16459200" y="2642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167005</xdr:rowOff>
    </xdr:from>
    <xdr:to>
      <xdr:col>78</xdr:col>
      <xdr:colOff>69850</xdr:colOff>
      <xdr:row>15</xdr:row>
      <xdr:rowOff>75565</xdr:rowOff>
    </xdr:to>
    <xdr:cxnSp macro="">
      <xdr:nvCxnSpPr>
        <xdr:cNvPr id="126" name="直線コネクタ 125">
          <a:extLst>
            <a:ext uri="{FF2B5EF4-FFF2-40B4-BE49-F238E27FC236}">
              <a16:creationId xmlns:a16="http://schemas.microsoft.com/office/drawing/2014/main" xmlns="" id="{00000000-0008-0000-0400-00007E000000}"/>
            </a:ext>
          </a:extLst>
        </xdr:cNvPr>
        <xdr:cNvCxnSpPr/>
      </xdr:nvCxnSpPr>
      <xdr:spPr>
        <a:xfrm flipV="1">
          <a:off x="14782800" y="2567305"/>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70485</xdr:rowOff>
    </xdr:from>
    <xdr:to>
      <xdr:col>78</xdr:col>
      <xdr:colOff>120650</xdr:colOff>
      <xdr:row>16</xdr:row>
      <xdr:rowOff>635</xdr:rowOff>
    </xdr:to>
    <xdr:sp macro="" textlink="">
      <xdr:nvSpPr>
        <xdr:cNvPr id="127" name="フローチャート: 判断 126">
          <a:extLst>
            <a:ext uri="{FF2B5EF4-FFF2-40B4-BE49-F238E27FC236}">
              <a16:creationId xmlns:a16="http://schemas.microsoft.com/office/drawing/2014/main" xmlns="" id="{00000000-0008-0000-0400-00007F000000}"/>
            </a:ext>
          </a:extLst>
        </xdr:cNvPr>
        <xdr:cNvSpPr/>
      </xdr:nvSpPr>
      <xdr:spPr>
        <a:xfrm>
          <a:off x="15621000" y="2642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156862</xdr:rowOff>
    </xdr:from>
    <xdr:ext cx="736600" cy="259045"/>
    <xdr:sp macro="" textlink="">
      <xdr:nvSpPr>
        <xdr:cNvPr id="128" name="テキスト ボックス 127">
          <a:extLst>
            <a:ext uri="{FF2B5EF4-FFF2-40B4-BE49-F238E27FC236}">
              <a16:creationId xmlns:a16="http://schemas.microsoft.com/office/drawing/2014/main" xmlns="" id="{00000000-0008-0000-0400-000080000000}"/>
            </a:ext>
          </a:extLst>
        </xdr:cNvPr>
        <xdr:cNvSpPr txBox="1"/>
      </xdr:nvSpPr>
      <xdr:spPr>
        <a:xfrm>
          <a:off x="15290800" y="27286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29845</xdr:rowOff>
    </xdr:from>
    <xdr:to>
      <xdr:col>73</xdr:col>
      <xdr:colOff>180975</xdr:colOff>
      <xdr:row>15</xdr:row>
      <xdr:rowOff>75565</xdr:rowOff>
    </xdr:to>
    <xdr:cxnSp macro="">
      <xdr:nvCxnSpPr>
        <xdr:cNvPr id="129" name="直線コネクタ 128">
          <a:extLst>
            <a:ext uri="{FF2B5EF4-FFF2-40B4-BE49-F238E27FC236}">
              <a16:creationId xmlns:a16="http://schemas.microsoft.com/office/drawing/2014/main" xmlns="" id="{00000000-0008-0000-0400-000081000000}"/>
            </a:ext>
          </a:extLst>
        </xdr:cNvPr>
        <xdr:cNvCxnSpPr/>
      </xdr:nvCxnSpPr>
      <xdr:spPr>
        <a:xfrm>
          <a:off x="13893800" y="260159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53340</xdr:rowOff>
    </xdr:from>
    <xdr:to>
      <xdr:col>74</xdr:col>
      <xdr:colOff>31750</xdr:colOff>
      <xdr:row>15</xdr:row>
      <xdr:rowOff>154940</xdr:rowOff>
    </xdr:to>
    <xdr:sp macro="" textlink="">
      <xdr:nvSpPr>
        <xdr:cNvPr id="130" name="フローチャート: 判断 129">
          <a:extLst>
            <a:ext uri="{FF2B5EF4-FFF2-40B4-BE49-F238E27FC236}">
              <a16:creationId xmlns:a16="http://schemas.microsoft.com/office/drawing/2014/main" xmlns="" id="{00000000-0008-0000-0400-000082000000}"/>
            </a:ext>
          </a:extLst>
        </xdr:cNvPr>
        <xdr:cNvSpPr/>
      </xdr:nvSpPr>
      <xdr:spPr>
        <a:xfrm>
          <a:off x="14732000" y="262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139717</xdr:rowOff>
    </xdr:from>
    <xdr:ext cx="762000" cy="259045"/>
    <xdr:sp macro="" textlink="">
      <xdr:nvSpPr>
        <xdr:cNvPr id="131" name="テキスト ボックス 130">
          <a:extLst>
            <a:ext uri="{FF2B5EF4-FFF2-40B4-BE49-F238E27FC236}">
              <a16:creationId xmlns:a16="http://schemas.microsoft.com/office/drawing/2014/main" xmlns="" id="{00000000-0008-0000-0400-000083000000}"/>
            </a:ext>
          </a:extLst>
        </xdr:cNvPr>
        <xdr:cNvSpPr txBox="1"/>
      </xdr:nvSpPr>
      <xdr:spPr>
        <a:xfrm>
          <a:off x="14401800" y="2711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29845</xdr:rowOff>
    </xdr:from>
    <xdr:to>
      <xdr:col>69</xdr:col>
      <xdr:colOff>92075</xdr:colOff>
      <xdr:row>15</xdr:row>
      <xdr:rowOff>64135</xdr:rowOff>
    </xdr:to>
    <xdr:cxnSp macro="">
      <xdr:nvCxnSpPr>
        <xdr:cNvPr id="132" name="直線コネクタ 131">
          <a:extLst>
            <a:ext uri="{FF2B5EF4-FFF2-40B4-BE49-F238E27FC236}">
              <a16:creationId xmlns:a16="http://schemas.microsoft.com/office/drawing/2014/main" xmlns="" id="{00000000-0008-0000-0400-000084000000}"/>
            </a:ext>
          </a:extLst>
        </xdr:cNvPr>
        <xdr:cNvCxnSpPr/>
      </xdr:nvCxnSpPr>
      <xdr:spPr>
        <a:xfrm flipV="1">
          <a:off x="13004800" y="260159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13335</xdr:rowOff>
    </xdr:from>
    <xdr:to>
      <xdr:col>69</xdr:col>
      <xdr:colOff>142875</xdr:colOff>
      <xdr:row>15</xdr:row>
      <xdr:rowOff>114935</xdr:rowOff>
    </xdr:to>
    <xdr:sp macro="" textlink="">
      <xdr:nvSpPr>
        <xdr:cNvPr id="133" name="フローチャート: 判断 132">
          <a:extLst>
            <a:ext uri="{FF2B5EF4-FFF2-40B4-BE49-F238E27FC236}">
              <a16:creationId xmlns:a16="http://schemas.microsoft.com/office/drawing/2014/main" xmlns="" id="{00000000-0008-0000-0400-000085000000}"/>
            </a:ext>
          </a:extLst>
        </xdr:cNvPr>
        <xdr:cNvSpPr/>
      </xdr:nvSpPr>
      <xdr:spPr>
        <a:xfrm>
          <a:off x="13843000" y="2585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99712</xdr:rowOff>
    </xdr:from>
    <xdr:ext cx="762000" cy="259045"/>
    <xdr:sp macro="" textlink="">
      <xdr:nvSpPr>
        <xdr:cNvPr id="134" name="テキスト ボックス 133">
          <a:extLst>
            <a:ext uri="{FF2B5EF4-FFF2-40B4-BE49-F238E27FC236}">
              <a16:creationId xmlns:a16="http://schemas.microsoft.com/office/drawing/2014/main" xmlns="" id="{00000000-0008-0000-0400-000086000000}"/>
            </a:ext>
          </a:extLst>
        </xdr:cNvPr>
        <xdr:cNvSpPr txBox="1"/>
      </xdr:nvSpPr>
      <xdr:spPr>
        <a:xfrm>
          <a:off x="13512800" y="2671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144780</xdr:rowOff>
    </xdr:from>
    <xdr:to>
      <xdr:col>65</xdr:col>
      <xdr:colOff>53975</xdr:colOff>
      <xdr:row>15</xdr:row>
      <xdr:rowOff>74930</xdr:rowOff>
    </xdr:to>
    <xdr:sp macro="" textlink="">
      <xdr:nvSpPr>
        <xdr:cNvPr id="135" name="フローチャート: 判断 134">
          <a:extLst>
            <a:ext uri="{FF2B5EF4-FFF2-40B4-BE49-F238E27FC236}">
              <a16:creationId xmlns:a16="http://schemas.microsoft.com/office/drawing/2014/main" xmlns="" id="{00000000-0008-0000-0400-000087000000}"/>
            </a:ext>
          </a:extLst>
        </xdr:cNvPr>
        <xdr:cNvSpPr/>
      </xdr:nvSpPr>
      <xdr:spPr>
        <a:xfrm>
          <a:off x="12954000" y="254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85107</xdr:rowOff>
    </xdr:from>
    <xdr:ext cx="762000" cy="259045"/>
    <xdr:sp macro="" textlink="">
      <xdr:nvSpPr>
        <xdr:cNvPr id="136" name="テキスト ボックス 135">
          <a:extLst>
            <a:ext uri="{FF2B5EF4-FFF2-40B4-BE49-F238E27FC236}">
              <a16:creationId xmlns:a16="http://schemas.microsoft.com/office/drawing/2014/main" xmlns="" id="{00000000-0008-0000-0400-000088000000}"/>
            </a:ext>
          </a:extLst>
        </xdr:cNvPr>
        <xdr:cNvSpPr txBox="1"/>
      </xdr:nvSpPr>
      <xdr:spPr>
        <a:xfrm>
          <a:off x="12623800" y="231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xmlns="" id="{00000000-0008-0000-0400-000089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xmlns="" id="{00000000-0008-0000-0400-00008A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xmlns="" id="{00000000-0008-0000-0400-00008B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xmlns="" id="{00000000-0008-0000-0400-00008C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a:extLst>
            <a:ext uri="{FF2B5EF4-FFF2-40B4-BE49-F238E27FC236}">
              <a16:creationId xmlns:a16="http://schemas.microsoft.com/office/drawing/2014/main" xmlns="" id="{00000000-0008-0000-0400-00008D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133350</xdr:rowOff>
    </xdr:from>
    <xdr:to>
      <xdr:col>82</xdr:col>
      <xdr:colOff>158750</xdr:colOff>
      <xdr:row>15</xdr:row>
      <xdr:rowOff>63500</xdr:rowOff>
    </xdr:to>
    <xdr:sp macro="" textlink="">
      <xdr:nvSpPr>
        <xdr:cNvPr id="142" name="楕円 141">
          <a:extLst>
            <a:ext uri="{FF2B5EF4-FFF2-40B4-BE49-F238E27FC236}">
              <a16:creationId xmlns:a16="http://schemas.microsoft.com/office/drawing/2014/main" xmlns="" id="{00000000-0008-0000-0400-00008E000000}"/>
            </a:ext>
          </a:extLst>
        </xdr:cNvPr>
        <xdr:cNvSpPr/>
      </xdr:nvSpPr>
      <xdr:spPr>
        <a:xfrm>
          <a:off x="16459200" y="253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149877</xdr:rowOff>
    </xdr:from>
    <xdr:ext cx="762000" cy="259045"/>
    <xdr:sp macro="" textlink="">
      <xdr:nvSpPr>
        <xdr:cNvPr id="143" name="物件費該当値テキスト">
          <a:extLst>
            <a:ext uri="{FF2B5EF4-FFF2-40B4-BE49-F238E27FC236}">
              <a16:creationId xmlns:a16="http://schemas.microsoft.com/office/drawing/2014/main" xmlns="" id="{00000000-0008-0000-0400-00008F000000}"/>
            </a:ext>
          </a:extLst>
        </xdr:cNvPr>
        <xdr:cNvSpPr txBox="1"/>
      </xdr:nvSpPr>
      <xdr:spPr>
        <a:xfrm>
          <a:off x="16598900" y="2378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116205</xdr:rowOff>
    </xdr:from>
    <xdr:to>
      <xdr:col>78</xdr:col>
      <xdr:colOff>120650</xdr:colOff>
      <xdr:row>15</xdr:row>
      <xdr:rowOff>46355</xdr:rowOff>
    </xdr:to>
    <xdr:sp macro="" textlink="">
      <xdr:nvSpPr>
        <xdr:cNvPr id="144" name="楕円 143">
          <a:extLst>
            <a:ext uri="{FF2B5EF4-FFF2-40B4-BE49-F238E27FC236}">
              <a16:creationId xmlns:a16="http://schemas.microsoft.com/office/drawing/2014/main" xmlns="" id="{00000000-0008-0000-0400-000090000000}"/>
            </a:ext>
          </a:extLst>
        </xdr:cNvPr>
        <xdr:cNvSpPr/>
      </xdr:nvSpPr>
      <xdr:spPr>
        <a:xfrm>
          <a:off x="15621000" y="2516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56532</xdr:rowOff>
    </xdr:from>
    <xdr:ext cx="736600" cy="259045"/>
    <xdr:sp macro="" textlink="">
      <xdr:nvSpPr>
        <xdr:cNvPr id="145" name="テキスト ボックス 144">
          <a:extLst>
            <a:ext uri="{FF2B5EF4-FFF2-40B4-BE49-F238E27FC236}">
              <a16:creationId xmlns:a16="http://schemas.microsoft.com/office/drawing/2014/main" xmlns="" id="{00000000-0008-0000-0400-000091000000}"/>
            </a:ext>
          </a:extLst>
        </xdr:cNvPr>
        <xdr:cNvSpPr txBox="1"/>
      </xdr:nvSpPr>
      <xdr:spPr>
        <a:xfrm>
          <a:off x="15290800" y="22853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24765</xdr:rowOff>
    </xdr:from>
    <xdr:to>
      <xdr:col>74</xdr:col>
      <xdr:colOff>31750</xdr:colOff>
      <xdr:row>15</xdr:row>
      <xdr:rowOff>126365</xdr:rowOff>
    </xdr:to>
    <xdr:sp macro="" textlink="">
      <xdr:nvSpPr>
        <xdr:cNvPr id="146" name="楕円 145">
          <a:extLst>
            <a:ext uri="{FF2B5EF4-FFF2-40B4-BE49-F238E27FC236}">
              <a16:creationId xmlns:a16="http://schemas.microsoft.com/office/drawing/2014/main" xmlns="" id="{00000000-0008-0000-0400-000092000000}"/>
            </a:ext>
          </a:extLst>
        </xdr:cNvPr>
        <xdr:cNvSpPr/>
      </xdr:nvSpPr>
      <xdr:spPr>
        <a:xfrm>
          <a:off x="14732000" y="2596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136542</xdr:rowOff>
    </xdr:from>
    <xdr:ext cx="762000" cy="259045"/>
    <xdr:sp macro="" textlink="">
      <xdr:nvSpPr>
        <xdr:cNvPr id="147" name="テキスト ボックス 146">
          <a:extLst>
            <a:ext uri="{FF2B5EF4-FFF2-40B4-BE49-F238E27FC236}">
              <a16:creationId xmlns:a16="http://schemas.microsoft.com/office/drawing/2014/main" xmlns="" id="{00000000-0008-0000-0400-000093000000}"/>
            </a:ext>
          </a:extLst>
        </xdr:cNvPr>
        <xdr:cNvSpPr txBox="1"/>
      </xdr:nvSpPr>
      <xdr:spPr>
        <a:xfrm>
          <a:off x="14401800" y="2365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150495</xdr:rowOff>
    </xdr:from>
    <xdr:to>
      <xdr:col>69</xdr:col>
      <xdr:colOff>142875</xdr:colOff>
      <xdr:row>15</xdr:row>
      <xdr:rowOff>80645</xdr:rowOff>
    </xdr:to>
    <xdr:sp macro="" textlink="">
      <xdr:nvSpPr>
        <xdr:cNvPr id="148" name="楕円 147">
          <a:extLst>
            <a:ext uri="{FF2B5EF4-FFF2-40B4-BE49-F238E27FC236}">
              <a16:creationId xmlns:a16="http://schemas.microsoft.com/office/drawing/2014/main" xmlns="" id="{00000000-0008-0000-0400-000094000000}"/>
            </a:ext>
          </a:extLst>
        </xdr:cNvPr>
        <xdr:cNvSpPr/>
      </xdr:nvSpPr>
      <xdr:spPr>
        <a:xfrm>
          <a:off x="13843000" y="255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90822</xdr:rowOff>
    </xdr:from>
    <xdr:ext cx="762000" cy="259045"/>
    <xdr:sp macro="" textlink="">
      <xdr:nvSpPr>
        <xdr:cNvPr id="149" name="テキスト ボックス 148">
          <a:extLst>
            <a:ext uri="{FF2B5EF4-FFF2-40B4-BE49-F238E27FC236}">
              <a16:creationId xmlns:a16="http://schemas.microsoft.com/office/drawing/2014/main" xmlns="" id="{00000000-0008-0000-0400-000095000000}"/>
            </a:ext>
          </a:extLst>
        </xdr:cNvPr>
        <xdr:cNvSpPr txBox="1"/>
      </xdr:nvSpPr>
      <xdr:spPr>
        <a:xfrm>
          <a:off x="13512800" y="231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13335</xdr:rowOff>
    </xdr:from>
    <xdr:to>
      <xdr:col>65</xdr:col>
      <xdr:colOff>53975</xdr:colOff>
      <xdr:row>15</xdr:row>
      <xdr:rowOff>114935</xdr:rowOff>
    </xdr:to>
    <xdr:sp macro="" textlink="">
      <xdr:nvSpPr>
        <xdr:cNvPr id="150" name="楕円 149">
          <a:extLst>
            <a:ext uri="{FF2B5EF4-FFF2-40B4-BE49-F238E27FC236}">
              <a16:creationId xmlns:a16="http://schemas.microsoft.com/office/drawing/2014/main" xmlns="" id="{00000000-0008-0000-0400-000096000000}"/>
            </a:ext>
          </a:extLst>
        </xdr:cNvPr>
        <xdr:cNvSpPr/>
      </xdr:nvSpPr>
      <xdr:spPr>
        <a:xfrm>
          <a:off x="12954000" y="2585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99712</xdr:rowOff>
    </xdr:from>
    <xdr:ext cx="762000" cy="259045"/>
    <xdr:sp macro="" textlink="">
      <xdr:nvSpPr>
        <xdr:cNvPr id="151" name="テキスト ボックス 150">
          <a:extLst>
            <a:ext uri="{FF2B5EF4-FFF2-40B4-BE49-F238E27FC236}">
              <a16:creationId xmlns:a16="http://schemas.microsoft.com/office/drawing/2014/main" xmlns="" id="{00000000-0008-0000-0400-000097000000}"/>
            </a:ext>
          </a:extLst>
        </xdr:cNvPr>
        <xdr:cNvSpPr txBox="1"/>
      </xdr:nvSpPr>
      <xdr:spPr>
        <a:xfrm>
          <a:off x="12623800" y="2671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a:extLst>
            <a:ext uri="{FF2B5EF4-FFF2-40B4-BE49-F238E27FC236}">
              <a16:creationId xmlns:a16="http://schemas.microsoft.com/office/drawing/2014/main" xmlns="" id="{00000000-0008-0000-0400-000098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a:extLst>
            <a:ext uri="{FF2B5EF4-FFF2-40B4-BE49-F238E27FC236}">
              <a16:creationId xmlns:a16="http://schemas.microsoft.com/office/drawing/2014/main" xmlns="" id="{00000000-0008-0000-0400-000099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a:extLst>
            <a:ext uri="{FF2B5EF4-FFF2-40B4-BE49-F238E27FC236}">
              <a16:creationId xmlns:a16="http://schemas.microsoft.com/office/drawing/2014/main" xmlns="" id="{00000000-0008-0000-0400-00009A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a:extLst>
            <a:ext uri="{FF2B5EF4-FFF2-40B4-BE49-F238E27FC236}">
              <a16:creationId xmlns:a16="http://schemas.microsoft.com/office/drawing/2014/main" xmlns="" id="{00000000-0008-0000-0400-00009B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a:extLst>
            <a:ext uri="{FF2B5EF4-FFF2-40B4-BE49-F238E27FC236}">
              <a16:creationId xmlns:a16="http://schemas.microsoft.com/office/drawing/2014/main" xmlns="" id="{00000000-0008-0000-0400-00009C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a:extLst>
            <a:ext uri="{FF2B5EF4-FFF2-40B4-BE49-F238E27FC236}">
              <a16:creationId xmlns:a16="http://schemas.microsoft.com/office/drawing/2014/main" xmlns="" id="{00000000-0008-0000-0400-00009D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a:extLst>
            <a:ext uri="{FF2B5EF4-FFF2-40B4-BE49-F238E27FC236}">
              <a16:creationId xmlns:a16="http://schemas.microsoft.com/office/drawing/2014/main" xmlns="" id="{00000000-0008-0000-0400-00009E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a:extLst>
            <a:ext uri="{FF2B5EF4-FFF2-40B4-BE49-F238E27FC236}">
              <a16:creationId xmlns:a16="http://schemas.microsoft.com/office/drawing/2014/main" xmlns="" id="{00000000-0008-0000-0400-00009F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a:extLst>
            <a:ext uri="{FF2B5EF4-FFF2-40B4-BE49-F238E27FC236}">
              <a16:creationId xmlns:a16="http://schemas.microsoft.com/office/drawing/2014/main" xmlns="" id="{00000000-0008-0000-0400-0000A0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a:extLst>
            <a:ext uri="{FF2B5EF4-FFF2-40B4-BE49-F238E27FC236}">
              <a16:creationId xmlns:a16="http://schemas.microsoft.com/office/drawing/2014/main" xmlns="" id="{00000000-0008-0000-0400-0000A1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a:extLst>
            <a:ext uri="{FF2B5EF4-FFF2-40B4-BE49-F238E27FC236}">
              <a16:creationId xmlns:a16="http://schemas.microsoft.com/office/drawing/2014/main" xmlns="" id="{00000000-0008-0000-0400-0000A2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扶助費については、各事業において大きな変動は認められないが、依然として他の類似団体の平均値を大きく上回っている。</a:t>
          </a:r>
          <a:endParaRPr kumimoji="1" lang="en-US" altLang="ja-JP" sz="13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内訳は</a:t>
          </a:r>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障害福祉サービス費や保育園の委託料が大きな割合を占め</a:t>
          </a:r>
          <a:r>
            <a:rPr kumimoji="1" lang="ja-JP" altLang="en-US" sz="1200">
              <a:solidFill>
                <a:schemeClr val="dk1"/>
              </a:solidFill>
              <a:effectLst/>
              <a:latin typeface="ＭＳ 明朝" panose="02020609040205080304" pitchFamily="17" charset="-128"/>
              <a:ea typeface="ＭＳ 明朝" panose="02020609040205080304" pitchFamily="17" charset="-128"/>
              <a:cs typeface="+mn-cs"/>
            </a:rPr>
            <a:t>、両事業ともに微増となったが、他の扶助費において減額があったことから比率は下がっている。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本町の扶助費は義務的経費が大きな部分を占めており早急に極端な改善は見込めないことから、現在の推移を維持できるように他の経常経費との調整を図る。</a:t>
          </a:r>
        </a:p>
      </xdr:txBody>
    </xdr:sp>
    <xdr:clientData/>
  </xdr:twoCellAnchor>
  <xdr:oneCellAnchor>
    <xdr:from>
      <xdr:col>3</xdr:col>
      <xdr:colOff>123825</xdr:colOff>
      <xdr:row>49</xdr:row>
      <xdr:rowOff>107950</xdr:rowOff>
    </xdr:from>
    <xdr:ext cx="298543" cy="225703"/>
    <xdr:sp macro="" textlink="">
      <xdr:nvSpPr>
        <xdr:cNvPr id="163" name="テキスト ボックス 162">
          <a:extLst>
            <a:ext uri="{FF2B5EF4-FFF2-40B4-BE49-F238E27FC236}">
              <a16:creationId xmlns:a16="http://schemas.microsoft.com/office/drawing/2014/main" xmlns="" id="{00000000-0008-0000-0400-0000A3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a:extLst>
            <a:ext uri="{FF2B5EF4-FFF2-40B4-BE49-F238E27FC236}">
              <a16:creationId xmlns:a16="http://schemas.microsoft.com/office/drawing/2014/main" xmlns="" id="{00000000-0008-0000-0400-0000A4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a:extLst>
            <a:ext uri="{FF2B5EF4-FFF2-40B4-BE49-F238E27FC236}">
              <a16:creationId xmlns:a16="http://schemas.microsoft.com/office/drawing/2014/main" xmlns="" id="{00000000-0008-0000-0400-0000A5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6" name="直線コネクタ 165">
          <a:extLst>
            <a:ext uri="{FF2B5EF4-FFF2-40B4-BE49-F238E27FC236}">
              <a16:creationId xmlns:a16="http://schemas.microsoft.com/office/drawing/2014/main" xmlns="" id="{00000000-0008-0000-0400-0000A6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7" name="テキスト ボックス 166">
          <a:extLst>
            <a:ext uri="{FF2B5EF4-FFF2-40B4-BE49-F238E27FC236}">
              <a16:creationId xmlns:a16="http://schemas.microsoft.com/office/drawing/2014/main" xmlns="" id="{00000000-0008-0000-0400-0000A7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8" name="直線コネクタ 167">
          <a:extLst>
            <a:ext uri="{FF2B5EF4-FFF2-40B4-BE49-F238E27FC236}">
              <a16:creationId xmlns:a16="http://schemas.microsoft.com/office/drawing/2014/main" xmlns="" id="{00000000-0008-0000-0400-0000A8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9" name="テキスト ボックス 168">
          <a:extLst>
            <a:ext uri="{FF2B5EF4-FFF2-40B4-BE49-F238E27FC236}">
              <a16:creationId xmlns:a16="http://schemas.microsoft.com/office/drawing/2014/main" xmlns="" id="{00000000-0008-0000-0400-0000A9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0" name="直線コネクタ 169">
          <a:extLst>
            <a:ext uri="{FF2B5EF4-FFF2-40B4-BE49-F238E27FC236}">
              <a16:creationId xmlns:a16="http://schemas.microsoft.com/office/drawing/2014/main" xmlns="" id="{00000000-0008-0000-0400-0000AA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1" name="テキスト ボックス 170">
          <a:extLst>
            <a:ext uri="{FF2B5EF4-FFF2-40B4-BE49-F238E27FC236}">
              <a16:creationId xmlns:a16="http://schemas.microsoft.com/office/drawing/2014/main" xmlns="" id="{00000000-0008-0000-0400-0000AB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2" name="直線コネクタ 171">
          <a:extLst>
            <a:ext uri="{FF2B5EF4-FFF2-40B4-BE49-F238E27FC236}">
              <a16:creationId xmlns:a16="http://schemas.microsoft.com/office/drawing/2014/main" xmlns="" id="{00000000-0008-0000-0400-0000AC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3" name="テキスト ボックス 172">
          <a:extLst>
            <a:ext uri="{FF2B5EF4-FFF2-40B4-BE49-F238E27FC236}">
              <a16:creationId xmlns:a16="http://schemas.microsoft.com/office/drawing/2014/main" xmlns="" id="{00000000-0008-0000-0400-0000AD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4" name="直線コネクタ 173">
          <a:extLst>
            <a:ext uri="{FF2B5EF4-FFF2-40B4-BE49-F238E27FC236}">
              <a16:creationId xmlns:a16="http://schemas.microsoft.com/office/drawing/2014/main" xmlns="" id="{00000000-0008-0000-0400-0000AE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5" name="テキスト ボックス 174">
          <a:extLst>
            <a:ext uri="{FF2B5EF4-FFF2-40B4-BE49-F238E27FC236}">
              <a16:creationId xmlns:a16="http://schemas.microsoft.com/office/drawing/2014/main" xmlns="" id="{00000000-0008-0000-0400-0000AF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a:extLst>
            <a:ext uri="{FF2B5EF4-FFF2-40B4-BE49-F238E27FC236}">
              <a16:creationId xmlns:a16="http://schemas.microsoft.com/office/drawing/2014/main" xmlns="" id="{00000000-0008-0000-0400-0000B0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a:extLst>
            <a:ext uri="{FF2B5EF4-FFF2-40B4-BE49-F238E27FC236}">
              <a16:creationId xmlns:a16="http://schemas.microsoft.com/office/drawing/2014/main" xmlns="" id="{00000000-0008-0000-0400-0000B1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xmlns=""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146050</xdr:rowOff>
    </xdr:from>
    <xdr:to>
      <xdr:col>24</xdr:col>
      <xdr:colOff>25400</xdr:colOff>
      <xdr:row>61</xdr:row>
      <xdr:rowOff>31750</xdr:rowOff>
    </xdr:to>
    <xdr:cxnSp macro="">
      <xdr:nvCxnSpPr>
        <xdr:cNvPr id="179" name="直線コネクタ 178">
          <a:extLst>
            <a:ext uri="{FF2B5EF4-FFF2-40B4-BE49-F238E27FC236}">
              <a16:creationId xmlns:a16="http://schemas.microsoft.com/office/drawing/2014/main" xmlns="" id="{00000000-0008-0000-0400-0000B3000000}"/>
            </a:ext>
          </a:extLst>
        </xdr:cNvPr>
        <xdr:cNvCxnSpPr/>
      </xdr:nvCxnSpPr>
      <xdr:spPr>
        <a:xfrm flipV="1">
          <a:off x="4826000" y="906145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3827</xdr:rowOff>
    </xdr:from>
    <xdr:ext cx="762000" cy="259045"/>
    <xdr:sp macro="" textlink="">
      <xdr:nvSpPr>
        <xdr:cNvPr id="180" name="扶助費最小値テキスト">
          <a:extLst>
            <a:ext uri="{FF2B5EF4-FFF2-40B4-BE49-F238E27FC236}">
              <a16:creationId xmlns:a16="http://schemas.microsoft.com/office/drawing/2014/main" xmlns="" id="{00000000-0008-0000-0400-0000B4000000}"/>
            </a:ext>
          </a:extLst>
        </xdr:cNvPr>
        <xdr:cNvSpPr txBox="1"/>
      </xdr:nvSpPr>
      <xdr:spPr>
        <a:xfrm>
          <a:off x="4914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31750</xdr:rowOff>
    </xdr:from>
    <xdr:to>
      <xdr:col>24</xdr:col>
      <xdr:colOff>114300</xdr:colOff>
      <xdr:row>61</xdr:row>
      <xdr:rowOff>31750</xdr:rowOff>
    </xdr:to>
    <xdr:cxnSp macro="">
      <xdr:nvCxnSpPr>
        <xdr:cNvPr id="181" name="直線コネクタ 180">
          <a:extLst>
            <a:ext uri="{FF2B5EF4-FFF2-40B4-BE49-F238E27FC236}">
              <a16:creationId xmlns:a16="http://schemas.microsoft.com/office/drawing/2014/main" xmlns="" id="{00000000-0008-0000-0400-0000B5000000}"/>
            </a:ext>
          </a:extLst>
        </xdr:cNvPr>
        <xdr:cNvCxnSpPr/>
      </xdr:nvCxnSpPr>
      <xdr:spPr>
        <a:xfrm>
          <a:off x="4737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60977</xdr:rowOff>
    </xdr:from>
    <xdr:ext cx="762000" cy="259045"/>
    <xdr:sp macro="" textlink="">
      <xdr:nvSpPr>
        <xdr:cNvPr id="182" name="扶助費最大値テキスト">
          <a:extLst>
            <a:ext uri="{FF2B5EF4-FFF2-40B4-BE49-F238E27FC236}">
              <a16:creationId xmlns:a16="http://schemas.microsoft.com/office/drawing/2014/main" xmlns="" id="{00000000-0008-0000-0400-0000B6000000}"/>
            </a:ext>
          </a:extLst>
        </xdr:cNvPr>
        <xdr:cNvSpPr txBox="1"/>
      </xdr:nvSpPr>
      <xdr:spPr>
        <a:xfrm>
          <a:off x="4914900" y="8804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146050</xdr:rowOff>
    </xdr:from>
    <xdr:to>
      <xdr:col>24</xdr:col>
      <xdr:colOff>114300</xdr:colOff>
      <xdr:row>52</xdr:row>
      <xdr:rowOff>146050</xdr:rowOff>
    </xdr:to>
    <xdr:cxnSp macro="">
      <xdr:nvCxnSpPr>
        <xdr:cNvPr id="183" name="直線コネクタ 182">
          <a:extLst>
            <a:ext uri="{FF2B5EF4-FFF2-40B4-BE49-F238E27FC236}">
              <a16:creationId xmlns:a16="http://schemas.microsoft.com/office/drawing/2014/main" xmlns="" id="{00000000-0008-0000-0400-0000B7000000}"/>
            </a:ext>
          </a:extLst>
        </xdr:cNvPr>
        <xdr:cNvCxnSpPr/>
      </xdr:nvCxnSpPr>
      <xdr:spPr>
        <a:xfrm>
          <a:off x="4737100" y="9061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127000</xdr:rowOff>
    </xdr:from>
    <xdr:to>
      <xdr:col>24</xdr:col>
      <xdr:colOff>25400</xdr:colOff>
      <xdr:row>58</xdr:row>
      <xdr:rowOff>12700</xdr:rowOff>
    </xdr:to>
    <xdr:cxnSp macro="">
      <xdr:nvCxnSpPr>
        <xdr:cNvPr id="184" name="直線コネクタ 183">
          <a:extLst>
            <a:ext uri="{FF2B5EF4-FFF2-40B4-BE49-F238E27FC236}">
              <a16:creationId xmlns:a16="http://schemas.microsoft.com/office/drawing/2014/main" xmlns="" id="{00000000-0008-0000-0400-0000B8000000}"/>
            </a:ext>
          </a:extLst>
        </xdr:cNvPr>
        <xdr:cNvCxnSpPr/>
      </xdr:nvCxnSpPr>
      <xdr:spPr>
        <a:xfrm flipV="1">
          <a:off x="3987800" y="989965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111777</xdr:rowOff>
    </xdr:from>
    <xdr:ext cx="762000" cy="259045"/>
    <xdr:sp macro="" textlink="">
      <xdr:nvSpPr>
        <xdr:cNvPr id="185" name="扶助費平均値テキスト">
          <a:extLst>
            <a:ext uri="{FF2B5EF4-FFF2-40B4-BE49-F238E27FC236}">
              <a16:creationId xmlns:a16="http://schemas.microsoft.com/office/drawing/2014/main" xmlns="" id="{00000000-0008-0000-0400-0000B9000000}"/>
            </a:ext>
          </a:extLst>
        </xdr:cNvPr>
        <xdr:cNvSpPr txBox="1"/>
      </xdr:nvSpPr>
      <xdr:spPr>
        <a:xfrm>
          <a:off x="4914900" y="937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95250</xdr:rowOff>
    </xdr:from>
    <xdr:to>
      <xdr:col>24</xdr:col>
      <xdr:colOff>76200</xdr:colOff>
      <xdr:row>56</xdr:row>
      <xdr:rowOff>25400</xdr:rowOff>
    </xdr:to>
    <xdr:sp macro="" textlink="">
      <xdr:nvSpPr>
        <xdr:cNvPr id="186" name="フローチャート: 判断 185">
          <a:extLst>
            <a:ext uri="{FF2B5EF4-FFF2-40B4-BE49-F238E27FC236}">
              <a16:creationId xmlns:a16="http://schemas.microsoft.com/office/drawing/2014/main" xmlns="" id="{00000000-0008-0000-0400-0000BA000000}"/>
            </a:ext>
          </a:extLst>
        </xdr:cNvPr>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146050</xdr:rowOff>
    </xdr:from>
    <xdr:to>
      <xdr:col>19</xdr:col>
      <xdr:colOff>187325</xdr:colOff>
      <xdr:row>58</xdr:row>
      <xdr:rowOff>12700</xdr:rowOff>
    </xdr:to>
    <xdr:cxnSp macro="">
      <xdr:nvCxnSpPr>
        <xdr:cNvPr id="187" name="直線コネクタ 186">
          <a:extLst>
            <a:ext uri="{FF2B5EF4-FFF2-40B4-BE49-F238E27FC236}">
              <a16:creationId xmlns:a16="http://schemas.microsoft.com/office/drawing/2014/main" xmlns="" id="{00000000-0008-0000-0400-0000BB000000}"/>
            </a:ext>
          </a:extLst>
        </xdr:cNvPr>
        <xdr:cNvCxnSpPr/>
      </xdr:nvCxnSpPr>
      <xdr:spPr>
        <a:xfrm>
          <a:off x="3098800" y="9918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95250</xdr:rowOff>
    </xdr:from>
    <xdr:to>
      <xdr:col>20</xdr:col>
      <xdr:colOff>38100</xdr:colOff>
      <xdr:row>56</xdr:row>
      <xdr:rowOff>25400</xdr:rowOff>
    </xdr:to>
    <xdr:sp macro="" textlink="">
      <xdr:nvSpPr>
        <xdr:cNvPr id="188" name="フローチャート: 判断 187">
          <a:extLst>
            <a:ext uri="{FF2B5EF4-FFF2-40B4-BE49-F238E27FC236}">
              <a16:creationId xmlns:a16="http://schemas.microsoft.com/office/drawing/2014/main" xmlns="" id="{00000000-0008-0000-0400-0000BC000000}"/>
            </a:ext>
          </a:extLst>
        </xdr:cNvPr>
        <xdr:cNvSpPr/>
      </xdr:nvSpPr>
      <xdr:spPr>
        <a:xfrm>
          <a:off x="3937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35577</xdr:rowOff>
    </xdr:from>
    <xdr:ext cx="736600" cy="259045"/>
    <xdr:sp macro="" textlink="">
      <xdr:nvSpPr>
        <xdr:cNvPr id="189" name="テキスト ボックス 188">
          <a:extLst>
            <a:ext uri="{FF2B5EF4-FFF2-40B4-BE49-F238E27FC236}">
              <a16:creationId xmlns:a16="http://schemas.microsoft.com/office/drawing/2014/main" xmlns="" id="{00000000-0008-0000-0400-0000BD000000}"/>
            </a:ext>
          </a:extLst>
        </xdr:cNvPr>
        <xdr:cNvSpPr txBox="1"/>
      </xdr:nvSpPr>
      <xdr:spPr>
        <a:xfrm>
          <a:off x="3606800" y="929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107950</xdr:rowOff>
    </xdr:from>
    <xdr:to>
      <xdr:col>15</xdr:col>
      <xdr:colOff>98425</xdr:colOff>
      <xdr:row>57</xdr:row>
      <xdr:rowOff>146050</xdr:rowOff>
    </xdr:to>
    <xdr:cxnSp macro="">
      <xdr:nvCxnSpPr>
        <xdr:cNvPr id="190" name="直線コネクタ 189">
          <a:extLst>
            <a:ext uri="{FF2B5EF4-FFF2-40B4-BE49-F238E27FC236}">
              <a16:creationId xmlns:a16="http://schemas.microsoft.com/office/drawing/2014/main" xmlns="" id="{00000000-0008-0000-0400-0000BE000000}"/>
            </a:ext>
          </a:extLst>
        </xdr:cNvPr>
        <xdr:cNvCxnSpPr/>
      </xdr:nvCxnSpPr>
      <xdr:spPr>
        <a:xfrm>
          <a:off x="2209800" y="9880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76200</xdr:rowOff>
    </xdr:from>
    <xdr:to>
      <xdr:col>15</xdr:col>
      <xdr:colOff>149225</xdr:colOff>
      <xdr:row>56</xdr:row>
      <xdr:rowOff>6350</xdr:rowOff>
    </xdr:to>
    <xdr:sp macro="" textlink="">
      <xdr:nvSpPr>
        <xdr:cNvPr id="191" name="フローチャート: 判断 190">
          <a:extLst>
            <a:ext uri="{FF2B5EF4-FFF2-40B4-BE49-F238E27FC236}">
              <a16:creationId xmlns:a16="http://schemas.microsoft.com/office/drawing/2014/main" xmlns="" id="{00000000-0008-0000-0400-0000BF000000}"/>
            </a:ext>
          </a:extLst>
        </xdr:cNvPr>
        <xdr:cNvSpPr/>
      </xdr:nvSpPr>
      <xdr:spPr>
        <a:xfrm>
          <a:off x="3048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16527</xdr:rowOff>
    </xdr:from>
    <xdr:ext cx="762000" cy="259045"/>
    <xdr:sp macro="" textlink="">
      <xdr:nvSpPr>
        <xdr:cNvPr id="192" name="テキスト ボックス 191">
          <a:extLst>
            <a:ext uri="{FF2B5EF4-FFF2-40B4-BE49-F238E27FC236}">
              <a16:creationId xmlns:a16="http://schemas.microsoft.com/office/drawing/2014/main" xmlns="" id="{00000000-0008-0000-0400-0000C0000000}"/>
            </a:ext>
          </a:extLst>
        </xdr:cNvPr>
        <xdr:cNvSpPr txBox="1"/>
      </xdr:nvSpPr>
      <xdr:spPr>
        <a:xfrm>
          <a:off x="2717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165100</xdr:rowOff>
    </xdr:from>
    <xdr:to>
      <xdr:col>11</xdr:col>
      <xdr:colOff>9525</xdr:colOff>
      <xdr:row>57</xdr:row>
      <xdr:rowOff>107950</xdr:rowOff>
    </xdr:to>
    <xdr:cxnSp macro="">
      <xdr:nvCxnSpPr>
        <xdr:cNvPr id="193" name="直線コネクタ 192">
          <a:extLst>
            <a:ext uri="{FF2B5EF4-FFF2-40B4-BE49-F238E27FC236}">
              <a16:creationId xmlns:a16="http://schemas.microsoft.com/office/drawing/2014/main" xmlns="" id="{00000000-0008-0000-0400-0000C1000000}"/>
            </a:ext>
          </a:extLst>
        </xdr:cNvPr>
        <xdr:cNvCxnSpPr/>
      </xdr:nvCxnSpPr>
      <xdr:spPr>
        <a:xfrm>
          <a:off x="1320800" y="97663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38100</xdr:rowOff>
    </xdr:from>
    <xdr:to>
      <xdr:col>11</xdr:col>
      <xdr:colOff>60325</xdr:colOff>
      <xdr:row>55</xdr:row>
      <xdr:rowOff>139700</xdr:rowOff>
    </xdr:to>
    <xdr:sp macro="" textlink="">
      <xdr:nvSpPr>
        <xdr:cNvPr id="194" name="フローチャート: 判断 193">
          <a:extLst>
            <a:ext uri="{FF2B5EF4-FFF2-40B4-BE49-F238E27FC236}">
              <a16:creationId xmlns:a16="http://schemas.microsoft.com/office/drawing/2014/main" xmlns="" id="{00000000-0008-0000-0400-0000C2000000}"/>
            </a:ext>
          </a:extLst>
        </xdr:cNvPr>
        <xdr:cNvSpPr/>
      </xdr:nvSpPr>
      <xdr:spPr>
        <a:xfrm>
          <a:off x="21590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149877</xdr:rowOff>
    </xdr:from>
    <xdr:ext cx="762000" cy="259045"/>
    <xdr:sp macro="" textlink="">
      <xdr:nvSpPr>
        <xdr:cNvPr id="195" name="テキスト ボックス 194">
          <a:extLst>
            <a:ext uri="{FF2B5EF4-FFF2-40B4-BE49-F238E27FC236}">
              <a16:creationId xmlns:a16="http://schemas.microsoft.com/office/drawing/2014/main" xmlns="" id="{00000000-0008-0000-0400-0000C3000000}"/>
            </a:ext>
          </a:extLst>
        </xdr:cNvPr>
        <xdr:cNvSpPr txBox="1"/>
      </xdr:nvSpPr>
      <xdr:spPr>
        <a:xfrm>
          <a:off x="182880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19050</xdr:rowOff>
    </xdr:from>
    <xdr:to>
      <xdr:col>6</xdr:col>
      <xdr:colOff>171450</xdr:colOff>
      <xdr:row>55</xdr:row>
      <xdr:rowOff>120650</xdr:rowOff>
    </xdr:to>
    <xdr:sp macro="" textlink="">
      <xdr:nvSpPr>
        <xdr:cNvPr id="196" name="フローチャート: 判断 195">
          <a:extLst>
            <a:ext uri="{FF2B5EF4-FFF2-40B4-BE49-F238E27FC236}">
              <a16:creationId xmlns:a16="http://schemas.microsoft.com/office/drawing/2014/main" xmlns="" id="{00000000-0008-0000-0400-0000C4000000}"/>
            </a:ext>
          </a:extLst>
        </xdr:cNvPr>
        <xdr:cNvSpPr/>
      </xdr:nvSpPr>
      <xdr:spPr>
        <a:xfrm>
          <a:off x="1270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130827</xdr:rowOff>
    </xdr:from>
    <xdr:ext cx="762000" cy="259045"/>
    <xdr:sp macro="" textlink="">
      <xdr:nvSpPr>
        <xdr:cNvPr id="197" name="テキスト ボックス 196">
          <a:extLst>
            <a:ext uri="{FF2B5EF4-FFF2-40B4-BE49-F238E27FC236}">
              <a16:creationId xmlns:a16="http://schemas.microsoft.com/office/drawing/2014/main" xmlns="" id="{00000000-0008-0000-0400-0000C5000000}"/>
            </a:ext>
          </a:extLst>
        </xdr:cNvPr>
        <xdr:cNvSpPr txBox="1"/>
      </xdr:nvSpPr>
      <xdr:spPr>
        <a:xfrm>
          <a:off x="939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xmlns=""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xmlns=""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xmlns=""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xmlns=""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xmlns=""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76200</xdr:rowOff>
    </xdr:from>
    <xdr:to>
      <xdr:col>24</xdr:col>
      <xdr:colOff>76200</xdr:colOff>
      <xdr:row>58</xdr:row>
      <xdr:rowOff>6350</xdr:rowOff>
    </xdr:to>
    <xdr:sp macro="" textlink="">
      <xdr:nvSpPr>
        <xdr:cNvPr id="203" name="楕円 202">
          <a:extLst>
            <a:ext uri="{FF2B5EF4-FFF2-40B4-BE49-F238E27FC236}">
              <a16:creationId xmlns:a16="http://schemas.microsoft.com/office/drawing/2014/main" xmlns="" id="{00000000-0008-0000-0400-0000CB000000}"/>
            </a:ext>
          </a:extLst>
        </xdr:cNvPr>
        <xdr:cNvSpPr/>
      </xdr:nvSpPr>
      <xdr:spPr>
        <a:xfrm>
          <a:off x="4775200" y="984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48277</xdr:rowOff>
    </xdr:from>
    <xdr:ext cx="762000" cy="259045"/>
    <xdr:sp macro="" textlink="">
      <xdr:nvSpPr>
        <xdr:cNvPr id="204" name="扶助費該当値テキスト">
          <a:extLst>
            <a:ext uri="{FF2B5EF4-FFF2-40B4-BE49-F238E27FC236}">
              <a16:creationId xmlns:a16="http://schemas.microsoft.com/office/drawing/2014/main" xmlns="" id="{00000000-0008-0000-0400-0000CC000000}"/>
            </a:ext>
          </a:extLst>
        </xdr:cNvPr>
        <xdr:cNvSpPr txBox="1"/>
      </xdr:nvSpPr>
      <xdr:spPr>
        <a:xfrm>
          <a:off x="4914900" y="982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133350</xdr:rowOff>
    </xdr:from>
    <xdr:to>
      <xdr:col>20</xdr:col>
      <xdr:colOff>38100</xdr:colOff>
      <xdr:row>58</xdr:row>
      <xdr:rowOff>63500</xdr:rowOff>
    </xdr:to>
    <xdr:sp macro="" textlink="">
      <xdr:nvSpPr>
        <xdr:cNvPr id="205" name="楕円 204">
          <a:extLst>
            <a:ext uri="{FF2B5EF4-FFF2-40B4-BE49-F238E27FC236}">
              <a16:creationId xmlns:a16="http://schemas.microsoft.com/office/drawing/2014/main" xmlns="" id="{00000000-0008-0000-0400-0000CD000000}"/>
            </a:ext>
          </a:extLst>
        </xdr:cNvPr>
        <xdr:cNvSpPr/>
      </xdr:nvSpPr>
      <xdr:spPr>
        <a:xfrm>
          <a:off x="3937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48277</xdr:rowOff>
    </xdr:from>
    <xdr:ext cx="736600" cy="259045"/>
    <xdr:sp macro="" textlink="">
      <xdr:nvSpPr>
        <xdr:cNvPr id="206" name="テキスト ボックス 205">
          <a:extLst>
            <a:ext uri="{FF2B5EF4-FFF2-40B4-BE49-F238E27FC236}">
              <a16:creationId xmlns:a16="http://schemas.microsoft.com/office/drawing/2014/main" xmlns="" id="{00000000-0008-0000-0400-0000CE000000}"/>
            </a:ext>
          </a:extLst>
        </xdr:cNvPr>
        <xdr:cNvSpPr txBox="1"/>
      </xdr:nvSpPr>
      <xdr:spPr>
        <a:xfrm>
          <a:off x="3606800" y="9992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95250</xdr:rowOff>
    </xdr:from>
    <xdr:to>
      <xdr:col>15</xdr:col>
      <xdr:colOff>149225</xdr:colOff>
      <xdr:row>58</xdr:row>
      <xdr:rowOff>25400</xdr:rowOff>
    </xdr:to>
    <xdr:sp macro="" textlink="">
      <xdr:nvSpPr>
        <xdr:cNvPr id="207" name="楕円 206">
          <a:extLst>
            <a:ext uri="{FF2B5EF4-FFF2-40B4-BE49-F238E27FC236}">
              <a16:creationId xmlns:a16="http://schemas.microsoft.com/office/drawing/2014/main" xmlns="" id="{00000000-0008-0000-0400-0000CF000000}"/>
            </a:ext>
          </a:extLst>
        </xdr:cNvPr>
        <xdr:cNvSpPr/>
      </xdr:nvSpPr>
      <xdr:spPr>
        <a:xfrm>
          <a:off x="3048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10177</xdr:rowOff>
    </xdr:from>
    <xdr:ext cx="762000" cy="259045"/>
    <xdr:sp macro="" textlink="">
      <xdr:nvSpPr>
        <xdr:cNvPr id="208" name="テキスト ボックス 207">
          <a:extLst>
            <a:ext uri="{FF2B5EF4-FFF2-40B4-BE49-F238E27FC236}">
              <a16:creationId xmlns:a16="http://schemas.microsoft.com/office/drawing/2014/main" xmlns="" id="{00000000-0008-0000-0400-0000D0000000}"/>
            </a:ext>
          </a:extLst>
        </xdr:cNvPr>
        <xdr:cNvSpPr txBox="1"/>
      </xdr:nvSpPr>
      <xdr:spPr>
        <a:xfrm>
          <a:off x="2717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57150</xdr:rowOff>
    </xdr:from>
    <xdr:to>
      <xdr:col>11</xdr:col>
      <xdr:colOff>60325</xdr:colOff>
      <xdr:row>57</xdr:row>
      <xdr:rowOff>158750</xdr:rowOff>
    </xdr:to>
    <xdr:sp macro="" textlink="">
      <xdr:nvSpPr>
        <xdr:cNvPr id="209" name="楕円 208">
          <a:extLst>
            <a:ext uri="{FF2B5EF4-FFF2-40B4-BE49-F238E27FC236}">
              <a16:creationId xmlns:a16="http://schemas.microsoft.com/office/drawing/2014/main" xmlns="" id="{00000000-0008-0000-0400-0000D1000000}"/>
            </a:ext>
          </a:extLst>
        </xdr:cNvPr>
        <xdr:cNvSpPr/>
      </xdr:nvSpPr>
      <xdr:spPr>
        <a:xfrm>
          <a:off x="2159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143527</xdr:rowOff>
    </xdr:from>
    <xdr:ext cx="762000" cy="259045"/>
    <xdr:sp macro="" textlink="">
      <xdr:nvSpPr>
        <xdr:cNvPr id="210" name="テキスト ボックス 209">
          <a:extLst>
            <a:ext uri="{FF2B5EF4-FFF2-40B4-BE49-F238E27FC236}">
              <a16:creationId xmlns:a16="http://schemas.microsoft.com/office/drawing/2014/main" xmlns="" id="{00000000-0008-0000-0400-0000D2000000}"/>
            </a:ext>
          </a:extLst>
        </xdr:cNvPr>
        <xdr:cNvSpPr txBox="1"/>
      </xdr:nvSpPr>
      <xdr:spPr>
        <a:xfrm>
          <a:off x="1828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114300</xdr:rowOff>
    </xdr:from>
    <xdr:to>
      <xdr:col>6</xdr:col>
      <xdr:colOff>171450</xdr:colOff>
      <xdr:row>57</xdr:row>
      <xdr:rowOff>44450</xdr:rowOff>
    </xdr:to>
    <xdr:sp macro="" textlink="">
      <xdr:nvSpPr>
        <xdr:cNvPr id="211" name="楕円 210">
          <a:extLst>
            <a:ext uri="{FF2B5EF4-FFF2-40B4-BE49-F238E27FC236}">
              <a16:creationId xmlns:a16="http://schemas.microsoft.com/office/drawing/2014/main" xmlns="" id="{00000000-0008-0000-0400-0000D3000000}"/>
            </a:ext>
          </a:extLst>
        </xdr:cNvPr>
        <xdr:cNvSpPr/>
      </xdr:nvSpPr>
      <xdr:spPr>
        <a:xfrm>
          <a:off x="1270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29227</xdr:rowOff>
    </xdr:from>
    <xdr:ext cx="762000" cy="259045"/>
    <xdr:sp macro="" textlink="">
      <xdr:nvSpPr>
        <xdr:cNvPr id="212" name="テキスト ボックス 211">
          <a:extLst>
            <a:ext uri="{FF2B5EF4-FFF2-40B4-BE49-F238E27FC236}">
              <a16:creationId xmlns:a16="http://schemas.microsoft.com/office/drawing/2014/main" xmlns="" id="{00000000-0008-0000-0400-0000D4000000}"/>
            </a:ext>
          </a:extLst>
        </xdr:cNvPr>
        <xdr:cNvSpPr txBox="1"/>
      </xdr:nvSpPr>
      <xdr:spPr>
        <a:xfrm>
          <a:off x="939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xmlns=""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xmlns=""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xmlns=""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xmlns=""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xmlns=""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xmlns=""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xmlns=""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xmlns=""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xmlns=""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xmlns=""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xmlns=""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公共下水道特別会計繰出金が平成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億円から令和元年度</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億円へと増加したことによりその他の比率が</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ポイント増加している。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このように、</a:t>
          </a:r>
          <a:r>
            <a:rPr kumimoji="1" lang="ja-JP" altLang="en-US" sz="1200">
              <a:latin typeface="ＭＳ 明朝" panose="02020609040205080304" pitchFamily="17" charset="-128"/>
              <a:ea typeface="ＭＳ 明朝" panose="02020609040205080304" pitchFamily="17" charset="-128"/>
            </a:rPr>
            <a:t>各特別会計への繰出金が大きなウエイトを占めていることが、他の類似団体を大きく上回る要因となっている。</a:t>
          </a:r>
          <a:endParaRPr kumimoji="1" lang="en-US" altLang="ja-JP" sz="1200">
            <a:latin typeface="ＭＳ 明朝" panose="02020609040205080304" pitchFamily="17" charset="-128"/>
            <a:ea typeface="ＭＳ 明朝" panose="02020609040205080304" pitchFamily="17" charset="-128"/>
          </a:endParaRPr>
        </a:p>
        <a:p>
          <a:r>
            <a:rPr kumimoji="1" lang="ja-JP" altLang="en-US" sz="1200">
              <a:latin typeface="ＭＳ 明朝" panose="02020609040205080304" pitchFamily="17" charset="-128"/>
              <a:ea typeface="ＭＳ 明朝" panose="02020609040205080304" pitchFamily="17" charset="-128"/>
            </a:rPr>
            <a:t>　しかし、繰出金の削約減は難しく同程度が推移していく見込みとなる。</a:t>
          </a: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xmlns=""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xmlns=""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xmlns=""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7" name="直線コネクタ 226">
          <a:extLst>
            <a:ext uri="{FF2B5EF4-FFF2-40B4-BE49-F238E27FC236}">
              <a16:creationId xmlns:a16="http://schemas.microsoft.com/office/drawing/2014/main" xmlns="" id="{00000000-0008-0000-0400-0000E3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8" name="テキスト ボックス 227">
          <a:extLst>
            <a:ext uri="{FF2B5EF4-FFF2-40B4-BE49-F238E27FC236}">
              <a16:creationId xmlns:a16="http://schemas.microsoft.com/office/drawing/2014/main" xmlns="" id="{00000000-0008-0000-0400-0000E4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9" name="直線コネクタ 228">
          <a:extLst>
            <a:ext uri="{FF2B5EF4-FFF2-40B4-BE49-F238E27FC236}">
              <a16:creationId xmlns:a16="http://schemas.microsoft.com/office/drawing/2014/main" xmlns="" id="{00000000-0008-0000-0400-0000E5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0" name="テキスト ボックス 229">
          <a:extLst>
            <a:ext uri="{FF2B5EF4-FFF2-40B4-BE49-F238E27FC236}">
              <a16:creationId xmlns:a16="http://schemas.microsoft.com/office/drawing/2014/main" xmlns="" id="{00000000-0008-0000-0400-0000E6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1" name="直線コネクタ 230">
          <a:extLst>
            <a:ext uri="{FF2B5EF4-FFF2-40B4-BE49-F238E27FC236}">
              <a16:creationId xmlns:a16="http://schemas.microsoft.com/office/drawing/2014/main" xmlns="" id="{00000000-0008-0000-0400-0000E7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2" name="テキスト ボックス 231">
          <a:extLst>
            <a:ext uri="{FF2B5EF4-FFF2-40B4-BE49-F238E27FC236}">
              <a16:creationId xmlns:a16="http://schemas.microsoft.com/office/drawing/2014/main" xmlns="" id="{00000000-0008-0000-0400-0000E8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3" name="直線コネクタ 232">
          <a:extLst>
            <a:ext uri="{FF2B5EF4-FFF2-40B4-BE49-F238E27FC236}">
              <a16:creationId xmlns:a16="http://schemas.microsoft.com/office/drawing/2014/main" xmlns="" id="{00000000-0008-0000-0400-0000E9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4" name="テキスト ボックス 233">
          <a:extLst>
            <a:ext uri="{FF2B5EF4-FFF2-40B4-BE49-F238E27FC236}">
              <a16:creationId xmlns:a16="http://schemas.microsoft.com/office/drawing/2014/main" xmlns="" id="{00000000-0008-0000-0400-0000EA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a:extLst>
            <a:ext uri="{FF2B5EF4-FFF2-40B4-BE49-F238E27FC236}">
              <a16:creationId xmlns:a16="http://schemas.microsoft.com/office/drawing/2014/main" xmlns="" id="{00000000-0008-0000-0400-0000EB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a:extLst>
            <a:ext uri="{FF2B5EF4-FFF2-40B4-BE49-F238E27FC236}">
              <a16:creationId xmlns:a16="http://schemas.microsoft.com/office/drawing/2014/main" xmlns="" id="{00000000-0008-0000-0400-0000EC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85852</xdr:rowOff>
    </xdr:from>
    <xdr:to>
      <xdr:col>82</xdr:col>
      <xdr:colOff>107950</xdr:colOff>
      <xdr:row>60</xdr:row>
      <xdr:rowOff>72136</xdr:rowOff>
    </xdr:to>
    <xdr:cxnSp macro="">
      <xdr:nvCxnSpPr>
        <xdr:cNvPr id="237" name="直線コネクタ 236">
          <a:extLst>
            <a:ext uri="{FF2B5EF4-FFF2-40B4-BE49-F238E27FC236}">
              <a16:creationId xmlns:a16="http://schemas.microsoft.com/office/drawing/2014/main" xmlns="" id="{00000000-0008-0000-0400-0000ED000000}"/>
            </a:ext>
          </a:extLst>
        </xdr:cNvPr>
        <xdr:cNvCxnSpPr/>
      </xdr:nvCxnSpPr>
      <xdr:spPr>
        <a:xfrm flipV="1">
          <a:off x="16510000" y="9344152"/>
          <a:ext cx="0" cy="1014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44213</xdr:rowOff>
    </xdr:from>
    <xdr:ext cx="762000" cy="259045"/>
    <xdr:sp macro="" textlink="">
      <xdr:nvSpPr>
        <xdr:cNvPr id="238" name="その他最小値テキスト">
          <a:extLst>
            <a:ext uri="{FF2B5EF4-FFF2-40B4-BE49-F238E27FC236}">
              <a16:creationId xmlns:a16="http://schemas.microsoft.com/office/drawing/2014/main" xmlns="" id="{00000000-0008-0000-0400-0000EE000000}"/>
            </a:ext>
          </a:extLst>
        </xdr:cNvPr>
        <xdr:cNvSpPr txBox="1"/>
      </xdr:nvSpPr>
      <xdr:spPr>
        <a:xfrm>
          <a:off x="16598900" y="10331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72136</xdr:rowOff>
    </xdr:from>
    <xdr:to>
      <xdr:col>82</xdr:col>
      <xdr:colOff>196850</xdr:colOff>
      <xdr:row>60</xdr:row>
      <xdr:rowOff>72136</xdr:rowOff>
    </xdr:to>
    <xdr:cxnSp macro="">
      <xdr:nvCxnSpPr>
        <xdr:cNvPr id="239" name="直線コネクタ 238">
          <a:extLst>
            <a:ext uri="{FF2B5EF4-FFF2-40B4-BE49-F238E27FC236}">
              <a16:creationId xmlns:a16="http://schemas.microsoft.com/office/drawing/2014/main" xmlns="" id="{00000000-0008-0000-0400-0000EF000000}"/>
            </a:ext>
          </a:extLst>
        </xdr:cNvPr>
        <xdr:cNvCxnSpPr/>
      </xdr:nvCxnSpPr>
      <xdr:spPr>
        <a:xfrm>
          <a:off x="16421100" y="10359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53</xdr:row>
      <xdr:rowOff>779</xdr:rowOff>
    </xdr:from>
    <xdr:ext cx="762000" cy="259045"/>
    <xdr:sp macro="" textlink="">
      <xdr:nvSpPr>
        <xdr:cNvPr id="240" name="その他最大値テキスト">
          <a:extLst>
            <a:ext uri="{FF2B5EF4-FFF2-40B4-BE49-F238E27FC236}">
              <a16:creationId xmlns:a16="http://schemas.microsoft.com/office/drawing/2014/main" xmlns="" id="{00000000-0008-0000-0400-0000F0000000}"/>
            </a:ext>
          </a:extLst>
        </xdr:cNvPr>
        <xdr:cNvSpPr txBox="1"/>
      </xdr:nvSpPr>
      <xdr:spPr>
        <a:xfrm>
          <a:off x="16598900" y="9087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85852</xdr:rowOff>
    </xdr:from>
    <xdr:to>
      <xdr:col>82</xdr:col>
      <xdr:colOff>196850</xdr:colOff>
      <xdr:row>54</xdr:row>
      <xdr:rowOff>85852</xdr:rowOff>
    </xdr:to>
    <xdr:cxnSp macro="">
      <xdr:nvCxnSpPr>
        <xdr:cNvPr id="241" name="直線コネクタ 240">
          <a:extLst>
            <a:ext uri="{FF2B5EF4-FFF2-40B4-BE49-F238E27FC236}">
              <a16:creationId xmlns:a16="http://schemas.microsoft.com/office/drawing/2014/main" xmlns="" id="{00000000-0008-0000-0400-0000F1000000}"/>
            </a:ext>
          </a:extLst>
        </xdr:cNvPr>
        <xdr:cNvCxnSpPr/>
      </xdr:nvCxnSpPr>
      <xdr:spPr>
        <a:xfrm>
          <a:off x="16421100" y="9344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131572</xdr:rowOff>
    </xdr:from>
    <xdr:to>
      <xdr:col>82</xdr:col>
      <xdr:colOff>107950</xdr:colOff>
      <xdr:row>59</xdr:row>
      <xdr:rowOff>5842</xdr:rowOff>
    </xdr:to>
    <xdr:cxnSp macro="">
      <xdr:nvCxnSpPr>
        <xdr:cNvPr id="242" name="直線コネクタ 241">
          <a:extLst>
            <a:ext uri="{FF2B5EF4-FFF2-40B4-BE49-F238E27FC236}">
              <a16:creationId xmlns:a16="http://schemas.microsoft.com/office/drawing/2014/main" xmlns="" id="{00000000-0008-0000-0400-0000F2000000}"/>
            </a:ext>
          </a:extLst>
        </xdr:cNvPr>
        <xdr:cNvCxnSpPr/>
      </xdr:nvCxnSpPr>
      <xdr:spPr>
        <a:xfrm>
          <a:off x="15671800" y="10075672"/>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12717</xdr:rowOff>
    </xdr:from>
    <xdr:ext cx="762000" cy="259045"/>
    <xdr:sp macro="" textlink="">
      <xdr:nvSpPr>
        <xdr:cNvPr id="243" name="その他平均値テキスト">
          <a:extLst>
            <a:ext uri="{FF2B5EF4-FFF2-40B4-BE49-F238E27FC236}">
              <a16:creationId xmlns:a16="http://schemas.microsoft.com/office/drawing/2014/main" xmlns="" id="{00000000-0008-0000-0400-0000F3000000}"/>
            </a:ext>
          </a:extLst>
        </xdr:cNvPr>
        <xdr:cNvSpPr txBox="1"/>
      </xdr:nvSpPr>
      <xdr:spPr>
        <a:xfrm>
          <a:off x="16598900" y="9613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167640</xdr:rowOff>
    </xdr:from>
    <xdr:to>
      <xdr:col>82</xdr:col>
      <xdr:colOff>158750</xdr:colOff>
      <xdr:row>57</xdr:row>
      <xdr:rowOff>97790</xdr:rowOff>
    </xdr:to>
    <xdr:sp macro="" textlink="">
      <xdr:nvSpPr>
        <xdr:cNvPr id="244" name="フローチャート: 判断 243">
          <a:extLst>
            <a:ext uri="{FF2B5EF4-FFF2-40B4-BE49-F238E27FC236}">
              <a16:creationId xmlns:a16="http://schemas.microsoft.com/office/drawing/2014/main" xmlns="" id="{00000000-0008-0000-0400-0000F4000000}"/>
            </a:ext>
          </a:extLst>
        </xdr:cNvPr>
        <xdr:cNvSpPr/>
      </xdr:nvSpPr>
      <xdr:spPr>
        <a:xfrm>
          <a:off x="164592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127000</xdr:rowOff>
    </xdr:from>
    <xdr:to>
      <xdr:col>78</xdr:col>
      <xdr:colOff>69850</xdr:colOff>
      <xdr:row>58</xdr:row>
      <xdr:rowOff>131572</xdr:rowOff>
    </xdr:to>
    <xdr:cxnSp macro="">
      <xdr:nvCxnSpPr>
        <xdr:cNvPr id="245" name="直線コネクタ 244">
          <a:extLst>
            <a:ext uri="{FF2B5EF4-FFF2-40B4-BE49-F238E27FC236}">
              <a16:creationId xmlns:a16="http://schemas.microsoft.com/office/drawing/2014/main" xmlns="" id="{00000000-0008-0000-0400-0000F5000000}"/>
            </a:ext>
          </a:extLst>
        </xdr:cNvPr>
        <xdr:cNvCxnSpPr/>
      </xdr:nvCxnSpPr>
      <xdr:spPr>
        <a:xfrm>
          <a:off x="14782800" y="1007110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762</xdr:rowOff>
    </xdr:from>
    <xdr:to>
      <xdr:col>78</xdr:col>
      <xdr:colOff>120650</xdr:colOff>
      <xdr:row>57</xdr:row>
      <xdr:rowOff>102362</xdr:rowOff>
    </xdr:to>
    <xdr:sp macro="" textlink="">
      <xdr:nvSpPr>
        <xdr:cNvPr id="246" name="フローチャート: 判断 245">
          <a:extLst>
            <a:ext uri="{FF2B5EF4-FFF2-40B4-BE49-F238E27FC236}">
              <a16:creationId xmlns:a16="http://schemas.microsoft.com/office/drawing/2014/main" xmlns="" id="{00000000-0008-0000-0400-0000F6000000}"/>
            </a:ext>
          </a:extLst>
        </xdr:cNvPr>
        <xdr:cNvSpPr/>
      </xdr:nvSpPr>
      <xdr:spPr>
        <a:xfrm>
          <a:off x="15621000" y="977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112539</xdr:rowOff>
    </xdr:from>
    <xdr:ext cx="736600" cy="259045"/>
    <xdr:sp macro="" textlink="">
      <xdr:nvSpPr>
        <xdr:cNvPr id="247" name="テキスト ボックス 246">
          <a:extLst>
            <a:ext uri="{FF2B5EF4-FFF2-40B4-BE49-F238E27FC236}">
              <a16:creationId xmlns:a16="http://schemas.microsoft.com/office/drawing/2014/main" xmlns="" id="{00000000-0008-0000-0400-0000F7000000}"/>
            </a:ext>
          </a:extLst>
        </xdr:cNvPr>
        <xdr:cNvSpPr txBox="1"/>
      </xdr:nvSpPr>
      <xdr:spPr>
        <a:xfrm>
          <a:off x="15290800" y="9542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26416</xdr:rowOff>
    </xdr:from>
    <xdr:to>
      <xdr:col>73</xdr:col>
      <xdr:colOff>180975</xdr:colOff>
      <xdr:row>58</xdr:row>
      <xdr:rowOff>127000</xdr:rowOff>
    </xdr:to>
    <xdr:cxnSp macro="">
      <xdr:nvCxnSpPr>
        <xdr:cNvPr id="248" name="直線コネクタ 247">
          <a:extLst>
            <a:ext uri="{FF2B5EF4-FFF2-40B4-BE49-F238E27FC236}">
              <a16:creationId xmlns:a16="http://schemas.microsoft.com/office/drawing/2014/main" xmlns="" id="{00000000-0008-0000-0400-0000F8000000}"/>
            </a:ext>
          </a:extLst>
        </xdr:cNvPr>
        <xdr:cNvCxnSpPr/>
      </xdr:nvCxnSpPr>
      <xdr:spPr>
        <a:xfrm>
          <a:off x="13893800" y="9970516"/>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14478</xdr:rowOff>
    </xdr:from>
    <xdr:to>
      <xdr:col>74</xdr:col>
      <xdr:colOff>31750</xdr:colOff>
      <xdr:row>57</xdr:row>
      <xdr:rowOff>116078</xdr:rowOff>
    </xdr:to>
    <xdr:sp macro="" textlink="">
      <xdr:nvSpPr>
        <xdr:cNvPr id="249" name="フローチャート: 判断 248">
          <a:extLst>
            <a:ext uri="{FF2B5EF4-FFF2-40B4-BE49-F238E27FC236}">
              <a16:creationId xmlns:a16="http://schemas.microsoft.com/office/drawing/2014/main" xmlns="" id="{00000000-0008-0000-0400-0000F9000000}"/>
            </a:ext>
          </a:extLst>
        </xdr:cNvPr>
        <xdr:cNvSpPr/>
      </xdr:nvSpPr>
      <xdr:spPr>
        <a:xfrm>
          <a:off x="14732000" y="978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126255</xdr:rowOff>
    </xdr:from>
    <xdr:ext cx="762000" cy="259045"/>
    <xdr:sp macro="" textlink="">
      <xdr:nvSpPr>
        <xdr:cNvPr id="250" name="テキスト ボックス 249">
          <a:extLst>
            <a:ext uri="{FF2B5EF4-FFF2-40B4-BE49-F238E27FC236}">
              <a16:creationId xmlns:a16="http://schemas.microsoft.com/office/drawing/2014/main" xmlns="" id="{00000000-0008-0000-0400-0000FA000000}"/>
            </a:ext>
          </a:extLst>
        </xdr:cNvPr>
        <xdr:cNvSpPr txBox="1"/>
      </xdr:nvSpPr>
      <xdr:spPr>
        <a:xfrm>
          <a:off x="14401800" y="955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161290</xdr:rowOff>
    </xdr:from>
    <xdr:to>
      <xdr:col>69</xdr:col>
      <xdr:colOff>92075</xdr:colOff>
      <xdr:row>58</xdr:row>
      <xdr:rowOff>26416</xdr:rowOff>
    </xdr:to>
    <xdr:cxnSp macro="">
      <xdr:nvCxnSpPr>
        <xdr:cNvPr id="251" name="直線コネクタ 250">
          <a:extLst>
            <a:ext uri="{FF2B5EF4-FFF2-40B4-BE49-F238E27FC236}">
              <a16:creationId xmlns:a16="http://schemas.microsoft.com/office/drawing/2014/main" xmlns="" id="{00000000-0008-0000-0400-0000FB000000}"/>
            </a:ext>
          </a:extLst>
        </xdr:cNvPr>
        <xdr:cNvCxnSpPr/>
      </xdr:nvCxnSpPr>
      <xdr:spPr>
        <a:xfrm>
          <a:off x="13004800" y="993394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762</xdr:rowOff>
    </xdr:from>
    <xdr:to>
      <xdr:col>69</xdr:col>
      <xdr:colOff>142875</xdr:colOff>
      <xdr:row>57</xdr:row>
      <xdr:rowOff>102362</xdr:rowOff>
    </xdr:to>
    <xdr:sp macro="" textlink="">
      <xdr:nvSpPr>
        <xdr:cNvPr id="252" name="フローチャート: 判断 251">
          <a:extLst>
            <a:ext uri="{FF2B5EF4-FFF2-40B4-BE49-F238E27FC236}">
              <a16:creationId xmlns:a16="http://schemas.microsoft.com/office/drawing/2014/main" xmlns="" id="{00000000-0008-0000-0400-0000FC000000}"/>
            </a:ext>
          </a:extLst>
        </xdr:cNvPr>
        <xdr:cNvSpPr/>
      </xdr:nvSpPr>
      <xdr:spPr>
        <a:xfrm>
          <a:off x="13843000" y="977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112539</xdr:rowOff>
    </xdr:from>
    <xdr:ext cx="762000" cy="259045"/>
    <xdr:sp macro="" textlink="">
      <xdr:nvSpPr>
        <xdr:cNvPr id="253" name="テキスト ボックス 252">
          <a:extLst>
            <a:ext uri="{FF2B5EF4-FFF2-40B4-BE49-F238E27FC236}">
              <a16:creationId xmlns:a16="http://schemas.microsoft.com/office/drawing/2014/main" xmlns="" id="{00000000-0008-0000-0400-0000FD000000}"/>
            </a:ext>
          </a:extLst>
        </xdr:cNvPr>
        <xdr:cNvSpPr txBox="1"/>
      </xdr:nvSpPr>
      <xdr:spPr>
        <a:xfrm>
          <a:off x="13512800" y="9542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144780</xdr:rowOff>
    </xdr:from>
    <xdr:to>
      <xdr:col>65</xdr:col>
      <xdr:colOff>53975</xdr:colOff>
      <xdr:row>57</xdr:row>
      <xdr:rowOff>74930</xdr:rowOff>
    </xdr:to>
    <xdr:sp macro="" textlink="">
      <xdr:nvSpPr>
        <xdr:cNvPr id="254" name="フローチャート: 判断 253">
          <a:extLst>
            <a:ext uri="{FF2B5EF4-FFF2-40B4-BE49-F238E27FC236}">
              <a16:creationId xmlns:a16="http://schemas.microsoft.com/office/drawing/2014/main" xmlns="" id="{00000000-0008-0000-0400-0000FE000000}"/>
            </a:ext>
          </a:extLst>
        </xdr:cNvPr>
        <xdr:cNvSpPr/>
      </xdr:nvSpPr>
      <xdr:spPr>
        <a:xfrm>
          <a:off x="12954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85107</xdr:rowOff>
    </xdr:from>
    <xdr:ext cx="762000" cy="259045"/>
    <xdr:sp macro="" textlink="">
      <xdr:nvSpPr>
        <xdr:cNvPr id="255" name="テキスト ボックス 254">
          <a:extLst>
            <a:ext uri="{FF2B5EF4-FFF2-40B4-BE49-F238E27FC236}">
              <a16:creationId xmlns:a16="http://schemas.microsoft.com/office/drawing/2014/main" xmlns="" id="{00000000-0008-0000-0400-0000FF000000}"/>
            </a:ext>
          </a:extLst>
        </xdr:cNvPr>
        <xdr:cNvSpPr txBox="1"/>
      </xdr:nvSpPr>
      <xdr:spPr>
        <a:xfrm>
          <a:off x="12623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a:extLst>
            <a:ext uri="{FF2B5EF4-FFF2-40B4-BE49-F238E27FC236}">
              <a16:creationId xmlns:a16="http://schemas.microsoft.com/office/drawing/2014/main" xmlns="" id="{00000000-0008-0000-0400-000000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a:extLst>
            <a:ext uri="{FF2B5EF4-FFF2-40B4-BE49-F238E27FC236}">
              <a16:creationId xmlns:a16="http://schemas.microsoft.com/office/drawing/2014/main" xmlns="" id="{00000000-0008-0000-0400-000001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a:extLst>
            <a:ext uri="{FF2B5EF4-FFF2-40B4-BE49-F238E27FC236}">
              <a16:creationId xmlns:a16="http://schemas.microsoft.com/office/drawing/2014/main" xmlns="" id="{00000000-0008-0000-0400-000002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a:extLst>
            <a:ext uri="{FF2B5EF4-FFF2-40B4-BE49-F238E27FC236}">
              <a16:creationId xmlns:a16="http://schemas.microsoft.com/office/drawing/2014/main" xmlns="" id="{00000000-0008-0000-0400-000003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a:extLst>
            <a:ext uri="{FF2B5EF4-FFF2-40B4-BE49-F238E27FC236}">
              <a16:creationId xmlns:a16="http://schemas.microsoft.com/office/drawing/2014/main" xmlns="" id="{00000000-0008-0000-0400-000004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126492</xdr:rowOff>
    </xdr:from>
    <xdr:to>
      <xdr:col>82</xdr:col>
      <xdr:colOff>158750</xdr:colOff>
      <xdr:row>59</xdr:row>
      <xdr:rowOff>56642</xdr:rowOff>
    </xdr:to>
    <xdr:sp macro="" textlink="">
      <xdr:nvSpPr>
        <xdr:cNvPr id="261" name="楕円 260">
          <a:extLst>
            <a:ext uri="{FF2B5EF4-FFF2-40B4-BE49-F238E27FC236}">
              <a16:creationId xmlns:a16="http://schemas.microsoft.com/office/drawing/2014/main" xmlns="" id="{00000000-0008-0000-0400-000005010000}"/>
            </a:ext>
          </a:extLst>
        </xdr:cNvPr>
        <xdr:cNvSpPr/>
      </xdr:nvSpPr>
      <xdr:spPr>
        <a:xfrm>
          <a:off x="16459200" y="10070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98569</xdr:rowOff>
    </xdr:from>
    <xdr:ext cx="762000" cy="259045"/>
    <xdr:sp macro="" textlink="">
      <xdr:nvSpPr>
        <xdr:cNvPr id="262" name="その他該当値テキスト">
          <a:extLst>
            <a:ext uri="{FF2B5EF4-FFF2-40B4-BE49-F238E27FC236}">
              <a16:creationId xmlns:a16="http://schemas.microsoft.com/office/drawing/2014/main" xmlns="" id="{00000000-0008-0000-0400-000006010000}"/>
            </a:ext>
          </a:extLst>
        </xdr:cNvPr>
        <xdr:cNvSpPr txBox="1"/>
      </xdr:nvSpPr>
      <xdr:spPr>
        <a:xfrm>
          <a:off x="16598900" y="10042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80772</xdr:rowOff>
    </xdr:from>
    <xdr:to>
      <xdr:col>78</xdr:col>
      <xdr:colOff>120650</xdr:colOff>
      <xdr:row>59</xdr:row>
      <xdr:rowOff>10922</xdr:rowOff>
    </xdr:to>
    <xdr:sp macro="" textlink="">
      <xdr:nvSpPr>
        <xdr:cNvPr id="263" name="楕円 262">
          <a:extLst>
            <a:ext uri="{FF2B5EF4-FFF2-40B4-BE49-F238E27FC236}">
              <a16:creationId xmlns:a16="http://schemas.microsoft.com/office/drawing/2014/main" xmlns="" id="{00000000-0008-0000-0400-000007010000}"/>
            </a:ext>
          </a:extLst>
        </xdr:cNvPr>
        <xdr:cNvSpPr/>
      </xdr:nvSpPr>
      <xdr:spPr>
        <a:xfrm>
          <a:off x="15621000" y="1002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167149</xdr:rowOff>
    </xdr:from>
    <xdr:ext cx="736600" cy="259045"/>
    <xdr:sp macro="" textlink="">
      <xdr:nvSpPr>
        <xdr:cNvPr id="264" name="テキスト ボックス 263">
          <a:extLst>
            <a:ext uri="{FF2B5EF4-FFF2-40B4-BE49-F238E27FC236}">
              <a16:creationId xmlns:a16="http://schemas.microsoft.com/office/drawing/2014/main" xmlns="" id="{00000000-0008-0000-0400-000008010000}"/>
            </a:ext>
          </a:extLst>
        </xdr:cNvPr>
        <xdr:cNvSpPr txBox="1"/>
      </xdr:nvSpPr>
      <xdr:spPr>
        <a:xfrm>
          <a:off x="15290800" y="10111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76200</xdr:rowOff>
    </xdr:from>
    <xdr:to>
      <xdr:col>74</xdr:col>
      <xdr:colOff>31750</xdr:colOff>
      <xdr:row>59</xdr:row>
      <xdr:rowOff>6350</xdr:rowOff>
    </xdr:to>
    <xdr:sp macro="" textlink="">
      <xdr:nvSpPr>
        <xdr:cNvPr id="265" name="楕円 264">
          <a:extLst>
            <a:ext uri="{FF2B5EF4-FFF2-40B4-BE49-F238E27FC236}">
              <a16:creationId xmlns:a16="http://schemas.microsoft.com/office/drawing/2014/main" xmlns="" id="{00000000-0008-0000-0400-000009010000}"/>
            </a:ext>
          </a:extLst>
        </xdr:cNvPr>
        <xdr:cNvSpPr/>
      </xdr:nvSpPr>
      <xdr:spPr>
        <a:xfrm>
          <a:off x="14732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162577</xdr:rowOff>
    </xdr:from>
    <xdr:ext cx="762000" cy="259045"/>
    <xdr:sp macro="" textlink="">
      <xdr:nvSpPr>
        <xdr:cNvPr id="266" name="テキスト ボックス 265">
          <a:extLst>
            <a:ext uri="{FF2B5EF4-FFF2-40B4-BE49-F238E27FC236}">
              <a16:creationId xmlns:a16="http://schemas.microsoft.com/office/drawing/2014/main" xmlns="" id="{00000000-0008-0000-0400-00000A010000}"/>
            </a:ext>
          </a:extLst>
        </xdr:cNvPr>
        <xdr:cNvSpPr txBox="1"/>
      </xdr:nvSpPr>
      <xdr:spPr>
        <a:xfrm>
          <a:off x="14401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147066</xdr:rowOff>
    </xdr:from>
    <xdr:to>
      <xdr:col>69</xdr:col>
      <xdr:colOff>142875</xdr:colOff>
      <xdr:row>58</xdr:row>
      <xdr:rowOff>77216</xdr:rowOff>
    </xdr:to>
    <xdr:sp macro="" textlink="">
      <xdr:nvSpPr>
        <xdr:cNvPr id="267" name="楕円 266">
          <a:extLst>
            <a:ext uri="{FF2B5EF4-FFF2-40B4-BE49-F238E27FC236}">
              <a16:creationId xmlns:a16="http://schemas.microsoft.com/office/drawing/2014/main" xmlns="" id="{00000000-0008-0000-0400-00000B010000}"/>
            </a:ext>
          </a:extLst>
        </xdr:cNvPr>
        <xdr:cNvSpPr/>
      </xdr:nvSpPr>
      <xdr:spPr>
        <a:xfrm>
          <a:off x="13843000" y="9919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61993</xdr:rowOff>
    </xdr:from>
    <xdr:ext cx="762000" cy="259045"/>
    <xdr:sp macro="" textlink="">
      <xdr:nvSpPr>
        <xdr:cNvPr id="268" name="テキスト ボックス 267">
          <a:extLst>
            <a:ext uri="{FF2B5EF4-FFF2-40B4-BE49-F238E27FC236}">
              <a16:creationId xmlns:a16="http://schemas.microsoft.com/office/drawing/2014/main" xmlns="" id="{00000000-0008-0000-0400-00000C010000}"/>
            </a:ext>
          </a:extLst>
        </xdr:cNvPr>
        <xdr:cNvSpPr txBox="1"/>
      </xdr:nvSpPr>
      <xdr:spPr>
        <a:xfrm>
          <a:off x="13512800" y="10006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110490</xdr:rowOff>
    </xdr:from>
    <xdr:to>
      <xdr:col>65</xdr:col>
      <xdr:colOff>53975</xdr:colOff>
      <xdr:row>58</xdr:row>
      <xdr:rowOff>40640</xdr:rowOff>
    </xdr:to>
    <xdr:sp macro="" textlink="">
      <xdr:nvSpPr>
        <xdr:cNvPr id="269" name="楕円 268">
          <a:extLst>
            <a:ext uri="{FF2B5EF4-FFF2-40B4-BE49-F238E27FC236}">
              <a16:creationId xmlns:a16="http://schemas.microsoft.com/office/drawing/2014/main" xmlns="" id="{00000000-0008-0000-0400-00000D010000}"/>
            </a:ext>
          </a:extLst>
        </xdr:cNvPr>
        <xdr:cNvSpPr/>
      </xdr:nvSpPr>
      <xdr:spPr>
        <a:xfrm>
          <a:off x="129540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25417</xdr:rowOff>
    </xdr:from>
    <xdr:ext cx="762000" cy="259045"/>
    <xdr:sp macro="" textlink="">
      <xdr:nvSpPr>
        <xdr:cNvPr id="270" name="テキスト ボックス 269">
          <a:extLst>
            <a:ext uri="{FF2B5EF4-FFF2-40B4-BE49-F238E27FC236}">
              <a16:creationId xmlns:a16="http://schemas.microsoft.com/office/drawing/2014/main" xmlns="" id="{00000000-0008-0000-0400-00000E010000}"/>
            </a:ext>
          </a:extLst>
        </xdr:cNvPr>
        <xdr:cNvSpPr txBox="1"/>
      </xdr:nvSpPr>
      <xdr:spPr>
        <a:xfrm>
          <a:off x="126238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a:extLst>
            <a:ext uri="{FF2B5EF4-FFF2-40B4-BE49-F238E27FC236}">
              <a16:creationId xmlns:a16="http://schemas.microsoft.com/office/drawing/2014/main" xmlns="" id="{00000000-0008-0000-0400-00000F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a:extLst>
            <a:ext uri="{FF2B5EF4-FFF2-40B4-BE49-F238E27FC236}">
              <a16:creationId xmlns:a16="http://schemas.microsoft.com/office/drawing/2014/main" xmlns="" id="{00000000-0008-0000-0400-000010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a:extLst>
            <a:ext uri="{FF2B5EF4-FFF2-40B4-BE49-F238E27FC236}">
              <a16:creationId xmlns:a16="http://schemas.microsoft.com/office/drawing/2014/main" xmlns="" id="{00000000-0008-0000-0400-000011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a:extLst>
            <a:ext uri="{FF2B5EF4-FFF2-40B4-BE49-F238E27FC236}">
              <a16:creationId xmlns:a16="http://schemas.microsoft.com/office/drawing/2014/main" xmlns="" id="{00000000-0008-0000-0400-000012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a:extLst>
            <a:ext uri="{FF2B5EF4-FFF2-40B4-BE49-F238E27FC236}">
              <a16:creationId xmlns:a16="http://schemas.microsoft.com/office/drawing/2014/main" xmlns="" id="{00000000-0008-0000-0400-000013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a:extLst>
            <a:ext uri="{FF2B5EF4-FFF2-40B4-BE49-F238E27FC236}">
              <a16:creationId xmlns:a16="http://schemas.microsoft.com/office/drawing/2014/main" xmlns="" id="{00000000-0008-0000-0400-000014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a:extLst>
            <a:ext uri="{FF2B5EF4-FFF2-40B4-BE49-F238E27FC236}">
              <a16:creationId xmlns:a16="http://schemas.microsoft.com/office/drawing/2014/main" xmlns="" id="{00000000-0008-0000-0400-000015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a:extLst>
            <a:ext uri="{FF2B5EF4-FFF2-40B4-BE49-F238E27FC236}">
              <a16:creationId xmlns:a16="http://schemas.microsoft.com/office/drawing/2014/main" xmlns="" id="{00000000-0008-0000-0400-000016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a:extLst>
            <a:ext uri="{FF2B5EF4-FFF2-40B4-BE49-F238E27FC236}">
              <a16:creationId xmlns:a16="http://schemas.microsoft.com/office/drawing/2014/main" xmlns="" id="{00000000-0008-0000-0400-000017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a:extLst>
            <a:ext uri="{FF2B5EF4-FFF2-40B4-BE49-F238E27FC236}">
              <a16:creationId xmlns:a16="http://schemas.microsoft.com/office/drawing/2014/main" xmlns="" id="{00000000-0008-0000-0400-000018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a:extLst>
            <a:ext uri="{FF2B5EF4-FFF2-40B4-BE49-F238E27FC236}">
              <a16:creationId xmlns:a16="http://schemas.microsoft.com/office/drawing/2014/main" xmlns="" id="{00000000-0008-0000-0400-000019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補助費の内訳は全体</a:t>
          </a:r>
          <a:r>
            <a:rPr kumimoji="1" lang="en-US" altLang="ja-JP" sz="1300">
              <a:latin typeface="ＭＳ Ｐゴシック" panose="020B0600070205080204" pitchFamily="50" charset="-128"/>
              <a:ea typeface="ＭＳ Ｐゴシック" panose="020B0600070205080204" pitchFamily="50" charset="-128"/>
            </a:rPr>
            <a:t>6.0</a:t>
          </a:r>
          <a:r>
            <a:rPr kumimoji="1" lang="ja-JP" altLang="en-US" sz="1300">
              <a:latin typeface="ＭＳ Ｐゴシック" panose="020B0600070205080204" pitchFamily="50" charset="-128"/>
              <a:ea typeface="ＭＳ Ｐゴシック" panose="020B0600070205080204" pitchFamily="50" charset="-128"/>
            </a:rPr>
            <a:t>億円のうち衛生費が</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億円となっており、使途については一部事務組合への負担金が大きい。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200">
              <a:latin typeface="ＭＳ 明朝" panose="02020609040205080304" pitchFamily="17" charset="-128"/>
              <a:ea typeface="ＭＳ 明朝" panose="02020609040205080304" pitchFamily="17" charset="-128"/>
            </a:rPr>
            <a:t>　近年の推移から若干の改善傾向にあるが、まだ他の類似団体の平均値を上回っている。令和</a:t>
          </a:r>
          <a:r>
            <a:rPr kumimoji="1" lang="en-US" altLang="ja-JP" sz="1200">
              <a:latin typeface="ＭＳ 明朝" panose="02020609040205080304" pitchFamily="17" charset="-128"/>
              <a:ea typeface="ＭＳ 明朝" panose="02020609040205080304" pitchFamily="17" charset="-128"/>
            </a:rPr>
            <a:t>3</a:t>
          </a:r>
          <a:r>
            <a:rPr kumimoji="1" lang="ja-JP" altLang="en-US" sz="1200">
              <a:latin typeface="ＭＳ 明朝" panose="02020609040205080304" pitchFamily="17" charset="-128"/>
              <a:ea typeface="ＭＳ 明朝" panose="02020609040205080304" pitchFamily="17" charset="-128"/>
            </a:rPr>
            <a:t>年度には大きな補助金の支出予定があることから比率は大きく変動することが見込まれる。</a:t>
          </a:r>
          <a:endParaRPr kumimoji="1" lang="ja-JP" altLang="en-US" sz="1300">
            <a:latin typeface="ＭＳ 明朝" panose="02020609040205080304" pitchFamily="17" charset="-128"/>
            <a:ea typeface="ＭＳ 明朝" panose="02020609040205080304" pitchFamily="17" charset="-128"/>
          </a:endParaRPr>
        </a:p>
      </xdr:txBody>
    </xdr:sp>
    <xdr:clientData/>
  </xdr:twoCellAnchor>
  <xdr:oneCellAnchor>
    <xdr:from>
      <xdr:col>62</xdr:col>
      <xdr:colOff>6350</xdr:colOff>
      <xdr:row>29</xdr:row>
      <xdr:rowOff>107950</xdr:rowOff>
    </xdr:from>
    <xdr:ext cx="298543" cy="225703"/>
    <xdr:sp macro="" textlink="">
      <xdr:nvSpPr>
        <xdr:cNvPr id="282" name="テキスト ボックス 281">
          <a:extLst>
            <a:ext uri="{FF2B5EF4-FFF2-40B4-BE49-F238E27FC236}">
              <a16:creationId xmlns:a16="http://schemas.microsoft.com/office/drawing/2014/main" xmlns="" id="{00000000-0008-0000-0400-00001A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a:extLst>
            <a:ext uri="{FF2B5EF4-FFF2-40B4-BE49-F238E27FC236}">
              <a16:creationId xmlns:a16="http://schemas.microsoft.com/office/drawing/2014/main" xmlns="" id="{00000000-0008-0000-0400-00001B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a:extLst>
            <a:ext uri="{FF2B5EF4-FFF2-40B4-BE49-F238E27FC236}">
              <a16:creationId xmlns:a16="http://schemas.microsoft.com/office/drawing/2014/main" xmlns="" id="{00000000-0008-0000-0400-00001C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5" name="直線コネクタ 284">
          <a:extLst>
            <a:ext uri="{FF2B5EF4-FFF2-40B4-BE49-F238E27FC236}">
              <a16:creationId xmlns:a16="http://schemas.microsoft.com/office/drawing/2014/main" xmlns="" id="{00000000-0008-0000-0400-00001D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6" name="テキスト ボックス 285">
          <a:extLst>
            <a:ext uri="{FF2B5EF4-FFF2-40B4-BE49-F238E27FC236}">
              <a16:creationId xmlns:a16="http://schemas.microsoft.com/office/drawing/2014/main" xmlns="" id="{00000000-0008-0000-0400-00001E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7" name="直線コネクタ 286">
          <a:extLst>
            <a:ext uri="{FF2B5EF4-FFF2-40B4-BE49-F238E27FC236}">
              <a16:creationId xmlns:a16="http://schemas.microsoft.com/office/drawing/2014/main" xmlns="" id="{00000000-0008-0000-0400-00001F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8" name="テキスト ボックス 287">
          <a:extLst>
            <a:ext uri="{FF2B5EF4-FFF2-40B4-BE49-F238E27FC236}">
              <a16:creationId xmlns:a16="http://schemas.microsoft.com/office/drawing/2014/main" xmlns="" id="{00000000-0008-0000-0400-000020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9" name="直線コネクタ 288">
          <a:extLst>
            <a:ext uri="{FF2B5EF4-FFF2-40B4-BE49-F238E27FC236}">
              <a16:creationId xmlns:a16="http://schemas.microsoft.com/office/drawing/2014/main" xmlns="" id="{00000000-0008-0000-0400-000021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0" name="テキスト ボックス 289">
          <a:extLst>
            <a:ext uri="{FF2B5EF4-FFF2-40B4-BE49-F238E27FC236}">
              <a16:creationId xmlns:a16="http://schemas.microsoft.com/office/drawing/2014/main" xmlns="" id="{00000000-0008-0000-0400-000022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1" name="直線コネクタ 290">
          <a:extLst>
            <a:ext uri="{FF2B5EF4-FFF2-40B4-BE49-F238E27FC236}">
              <a16:creationId xmlns:a16="http://schemas.microsoft.com/office/drawing/2014/main" xmlns="" id="{00000000-0008-0000-0400-000023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2" name="テキスト ボックス 291">
          <a:extLst>
            <a:ext uri="{FF2B5EF4-FFF2-40B4-BE49-F238E27FC236}">
              <a16:creationId xmlns:a16="http://schemas.microsoft.com/office/drawing/2014/main" xmlns="" id="{00000000-0008-0000-0400-000024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a:extLst>
            <a:ext uri="{FF2B5EF4-FFF2-40B4-BE49-F238E27FC236}">
              <a16:creationId xmlns:a16="http://schemas.microsoft.com/office/drawing/2014/main" xmlns="" id="{00000000-0008-0000-0400-000025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a:extLst>
            <a:ext uri="{FF2B5EF4-FFF2-40B4-BE49-F238E27FC236}">
              <a16:creationId xmlns:a16="http://schemas.microsoft.com/office/drawing/2014/main" xmlns="" id="{00000000-0008-0000-0400-000026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12700</xdr:rowOff>
    </xdr:from>
    <xdr:to>
      <xdr:col>82</xdr:col>
      <xdr:colOff>107950</xdr:colOff>
      <xdr:row>40</xdr:row>
      <xdr:rowOff>40132</xdr:rowOff>
    </xdr:to>
    <xdr:cxnSp macro="">
      <xdr:nvCxnSpPr>
        <xdr:cNvPr id="295" name="直線コネクタ 294">
          <a:extLst>
            <a:ext uri="{FF2B5EF4-FFF2-40B4-BE49-F238E27FC236}">
              <a16:creationId xmlns:a16="http://schemas.microsoft.com/office/drawing/2014/main" xmlns="" id="{00000000-0008-0000-0400-000027010000}"/>
            </a:ext>
          </a:extLst>
        </xdr:cNvPr>
        <xdr:cNvCxnSpPr/>
      </xdr:nvCxnSpPr>
      <xdr:spPr>
        <a:xfrm flipV="1">
          <a:off x="16510000" y="5842000"/>
          <a:ext cx="0" cy="1056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12209</xdr:rowOff>
    </xdr:from>
    <xdr:ext cx="762000" cy="259045"/>
    <xdr:sp macro="" textlink="">
      <xdr:nvSpPr>
        <xdr:cNvPr id="296" name="補助費等最小値テキスト">
          <a:extLst>
            <a:ext uri="{FF2B5EF4-FFF2-40B4-BE49-F238E27FC236}">
              <a16:creationId xmlns:a16="http://schemas.microsoft.com/office/drawing/2014/main" xmlns="" id="{00000000-0008-0000-0400-000028010000}"/>
            </a:ext>
          </a:extLst>
        </xdr:cNvPr>
        <xdr:cNvSpPr txBox="1"/>
      </xdr:nvSpPr>
      <xdr:spPr>
        <a:xfrm>
          <a:off x="16598900" y="6870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40132</xdr:rowOff>
    </xdr:from>
    <xdr:to>
      <xdr:col>82</xdr:col>
      <xdr:colOff>196850</xdr:colOff>
      <xdr:row>40</xdr:row>
      <xdr:rowOff>40132</xdr:rowOff>
    </xdr:to>
    <xdr:cxnSp macro="">
      <xdr:nvCxnSpPr>
        <xdr:cNvPr id="297" name="直線コネクタ 296">
          <a:extLst>
            <a:ext uri="{FF2B5EF4-FFF2-40B4-BE49-F238E27FC236}">
              <a16:creationId xmlns:a16="http://schemas.microsoft.com/office/drawing/2014/main" xmlns="" id="{00000000-0008-0000-0400-000029010000}"/>
            </a:ext>
          </a:extLst>
        </xdr:cNvPr>
        <xdr:cNvCxnSpPr/>
      </xdr:nvCxnSpPr>
      <xdr:spPr>
        <a:xfrm>
          <a:off x="16421100" y="6898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99077</xdr:rowOff>
    </xdr:from>
    <xdr:ext cx="762000" cy="259045"/>
    <xdr:sp macro="" textlink="">
      <xdr:nvSpPr>
        <xdr:cNvPr id="298" name="補助費等最大値テキスト">
          <a:extLst>
            <a:ext uri="{FF2B5EF4-FFF2-40B4-BE49-F238E27FC236}">
              <a16:creationId xmlns:a16="http://schemas.microsoft.com/office/drawing/2014/main" xmlns="" id="{00000000-0008-0000-0400-00002A010000}"/>
            </a:ext>
          </a:extLst>
        </xdr:cNvPr>
        <xdr:cNvSpPr txBox="1"/>
      </xdr:nvSpPr>
      <xdr:spPr>
        <a:xfrm>
          <a:off x="16598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12700</xdr:rowOff>
    </xdr:from>
    <xdr:to>
      <xdr:col>82</xdr:col>
      <xdr:colOff>196850</xdr:colOff>
      <xdr:row>34</xdr:row>
      <xdr:rowOff>12700</xdr:rowOff>
    </xdr:to>
    <xdr:cxnSp macro="">
      <xdr:nvCxnSpPr>
        <xdr:cNvPr id="299" name="直線コネクタ 298">
          <a:extLst>
            <a:ext uri="{FF2B5EF4-FFF2-40B4-BE49-F238E27FC236}">
              <a16:creationId xmlns:a16="http://schemas.microsoft.com/office/drawing/2014/main" xmlns="" id="{00000000-0008-0000-0400-00002B010000}"/>
            </a:ext>
          </a:extLst>
        </xdr:cNvPr>
        <xdr:cNvCxnSpPr/>
      </xdr:nvCxnSpPr>
      <xdr:spPr>
        <a:xfrm>
          <a:off x="16421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120142</xdr:rowOff>
    </xdr:from>
    <xdr:to>
      <xdr:col>82</xdr:col>
      <xdr:colOff>107950</xdr:colOff>
      <xdr:row>38</xdr:row>
      <xdr:rowOff>12700</xdr:rowOff>
    </xdr:to>
    <xdr:cxnSp macro="">
      <xdr:nvCxnSpPr>
        <xdr:cNvPr id="300" name="直線コネクタ 299">
          <a:extLst>
            <a:ext uri="{FF2B5EF4-FFF2-40B4-BE49-F238E27FC236}">
              <a16:creationId xmlns:a16="http://schemas.microsoft.com/office/drawing/2014/main" xmlns="" id="{00000000-0008-0000-0400-00002C010000}"/>
            </a:ext>
          </a:extLst>
        </xdr:cNvPr>
        <xdr:cNvCxnSpPr/>
      </xdr:nvCxnSpPr>
      <xdr:spPr>
        <a:xfrm flipV="1">
          <a:off x="15671800" y="6463792"/>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156735</xdr:rowOff>
    </xdr:from>
    <xdr:ext cx="762000" cy="259045"/>
    <xdr:sp macro="" textlink="">
      <xdr:nvSpPr>
        <xdr:cNvPr id="301" name="補助費等平均値テキスト">
          <a:extLst>
            <a:ext uri="{FF2B5EF4-FFF2-40B4-BE49-F238E27FC236}">
              <a16:creationId xmlns:a16="http://schemas.microsoft.com/office/drawing/2014/main" xmlns="" id="{00000000-0008-0000-0400-00002D010000}"/>
            </a:ext>
          </a:extLst>
        </xdr:cNvPr>
        <xdr:cNvSpPr txBox="1"/>
      </xdr:nvSpPr>
      <xdr:spPr>
        <a:xfrm>
          <a:off x="16598900" y="6157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140208</xdr:rowOff>
    </xdr:from>
    <xdr:to>
      <xdr:col>82</xdr:col>
      <xdr:colOff>158750</xdr:colOff>
      <xdr:row>37</xdr:row>
      <xdr:rowOff>70358</xdr:rowOff>
    </xdr:to>
    <xdr:sp macro="" textlink="">
      <xdr:nvSpPr>
        <xdr:cNvPr id="302" name="フローチャート: 判断 301">
          <a:extLst>
            <a:ext uri="{FF2B5EF4-FFF2-40B4-BE49-F238E27FC236}">
              <a16:creationId xmlns:a16="http://schemas.microsoft.com/office/drawing/2014/main" xmlns="" id="{00000000-0008-0000-0400-00002E010000}"/>
            </a:ext>
          </a:extLst>
        </xdr:cNvPr>
        <xdr:cNvSpPr/>
      </xdr:nvSpPr>
      <xdr:spPr>
        <a:xfrm>
          <a:off x="164592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170434</xdr:rowOff>
    </xdr:from>
    <xdr:to>
      <xdr:col>78</xdr:col>
      <xdr:colOff>69850</xdr:colOff>
      <xdr:row>38</xdr:row>
      <xdr:rowOff>12700</xdr:rowOff>
    </xdr:to>
    <xdr:cxnSp macro="">
      <xdr:nvCxnSpPr>
        <xdr:cNvPr id="303" name="直線コネクタ 302">
          <a:extLst>
            <a:ext uri="{FF2B5EF4-FFF2-40B4-BE49-F238E27FC236}">
              <a16:creationId xmlns:a16="http://schemas.microsoft.com/office/drawing/2014/main" xmlns="" id="{00000000-0008-0000-0400-00002F010000}"/>
            </a:ext>
          </a:extLst>
        </xdr:cNvPr>
        <xdr:cNvCxnSpPr/>
      </xdr:nvCxnSpPr>
      <xdr:spPr>
        <a:xfrm>
          <a:off x="14782800" y="651408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04" name="フローチャート: 判断 303">
          <a:extLst>
            <a:ext uri="{FF2B5EF4-FFF2-40B4-BE49-F238E27FC236}">
              <a16:creationId xmlns:a16="http://schemas.microsoft.com/office/drawing/2014/main" xmlns="" id="{00000000-0008-0000-0400-000030010000}"/>
            </a:ext>
          </a:extLst>
        </xdr:cNvPr>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85107</xdr:rowOff>
    </xdr:from>
    <xdr:ext cx="736600" cy="259045"/>
    <xdr:sp macro="" textlink="">
      <xdr:nvSpPr>
        <xdr:cNvPr id="305" name="テキスト ボックス 304">
          <a:extLst>
            <a:ext uri="{FF2B5EF4-FFF2-40B4-BE49-F238E27FC236}">
              <a16:creationId xmlns:a16="http://schemas.microsoft.com/office/drawing/2014/main" xmlns="" id="{00000000-0008-0000-0400-000031010000}"/>
            </a:ext>
          </a:extLst>
        </xdr:cNvPr>
        <xdr:cNvSpPr txBox="1"/>
      </xdr:nvSpPr>
      <xdr:spPr>
        <a:xfrm>
          <a:off x="15290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170434</xdr:rowOff>
    </xdr:from>
    <xdr:to>
      <xdr:col>73</xdr:col>
      <xdr:colOff>180975</xdr:colOff>
      <xdr:row>38</xdr:row>
      <xdr:rowOff>67564</xdr:rowOff>
    </xdr:to>
    <xdr:cxnSp macro="">
      <xdr:nvCxnSpPr>
        <xdr:cNvPr id="306" name="直線コネクタ 305">
          <a:extLst>
            <a:ext uri="{FF2B5EF4-FFF2-40B4-BE49-F238E27FC236}">
              <a16:creationId xmlns:a16="http://schemas.microsoft.com/office/drawing/2014/main" xmlns="" id="{00000000-0008-0000-0400-000032010000}"/>
            </a:ext>
          </a:extLst>
        </xdr:cNvPr>
        <xdr:cNvCxnSpPr/>
      </xdr:nvCxnSpPr>
      <xdr:spPr>
        <a:xfrm flipV="1">
          <a:off x="13893800" y="6514084"/>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135636</xdr:rowOff>
    </xdr:from>
    <xdr:to>
      <xdr:col>74</xdr:col>
      <xdr:colOff>31750</xdr:colOff>
      <xdr:row>37</xdr:row>
      <xdr:rowOff>65786</xdr:rowOff>
    </xdr:to>
    <xdr:sp macro="" textlink="">
      <xdr:nvSpPr>
        <xdr:cNvPr id="307" name="フローチャート: 判断 306">
          <a:extLst>
            <a:ext uri="{FF2B5EF4-FFF2-40B4-BE49-F238E27FC236}">
              <a16:creationId xmlns:a16="http://schemas.microsoft.com/office/drawing/2014/main" xmlns="" id="{00000000-0008-0000-0400-000033010000}"/>
            </a:ext>
          </a:extLst>
        </xdr:cNvPr>
        <xdr:cNvSpPr/>
      </xdr:nvSpPr>
      <xdr:spPr>
        <a:xfrm>
          <a:off x="14732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75963</xdr:rowOff>
    </xdr:from>
    <xdr:ext cx="762000" cy="259045"/>
    <xdr:sp macro="" textlink="">
      <xdr:nvSpPr>
        <xdr:cNvPr id="308" name="テキスト ボックス 307">
          <a:extLst>
            <a:ext uri="{FF2B5EF4-FFF2-40B4-BE49-F238E27FC236}">
              <a16:creationId xmlns:a16="http://schemas.microsoft.com/office/drawing/2014/main" xmlns="" id="{00000000-0008-0000-0400-000034010000}"/>
            </a:ext>
          </a:extLst>
        </xdr:cNvPr>
        <xdr:cNvSpPr txBox="1"/>
      </xdr:nvSpPr>
      <xdr:spPr>
        <a:xfrm>
          <a:off x="14401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8128</xdr:rowOff>
    </xdr:from>
    <xdr:to>
      <xdr:col>69</xdr:col>
      <xdr:colOff>92075</xdr:colOff>
      <xdr:row>38</xdr:row>
      <xdr:rowOff>67564</xdr:rowOff>
    </xdr:to>
    <xdr:cxnSp macro="">
      <xdr:nvCxnSpPr>
        <xdr:cNvPr id="309" name="直線コネクタ 308">
          <a:extLst>
            <a:ext uri="{FF2B5EF4-FFF2-40B4-BE49-F238E27FC236}">
              <a16:creationId xmlns:a16="http://schemas.microsoft.com/office/drawing/2014/main" xmlns="" id="{00000000-0008-0000-0400-000035010000}"/>
            </a:ext>
          </a:extLst>
        </xdr:cNvPr>
        <xdr:cNvCxnSpPr/>
      </xdr:nvCxnSpPr>
      <xdr:spPr>
        <a:xfrm>
          <a:off x="13004800" y="6523228"/>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144780</xdr:rowOff>
    </xdr:from>
    <xdr:to>
      <xdr:col>69</xdr:col>
      <xdr:colOff>142875</xdr:colOff>
      <xdr:row>37</xdr:row>
      <xdr:rowOff>74930</xdr:rowOff>
    </xdr:to>
    <xdr:sp macro="" textlink="">
      <xdr:nvSpPr>
        <xdr:cNvPr id="310" name="フローチャート: 判断 309">
          <a:extLst>
            <a:ext uri="{FF2B5EF4-FFF2-40B4-BE49-F238E27FC236}">
              <a16:creationId xmlns:a16="http://schemas.microsoft.com/office/drawing/2014/main" xmlns="" id="{00000000-0008-0000-0400-000036010000}"/>
            </a:ext>
          </a:extLst>
        </xdr:cNvPr>
        <xdr:cNvSpPr/>
      </xdr:nvSpPr>
      <xdr:spPr>
        <a:xfrm>
          <a:off x="13843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85107</xdr:rowOff>
    </xdr:from>
    <xdr:ext cx="762000" cy="259045"/>
    <xdr:sp macro="" textlink="">
      <xdr:nvSpPr>
        <xdr:cNvPr id="311" name="テキスト ボックス 310">
          <a:extLst>
            <a:ext uri="{FF2B5EF4-FFF2-40B4-BE49-F238E27FC236}">
              <a16:creationId xmlns:a16="http://schemas.microsoft.com/office/drawing/2014/main" xmlns="" id="{00000000-0008-0000-0400-000037010000}"/>
            </a:ext>
          </a:extLst>
        </xdr:cNvPr>
        <xdr:cNvSpPr txBox="1"/>
      </xdr:nvSpPr>
      <xdr:spPr>
        <a:xfrm>
          <a:off x="13512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117348</xdr:rowOff>
    </xdr:from>
    <xdr:to>
      <xdr:col>65</xdr:col>
      <xdr:colOff>53975</xdr:colOff>
      <xdr:row>37</xdr:row>
      <xdr:rowOff>47498</xdr:rowOff>
    </xdr:to>
    <xdr:sp macro="" textlink="">
      <xdr:nvSpPr>
        <xdr:cNvPr id="312" name="フローチャート: 判断 311">
          <a:extLst>
            <a:ext uri="{FF2B5EF4-FFF2-40B4-BE49-F238E27FC236}">
              <a16:creationId xmlns:a16="http://schemas.microsoft.com/office/drawing/2014/main" xmlns="" id="{00000000-0008-0000-0400-000038010000}"/>
            </a:ext>
          </a:extLst>
        </xdr:cNvPr>
        <xdr:cNvSpPr/>
      </xdr:nvSpPr>
      <xdr:spPr>
        <a:xfrm>
          <a:off x="12954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57675</xdr:rowOff>
    </xdr:from>
    <xdr:ext cx="762000" cy="259045"/>
    <xdr:sp macro="" textlink="">
      <xdr:nvSpPr>
        <xdr:cNvPr id="313" name="テキスト ボックス 312">
          <a:extLst>
            <a:ext uri="{FF2B5EF4-FFF2-40B4-BE49-F238E27FC236}">
              <a16:creationId xmlns:a16="http://schemas.microsoft.com/office/drawing/2014/main" xmlns="" id="{00000000-0008-0000-0400-000039010000}"/>
            </a:ext>
          </a:extLst>
        </xdr:cNvPr>
        <xdr:cNvSpPr txBox="1"/>
      </xdr:nvSpPr>
      <xdr:spPr>
        <a:xfrm>
          <a:off x="12623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4" name="テキスト ボックス 313">
          <a:extLst>
            <a:ext uri="{FF2B5EF4-FFF2-40B4-BE49-F238E27FC236}">
              <a16:creationId xmlns:a16="http://schemas.microsoft.com/office/drawing/2014/main" xmlns="" id="{00000000-0008-0000-0400-00003A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5" name="テキスト ボックス 314">
          <a:extLst>
            <a:ext uri="{FF2B5EF4-FFF2-40B4-BE49-F238E27FC236}">
              <a16:creationId xmlns:a16="http://schemas.microsoft.com/office/drawing/2014/main" xmlns="" id="{00000000-0008-0000-0400-00003B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6" name="テキスト ボックス 315">
          <a:extLst>
            <a:ext uri="{FF2B5EF4-FFF2-40B4-BE49-F238E27FC236}">
              <a16:creationId xmlns:a16="http://schemas.microsoft.com/office/drawing/2014/main" xmlns="" id="{00000000-0008-0000-0400-00003C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7" name="テキスト ボックス 316">
          <a:extLst>
            <a:ext uri="{FF2B5EF4-FFF2-40B4-BE49-F238E27FC236}">
              <a16:creationId xmlns:a16="http://schemas.microsoft.com/office/drawing/2014/main" xmlns="" id="{00000000-0008-0000-0400-00003D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8" name="テキスト ボックス 317">
          <a:extLst>
            <a:ext uri="{FF2B5EF4-FFF2-40B4-BE49-F238E27FC236}">
              <a16:creationId xmlns:a16="http://schemas.microsoft.com/office/drawing/2014/main" xmlns="" id="{00000000-0008-0000-0400-00003E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69342</xdr:rowOff>
    </xdr:from>
    <xdr:to>
      <xdr:col>82</xdr:col>
      <xdr:colOff>158750</xdr:colOff>
      <xdr:row>37</xdr:row>
      <xdr:rowOff>170942</xdr:rowOff>
    </xdr:to>
    <xdr:sp macro="" textlink="">
      <xdr:nvSpPr>
        <xdr:cNvPr id="319" name="楕円 318">
          <a:extLst>
            <a:ext uri="{FF2B5EF4-FFF2-40B4-BE49-F238E27FC236}">
              <a16:creationId xmlns:a16="http://schemas.microsoft.com/office/drawing/2014/main" xmlns="" id="{00000000-0008-0000-0400-00003F010000}"/>
            </a:ext>
          </a:extLst>
        </xdr:cNvPr>
        <xdr:cNvSpPr/>
      </xdr:nvSpPr>
      <xdr:spPr>
        <a:xfrm>
          <a:off x="16459200" y="641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41419</xdr:rowOff>
    </xdr:from>
    <xdr:ext cx="762000" cy="259045"/>
    <xdr:sp macro="" textlink="">
      <xdr:nvSpPr>
        <xdr:cNvPr id="320" name="補助費等該当値テキスト">
          <a:extLst>
            <a:ext uri="{FF2B5EF4-FFF2-40B4-BE49-F238E27FC236}">
              <a16:creationId xmlns:a16="http://schemas.microsoft.com/office/drawing/2014/main" xmlns="" id="{00000000-0008-0000-0400-000040010000}"/>
            </a:ext>
          </a:extLst>
        </xdr:cNvPr>
        <xdr:cNvSpPr txBox="1"/>
      </xdr:nvSpPr>
      <xdr:spPr>
        <a:xfrm>
          <a:off x="165989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133350</xdr:rowOff>
    </xdr:from>
    <xdr:to>
      <xdr:col>78</xdr:col>
      <xdr:colOff>120650</xdr:colOff>
      <xdr:row>38</xdr:row>
      <xdr:rowOff>63500</xdr:rowOff>
    </xdr:to>
    <xdr:sp macro="" textlink="">
      <xdr:nvSpPr>
        <xdr:cNvPr id="321" name="楕円 320">
          <a:extLst>
            <a:ext uri="{FF2B5EF4-FFF2-40B4-BE49-F238E27FC236}">
              <a16:creationId xmlns:a16="http://schemas.microsoft.com/office/drawing/2014/main" xmlns="" id="{00000000-0008-0000-0400-000041010000}"/>
            </a:ext>
          </a:extLst>
        </xdr:cNvPr>
        <xdr:cNvSpPr/>
      </xdr:nvSpPr>
      <xdr:spPr>
        <a:xfrm>
          <a:off x="15621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48277</xdr:rowOff>
    </xdr:from>
    <xdr:ext cx="736600" cy="259045"/>
    <xdr:sp macro="" textlink="">
      <xdr:nvSpPr>
        <xdr:cNvPr id="322" name="テキスト ボックス 321">
          <a:extLst>
            <a:ext uri="{FF2B5EF4-FFF2-40B4-BE49-F238E27FC236}">
              <a16:creationId xmlns:a16="http://schemas.microsoft.com/office/drawing/2014/main" xmlns="" id="{00000000-0008-0000-0400-000042010000}"/>
            </a:ext>
          </a:extLst>
        </xdr:cNvPr>
        <xdr:cNvSpPr txBox="1"/>
      </xdr:nvSpPr>
      <xdr:spPr>
        <a:xfrm>
          <a:off x="15290800" y="656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119634</xdr:rowOff>
    </xdr:from>
    <xdr:to>
      <xdr:col>74</xdr:col>
      <xdr:colOff>31750</xdr:colOff>
      <xdr:row>38</xdr:row>
      <xdr:rowOff>49785</xdr:rowOff>
    </xdr:to>
    <xdr:sp macro="" textlink="">
      <xdr:nvSpPr>
        <xdr:cNvPr id="323" name="楕円 322">
          <a:extLst>
            <a:ext uri="{FF2B5EF4-FFF2-40B4-BE49-F238E27FC236}">
              <a16:creationId xmlns:a16="http://schemas.microsoft.com/office/drawing/2014/main" xmlns="" id="{00000000-0008-0000-0400-000043010000}"/>
            </a:ext>
          </a:extLst>
        </xdr:cNvPr>
        <xdr:cNvSpPr/>
      </xdr:nvSpPr>
      <xdr:spPr>
        <a:xfrm>
          <a:off x="14732000" y="646328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34561</xdr:rowOff>
    </xdr:from>
    <xdr:ext cx="762000" cy="259045"/>
    <xdr:sp macro="" textlink="">
      <xdr:nvSpPr>
        <xdr:cNvPr id="324" name="テキスト ボックス 323">
          <a:extLst>
            <a:ext uri="{FF2B5EF4-FFF2-40B4-BE49-F238E27FC236}">
              <a16:creationId xmlns:a16="http://schemas.microsoft.com/office/drawing/2014/main" xmlns="" id="{00000000-0008-0000-0400-000044010000}"/>
            </a:ext>
          </a:extLst>
        </xdr:cNvPr>
        <xdr:cNvSpPr txBox="1"/>
      </xdr:nvSpPr>
      <xdr:spPr>
        <a:xfrm>
          <a:off x="14401800" y="6549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16764</xdr:rowOff>
    </xdr:from>
    <xdr:to>
      <xdr:col>69</xdr:col>
      <xdr:colOff>142875</xdr:colOff>
      <xdr:row>38</xdr:row>
      <xdr:rowOff>118364</xdr:rowOff>
    </xdr:to>
    <xdr:sp macro="" textlink="">
      <xdr:nvSpPr>
        <xdr:cNvPr id="325" name="楕円 324">
          <a:extLst>
            <a:ext uri="{FF2B5EF4-FFF2-40B4-BE49-F238E27FC236}">
              <a16:creationId xmlns:a16="http://schemas.microsoft.com/office/drawing/2014/main" xmlns="" id="{00000000-0008-0000-0400-000045010000}"/>
            </a:ext>
          </a:extLst>
        </xdr:cNvPr>
        <xdr:cNvSpPr/>
      </xdr:nvSpPr>
      <xdr:spPr>
        <a:xfrm>
          <a:off x="13843000" y="6531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103141</xdr:rowOff>
    </xdr:from>
    <xdr:ext cx="762000" cy="259045"/>
    <xdr:sp macro="" textlink="">
      <xdr:nvSpPr>
        <xdr:cNvPr id="326" name="テキスト ボックス 325">
          <a:extLst>
            <a:ext uri="{FF2B5EF4-FFF2-40B4-BE49-F238E27FC236}">
              <a16:creationId xmlns:a16="http://schemas.microsoft.com/office/drawing/2014/main" xmlns="" id="{00000000-0008-0000-0400-000046010000}"/>
            </a:ext>
          </a:extLst>
        </xdr:cNvPr>
        <xdr:cNvSpPr txBox="1"/>
      </xdr:nvSpPr>
      <xdr:spPr>
        <a:xfrm>
          <a:off x="13512800" y="6618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128778</xdr:rowOff>
    </xdr:from>
    <xdr:to>
      <xdr:col>65</xdr:col>
      <xdr:colOff>53975</xdr:colOff>
      <xdr:row>38</xdr:row>
      <xdr:rowOff>58928</xdr:rowOff>
    </xdr:to>
    <xdr:sp macro="" textlink="">
      <xdr:nvSpPr>
        <xdr:cNvPr id="327" name="楕円 326">
          <a:extLst>
            <a:ext uri="{FF2B5EF4-FFF2-40B4-BE49-F238E27FC236}">
              <a16:creationId xmlns:a16="http://schemas.microsoft.com/office/drawing/2014/main" xmlns="" id="{00000000-0008-0000-0400-000047010000}"/>
            </a:ext>
          </a:extLst>
        </xdr:cNvPr>
        <xdr:cNvSpPr/>
      </xdr:nvSpPr>
      <xdr:spPr>
        <a:xfrm>
          <a:off x="12954000" y="647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43705</xdr:rowOff>
    </xdr:from>
    <xdr:ext cx="762000" cy="259045"/>
    <xdr:sp macro="" textlink="">
      <xdr:nvSpPr>
        <xdr:cNvPr id="328" name="テキスト ボックス 327">
          <a:extLst>
            <a:ext uri="{FF2B5EF4-FFF2-40B4-BE49-F238E27FC236}">
              <a16:creationId xmlns:a16="http://schemas.microsoft.com/office/drawing/2014/main" xmlns="" id="{00000000-0008-0000-0400-000048010000}"/>
            </a:ext>
          </a:extLst>
        </xdr:cNvPr>
        <xdr:cNvSpPr txBox="1"/>
      </xdr:nvSpPr>
      <xdr:spPr>
        <a:xfrm>
          <a:off x="12623800" y="655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a:extLst>
            <a:ext uri="{FF2B5EF4-FFF2-40B4-BE49-F238E27FC236}">
              <a16:creationId xmlns:a16="http://schemas.microsoft.com/office/drawing/2014/main" xmlns="" id="{00000000-0008-0000-0400-000049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a:extLst>
            <a:ext uri="{FF2B5EF4-FFF2-40B4-BE49-F238E27FC236}">
              <a16:creationId xmlns:a16="http://schemas.microsoft.com/office/drawing/2014/main" xmlns="" id="{00000000-0008-0000-0400-00004A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a:extLst>
            <a:ext uri="{FF2B5EF4-FFF2-40B4-BE49-F238E27FC236}">
              <a16:creationId xmlns:a16="http://schemas.microsoft.com/office/drawing/2014/main" xmlns="" id="{00000000-0008-0000-0400-00004B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2" name="正方形/長方形 331">
          <a:extLst>
            <a:ext uri="{FF2B5EF4-FFF2-40B4-BE49-F238E27FC236}">
              <a16:creationId xmlns:a16="http://schemas.microsoft.com/office/drawing/2014/main" xmlns="" id="{00000000-0008-0000-0400-00004C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3" name="正方形/長方形 332">
          <a:extLst>
            <a:ext uri="{FF2B5EF4-FFF2-40B4-BE49-F238E27FC236}">
              <a16:creationId xmlns:a16="http://schemas.microsoft.com/office/drawing/2014/main" xmlns="" id="{00000000-0008-0000-0400-00004D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4" name="正方形/長方形 333">
          <a:extLst>
            <a:ext uri="{FF2B5EF4-FFF2-40B4-BE49-F238E27FC236}">
              <a16:creationId xmlns:a16="http://schemas.microsoft.com/office/drawing/2014/main" xmlns="" id="{00000000-0008-0000-0400-00004E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5" name="正方形/長方形 334">
          <a:extLst>
            <a:ext uri="{FF2B5EF4-FFF2-40B4-BE49-F238E27FC236}">
              <a16:creationId xmlns:a16="http://schemas.microsoft.com/office/drawing/2014/main" xmlns="" id="{00000000-0008-0000-0400-00004F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a:extLst>
            <a:ext uri="{FF2B5EF4-FFF2-40B4-BE49-F238E27FC236}">
              <a16:creationId xmlns:a16="http://schemas.microsoft.com/office/drawing/2014/main" xmlns="" id="{00000000-0008-0000-0400-000050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7" name="正方形/長方形 336">
          <a:extLst>
            <a:ext uri="{FF2B5EF4-FFF2-40B4-BE49-F238E27FC236}">
              <a16:creationId xmlns:a16="http://schemas.microsoft.com/office/drawing/2014/main" xmlns="" id="{00000000-0008-0000-0400-000051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a:extLst>
            <a:ext uri="{FF2B5EF4-FFF2-40B4-BE49-F238E27FC236}">
              <a16:creationId xmlns:a16="http://schemas.microsoft.com/office/drawing/2014/main" xmlns="" id="{00000000-0008-0000-0400-000052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9" name="テキスト ボックス 338">
          <a:extLst>
            <a:ext uri="{FF2B5EF4-FFF2-40B4-BE49-F238E27FC236}">
              <a16:creationId xmlns:a16="http://schemas.microsoft.com/office/drawing/2014/main" xmlns="" id="{00000000-0008-0000-0400-000053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年度の</a:t>
          </a:r>
          <a:r>
            <a:rPr kumimoji="1" lang="en-US" altLang="ja-JP" sz="1300">
              <a:latin typeface="ＭＳ Ｐゴシック" panose="020B0600070205080204" pitchFamily="50" charset="-128"/>
              <a:ea typeface="ＭＳ Ｐゴシック" panose="020B0600070205080204" pitchFamily="50" charset="-128"/>
            </a:rPr>
            <a:t>3.3</a:t>
          </a:r>
          <a:r>
            <a:rPr kumimoji="1" lang="ja-JP" altLang="en-US" sz="1300">
              <a:latin typeface="ＭＳ Ｐゴシック" panose="020B0600070205080204" pitchFamily="50" charset="-128"/>
              <a:ea typeface="ＭＳ Ｐゴシック" panose="020B0600070205080204" pitchFamily="50" charset="-128"/>
            </a:rPr>
            <a:t>億円から令和元年度の</a:t>
          </a:r>
          <a:r>
            <a:rPr kumimoji="1" lang="en-US" altLang="ja-JP" sz="1300">
              <a:latin typeface="ＭＳ Ｐゴシック" panose="020B0600070205080204" pitchFamily="50" charset="-128"/>
              <a:ea typeface="ＭＳ Ｐゴシック" panose="020B0600070205080204" pitchFamily="50" charset="-128"/>
            </a:rPr>
            <a:t>3.5</a:t>
          </a:r>
          <a:r>
            <a:rPr kumimoji="1" lang="ja-JP" altLang="en-US" sz="1300">
              <a:latin typeface="ＭＳ Ｐゴシック" panose="020B0600070205080204" pitchFamily="50" charset="-128"/>
              <a:ea typeface="ＭＳ Ｐゴシック" panose="020B0600070205080204" pitchFamily="50" charset="-128"/>
            </a:rPr>
            <a:t>億円と微増したが、近年大きな変動は無く推移している。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他の類似団体と比較しても平均値は下回っているが、今後本町では大きな事業が控えていることから、公債費の増加が見込まれる。</a:t>
          </a:r>
        </a:p>
      </xdr:txBody>
    </xdr:sp>
    <xdr:clientData/>
  </xdr:twoCellAnchor>
  <xdr:oneCellAnchor>
    <xdr:from>
      <xdr:col>3</xdr:col>
      <xdr:colOff>123825</xdr:colOff>
      <xdr:row>69</xdr:row>
      <xdr:rowOff>107950</xdr:rowOff>
    </xdr:from>
    <xdr:ext cx="298543" cy="225703"/>
    <xdr:sp macro="" textlink="">
      <xdr:nvSpPr>
        <xdr:cNvPr id="340" name="テキスト ボックス 339">
          <a:extLst>
            <a:ext uri="{FF2B5EF4-FFF2-40B4-BE49-F238E27FC236}">
              <a16:creationId xmlns:a16="http://schemas.microsoft.com/office/drawing/2014/main" xmlns="" id="{00000000-0008-0000-0400-000054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a:extLst>
            <a:ext uri="{FF2B5EF4-FFF2-40B4-BE49-F238E27FC236}">
              <a16:creationId xmlns:a16="http://schemas.microsoft.com/office/drawing/2014/main" xmlns="" id="{00000000-0008-0000-0400-000055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2" name="テキスト ボックス 341">
          <a:extLst>
            <a:ext uri="{FF2B5EF4-FFF2-40B4-BE49-F238E27FC236}">
              <a16:creationId xmlns:a16="http://schemas.microsoft.com/office/drawing/2014/main" xmlns="" id="{00000000-0008-0000-0400-000056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3" name="直線コネクタ 342">
          <a:extLst>
            <a:ext uri="{FF2B5EF4-FFF2-40B4-BE49-F238E27FC236}">
              <a16:creationId xmlns:a16="http://schemas.microsoft.com/office/drawing/2014/main" xmlns="" id="{00000000-0008-0000-0400-000057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4" name="テキスト ボックス 343">
          <a:extLst>
            <a:ext uri="{FF2B5EF4-FFF2-40B4-BE49-F238E27FC236}">
              <a16:creationId xmlns:a16="http://schemas.microsoft.com/office/drawing/2014/main" xmlns="" id="{00000000-0008-0000-0400-000058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5" name="直線コネクタ 344">
          <a:extLst>
            <a:ext uri="{FF2B5EF4-FFF2-40B4-BE49-F238E27FC236}">
              <a16:creationId xmlns:a16="http://schemas.microsoft.com/office/drawing/2014/main" xmlns="" id="{00000000-0008-0000-0400-000059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6" name="テキスト ボックス 345">
          <a:extLst>
            <a:ext uri="{FF2B5EF4-FFF2-40B4-BE49-F238E27FC236}">
              <a16:creationId xmlns:a16="http://schemas.microsoft.com/office/drawing/2014/main" xmlns="" id="{00000000-0008-0000-0400-00005A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7" name="直線コネクタ 346">
          <a:extLst>
            <a:ext uri="{FF2B5EF4-FFF2-40B4-BE49-F238E27FC236}">
              <a16:creationId xmlns:a16="http://schemas.microsoft.com/office/drawing/2014/main" xmlns="" id="{00000000-0008-0000-0400-00005B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48" name="テキスト ボックス 347">
          <a:extLst>
            <a:ext uri="{FF2B5EF4-FFF2-40B4-BE49-F238E27FC236}">
              <a16:creationId xmlns:a16="http://schemas.microsoft.com/office/drawing/2014/main" xmlns="" id="{00000000-0008-0000-0400-00005C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49" name="直線コネクタ 348">
          <a:extLst>
            <a:ext uri="{FF2B5EF4-FFF2-40B4-BE49-F238E27FC236}">
              <a16:creationId xmlns:a16="http://schemas.microsoft.com/office/drawing/2014/main" xmlns="" id="{00000000-0008-0000-0400-00005D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0" name="テキスト ボックス 349">
          <a:extLst>
            <a:ext uri="{FF2B5EF4-FFF2-40B4-BE49-F238E27FC236}">
              <a16:creationId xmlns:a16="http://schemas.microsoft.com/office/drawing/2014/main" xmlns="" id="{00000000-0008-0000-0400-00005E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a:extLst>
            <a:ext uri="{FF2B5EF4-FFF2-40B4-BE49-F238E27FC236}">
              <a16:creationId xmlns:a16="http://schemas.microsoft.com/office/drawing/2014/main" xmlns="" id="{00000000-0008-0000-0400-00005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a:extLst>
            <a:ext uri="{FF2B5EF4-FFF2-40B4-BE49-F238E27FC236}">
              <a16:creationId xmlns:a16="http://schemas.microsoft.com/office/drawing/2014/main" xmlns="" id="{00000000-0008-0000-0400-00006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156718</xdr:rowOff>
    </xdr:from>
    <xdr:to>
      <xdr:col>24</xdr:col>
      <xdr:colOff>25400</xdr:colOff>
      <xdr:row>81</xdr:row>
      <xdr:rowOff>37846</xdr:rowOff>
    </xdr:to>
    <xdr:cxnSp macro="">
      <xdr:nvCxnSpPr>
        <xdr:cNvPr id="353" name="直線コネクタ 352">
          <a:extLst>
            <a:ext uri="{FF2B5EF4-FFF2-40B4-BE49-F238E27FC236}">
              <a16:creationId xmlns:a16="http://schemas.microsoft.com/office/drawing/2014/main" xmlns="" id="{00000000-0008-0000-0400-000061010000}"/>
            </a:ext>
          </a:extLst>
        </xdr:cNvPr>
        <xdr:cNvCxnSpPr/>
      </xdr:nvCxnSpPr>
      <xdr:spPr>
        <a:xfrm flipV="1">
          <a:off x="4826000" y="12672568"/>
          <a:ext cx="0" cy="12527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9923</xdr:rowOff>
    </xdr:from>
    <xdr:ext cx="762000" cy="259045"/>
    <xdr:sp macro="" textlink="">
      <xdr:nvSpPr>
        <xdr:cNvPr id="354" name="公債費最小値テキスト">
          <a:extLst>
            <a:ext uri="{FF2B5EF4-FFF2-40B4-BE49-F238E27FC236}">
              <a16:creationId xmlns:a16="http://schemas.microsoft.com/office/drawing/2014/main" xmlns="" id="{00000000-0008-0000-0400-000062010000}"/>
            </a:ext>
          </a:extLst>
        </xdr:cNvPr>
        <xdr:cNvSpPr txBox="1"/>
      </xdr:nvSpPr>
      <xdr:spPr>
        <a:xfrm>
          <a:off x="4914900" y="13897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37846</xdr:rowOff>
    </xdr:from>
    <xdr:to>
      <xdr:col>24</xdr:col>
      <xdr:colOff>114300</xdr:colOff>
      <xdr:row>81</xdr:row>
      <xdr:rowOff>37846</xdr:rowOff>
    </xdr:to>
    <xdr:cxnSp macro="">
      <xdr:nvCxnSpPr>
        <xdr:cNvPr id="355" name="直線コネクタ 354">
          <a:extLst>
            <a:ext uri="{FF2B5EF4-FFF2-40B4-BE49-F238E27FC236}">
              <a16:creationId xmlns:a16="http://schemas.microsoft.com/office/drawing/2014/main" xmlns="" id="{00000000-0008-0000-0400-000063010000}"/>
            </a:ext>
          </a:extLst>
        </xdr:cNvPr>
        <xdr:cNvCxnSpPr/>
      </xdr:nvCxnSpPr>
      <xdr:spPr>
        <a:xfrm>
          <a:off x="4737100" y="13925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71645</xdr:rowOff>
    </xdr:from>
    <xdr:ext cx="762000" cy="259045"/>
    <xdr:sp macro="" textlink="">
      <xdr:nvSpPr>
        <xdr:cNvPr id="356" name="公債費最大値テキスト">
          <a:extLst>
            <a:ext uri="{FF2B5EF4-FFF2-40B4-BE49-F238E27FC236}">
              <a16:creationId xmlns:a16="http://schemas.microsoft.com/office/drawing/2014/main" xmlns="" id="{00000000-0008-0000-0400-000064010000}"/>
            </a:ext>
          </a:extLst>
        </xdr:cNvPr>
        <xdr:cNvSpPr txBox="1"/>
      </xdr:nvSpPr>
      <xdr:spPr>
        <a:xfrm>
          <a:off x="4914900" y="12416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156718</xdr:rowOff>
    </xdr:from>
    <xdr:to>
      <xdr:col>24</xdr:col>
      <xdr:colOff>114300</xdr:colOff>
      <xdr:row>73</xdr:row>
      <xdr:rowOff>156718</xdr:rowOff>
    </xdr:to>
    <xdr:cxnSp macro="">
      <xdr:nvCxnSpPr>
        <xdr:cNvPr id="357" name="直線コネクタ 356">
          <a:extLst>
            <a:ext uri="{FF2B5EF4-FFF2-40B4-BE49-F238E27FC236}">
              <a16:creationId xmlns:a16="http://schemas.microsoft.com/office/drawing/2014/main" xmlns="" id="{00000000-0008-0000-0400-000065010000}"/>
            </a:ext>
          </a:extLst>
        </xdr:cNvPr>
        <xdr:cNvCxnSpPr/>
      </xdr:nvCxnSpPr>
      <xdr:spPr>
        <a:xfrm>
          <a:off x="4737100" y="12672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62992</xdr:rowOff>
    </xdr:from>
    <xdr:to>
      <xdr:col>24</xdr:col>
      <xdr:colOff>25400</xdr:colOff>
      <xdr:row>76</xdr:row>
      <xdr:rowOff>85852</xdr:rowOff>
    </xdr:to>
    <xdr:cxnSp macro="">
      <xdr:nvCxnSpPr>
        <xdr:cNvPr id="358" name="直線コネクタ 357">
          <a:extLst>
            <a:ext uri="{FF2B5EF4-FFF2-40B4-BE49-F238E27FC236}">
              <a16:creationId xmlns:a16="http://schemas.microsoft.com/office/drawing/2014/main" xmlns="" id="{00000000-0008-0000-0400-000066010000}"/>
            </a:ext>
          </a:extLst>
        </xdr:cNvPr>
        <xdr:cNvCxnSpPr/>
      </xdr:nvCxnSpPr>
      <xdr:spPr>
        <a:xfrm>
          <a:off x="3987800" y="13093192"/>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59707</xdr:rowOff>
    </xdr:from>
    <xdr:ext cx="762000" cy="259045"/>
    <xdr:sp macro="" textlink="">
      <xdr:nvSpPr>
        <xdr:cNvPr id="359" name="公債費平均値テキスト">
          <a:extLst>
            <a:ext uri="{FF2B5EF4-FFF2-40B4-BE49-F238E27FC236}">
              <a16:creationId xmlns:a16="http://schemas.microsoft.com/office/drawing/2014/main" xmlns="" id="{00000000-0008-0000-0400-000067010000}"/>
            </a:ext>
          </a:extLst>
        </xdr:cNvPr>
        <xdr:cNvSpPr txBox="1"/>
      </xdr:nvSpPr>
      <xdr:spPr>
        <a:xfrm>
          <a:off x="4914900" y="13261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87630</xdr:rowOff>
    </xdr:from>
    <xdr:to>
      <xdr:col>24</xdr:col>
      <xdr:colOff>76200</xdr:colOff>
      <xdr:row>78</xdr:row>
      <xdr:rowOff>17780</xdr:rowOff>
    </xdr:to>
    <xdr:sp macro="" textlink="">
      <xdr:nvSpPr>
        <xdr:cNvPr id="360" name="フローチャート: 判断 359">
          <a:extLst>
            <a:ext uri="{FF2B5EF4-FFF2-40B4-BE49-F238E27FC236}">
              <a16:creationId xmlns:a16="http://schemas.microsoft.com/office/drawing/2014/main" xmlns="" id="{00000000-0008-0000-0400-000068010000}"/>
            </a:ext>
          </a:extLst>
        </xdr:cNvPr>
        <xdr:cNvSpPr/>
      </xdr:nvSpPr>
      <xdr:spPr>
        <a:xfrm>
          <a:off x="47752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35561</xdr:rowOff>
    </xdr:from>
    <xdr:to>
      <xdr:col>19</xdr:col>
      <xdr:colOff>187325</xdr:colOff>
      <xdr:row>76</xdr:row>
      <xdr:rowOff>62992</xdr:rowOff>
    </xdr:to>
    <xdr:cxnSp macro="">
      <xdr:nvCxnSpPr>
        <xdr:cNvPr id="361" name="直線コネクタ 360">
          <a:extLst>
            <a:ext uri="{FF2B5EF4-FFF2-40B4-BE49-F238E27FC236}">
              <a16:creationId xmlns:a16="http://schemas.microsoft.com/office/drawing/2014/main" xmlns="" id="{00000000-0008-0000-0400-000069010000}"/>
            </a:ext>
          </a:extLst>
        </xdr:cNvPr>
        <xdr:cNvCxnSpPr/>
      </xdr:nvCxnSpPr>
      <xdr:spPr>
        <a:xfrm>
          <a:off x="3098800" y="13065761"/>
          <a:ext cx="8890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51054</xdr:rowOff>
    </xdr:from>
    <xdr:to>
      <xdr:col>20</xdr:col>
      <xdr:colOff>38100</xdr:colOff>
      <xdr:row>77</xdr:row>
      <xdr:rowOff>152654</xdr:rowOff>
    </xdr:to>
    <xdr:sp macro="" textlink="">
      <xdr:nvSpPr>
        <xdr:cNvPr id="362" name="フローチャート: 判断 361">
          <a:extLst>
            <a:ext uri="{FF2B5EF4-FFF2-40B4-BE49-F238E27FC236}">
              <a16:creationId xmlns:a16="http://schemas.microsoft.com/office/drawing/2014/main" xmlns="" id="{00000000-0008-0000-0400-00006A010000}"/>
            </a:ext>
          </a:extLst>
        </xdr:cNvPr>
        <xdr:cNvSpPr/>
      </xdr:nvSpPr>
      <xdr:spPr>
        <a:xfrm>
          <a:off x="3937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137431</xdr:rowOff>
    </xdr:from>
    <xdr:ext cx="736600" cy="259045"/>
    <xdr:sp macro="" textlink="">
      <xdr:nvSpPr>
        <xdr:cNvPr id="363" name="テキスト ボックス 362">
          <a:extLst>
            <a:ext uri="{FF2B5EF4-FFF2-40B4-BE49-F238E27FC236}">
              <a16:creationId xmlns:a16="http://schemas.microsoft.com/office/drawing/2014/main" xmlns="" id="{00000000-0008-0000-0400-00006B010000}"/>
            </a:ext>
          </a:extLst>
        </xdr:cNvPr>
        <xdr:cNvSpPr txBox="1"/>
      </xdr:nvSpPr>
      <xdr:spPr>
        <a:xfrm>
          <a:off x="3606800" y="13339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12700</xdr:rowOff>
    </xdr:from>
    <xdr:to>
      <xdr:col>15</xdr:col>
      <xdr:colOff>98425</xdr:colOff>
      <xdr:row>76</xdr:row>
      <xdr:rowOff>35561</xdr:rowOff>
    </xdr:to>
    <xdr:cxnSp macro="">
      <xdr:nvCxnSpPr>
        <xdr:cNvPr id="364" name="直線コネクタ 363">
          <a:extLst>
            <a:ext uri="{FF2B5EF4-FFF2-40B4-BE49-F238E27FC236}">
              <a16:creationId xmlns:a16="http://schemas.microsoft.com/office/drawing/2014/main" xmlns="" id="{00000000-0008-0000-0400-00006C010000}"/>
            </a:ext>
          </a:extLst>
        </xdr:cNvPr>
        <xdr:cNvCxnSpPr/>
      </xdr:nvCxnSpPr>
      <xdr:spPr>
        <a:xfrm>
          <a:off x="2209800" y="1304290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32765</xdr:rowOff>
    </xdr:from>
    <xdr:to>
      <xdr:col>15</xdr:col>
      <xdr:colOff>149225</xdr:colOff>
      <xdr:row>77</xdr:row>
      <xdr:rowOff>134365</xdr:rowOff>
    </xdr:to>
    <xdr:sp macro="" textlink="">
      <xdr:nvSpPr>
        <xdr:cNvPr id="365" name="フローチャート: 判断 364">
          <a:extLst>
            <a:ext uri="{FF2B5EF4-FFF2-40B4-BE49-F238E27FC236}">
              <a16:creationId xmlns:a16="http://schemas.microsoft.com/office/drawing/2014/main" xmlns="" id="{00000000-0008-0000-0400-00006D010000}"/>
            </a:ext>
          </a:extLst>
        </xdr:cNvPr>
        <xdr:cNvSpPr/>
      </xdr:nvSpPr>
      <xdr:spPr>
        <a:xfrm>
          <a:off x="3048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119142</xdr:rowOff>
    </xdr:from>
    <xdr:ext cx="762000" cy="259045"/>
    <xdr:sp macro="" textlink="">
      <xdr:nvSpPr>
        <xdr:cNvPr id="366" name="テキスト ボックス 365">
          <a:extLst>
            <a:ext uri="{FF2B5EF4-FFF2-40B4-BE49-F238E27FC236}">
              <a16:creationId xmlns:a16="http://schemas.microsoft.com/office/drawing/2014/main" xmlns="" id="{00000000-0008-0000-0400-00006E010000}"/>
            </a:ext>
          </a:extLst>
        </xdr:cNvPr>
        <xdr:cNvSpPr txBox="1"/>
      </xdr:nvSpPr>
      <xdr:spPr>
        <a:xfrm>
          <a:off x="2717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12700</xdr:rowOff>
    </xdr:from>
    <xdr:to>
      <xdr:col>11</xdr:col>
      <xdr:colOff>9525</xdr:colOff>
      <xdr:row>76</xdr:row>
      <xdr:rowOff>49276</xdr:rowOff>
    </xdr:to>
    <xdr:cxnSp macro="">
      <xdr:nvCxnSpPr>
        <xdr:cNvPr id="367" name="直線コネクタ 366">
          <a:extLst>
            <a:ext uri="{FF2B5EF4-FFF2-40B4-BE49-F238E27FC236}">
              <a16:creationId xmlns:a16="http://schemas.microsoft.com/office/drawing/2014/main" xmlns="" id="{00000000-0008-0000-0400-00006F010000}"/>
            </a:ext>
          </a:extLst>
        </xdr:cNvPr>
        <xdr:cNvCxnSpPr/>
      </xdr:nvCxnSpPr>
      <xdr:spPr>
        <a:xfrm flipV="1">
          <a:off x="1320800" y="1304290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41911</xdr:rowOff>
    </xdr:from>
    <xdr:to>
      <xdr:col>11</xdr:col>
      <xdr:colOff>60325</xdr:colOff>
      <xdr:row>77</xdr:row>
      <xdr:rowOff>143511</xdr:rowOff>
    </xdr:to>
    <xdr:sp macro="" textlink="">
      <xdr:nvSpPr>
        <xdr:cNvPr id="368" name="フローチャート: 判断 367">
          <a:extLst>
            <a:ext uri="{FF2B5EF4-FFF2-40B4-BE49-F238E27FC236}">
              <a16:creationId xmlns:a16="http://schemas.microsoft.com/office/drawing/2014/main" xmlns="" id="{00000000-0008-0000-0400-000070010000}"/>
            </a:ext>
          </a:extLst>
        </xdr:cNvPr>
        <xdr:cNvSpPr/>
      </xdr:nvSpPr>
      <xdr:spPr>
        <a:xfrm>
          <a:off x="2159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128288</xdr:rowOff>
    </xdr:from>
    <xdr:ext cx="762000" cy="259045"/>
    <xdr:sp macro="" textlink="">
      <xdr:nvSpPr>
        <xdr:cNvPr id="369" name="テキスト ボックス 368">
          <a:extLst>
            <a:ext uri="{FF2B5EF4-FFF2-40B4-BE49-F238E27FC236}">
              <a16:creationId xmlns:a16="http://schemas.microsoft.com/office/drawing/2014/main" xmlns="" id="{00000000-0008-0000-0400-000071010000}"/>
            </a:ext>
          </a:extLst>
        </xdr:cNvPr>
        <xdr:cNvSpPr txBox="1"/>
      </xdr:nvSpPr>
      <xdr:spPr>
        <a:xfrm>
          <a:off x="1828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32765</xdr:rowOff>
    </xdr:from>
    <xdr:to>
      <xdr:col>6</xdr:col>
      <xdr:colOff>171450</xdr:colOff>
      <xdr:row>77</xdr:row>
      <xdr:rowOff>134365</xdr:rowOff>
    </xdr:to>
    <xdr:sp macro="" textlink="">
      <xdr:nvSpPr>
        <xdr:cNvPr id="370" name="フローチャート: 判断 369">
          <a:extLst>
            <a:ext uri="{FF2B5EF4-FFF2-40B4-BE49-F238E27FC236}">
              <a16:creationId xmlns:a16="http://schemas.microsoft.com/office/drawing/2014/main" xmlns="" id="{00000000-0008-0000-0400-000072010000}"/>
            </a:ext>
          </a:extLst>
        </xdr:cNvPr>
        <xdr:cNvSpPr/>
      </xdr:nvSpPr>
      <xdr:spPr>
        <a:xfrm>
          <a:off x="1270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119142</xdr:rowOff>
    </xdr:from>
    <xdr:ext cx="762000" cy="259045"/>
    <xdr:sp macro="" textlink="">
      <xdr:nvSpPr>
        <xdr:cNvPr id="371" name="テキスト ボックス 370">
          <a:extLst>
            <a:ext uri="{FF2B5EF4-FFF2-40B4-BE49-F238E27FC236}">
              <a16:creationId xmlns:a16="http://schemas.microsoft.com/office/drawing/2014/main" xmlns="" id="{00000000-0008-0000-0400-000073010000}"/>
            </a:ext>
          </a:extLst>
        </xdr:cNvPr>
        <xdr:cNvSpPr txBox="1"/>
      </xdr:nvSpPr>
      <xdr:spPr>
        <a:xfrm>
          <a:off x="939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a:extLst>
            <a:ext uri="{FF2B5EF4-FFF2-40B4-BE49-F238E27FC236}">
              <a16:creationId xmlns:a16="http://schemas.microsoft.com/office/drawing/2014/main" xmlns="" id="{00000000-0008-0000-0400-00007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a:extLst>
            <a:ext uri="{FF2B5EF4-FFF2-40B4-BE49-F238E27FC236}">
              <a16:creationId xmlns:a16="http://schemas.microsoft.com/office/drawing/2014/main" xmlns="" id="{00000000-0008-0000-0400-00007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a:extLst>
            <a:ext uri="{FF2B5EF4-FFF2-40B4-BE49-F238E27FC236}">
              <a16:creationId xmlns:a16="http://schemas.microsoft.com/office/drawing/2014/main" xmlns="" id="{00000000-0008-0000-0400-00007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a:extLst>
            <a:ext uri="{FF2B5EF4-FFF2-40B4-BE49-F238E27FC236}">
              <a16:creationId xmlns:a16="http://schemas.microsoft.com/office/drawing/2014/main" xmlns="" id="{00000000-0008-0000-0400-00007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a:extLst>
            <a:ext uri="{FF2B5EF4-FFF2-40B4-BE49-F238E27FC236}">
              <a16:creationId xmlns:a16="http://schemas.microsoft.com/office/drawing/2014/main" xmlns="" id="{00000000-0008-0000-0400-00007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35052</xdr:rowOff>
    </xdr:from>
    <xdr:to>
      <xdr:col>24</xdr:col>
      <xdr:colOff>76200</xdr:colOff>
      <xdr:row>76</xdr:row>
      <xdr:rowOff>136652</xdr:rowOff>
    </xdr:to>
    <xdr:sp macro="" textlink="">
      <xdr:nvSpPr>
        <xdr:cNvPr id="377" name="楕円 376">
          <a:extLst>
            <a:ext uri="{FF2B5EF4-FFF2-40B4-BE49-F238E27FC236}">
              <a16:creationId xmlns:a16="http://schemas.microsoft.com/office/drawing/2014/main" xmlns="" id="{00000000-0008-0000-0400-000079010000}"/>
            </a:ext>
          </a:extLst>
        </xdr:cNvPr>
        <xdr:cNvSpPr/>
      </xdr:nvSpPr>
      <xdr:spPr>
        <a:xfrm>
          <a:off x="4775200" y="13065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51579</xdr:rowOff>
    </xdr:from>
    <xdr:ext cx="762000" cy="259045"/>
    <xdr:sp macro="" textlink="">
      <xdr:nvSpPr>
        <xdr:cNvPr id="378" name="公債費該当値テキスト">
          <a:extLst>
            <a:ext uri="{FF2B5EF4-FFF2-40B4-BE49-F238E27FC236}">
              <a16:creationId xmlns:a16="http://schemas.microsoft.com/office/drawing/2014/main" xmlns="" id="{00000000-0008-0000-0400-00007A010000}"/>
            </a:ext>
          </a:extLst>
        </xdr:cNvPr>
        <xdr:cNvSpPr txBox="1"/>
      </xdr:nvSpPr>
      <xdr:spPr>
        <a:xfrm>
          <a:off x="4914900" y="12910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12192</xdr:rowOff>
    </xdr:from>
    <xdr:to>
      <xdr:col>20</xdr:col>
      <xdr:colOff>38100</xdr:colOff>
      <xdr:row>76</xdr:row>
      <xdr:rowOff>113792</xdr:rowOff>
    </xdr:to>
    <xdr:sp macro="" textlink="">
      <xdr:nvSpPr>
        <xdr:cNvPr id="379" name="楕円 378">
          <a:extLst>
            <a:ext uri="{FF2B5EF4-FFF2-40B4-BE49-F238E27FC236}">
              <a16:creationId xmlns:a16="http://schemas.microsoft.com/office/drawing/2014/main" xmlns="" id="{00000000-0008-0000-0400-00007B010000}"/>
            </a:ext>
          </a:extLst>
        </xdr:cNvPr>
        <xdr:cNvSpPr/>
      </xdr:nvSpPr>
      <xdr:spPr>
        <a:xfrm>
          <a:off x="3937000" y="1304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123969</xdr:rowOff>
    </xdr:from>
    <xdr:ext cx="736600" cy="259045"/>
    <xdr:sp macro="" textlink="">
      <xdr:nvSpPr>
        <xdr:cNvPr id="380" name="テキスト ボックス 379">
          <a:extLst>
            <a:ext uri="{FF2B5EF4-FFF2-40B4-BE49-F238E27FC236}">
              <a16:creationId xmlns:a16="http://schemas.microsoft.com/office/drawing/2014/main" xmlns="" id="{00000000-0008-0000-0400-00007C010000}"/>
            </a:ext>
          </a:extLst>
        </xdr:cNvPr>
        <xdr:cNvSpPr txBox="1"/>
      </xdr:nvSpPr>
      <xdr:spPr>
        <a:xfrm>
          <a:off x="3606800" y="12811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156211</xdr:rowOff>
    </xdr:from>
    <xdr:to>
      <xdr:col>15</xdr:col>
      <xdr:colOff>149225</xdr:colOff>
      <xdr:row>76</xdr:row>
      <xdr:rowOff>86361</xdr:rowOff>
    </xdr:to>
    <xdr:sp macro="" textlink="">
      <xdr:nvSpPr>
        <xdr:cNvPr id="381" name="楕円 380">
          <a:extLst>
            <a:ext uri="{FF2B5EF4-FFF2-40B4-BE49-F238E27FC236}">
              <a16:creationId xmlns:a16="http://schemas.microsoft.com/office/drawing/2014/main" xmlns="" id="{00000000-0008-0000-0400-00007D010000}"/>
            </a:ext>
          </a:extLst>
        </xdr:cNvPr>
        <xdr:cNvSpPr/>
      </xdr:nvSpPr>
      <xdr:spPr>
        <a:xfrm>
          <a:off x="3048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96537</xdr:rowOff>
    </xdr:from>
    <xdr:ext cx="762000" cy="259045"/>
    <xdr:sp macro="" textlink="">
      <xdr:nvSpPr>
        <xdr:cNvPr id="382" name="テキスト ボックス 381">
          <a:extLst>
            <a:ext uri="{FF2B5EF4-FFF2-40B4-BE49-F238E27FC236}">
              <a16:creationId xmlns:a16="http://schemas.microsoft.com/office/drawing/2014/main" xmlns="" id="{00000000-0008-0000-0400-00007E010000}"/>
            </a:ext>
          </a:extLst>
        </xdr:cNvPr>
        <xdr:cNvSpPr txBox="1"/>
      </xdr:nvSpPr>
      <xdr:spPr>
        <a:xfrm>
          <a:off x="2717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133350</xdr:rowOff>
    </xdr:from>
    <xdr:to>
      <xdr:col>11</xdr:col>
      <xdr:colOff>60325</xdr:colOff>
      <xdr:row>76</xdr:row>
      <xdr:rowOff>63500</xdr:rowOff>
    </xdr:to>
    <xdr:sp macro="" textlink="">
      <xdr:nvSpPr>
        <xdr:cNvPr id="383" name="楕円 382">
          <a:extLst>
            <a:ext uri="{FF2B5EF4-FFF2-40B4-BE49-F238E27FC236}">
              <a16:creationId xmlns:a16="http://schemas.microsoft.com/office/drawing/2014/main" xmlns="" id="{00000000-0008-0000-0400-00007F010000}"/>
            </a:ext>
          </a:extLst>
        </xdr:cNvPr>
        <xdr:cNvSpPr/>
      </xdr:nvSpPr>
      <xdr:spPr>
        <a:xfrm>
          <a:off x="2159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73677</xdr:rowOff>
    </xdr:from>
    <xdr:ext cx="762000" cy="259045"/>
    <xdr:sp macro="" textlink="">
      <xdr:nvSpPr>
        <xdr:cNvPr id="384" name="テキスト ボックス 383">
          <a:extLst>
            <a:ext uri="{FF2B5EF4-FFF2-40B4-BE49-F238E27FC236}">
              <a16:creationId xmlns:a16="http://schemas.microsoft.com/office/drawing/2014/main" xmlns="" id="{00000000-0008-0000-0400-000080010000}"/>
            </a:ext>
          </a:extLst>
        </xdr:cNvPr>
        <xdr:cNvSpPr txBox="1"/>
      </xdr:nvSpPr>
      <xdr:spPr>
        <a:xfrm>
          <a:off x="1828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169926</xdr:rowOff>
    </xdr:from>
    <xdr:to>
      <xdr:col>6</xdr:col>
      <xdr:colOff>171450</xdr:colOff>
      <xdr:row>76</xdr:row>
      <xdr:rowOff>100076</xdr:rowOff>
    </xdr:to>
    <xdr:sp macro="" textlink="">
      <xdr:nvSpPr>
        <xdr:cNvPr id="385" name="楕円 384">
          <a:extLst>
            <a:ext uri="{FF2B5EF4-FFF2-40B4-BE49-F238E27FC236}">
              <a16:creationId xmlns:a16="http://schemas.microsoft.com/office/drawing/2014/main" xmlns="" id="{00000000-0008-0000-0400-000081010000}"/>
            </a:ext>
          </a:extLst>
        </xdr:cNvPr>
        <xdr:cNvSpPr/>
      </xdr:nvSpPr>
      <xdr:spPr>
        <a:xfrm>
          <a:off x="1270000" y="1302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110253</xdr:rowOff>
    </xdr:from>
    <xdr:ext cx="762000" cy="259045"/>
    <xdr:sp macro="" textlink="">
      <xdr:nvSpPr>
        <xdr:cNvPr id="386" name="テキスト ボックス 385">
          <a:extLst>
            <a:ext uri="{FF2B5EF4-FFF2-40B4-BE49-F238E27FC236}">
              <a16:creationId xmlns:a16="http://schemas.microsoft.com/office/drawing/2014/main" xmlns="" id="{00000000-0008-0000-0400-000082010000}"/>
            </a:ext>
          </a:extLst>
        </xdr:cNvPr>
        <xdr:cNvSpPr txBox="1"/>
      </xdr:nvSpPr>
      <xdr:spPr>
        <a:xfrm>
          <a:off x="939800" y="12797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a:extLst>
            <a:ext uri="{FF2B5EF4-FFF2-40B4-BE49-F238E27FC236}">
              <a16:creationId xmlns:a16="http://schemas.microsoft.com/office/drawing/2014/main" xmlns="" id="{00000000-0008-0000-0400-00008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a:extLst>
            <a:ext uri="{FF2B5EF4-FFF2-40B4-BE49-F238E27FC236}">
              <a16:creationId xmlns:a16="http://schemas.microsoft.com/office/drawing/2014/main" xmlns="" id="{00000000-0008-0000-0400-00008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a:extLst>
            <a:ext uri="{FF2B5EF4-FFF2-40B4-BE49-F238E27FC236}">
              <a16:creationId xmlns:a16="http://schemas.microsoft.com/office/drawing/2014/main" xmlns="" id="{00000000-0008-0000-0400-00008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a:extLst>
            <a:ext uri="{FF2B5EF4-FFF2-40B4-BE49-F238E27FC236}">
              <a16:creationId xmlns:a16="http://schemas.microsoft.com/office/drawing/2014/main" xmlns="" id="{00000000-0008-0000-0400-00008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a:extLst>
            <a:ext uri="{FF2B5EF4-FFF2-40B4-BE49-F238E27FC236}">
              <a16:creationId xmlns:a16="http://schemas.microsoft.com/office/drawing/2014/main" xmlns="" id="{00000000-0008-0000-0400-00008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a:extLst>
            <a:ext uri="{FF2B5EF4-FFF2-40B4-BE49-F238E27FC236}">
              <a16:creationId xmlns:a16="http://schemas.microsoft.com/office/drawing/2014/main" xmlns="" id="{00000000-0008-0000-0400-00008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a:extLst>
            <a:ext uri="{FF2B5EF4-FFF2-40B4-BE49-F238E27FC236}">
              <a16:creationId xmlns:a16="http://schemas.microsoft.com/office/drawing/2014/main" xmlns="" id="{00000000-0008-0000-0400-00008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a:extLst>
            <a:ext uri="{FF2B5EF4-FFF2-40B4-BE49-F238E27FC236}">
              <a16:creationId xmlns:a16="http://schemas.microsoft.com/office/drawing/2014/main" xmlns="" id="{00000000-0008-0000-0400-00008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a:extLst>
            <a:ext uri="{FF2B5EF4-FFF2-40B4-BE49-F238E27FC236}">
              <a16:creationId xmlns:a16="http://schemas.microsoft.com/office/drawing/2014/main" xmlns="" id="{00000000-0008-0000-0400-00008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a:extLst>
            <a:ext uri="{FF2B5EF4-FFF2-40B4-BE49-F238E27FC236}">
              <a16:creationId xmlns:a16="http://schemas.microsoft.com/office/drawing/2014/main" xmlns="" id="{00000000-0008-0000-0400-00008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a:extLst>
            <a:ext uri="{FF2B5EF4-FFF2-40B4-BE49-F238E27FC236}">
              <a16:creationId xmlns:a16="http://schemas.microsoft.com/office/drawing/2014/main" xmlns="" id="{00000000-0008-0000-0400-00008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a:solidFill>
                <a:schemeClr val="dk1"/>
              </a:solidFill>
              <a:effectLst/>
              <a:latin typeface="+mn-lt"/>
              <a:ea typeface="+mn-ea"/>
              <a:cs typeface="+mn-cs"/>
            </a:rPr>
            <a:t>　</a:t>
          </a:r>
          <a:r>
            <a:rPr lang="ja-JP" altLang="ja-JP" sz="1200">
              <a:solidFill>
                <a:schemeClr val="dk1"/>
              </a:solidFill>
              <a:effectLst/>
              <a:latin typeface="ＭＳ 明朝" panose="02020609040205080304" pitchFamily="17" charset="-128"/>
              <a:ea typeface="ＭＳ 明朝" panose="02020609040205080304" pitchFamily="17" charset="-128"/>
              <a:cs typeface="+mn-cs"/>
            </a:rPr>
            <a:t>現在の経常経費の比率は各特別会計への繰出金の割合が大きい本町特有であり、本数値の早急な改善は難しいと考えられる。</a:t>
          </a:r>
          <a:endParaRPr lang="ja-JP" altLang="ja-JP" sz="1200">
            <a:effectLst/>
            <a:latin typeface="ＭＳ 明朝" panose="02020609040205080304" pitchFamily="17" charset="-128"/>
            <a:ea typeface="ＭＳ 明朝" panose="02020609040205080304" pitchFamily="17" charset="-128"/>
          </a:endParaRPr>
        </a:p>
        <a:p>
          <a:pPr rtl="0" eaLnBrk="1" fontAlgn="auto" latinLnBrk="0" hangingPunct="1"/>
          <a:r>
            <a:rPr lang="ja-JP" altLang="ja-JP" sz="1200">
              <a:solidFill>
                <a:schemeClr val="dk1"/>
              </a:solidFill>
              <a:effectLst/>
              <a:latin typeface="ＭＳ 明朝" panose="02020609040205080304" pitchFamily="17" charset="-128"/>
              <a:ea typeface="ＭＳ 明朝" panose="02020609040205080304" pitchFamily="17" charset="-128"/>
              <a:cs typeface="+mn-cs"/>
            </a:rPr>
            <a:t>　そこで、公債費以外の比率を下げるための起債の過剰な借入は避け、歳出の抑制による持続可能な財政運営を図っていく。</a:t>
          </a:r>
          <a:endParaRPr lang="ja-JP" altLang="ja-JP" sz="1200">
            <a:effectLst/>
            <a:latin typeface="ＭＳ 明朝" panose="02020609040205080304" pitchFamily="17" charset="-128"/>
            <a:ea typeface="ＭＳ 明朝" panose="02020609040205080304" pitchFamily="17" charset="-128"/>
          </a:endParaRPr>
        </a:p>
      </xdr:txBody>
    </xdr:sp>
    <xdr:clientData/>
  </xdr:twoCellAnchor>
  <xdr:oneCellAnchor>
    <xdr:from>
      <xdr:col>62</xdr:col>
      <xdr:colOff>6350</xdr:colOff>
      <xdr:row>69</xdr:row>
      <xdr:rowOff>107950</xdr:rowOff>
    </xdr:from>
    <xdr:ext cx="298543" cy="225703"/>
    <xdr:sp macro="" textlink="">
      <xdr:nvSpPr>
        <xdr:cNvPr id="398" name="テキスト ボックス 397">
          <a:extLst>
            <a:ext uri="{FF2B5EF4-FFF2-40B4-BE49-F238E27FC236}">
              <a16:creationId xmlns:a16="http://schemas.microsoft.com/office/drawing/2014/main" xmlns="" id="{00000000-0008-0000-0400-00008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a:extLst>
            <a:ext uri="{FF2B5EF4-FFF2-40B4-BE49-F238E27FC236}">
              <a16:creationId xmlns:a16="http://schemas.microsoft.com/office/drawing/2014/main" xmlns="" id="{00000000-0008-0000-0400-00008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a:extLst>
            <a:ext uri="{FF2B5EF4-FFF2-40B4-BE49-F238E27FC236}">
              <a16:creationId xmlns:a16="http://schemas.microsoft.com/office/drawing/2014/main" xmlns="" id="{00000000-0008-0000-0400-00009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1" name="直線コネクタ 400">
          <a:extLst>
            <a:ext uri="{FF2B5EF4-FFF2-40B4-BE49-F238E27FC236}">
              <a16:creationId xmlns:a16="http://schemas.microsoft.com/office/drawing/2014/main" xmlns="" id="{00000000-0008-0000-0400-000091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2" name="テキスト ボックス 401">
          <a:extLst>
            <a:ext uri="{FF2B5EF4-FFF2-40B4-BE49-F238E27FC236}">
              <a16:creationId xmlns:a16="http://schemas.microsoft.com/office/drawing/2014/main" xmlns="" id="{00000000-0008-0000-0400-000092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3" name="直線コネクタ 402">
          <a:extLst>
            <a:ext uri="{FF2B5EF4-FFF2-40B4-BE49-F238E27FC236}">
              <a16:creationId xmlns:a16="http://schemas.microsoft.com/office/drawing/2014/main" xmlns="" id="{00000000-0008-0000-0400-000093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4" name="テキスト ボックス 403">
          <a:extLst>
            <a:ext uri="{FF2B5EF4-FFF2-40B4-BE49-F238E27FC236}">
              <a16:creationId xmlns:a16="http://schemas.microsoft.com/office/drawing/2014/main" xmlns="" id="{00000000-0008-0000-0400-000094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05" name="直線コネクタ 404">
          <a:extLst>
            <a:ext uri="{FF2B5EF4-FFF2-40B4-BE49-F238E27FC236}">
              <a16:creationId xmlns:a16="http://schemas.microsoft.com/office/drawing/2014/main" xmlns="" id="{00000000-0008-0000-0400-000095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06" name="テキスト ボックス 405">
          <a:extLst>
            <a:ext uri="{FF2B5EF4-FFF2-40B4-BE49-F238E27FC236}">
              <a16:creationId xmlns:a16="http://schemas.microsoft.com/office/drawing/2014/main" xmlns="" id="{00000000-0008-0000-0400-000096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07" name="直線コネクタ 406">
          <a:extLst>
            <a:ext uri="{FF2B5EF4-FFF2-40B4-BE49-F238E27FC236}">
              <a16:creationId xmlns:a16="http://schemas.microsoft.com/office/drawing/2014/main" xmlns="" id="{00000000-0008-0000-0400-000097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08" name="テキスト ボックス 407">
          <a:extLst>
            <a:ext uri="{FF2B5EF4-FFF2-40B4-BE49-F238E27FC236}">
              <a16:creationId xmlns:a16="http://schemas.microsoft.com/office/drawing/2014/main" xmlns="" id="{00000000-0008-0000-0400-000098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09" name="直線コネクタ 408">
          <a:extLst>
            <a:ext uri="{FF2B5EF4-FFF2-40B4-BE49-F238E27FC236}">
              <a16:creationId xmlns:a16="http://schemas.microsoft.com/office/drawing/2014/main" xmlns="" id="{00000000-0008-0000-0400-000099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0" name="テキスト ボックス 409">
          <a:extLst>
            <a:ext uri="{FF2B5EF4-FFF2-40B4-BE49-F238E27FC236}">
              <a16:creationId xmlns:a16="http://schemas.microsoft.com/office/drawing/2014/main" xmlns="" id="{00000000-0008-0000-0400-00009A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1" name="公債費以外グラフ枠">
          <a:extLst>
            <a:ext uri="{FF2B5EF4-FFF2-40B4-BE49-F238E27FC236}">
              <a16:creationId xmlns:a16="http://schemas.microsoft.com/office/drawing/2014/main" xmlns="" id="{00000000-0008-0000-0400-00009B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117856</xdr:rowOff>
    </xdr:from>
    <xdr:to>
      <xdr:col>82</xdr:col>
      <xdr:colOff>107950</xdr:colOff>
      <xdr:row>80</xdr:row>
      <xdr:rowOff>140715</xdr:rowOff>
    </xdr:to>
    <xdr:cxnSp macro="">
      <xdr:nvCxnSpPr>
        <xdr:cNvPr id="412" name="直線コネクタ 411">
          <a:extLst>
            <a:ext uri="{FF2B5EF4-FFF2-40B4-BE49-F238E27FC236}">
              <a16:creationId xmlns:a16="http://schemas.microsoft.com/office/drawing/2014/main" xmlns="" id="{00000000-0008-0000-0400-00009C010000}"/>
            </a:ext>
          </a:extLst>
        </xdr:cNvPr>
        <xdr:cNvCxnSpPr/>
      </xdr:nvCxnSpPr>
      <xdr:spPr>
        <a:xfrm flipV="1">
          <a:off x="16510000" y="12462256"/>
          <a:ext cx="0" cy="1394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112792</xdr:rowOff>
    </xdr:from>
    <xdr:ext cx="762000" cy="259045"/>
    <xdr:sp macro="" textlink="">
      <xdr:nvSpPr>
        <xdr:cNvPr id="413" name="公債費以外最小値テキスト">
          <a:extLst>
            <a:ext uri="{FF2B5EF4-FFF2-40B4-BE49-F238E27FC236}">
              <a16:creationId xmlns:a16="http://schemas.microsoft.com/office/drawing/2014/main" xmlns="" id="{00000000-0008-0000-0400-00009D010000}"/>
            </a:ext>
          </a:extLst>
        </xdr:cNvPr>
        <xdr:cNvSpPr txBox="1"/>
      </xdr:nvSpPr>
      <xdr:spPr>
        <a:xfrm>
          <a:off x="16598900" y="13828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140715</xdr:rowOff>
    </xdr:from>
    <xdr:to>
      <xdr:col>82</xdr:col>
      <xdr:colOff>196850</xdr:colOff>
      <xdr:row>80</xdr:row>
      <xdr:rowOff>140715</xdr:rowOff>
    </xdr:to>
    <xdr:cxnSp macro="">
      <xdr:nvCxnSpPr>
        <xdr:cNvPr id="414" name="直線コネクタ 413">
          <a:extLst>
            <a:ext uri="{FF2B5EF4-FFF2-40B4-BE49-F238E27FC236}">
              <a16:creationId xmlns:a16="http://schemas.microsoft.com/office/drawing/2014/main" xmlns="" id="{00000000-0008-0000-0400-00009E010000}"/>
            </a:ext>
          </a:extLst>
        </xdr:cNvPr>
        <xdr:cNvCxnSpPr/>
      </xdr:nvCxnSpPr>
      <xdr:spPr>
        <a:xfrm>
          <a:off x="16421100" y="13856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32783</xdr:rowOff>
    </xdr:from>
    <xdr:ext cx="762000" cy="259045"/>
    <xdr:sp macro="" textlink="">
      <xdr:nvSpPr>
        <xdr:cNvPr id="415" name="公債費以外最大値テキスト">
          <a:extLst>
            <a:ext uri="{FF2B5EF4-FFF2-40B4-BE49-F238E27FC236}">
              <a16:creationId xmlns:a16="http://schemas.microsoft.com/office/drawing/2014/main" xmlns="" id="{00000000-0008-0000-0400-00009F010000}"/>
            </a:ext>
          </a:extLst>
        </xdr:cNvPr>
        <xdr:cNvSpPr txBox="1"/>
      </xdr:nvSpPr>
      <xdr:spPr>
        <a:xfrm>
          <a:off x="16598900" y="12205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117856</xdr:rowOff>
    </xdr:from>
    <xdr:to>
      <xdr:col>82</xdr:col>
      <xdr:colOff>196850</xdr:colOff>
      <xdr:row>72</xdr:row>
      <xdr:rowOff>117856</xdr:rowOff>
    </xdr:to>
    <xdr:cxnSp macro="">
      <xdr:nvCxnSpPr>
        <xdr:cNvPr id="416" name="直線コネクタ 415">
          <a:extLst>
            <a:ext uri="{FF2B5EF4-FFF2-40B4-BE49-F238E27FC236}">
              <a16:creationId xmlns:a16="http://schemas.microsoft.com/office/drawing/2014/main" xmlns="" id="{00000000-0008-0000-0400-0000A0010000}"/>
            </a:ext>
          </a:extLst>
        </xdr:cNvPr>
        <xdr:cNvCxnSpPr/>
      </xdr:nvCxnSpPr>
      <xdr:spPr>
        <a:xfrm>
          <a:off x="16421100" y="12462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138430</xdr:rowOff>
    </xdr:from>
    <xdr:to>
      <xdr:col>82</xdr:col>
      <xdr:colOff>107950</xdr:colOff>
      <xdr:row>80</xdr:row>
      <xdr:rowOff>3556</xdr:rowOff>
    </xdr:to>
    <xdr:cxnSp macro="">
      <xdr:nvCxnSpPr>
        <xdr:cNvPr id="417" name="直線コネクタ 416">
          <a:extLst>
            <a:ext uri="{FF2B5EF4-FFF2-40B4-BE49-F238E27FC236}">
              <a16:creationId xmlns:a16="http://schemas.microsoft.com/office/drawing/2014/main" xmlns="" id="{00000000-0008-0000-0400-0000A1010000}"/>
            </a:ext>
          </a:extLst>
        </xdr:cNvPr>
        <xdr:cNvCxnSpPr/>
      </xdr:nvCxnSpPr>
      <xdr:spPr>
        <a:xfrm flipV="1">
          <a:off x="15671800" y="13682980"/>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79011</xdr:rowOff>
    </xdr:from>
    <xdr:ext cx="762000" cy="259045"/>
    <xdr:sp macro="" textlink="">
      <xdr:nvSpPr>
        <xdr:cNvPr id="418" name="公債費以外平均値テキスト">
          <a:extLst>
            <a:ext uri="{FF2B5EF4-FFF2-40B4-BE49-F238E27FC236}">
              <a16:creationId xmlns:a16="http://schemas.microsoft.com/office/drawing/2014/main" xmlns="" id="{00000000-0008-0000-0400-0000A2010000}"/>
            </a:ext>
          </a:extLst>
        </xdr:cNvPr>
        <xdr:cNvSpPr txBox="1"/>
      </xdr:nvSpPr>
      <xdr:spPr>
        <a:xfrm>
          <a:off x="16598900" y="12937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62485</xdr:rowOff>
    </xdr:from>
    <xdr:to>
      <xdr:col>82</xdr:col>
      <xdr:colOff>158750</xdr:colOff>
      <xdr:row>76</xdr:row>
      <xdr:rowOff>164085</xdr:rowOff>
    </xdr:to>
    <xdr:sp macro="" textlink="">
      <xdr:nvSpPr>
        <xdr:cNvPr id="419" name="フローチャート: 判断 418">
          <a:extLst>
            <a:ext uri="{FF2B5EF4-FFF2-40B4-BE49-F238E27FC236}">
              <a16:creationId xmlns:a16="http://schemas.microsoft.com/office/drawing/2014/main" xmlns="" id="{00000000-0008-0000-0400-0000A3010000}"/>
            </a:ext>
          </a:extLst>
        </xdr:cNvPr>
        <xdr:cNvSpPr/>
      </xdr:nvSpPr>
      <xdr:spPr>
        <a:xfrm>
          <a:off x="164592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152146</xdr:rowOff>
    </xdr:from>
    <xdr:to>
      <xdr:col>78</xdr:col>
      <xdr:colOff>69850</xdr:colOff>
      <xdr:row>80</xdr:row>
      <xdr:rowOff>3556</xdr:rowOff>
    </xdr:to>
    <xdr:cxnSp macro="">
      <xdr:nvCxnSpPr>
        <xdr:cNvPr id="420" name="直線コネクタ 419">
          <a:extLst>
            <a:ext uri="{FF2B5EF4-FFF2-40B4-BE49-F238E27FC236}">
              <a16:creationId xmlns:a16="http://schemas.microsoft.com/office/drawing/2014/main" xmlns="" id="{00000000-0008-0000-0400-0000A4010000}"/>
            </a:ext>
          </a:extLst>
        </xdr:cNvPr>
        <xdr:cNvCxnSpPr/>
      </xdr:nvCxnSpPr>
      <xdr:spPr>
        <a:xfrm>
          <a:off x="14782800" y="1369669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48768</xdr:rowOff>
    </xdr:from>
    <xdr:to>
      <xdr:col>78</xdr:col>
      <xdr:colOff>120650</xdr:colOff>
      <xdr:row>76</xdr:row>
      <xdr:rowOff>150368</xdr:rowOff>
    </xdr:to>
    <xdr:sp macro="" textlink="">
      <xdr:nvSpPr>
        <xdr:cNvPr id="421" name="フローチャート: 判断 420">
          <a:extLst>
            <a:ext uri="{FF2B5EF4-FFF2-40B4-BE49-F238E27FC236}">
              <a16:creationId xmlns:a16="http://schemas.microsoft.com/office/drawing/2014/main" xmlns="" id="{00000000-0008-0000-0400-0000A5010000}"/>
            </a:ext>
          </a:extLst>
        </xdr:cNvPr>
        <xdr:cNvSpPr/>
      </xdr:nvSpPr>
      <xdr:spPr>
        <a:xfrm>
          <a:off x="15621000" y="1307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160545</xdr:rowOff>
    </xdr:from>
    <xdr:ext cx="736600" cy="259045"/>
    <xdr:sp macro="" textlink="">
      <xdr:nvSpPr>
        <xdr:cNvPr id="422" name="テキスト ボックス 421">
          <a:extLst>
            <a:ext uri="{FF2B5EF4-FFF2-40B4-BE49-F238E27FC236}">
              <a16:creationId xmlns:a16="http://schemas.microsoft.com/office/drawing/2014/main" xmlns="" id="{00000000-0008-0000-0400-0000A6010000}"/>
            </a:ext>
          </a:extLst>
        </xdr:cNvPr>
        <xdr:cNvSpPr txBox="1"/>
      </xdr:nvSpPr>
      <xdr:spPr>
        <a:xfrm>
          <a:off x="15290800" y="128478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51563</xdr:rowOff>
    </xdr:from>
    <xdr:to>
      <xdr:col>73</xdr:col>
      <xdr:colOff>180975</xdr:colOff>
      <xdr:row>79</xdr:row>
      <xdr:rowOff>152146</xdr:rowOff>
    </xdr:to>
    <xdr:cxnSp macro="">
      <xdr:nvCxnSpPr>
        <xdr:cNvPr id="423" name="直線コネクタ 422">
          <a:extLst>
            <a:ext uri="{FF2B5EF4-FFF2-40B4-BE49-F238E27FC236}">
              <a16:creationId xmlns:a16="http://schemas.microsoft.com/office/drawing/2014/main" xmlns="" id="{00000000-0008-0000-0400-0000A7010000}"/>
            </a:ext>
          </a:extLst>
        </xdr:cNvPr>
        <xdr:cNvCxnSpPr/>
      </xdr:nvCxnSpPr>
      <xdr:spPr>
        <a:xfrm>
          <a:off x="13893800" y="13596113"/>
          <a:ext cx="889000" cy="100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35052</xdr:rowOff>
    </xdr:from>
    <xdr:to>
      <xdr:col>74</xdr:col>
      <xdr:colOff>31750</xdr:colOff>
      <xdr:row>76</xdr:row>
      <xdr:rowOff>136652</xdr:rowOff>
    </xdr:to>
    <xdr:sp macro="" textlink="">
      <xdr:nvSpPr>
        <xdr:cNvPr id="424" name="フローチャート: 判断 423">
          <a:extLst>
            <a:ext uri="{FF2B5EF4-FFF2-40B4-BE49-F238E27FC236}">
              <a16:creationId xmlns:a16="http://schemas.microsoft.com/office/drawing/2014/main" xmlns="" id="{00000000-0008-0000-0400-0000A8010000}"/>
            </a:ext>
          </a:extLst>
        </xdr:cNvPr>
        <xdr:cNvSpPr/>
      </xdr:nvSpPr>
      <xdr:spPr>
        <a:xfrm>
          <a:off x="14732000" y="13065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146829</xdr:rowOff>
    </xdr:from>
    <xdr:ext cx="762000" cy="259045"/>
    <xdr:sp macro="" textlink="">
      <xdr:nvSpPr>
        <xdr:cNvPr id="425" name="テキスト ボックス 424">
          <a:extLst>
            <a:ext uri="{FF2B5EF4-FFF2-40B4-BE49-F238E27FC236}">
              <a16:creationId xmlns:a16="http://schemas.microsoft.com/office/drawing/2014/main" xmlns="" id="{00000000-0008-0000-0400-0000A9010000}"/>
            </a:ext>
          </a:extLst>
        </xdr:cNvPr>
        <xdr:cNvSpPr txBox="1"/>
      </xdr:nvSpPr>
      <xdr:spPr>
        <a:xfrm>
          <a:off x="14401800" y="12834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72137</xdr:rowOff>
    </xdr:from>
    <xdr:to>
      <xdr:col>69</xdr:col>
      <xdr:colOff>92075</xdr:colOff>
      <xdr:row>79</xdr:row>
      <xdr:rowOff>51563</xdr:rowOff>
    </xdr:to>
    <xdr:cxnSp macro="">
      <xdr:nvCxnSpPr>
        <xdr:cNvPr id="426" name="直線コネクタ 425">
          <a:extLst>
            <a:ext uri="{FF2B5EF4-FFF2-40B4-BE49-F238E27FC236}">
              <a16:creationId xmlns:a16="http://schemas.microsoft.com/office/drawing/2014/main" xmlns="" id="{00000000-0008-0000-0400-0000AA010000}"/>
            </a:ext>
          </a:extLst>
        </xdr:cNvPr>
        <xdr:cNvCxnSpPr/>
      </xdr:nvCxnSpPr>
      <xdr:spPr>
        <a:xfrm>
          <a:off x="13004800" y="13445237"/>
          <a:ext cx="889000" cy="15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151637</xdr:rowOff>
    </xdr:from>
    <xdr:to>
      <xdr:col>69</xdr:col>
      <xdr:colOff>142875</xdr:colOff>
      <xdr:row>76</xdr:row>
      <xdr:rowOff>81787</xdr:rowOff>
    </xdr:to>
    <xdr:sp macro="" textlink="">
      <xdr:nvSpPr>
        <xdr:cNvPr id="427" name="フローチャート: 判断 426">
          <a:extLst>
            <a:ext uri="{FF2B5EF4-FFF2-40B4-BE49-F238E27FC236}">
              <a16:creationId xmlns:a16="http://schemas.microsoft.com/office/drawing/2014/main" xmlns="" id="{00000000-0008-0000-0400-0000AB010000}"/>
            </a:ext>
          </a:extLst>
        </xdr:cNvPr>
        <xdr:cNvSpPr/>
      </xdr:nvSpPr>
      <xdr:spPr>
        <a:xfrm>
          <a:off x="13843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91965</xdr:rowOff>
    </xdr:from>
    <xdr:ext cx="762000" cy="259045"/>
    <xdr:sp macro="" textlink="">
      <xdr:nvSpPr>
        <xdr:cNvPr id="428" name="テキスト ボックス 427">
          <a:extLst>
            <a:ext uri="{FF2B5EF4-FFF2-40B4-BE49-F238E27FC236}">
              <a16:creationId xmlns:a16="http://schemas.microsoft.com/office/drawing/2014/main" xmlns="" id="{00000000-0008-0000-0400-0000AC010000}"/>
            </a:ext>
          </a:extLst>
        </xdr:cNvPr>
        <xdr:cNvSpPr txBox="1"/>
      </xdr:nvSpPr>
      <xdr:spPr>
        <a:xfrm>
          <a:off x="13512800" y="1277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41910</xdr:rowOff>
    </xdr:from>
    <xdr:to>
      <xdr:col>65</xdr:col>
      <xdr:colOff>53975</xdr:colOff>
      <xdr:row>75</xdr:row>
      <xdr:rowOff>143510</xdr:rowOff>
    </xdr:to>
    <xdr:sp macro="" textlink="">
      <xdr:nvSpPr>
        <xdr:cNvPr id="429" name="フローチャート: 判断 428">
          <a:extLst>
            <a:ext uri="{FF2B5EF4-FFF2-40B4-BE49-F238E27FC236}">
              <a16:creationId xmlns:a16="http://schemas.microsoft.com/office/drawing/2014/main" xmlns="" id="{00000000-0008-0000-0400-0000AD010000}"/>
            </a:ext>
          </a:extLst>
        </xdr:cNvPr>
        <xdr:cNvSpPr/>
      </xdr:nvSpPr>
      <xdr:spPr>
        <a:xfrm>
          <a:off x="12954000" y="12900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153687</xdr:rowOff>
    </xdr:from>
    <xdr:ext cx="762000" cy="259045"/>
    <xdr:sp macro="" textlink="">
      <xdr:nvSpPr>
        <xdr:cNvPr id="430" name="テキスト ボックス 429">
          <a:extLst>
            <a:ext uri="{FF2B5EF4-FFF2-40B4-BE49-F238E27FC236}">
              <a16:creationId xmlns:a16="http://schemas.microsoft.com/office/drawing/2014/main" xmlns="" id="{00000000-0008-0000-0400-0000AE010000}"/>
            </a:ext>
          </a:extLst>
        </xdr:cNvPr>
        <xdr:cNvSpPr txBox="1"/>
      </xdr:nvSpPr>
      <xdr:spPr>
        <a:xfrm>
          <a:off x="12623800" y="1266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1" name="テキスト ボックス 430">
          <a:extLst>
            <a:ext uri="{FF2B5EF4-FFF2-40B4-BE49-F238E27FC236}">
              <a16:creationId xmlns:a16="http://schemas.microsoft.com/office/drawing/2014/main" xmlns="" id="{00000000-0008-0000-0400-0000AF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2" name="テキスト ボックス 431">
          <a:extLst>
            <a:ext uri="{FF2B5EF4-FFF2-40B4-BE49-F238E27FC236}">
              <a16:creationId xmlns:a16="http://schemas.microsoft.com/office/drawing/2014/main" xmlns="" id="{00000000-0008-0000-0400-0000B0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3" name="テキスト ボックス 432">
          <a:extLst>
            <a:ext uri="{FF2B5EF4-FFF2-40B4-BE49-F238E27FC236}">
              <a16:creationId xmlns:a16="http://schemas.microsoft.com/office/drawing/2014/main" xmlns="" id="{00000000-0008-0000-0400-0000B1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4" name="テキスト ボックス 433">
          <a:extLst>
            <a:ext uri="{FF2B5EF4-FFF2-40B4-BE49-F238E27FC236}">
              <a16:creationId xmlns:a16="http://schemas.microsoft.com/office/drawing/2014/main" xmlns="" id="{00000000-0008-0000-0400-0000B2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5" name="テキスト ボックス 434">
          <a:extLst>
            <a:ext uri="{FF2B5EF4-FFF2-40B4-BE49-F238E27FC236}">
              <a16:creationId xmlns:a16="http://schemas.microsoft.com/office/drawing/2014/main" xmlns="" id="{00000000-0008-0000-0400-0000B3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87630</xdr:rowOff>
    </xdr:from>
    <xdr:to>
      <xdr:col>82</xdr:col>
      <xdr:colOff>158750</xdr:colOff>
      <xdr:row>80</xdr:row>
      <xdr:rowOff>17780</xdr:rowOff>
    </xdr:to>
    <xdr:sp macro="" textlink="">
      <xdr:nvSpPr>
        <xdr:cNvPr id="436" name="楕円 435">
          <a:extLst>
            <a:ext uri="{FF2B5EF4-FFF2-40B4-BE49-F238E27FC236}">
              <a16:creationId xmlns:a16="http://schemas.microsoft.com/office/drawing/2014/main" xmlns="" id="{00000000-0008-0000-0400-0000B4010000}"/>
            </a:ext>
          </a:extLst>
        </xdr:cNvPr>
        <xdr:cNvSpPr/>
      </xdr:nvSpPr>
      <xdr:spPr>
        <a:xfrm>
          <a:off x="16459200" y="1363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59707</xdr:rowOff>
    </xdr:from>
    <xdr:ext cx="762000" cy="259045"/>
    <xdr:sp macro="" textlink="">
      <xdr:nvSpPr>
        <xdr:cNvPr id="437" name="公債費以外該当値テキスト">
          <a:extLst>
            <a:ext uri="{FF2B5EF4-FFF2-40B4-BE49-F238E27FC236}">
              <a16:creationId xmlns:a16="http://schemas.microsoft.com/office/drawing/2014/main" xmlns="" id="{00000000-0008-0000-0400-0000B5010000}"/>
            </a:ext>
          </a:extLst>
        </xdr:cNvPr>
        <xdr:cNvSpPr txBox="1"/>
      </xdr:nvSpPr>
      <xdr:spPr>
        <a:xfrm>
          <a:off x="16598900" y="1360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124206</xdr:rowOff>
    </xdr:from>
    <xdr:to>
      <xdr:col>78</xdr:col>
      <xdr:colOff>120650</xdr:colOff>
      <xdr:row>80</xdr:row>
      <xdr:rowOff>54356</xdr:rowOff>
    </xdr:to>
    <xdr:sp macro="" textlink="">
      <xdr:nvSpPr>
        <xdr:cNvPr id="438" name="楕円 437">
          <a:extLst>
            <a:ext uri="{FF2B5EF4-FFF2-40B4-BE49-F238E27FC236}">
              <a16:creationId xmlns:a16="http://schemas.microsoft.com/office/drawing/2014/main" xmlns="" id="{00000000-0008-0000-0400-0000B6010000}"/>
            </a:ext>
          </a:extLst>
        </xdr:cNvPr>
        <xdr:cNvSpPr/>
      </xdr:nvSpPr>
      <xdr:spPr>
        <a:xfrm>
          <a:off x="15621000" y="1366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39133</xdr:rowOff>
    </xdr:from>
    <xdr:ext cx="736600" cy="259045"/>
    <xdr:sp macro="" textlink="">
      <xdr:nvSpPr>
        <xdr:cNvPr id="439" name="テキスト ボックス 438">
          <a:extLst>
            <a:ext uri="{FF2B5EF4-FFF2-40B4-BE49-F238E27FC236}">
              <a16:creationId xmlns:a16="http://schemas.microsoft.com/office/drawing/2014/main" xmlns="" id="{00000000-0008-0000-0400-0000B7010000}"/>
            </a:ext>
          </a:extLst>
        </xdr:cNvPr>
        <xdr:cNvSpPr txBox="1"/>
      </xdr:nvSpPr>
      <xdr:spPr>
        <a:xfrm>
          <a:off x="15290800" y="137551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101346</xdr:rowOff>
    </xdr:from>
    <xdr:to>
      <xdr:col>74</xdr:col>
      <xdr:colOff>31750</xdr:colOff>
      <xdr:row>80</xdr:row>
      <xdr:rowOff>31496</xdr:rowOff>
    </xdr:to>
    <xdr:sp macro="" textlink="">
      <xdr:nvSpPr>
        <xdr:cNvPr id="440" name="楕円 439">
          <a:extLst>
            <a:ext uri="{FF2B5EF4-FFF2-40B4-BE49-F238E27FC236}">
              <a16:creationId xmlns:a16="http://schemas.microsoft.com/office/drawing/2014/main" xmlns="" id="{00000000-0008-0000-0400-0000B8010000}"/>
            </a:ext>
          </a:extLst>
        </xdr:cNvPr>
        <xdr:cNvSpPr/>
      </xdr:nvSpPr>
      <xdr:spPr>
        <a:xfrm>
          <a:off x="14732000" y="13645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16273</xdr:rowOff>
    </xdr:from>
    <xdr:ext cx="762000" cy="259045"/>
    <xdr:sp macro="" textlink="">
      <xdr:nvSpPr>
        <xdr:cNvPr id="441" name="テキスト ボックス 440">
          <a:extLst>
            <a:ext uri="{FF2B5EF4-FFF2-40B4-BE49-F238E27FC236}">
              <a16:creationId xmlns:a16="http://schemas.microsoft.com/office/drawing/2014/main" xmlns="" id="{00000000-0008-0000-0400-0000B9010000}"/>
            </a:ext>
          </a:extLst>
        </xdr:cNvPr>
        <xdr:cNvSpPr txBox="1"/>
      </xdr:nvSpPr>
      <xdr:spPr>
        <a:xfrm>
          <a:off x="14401800" y="13732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763</xdr:rowOff>
    </xdr:from>
    <xdr:to>
      <xdr:col>69</xdr:col>
      <xdr:colOff>142875</xdr:colOff>
      <xdr:row>79</xdr:row>
      <xdr:rowOff>102363</xdr:rowOff>
    </xdr:to>
    <xdr:sp macro="" textlink="">
      <xdr:nvSpPr>
        <xdr:cNvPr id="442" name="楕円 441">
          <a:extLst>
            <a:ext uri="{FF2B5EF4-FFF2-40B4-BE49-F238E27FC236}">
              <a16:creationId xmlns:a16="http://schemas.microsoft.com/office/drawing/2014/main" xmlns="" id="{00000000-0008-0000-0400-0000BA010000}"/>
            </a:ext>
          </a:extLst>
        </xdr:cNvPr>
        <xdr:cNvSpPr/>
      </xdr:nvSpPr>
      <xdr:spPr>
        <a:xfrm>
          <a:off x="13843000" y="13545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87140</xdr:rowOff>
    </xdr:from>
    <xdr:ext cx="762000" cy="259045"/>
    <xdr:sp macro="" textlink="">
      <xdr:nvSpPr>
        <xdr:cNvPr id="443" name="テキスト ボックス 442">
          <a:extLst>
            <a:ext uri="{FF2B5EF4-FFF2-40B4-BE49-F238E27FC236}">
              <a16:creationId xmlns:a16="http://schemas.microsoft.com/office/drawing/2014/main" xmlns="" id="{00000000-0008-0000-0400-0000BB010000}"/>
            </a:ext>
          </a:extLst>
        </xdr:cNvPr>
        <xdr:cNvSpPr txBox="1"/>
      </xdr:nvSpPr>
      <xdr:spPr>
        <a:xfrm>
          <a:off x="13512800" y="13631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21337</xdr:rowOff>
    </xdr:from>
    <xdr:to>
      <xdr:col>65</xdr:col>
      <xdr:colOff>53975</xdr:colOff>
      <xdr:row>78</xdr:row>
      <xdr:rowOff>122937</xdr:rowOff>
    </xdr:to>
    <xdr:sp macro="" textlink="">
      <xdr:nvSpPr>
        <xdr:cNvPr id="444" name="楕円 443">
          <a:extLst>
            <a:ext uri="{FF2B5EF4-FFF2-40B4-BE49-F238E27FC236}">
              <a16:creationId xmlns:a16="http://schemas.microsoft.com/office/drawing/2014/main" xmlns="" id="{00000000-0008-0000-0400-0000BC010000}"/>
            </a:ext>
          </a:extLst>
        </xdr:cNvPr>
        <xdr:cNvSpPr/>
      </xdr:nvSpPr>
      <xdr:spPr>
        <a:xfrm>
          <a:off x="12954000" y="1339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107714</xdr:rowOff>
    </xdr:from>
    <xdr:ext cx="762000" cy="259045"/>
    <xdr:sp macro="" textlink="">
      <xdr:nvSpPr>
        <xdr:cNvPr id="445" name="テキスト ボックス 444">
          <a:extLst>
            <a:ext uri="{FF2B5EF4-FFF2-40B4-BE49-F238E27FC236}">
              <a16:creationId xmlns:a16="http://schemas.microsoft.com/office/drawing/2014/main" xmlns="" id="{00000000-0008-0000-0400-0000BD010000}"/>
            </a:ext>
          </a:extLst>
        </xdr:cNvPr>
        <xdr:cNvSpPr txBox="1"/>
      </xdr:nvSpPr>
      <xdr:spPr>
        <a:xfrm>
          <a:off x="12623800" y="1348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xmlns=""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xmlns=""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xmlns=""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xmlns=""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茨城県五霞町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xmlns=""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xmlns=""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xmlns=""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xmlns=""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xmlns=""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xmlns=""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xmlns=""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xmlns=""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xmlns=""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xmlns=""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xmlns=""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xmlns=""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xmlns=""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xmlns=""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xmlns=""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xmlns=""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xmlns=""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xmlns=""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xmlns=""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xmlns=""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xmlns=""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xmlns=""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xmlns=""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xmlns=""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xmlns=""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xmlns=""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xmlns=""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xmlns=""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xmlns=""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xmlns=""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xmlns=""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xmlns=""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xmlns=""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xmlns=""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xmlns=""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xmlns=""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126235</xdr:rowOff>
    </xdr:from>
    <xdr:to>
      <xdr:col>29</xdr:col>
      <xdr:colOff>127000</xdr:colOff>
      <xdr:row>20</xdr:row>
      <xdr:rowOff>34182</xdr:rowOff>
    </xdr:to>
    <xdr:cxnSp macro="">
      <xdr:nvCxnSpPr>
        <xdr:cNvPr id="43" name="直線コネクタ 42">
          <a:extLst>
            <a:ext uri="{FF2B5EF4-FFF2-40B4-BE49-F238E27FC236}">
              <a16:creationId xmlns:a16="http://schemas.microsoft.com/office/drawing/2014/main" xmlns="" id="{00000000-0008-0000-0500-00002B000000}"/>
            </a:ext>
          </a:extLst>
        </xdr:cNvPr>
        <xdr:cNvCxnSpPr/>
      </xdr:nvCxnSpPr>
      <xdr:spPr bwMode="auto">
        <a:xfrm flipV="1">
          <a:off x="5651500" y="2059810"/>
          <a:ext cx="0" cy="14509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6259</xdr:rowOff>
    </xdr:from>
    <xdr:ext cx="762000" cy="259045"/>
    <xdr:sp macro="" textlink="">
      <xdr:nvSpPr>
        <xdr:cNvPr id="44" name="人口1人当たり決算額の推移最小値テキスト130">
          <a:extLst>
            <a:ext uri="{FF2B5EF4-FFF2-40B4-BE49-F238E27FC236}">
              <a16:creationId xmlns:a16="http://schemas.microsoft.com/office/drawing/2014/main" xmlns="" id="{00000000-0008-0000-0500-00002C000000}"/>
            </a:ext>
          </a:extLst>
        </xdr:cNvPr>
        <xdr:cNvSpPr txBox="1"/>
      </xdr:nvSpPr>
      <xdr:spPr>
        <a:xfrm>
          <a:off x="5740400" y="3482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34182</xdr:rowOff>
    </xdr:from>
    <xdr:to>
      <xdr:col>30</xdr:col>
      <xdr:colOff>25400</xdr:colOff>
      <xdr:row>20</xdr:row>
      <xdr:rowOff>34182</xdr:rowOff>
    </xdr:to>
    <xdr:cxnSp macro="">
      <xdr:nvCxnSpPr>
        <xdr:cNvPr id="45" name="直線コネクタ 44">
          <a:extLst>
            <a:ext uri="{FF2B5EF4-FFF2-40B4-BE49-F238E27FC236}">
              <a16:creationId xmlns:a16="http://schemas.microsoft.com/office/drawing/2014/main" xmlns="" id="{00000000-0008-0000-0500-00002D000000}"/>
            </a:ext>
          </a:extLst>
        </xdr:cNvPr>
        <xdr:cNvCxnSpPr/>
      </xdr:nvCxnSpPr>
      <xdr:spPr bwMode="auto">
        <a:xfrm>
          <a:off x="5562600" y="35108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41162</xdr:rowOff>
    </xdr:from>
    <xdr:ext cx="762000" cy="259045"/>
    <xdr:sp macro="" textlink="">
      <xdr:nvSpPr>
        <xdr:cNvPr id="46" name="人口1人当たり決算額の推移最大値テキスト130">
          <a:extLst>
            <a:ext uri="{FF2B5EF4-FFF2-40B4-BE49-F238E27FC236}">
              <a16:creationId xmlns:a16="http://schemas.microsoft.com/office/drawing/2014/main" xmlns="" id="{00000000-0008-0000-0500-00002E000000}"/>
            </a:ext>
          </a:extLst>
        </xdr:cNvPr>
        <xdr:cNvSpPr txBox="1"/>
      </xdr:nvSpPr>
      <xdr:spPr>
        <a:xfrm>
          <a:off x="5740400" y="1803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126235</xdr:rowOff>
    </xdr:from>
    <xdr:to>
      <xdr:col>30</xdr:col>
      <xdr:colOff>25400</xdr:colOff>
      <xdr:row>11</xdr:row>
      <xdr:rowOff>126235</xdr:rowOff>
    </xdr:to>
    <xdr:cxnSp macro="">
      <xdr:nvCxnSpPr>
        <xdr:cNvPr id="47" name="直線コネクタ 46">
          <a:extLst>
            <a:ext uri="{FF2B5EF4-FFF2-40B4-BE49-F238E27FC236}">
              <a16:creationId xmlns:a16="http://schemas.microsoft.com/office/drawing/2014/main" xmlns="" id="{00000000-0008-0000-0500-00002F000000}"/>
            </a:ext>
          </a:extLst>
        </xdr:cNvPr>
        <xdr:cNvCxnSpPr/>
      </xdr:nvCxnSpPr>
      <xdr:spPr bwMode="auto">
        <a:xfrm>
          <a:off x="5562600" y="20598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120410</xdr:rowOff>
    </xdr:from>
    <xdr:to>
      <xdr:col>29</xdr:col>
      <xdr:colOff>127000</xdr:colOff>
      <xdr:row>18</xdr:row>
      <xdr:rowOff>138031</xdr:rowOff>
    </xdr:to>
    <xdr:cxnSp macro="">
      <xdr:nvCxnSpPr>
        <xdr:cNvPr id="48" name="直線コネクタ 47">
          <a:extLst>
            <a:ext uri="{FF2B5EF4-FFF2-40B4-BE49-F238E27FC236}">
              <a16:creationId xmlns:a16="http://schemas.microsoft.com/office/drawing/2014/main" xmlns="" id="{00000000-0008-0000-0500-000030000000}"/>
            </a:ext>
          </a:extLst>
        </xdr:cNvPr>
        <xdr:cNvCxnSpPr/>
      </xdr:nvCxnSpPr>
      <xdr:spPr bwMode="auto">
        <a:xfrm flipV="1">
          <a:off x="5003800" y="3254135"/>
          <a:ext cx="647700" cy="176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99103</xdr:rowOff>
    </xdr:from>
    <xdr:ext cx="762000" cy="259045"/>
    <xdr:sp macro="" textlink="">
      <xdr:nvSpPr>
        <xdr:cNvPr id="49" name="人口1人当たり決算額の推移平均値テキスト130">
          <a:extLst>
            <a:ext uri="{FF2B5EF4-FFF2-40B4-BE49-F238E27FC236}">
              <a16:creationId xmlns:a16="http://schemas.microsoft.com/office/drawing/2014/main" xmlns="" id="{00000000-0008-0000-0500-000031000000}"/>
            </a:ext>
          </a:extLst>
        </xdr:cNvPr>
        <xdr:cNvSpPr txBox="1"/>
      </xdr:nvSpPr>
      <xdr:spPr>
        <a:xfrm>
          <a:off x="5740400" y="28899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82576</xdr:rowOff>
    </xdr:from>
    <xdr:to>
      <xdr:col>29</xdr:col>
      <xdr:colOff>177800</xdr:colOff>
      <xdr:row>18</xdr:row>
      <xdr:rowOff>12726</xdr:rowOff>
    </xdr:to>
    <xdr:sp macro="" textlink="">
      <xdr:nvSpPr>
        <xdr:cNvPr id="50" name="フローチャート: 判断 49">
          <a:extLst>
            <a:ext uri="{FF2B5EF4-FFF2-40B4-BE49-F238E27FC236}">
              <a16:creationId xmlns:a16="http://schemas.microsoft.com/office/drawing/2014/main" xmlns="" id="{00000000-0008-0000-0500-000032000000}"/>
            </a:ext>
          </a:extLst>
        </xdr:cNvPr>
        <xdr:cNvSpPr/>
      </xdr:nvSpPr>
      <xdr:spPr bwMode="auto">
        <a:xfrm>
          <a:off x="5600700" y="3044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138031</xdr:rowOff>
    </xdr:from>
    <xdr:to>
      <xdr:col>26</xdr:col>
      <xdr:colOff>50800</xdr:colOff>
      <xdr:row>19</xdr:row>
      <xdr:rowOff>2626</xdr:rowOff>
    </xdr:to>
    <xdr:cxnSp macro="">
      <xdr:nvCxnSpPr>
        <xdr:cNvPr id="51" name="直線コネクタ 50">
          <a:extLst>
            <a:ext uri="{FF2B5EF4-FFF2-40B4-BE49-F238E27FC236}">
              <a16:creationId xmlns:a16="http://schemas.microsoft.com/office/drawing/2014/main" xmlns="" id="{00000000-0008-0000-0500-000033000000}"/>
            </a:ext>
          </a:extLst>
        </xdr:cNvPr>
        <xdr:cNvCxnSpPr/>
      </xdr:nvCxnSpPr>
      <xdr:spPr bwMode="auto">
        <a:xfrm flipV="1">
          <a:off x="4305300" y="3271756"/>
          <a:ext cx="698500" cy="360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150251</xdr:rowOff>
    </xdr:from>
    <xdr:to>
      <xdr:col>26</xdr:col>
      <xdr:colOff>101600</xdr:colOff>
      <xdr:row>18</xdr:row>
      <xdr:rowOff>80401</xdr:rowOff>
    </xdr:to>
    <xdr:sp macro="" textlink="">
      <xdr:nvSpPr>
        <xdr:cNvPr id="52" name="フローチャート: 判断 51">
          <a:extLst>
            <a:ext uri="{FF2B5EF4-FFF2-40B4-BE49-F238E27FC236}">
              <a16:creationId xmlns:a16="http://schemas.microsoft.com/office/drawing/2014/main" xmlns="" id="{00000000-0008-0000-0500-000034000000}"/>
            </a:ext>
          </a:extLst>
        </xdr:cNvPr>
        <xdr:cNvSpPr/>
      </xdr:nvSpPr>
      <xdr:spPr bwMode="auto">
        <a:xfrm>
          <a:off x="4953000" y="31125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90578</xdr:rowOff>
    </xdr:from>
    <xdr:ext cx="736600" cy="259045"/>
    <xdr:sp macro="" textlink="">
      <xdr:nvSpPr>
        <xdr:cNvPr id="53" name="テキスト ボックス 52">
          <a:extLst>
            <a:ext uri="{FF2B5EF4-FFF2-40B4-BE49-F238E27FC236}">
              <a16:creationId xmlns:a16="http://schemas.microsoft.com/office/drawing/2014/main" xmlns="" id="{00000000-0008-0000-0500-000035000000}"/>
            </a:ext>
          </a:extLst>
        </xdr:cNvPr>
        <xdr:cNvSpPr txBox="1"/>
      </xdr:nvSpPr>
      <xdr:spPr>
        <a:xfrm>
          <a:off x="4622800" y="28814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2626</xdr:rowOff>
    </xdr:from>
    <xdr:to>
      <xdr:col>22</xdr:col>
      <xdr:colOff>114300</xdr:colOff>
      <xdr:row>19</xdr:row>
      <xdr:rowOff>24398</xdr:rowOff>
    </xdr:to>
    <xdr:cxnSp macro="">
      <xdr:nvCxnSpPr>
        <xdr:cNvPr id="54" name="直線コネクタ 53">
          <a:extLst>
            <a:ext uri="{FF2B5EF4-FFF2-40B4-BE49-F238E27FC236}">
              <a16:creationId xmlns:a16="http://schemas.microsoft.com/office/drawing/2014/main" xmlns="" id="{00000000-0008-0000-0500-000036000000}"/>
            </a:ext>
          </a:extLst>
        </xdr:cNvPr>
        <xdr:cNvCxnSpPr/>
      </xdr:nvCxnSpPr>
      <xdr:spPr bwMode="auto">
        <a:xfrm flipV="1">
          <a:off x="3606800" y="3307801"/>
          <a:ext cx="698500" cy="217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162413</xdr:rowOff>
    </xdr:from>
    <xdr:to>
      <xdr:col>22</xdr:col>
      <xdr:colOff>165100</xdr:colOff>
      <xdr:row>18</xdr:row>
      <xdr:rowOff>92563</xdr:rowOff>
    </xdr:to>
    <xdr:sp macro="" textlink="">
      <xdr:nvSpPr>
        <xdr:cNvPr id="55" name="フローチャート: 判断 54">
          <a:extLst>
            <a:ext uri="{FF2B5EF4-FFF2-40B4-BE49-F238E27FC236}">
              <a16:creationId xmlns:a16="http://schemas.microsoft.com/office/drawing/2014/main" xmlns="" id="{00000000-0008-0000-0500-000037000000}"/>
            </a:ext>
          </a:extLst>
        </xdr:cNvPr>
        <xdr:cNvSpPr/>
      </xdr:nvSpPr>
      <xdr:spPr bwMode="auto">
        <a:xfrm>
          <a:off x="4254500" y="31246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102740</xdr:rowOff>
    </xdr:from>
    <xdr:ext cx="762000" cy="259045"/>
    <xdr:sp macro="" textlink="">
      <xdr:nvSpPr>
        <xdr:cNvPr id="56" name="テキスト ボックス 55">
          <a:extLst>
            <a:ext uri="{FF2B5EF4-FFF2-40B4-BE49-F238E27FC236}">
              <a16:creationId xmlns:a16="http://schemas.microsoft.com/office/drawing/2014/main" xmlns="" id="{00000000-0008-0000-0500-000038000000}"/>
            </a:ext>
          </a:extLst>
        </xdr:cNvPr>
        <xdr:cNvSpPr txBox="1"/>
      </xdr:nvSpPr>
      <xdr:spPr>
        <a:xfrm>
          <a:off x="3924300" y="2893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24398</xdr:rowOff>
    </xdr:from>
    <xdr:to>
      <xdr:col>18</xdr:col>
      <xdr:colOff>177800</xdr:colOff>
      <xdr:row>19</xdr:row>
      <xdr:rowOff>46902</xdr:rowOff>
    </xdr:to>
    <xdr:cxnSp macro="">
      <xdr:nvCxnSpPr>
        <xdr:cNvPr id="57" name="直線コネクタ 56">
          <a:extLst>
            <a:ext uri="{FF2B5EF4-FFF2-40B4-BE49-F238E27FC236}">
              <a16:creationId xmlns:a16="http://schemas.microsoft.com/office/drawing/2014/main" xmlns="" id="{00000000-0008-0000-0500-000039000000}"/>
            </a:ext>
          </a:extLst>
        </xdr:cNvPr>
        <xdr:cNvCxnSpPr/>
      </xdr:nvCxnSpPr>
      <xdr:spPr bwMode="auto">
        <a:xfrm flipV="1">
          <a:off x="2908300" y="3329573"/>
          <a:ext cx="698500" cy="225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167936</xdr:rowOff>
    </xdr:from>
    <xdr:to>
      <xdr:col>19</xdr:col>
      <xdr:colOff>38100</xdr:colOff>
      <xdr:row>18</xdr:row>
      <xdr:rowOff>98086</xdr:rowOff>
    </xdr:to>
    <xdr:sp macro="" textlink="">
      <xdr:nvSpPr>
        <xdr:cNvPr id="58" name="フローチャート: 判断 57">
          <a:extLst>
            <a:ext uri="{FF2B5EF4-FFF2-40B4-BE49-F238E27FC236}">
              <a16:creationId xmlns:a16="http://schemas.microsoft.com/office/drawing/2014/main" xmlns="" id="{00000000-0008-0000-0500-00003A000000}"/>
            </a:ext>
          </a:extLst>
        </xdr:cNvPr>
        <xdr:cNvSpPr/>
      </xdr:nvSpPr>
      <xdr:spPr bwMode="auto">
        <a:xfrm>
          <a:off x="3556000" y="3130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108263</xdr:rowOff>
    </xdr:from>
    <xdr:ext cx="762000" cy="259045"/>
    <xdr:sp macro="" textlink="">
      <xdr:nvSpPr>
        <xdr:cNvPr id="59" name="テキスト ボックス 58">
          <a:extLst>
            <a:ext uri="{FF2B5EF4-FFF2-40B4-BE49-F238E27FC236}">
              <a16:creationId xmlns:a16="http://schemas.microsoft.com/office/drawing/2014/main" xmlns="" id="{00000000-0008-0000-0500-00003B000000}"/>
            </a:ext>
          </a:extLst>
        </xdr:cNvPr>
        <xdr:cNvSpPr txBox="1"/>
      </xdr:nvSpPr>
      <xdr:spPr>
        <a:xfrm>
          <a:off x="3225800" y="2899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22775</xdr:rowOff>
    </xdr:from>
    <xdr:to>
      <xdr:col>15</xdr:col>
      <xdr:colOff>101600</xdr:colOff>
      <xdr:row>18</xdr:row>
      <xdr:rowOff>124375</xdr:rowOff>
    </xdr:to>
    <xdr:sp macro="" textlink="">
      <xdr:nvSpPr>
        <xdr:cNvPr id="60" name="フローチャート: 判断 59">
          <a:extLst>
            <a:ext uri="{FF2B5EF4-FFF2-40B4-BE49-F238E27FC236}">
              <a16:creationId xmlns:a16="http://schemas.microsoft.com/office/drawing/2014/main" xmlns="" id="{00000000-0008-0000-0500-00003C000000}"/>
            </a:ext>
          </a:extLst>
        </xdr:cNvPr>
        <xdr:cNvSpPr/>
      </xdr:nvSpPr>
      <xdr:spPr bwMode="auto">
        <a:xfrm>
          <a:off x="2857500" y="31565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134552</xdr:rowOff>
    </xdr:from>
    <xdr:ext cx="762000" cy="259045"/>
    <xdr:sp macro="" textlink="">
      <xdr:nvSpPr>
        <xdr:cNvPr id="61" name="テキスト ボックス 60">
          <a:extLst>
            <a:ext uri="{FF2B5EF4-FFF2-40B4-BE49-F238E27FC236}">
              <a16:creationId xmlns:a16="http://schemas.microsoft.com/office/drawing/2014/main" xmlns="" id="{00000000-0008-0000-0500-00003D000000}"/>
            </a:ext>
          </a:extLst>
        </xdr:cNvPr>
        <xdr:cNvSpPr txBox="1"/>
      </xdr:nvSpPr>
      <xdr:spPr>
        <a:xfrm>
          <a:off x="2527300" y="292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xmlns=""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xmlns=""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xmlns=""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xmlns=""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xmlns=""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69610</xdr:rowOff>
    </xdr:from>
    <xdr:to>
      <xdr:col>29</xdr:col>
      <xdr:colOff>177800</xdr:colOff>
      <xdr:row>18</xdr:row>
      <xdr:rowOff>171210</xdr:rowOff>
    </xdr:to>
    <xdr:sp macro="" textlink="">
      <xdr:nvSpPr>
        <xdr:cNvPr id="67" name="楕円 66">
          <a:extLst>
            <a:ext uri="{FF2B5EF4-FFF2-40B4-BE49-F238E27FC236}">
              <a16:creationId xmlns:a16="http://schemas.microsoft.com/office/drawing/2014/main" xmlns="" id="{00000000-0008-0000-0500-000043000000}"/>
            </a:ext>
          </a:extLst>
        </xdr:cNvPr>
        <xdr:cNvSpPr/>
      </xdr:nvSpPr>
      <xdr:spPr bwMode="auto">
        <a:xfrm>
          <a:off x="5600700" y="32033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41687</xdr:rowOff>
    </xdr:from>
    <xdr:ext cx="762000" cy="259045"/>
    <xdr:sp macro="" textlink="">
      <xdr:nvSpPr>
        <xdr:cNvPr id="68" name="人口1人当たり決算額の推移該当値テキスト130">
          <a:extLst>
            <a:ext uri="{FF2B5EF4-FFF2-40B4-BE49-F238E27FC236}">
              <a16:creationId xmlns:a16="http://schemas.microsoft.com/office/drawing/2014/main" xmlns="" id="{00000000-0008-0000-0500-000044000000}"/>
            </a:ext>
          </a:extLst>
        </xdr:cNvPr>
        <xdr:cNvSpPr txBox="1"/>
      </xdr:nvSpPr>
      <xdr:spPr>
        <a:xfrm>
          <a:off x="5740400" y="3175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87231</xdr:rowOff>
    </xdr:from>
    <xdr:to>
      <xdr:col>26</xdr:col>
      <xdr:colOff>101600</xdr:colOff>
      <xdr:row>19</xdr:row>
      <xdr:rowOff>17381</xdr:rowOff>
    </xdr:to>
    <xdr:sp macro="" textlink="">
      <xdr:nvSpPr>
        <xdr:cNvPr id="69" name="楕円 68">
          <a:extLst>
            <a:ext uri="{FF2B5EF4-FFF2-40B4-BE49-F238E27FC236}">
              <a16:creationId xmlns:a16="http://schemas.microsoft.com/office/drawing/2014/main" xmlns="" id="{00000000-0008-0000-0500-000045000000}"/>
            </a:ext>
          </a:extLst>
        </xdr:cNvPr>
        <xdr:cNvSpPr/>
      </xdr:nvSpPr>
      <xdr:spPr bwMode="auto">
        <a:xfrm>
          <a:off x="4953000" y="32209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2158</xdr:rowOff>
    </xdr:from>
    <xdr:ext cx="736600" cy="259045"/>
    <xdr:sp macro="" textlink="">
      <xdr:nvSpPr>
        <xdr:cNvPr id="70" name="テキスト ボックス 69">
          <a:extLst>
            <a:ext uri="{FF2B5EF4-FFF2-40B4-BE49-F238E27FC236}">
              <a16:creationId xmlns:a16="http://schemas.microsoft.com/office/drawing/2014/main" xmlns="" id="{00000000-0008-0000-0500-000046000000}"/>
            </a:ext>
          </a:extLst>
        </xdr:cNvPr>
        <xdr:cNvSpPr txBox="1"/>
      </xdr:nvSpPr>
      <xdr:spPr>
        <a:xfrm>
          <a:off x="4622800" y="33073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123276</xdr:rowOff>
    </xdr:from>
    <xdr:to>
      <xdr:col>22</xdr:col>
      <xdr:colOff>165100</xdr:colOff>
      <xdr:row>19</xdr:row>
      <xdr:rowOff>53426</xdr:rowOff>
    </xdr:to>
    <xdr:sp macro="" textlink="">
      <xdr:nvSpPr>
        <xdr:cNvPr id="71" name="楕円 70">
          <a:extLst>
            <a:ext uri="{FF2B5EF4-FFF2-40B4-BE49-F238E27FC236}">
              <a16:creationId xmlns:a16="http://schemas.microsoft.com/office/drawing/2014/main" xmlns="" id="{00000000-0008-0000-0500-000047000000}"/>
            </a:ext>
          </a:extLst>
        </xdr:cNvPr>
        <xdr:cNvSpPr/>
      </xdr:nvSpPr>
      <xdr:spPr bwMode="auto">
        <a:xfrm>
          <a:off x="4254500" y="32570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38203</xdr:rowOff>
    </xdr:from>
    <xdr:ext cx="762000" cy="259045"/>
    <xdr:sp macro="" textlink="">
      <xdr:nvSpPr>
        <xdr:cNvPr id="72" name="テキスト ボックス 71">
          <a:extLst>
            <a:ext uri="{FF2B5EF4-FFF2-40B4-BE49-F238E27FC236}">
              <a16:creationId xmlns:a16="http://schemas.microsoft.com/office/drawing/2014/main" xmlns="" id="{00000000-0008-0000-0500-000048000000}"/>
            </a:ext>
          </a:extLst>
        </xdr:cNvPr>
        <xdr:cNvSpPr txBox="1"/>
      </xdr:nvSpPr>
      <xdr:spPr>
        <a:xfrm>
          <a:off x="3924300" y="3343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145048</xdr:rowOff>
    </xdr:from>
    <xdr:to>
      <xdr:col>19</xdr:col>
      <xdr:colOff>38100</xdr:colOff>
      <xdr:row>19</xdr:row>
      <xdr:rowOff>75198</xdr:rowOff>
    </xdr:to>
    <xdr:sp macro="" textlink="">
      <xdr:nvSpPr>
        <xdr:cNvPr id="73" name="楕円 72">
          <a:extLst>
            <a:ext uri="{FF2B5EF4-FFF2-40B4-BE49-F238E27FC236}">
              <a16:creationId xmlns:a16="http://schemas.microsoft.com/office/drawing/2014/main" xmlns="" id="{00000000-0008-0000-0500-000049000000}"/>
            </a:ext>
          </a:extLst>
        </xdr:cNvPr>
        <xdr:cNvSpPr/>
      </xdr:nvSpPr>
      <xdr:spPr bwMode="auto">
        <a:xfrm>
          <a:off x="3556000" y="32787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59975</xdr:rowOff>
    </xdr:from>
    <xdr:ext cx="762000" cy="259045"/>
    <xdr:sp macro="" textlink="">
      <xdr:nvSpPr>
        <xdr:cNvPr id="74" name="テキスト ボックス 73">
          <a:extLst>
            <a:ext uri="{FF2B5EF4-FFF2-40B4-BE49-F238E27FC236}">
              <a16:creationId xmlns:a16="http://schemas.microsoft.com/office/drawing/2014/main" xmlns="" id="{00000000-0008-0000-0500-00004A000000}"/>
            </a:ext>
          </a:extLst>
        </xdr:cNvPr>
        <xdr:cNvSpPr txBox="1"/>
      </xdr:nvSpPr>
      <xdr:spPr>
        <a:xfrm>
          <a:off x="3225800" y="3365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167552</xdr:rowOff>
    </xdr:from>
    <xdr:to>
      <xdr:col>15</xdr:col>
      <xdr:colOff>101600</xdr:colOff>
      <xdr:row>19</xdr:row>
      <xdr:rowOff>97702</xdr:rowOff>
    </xdr:to>
    <xdr:sp macro="" textlink="">
      <xdr:nvSpPr>
        <xdr:cNvPr id="75" name="楕円 74">
          <a:extLst>
            <a:ext uri="{FF2B5EF4-FFF2-40B4-BE49-F238E27FC236}">
              <a16:creationId xmlns:a16="http://schemas.microsoft.com/office/drawing/2014/main" xmlns="" id="{00000000-0008-0000-0500-00004B000000}"/>
            </a:ext>
          </a:extLst>
        </xdr:cNvPr>
        <xdr:cNvSpPr/>
      </xdr:nvSpPr>
      <xdr:spPr bwMode="auto">
        <a:xfrm>
          <a:off x="2857500" y="33012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82479</xdr:rowOff>
    </xdr:from>
    <xdr:ext cx="762000" cy="259045"/>
    <xdr:sp macro="" textlink="">
      <xdr:nvSpPr>
        <xdr:cNvPr id="76" name="テキスト ボックス 75">
          <a:extLst>
            <a:ext uri="{FF2B5EF4-FFF2-40B4-BE49-F238E27FC236}">
              <a16:creationId xmlns:a16="http://schemas.microsoft.com/office/drawing/2014/main" xmlns="" id="{00000000-0008-0000-0500-00004C000000}"/>
            </a:ext>
          </a:extLst>
        </xdr:cNvPr>
        <xdr:cNvSpPr txBox="1"/>
      </xdr:nvSpPr>
      <xdr:spPr>
        <a:xfrm>
          <a:off x="2527300" y="3387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xmlns=""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xmlns=""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xmlns=""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xmlns=""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xmlns=""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xmlns=""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xmlns=""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xmlns=""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xmlns=""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xmlns=""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xmlns=""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xmlns=""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xmlns=""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xmlns=""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xmlns=""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2" name="直線コネクタ 91">
          <a:extLst>
            <a:ext uri="{FF2B5EF4-FFF2-40B4-BE49-F238E27FC236}">
              <a16:creationId xmlns:a16="http://schemas.microsoft.com/office/drawing/2014/main" xmlns="" id="{00000000-0008-0000-0500-00005C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3" name="直線コネクタ 92">
          <a:extLst>
            <a:ext uri="{FF2B5EF4-FFF2-40B4-BE49-F238E27FC236}">
              <a16:creationId xmlns:a16="http://schemas.microsoft.com/office/drawing/2014/main" xmlns="" id="{00000000-0008-0000-0500-00005D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4" name="テキスト ボックス 93">
          <a:extLst>
            <a:ext uri="{FF2B5EF4-FFF2-40B4-BE49-F238E27FC236}">
              <a16:creationId xmlns:a16="http://schemas.microsoft.com/office/drawing/2014/main" xmlns="" id="{00000000-0008-0000-0500-00005E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5" name="直線コネクタ 94">
          <a:extLst>
            <a:ext uri="{FF2B5EF4-FFF2-40B4-BE49-F238E27FC236}">
              <a16:creationId xmlns:a16="http://schemas.microsoft.com/office/drawing/2014/main" xmlns="" id="{00000000-0008-0000-0500-00005F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6" name="テキスト ボックス 95">
          <a:extLst>
            <a:ext uri="{FF2B5EF4-FFF2-40B4-BE49-F238E27FC236}">
              <a16:creationId xmlns:a16="http://schemas.microsoft.com/office/drawing/2014/main" xmlns="" id="{00000000-0008-0000-0500-000060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7" name="直線コネクタ 96">
          <a:extLst>
            <a:ext uri="{FF2B5EF4-FFF2-40B4-BE49-F238E27FC236}">
              <a16:creationId xmlns:a16="http://schemas.microsoft.com/office/drawing/2014/main" xmlns="" id="{00000000-0008-0000-0500-000061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8" name="テキスト ボックス 97">
          <a:extLst>
            <a:ext uri="{FF2B5EF4-FFF2-40B4-BE49-F238E27FC236}">
              <a16:creationId xmlns:a16="http://schemas.microsoft.com/office/drawing/2014/main" xmlns="" id="{00000000-0008-0000-0500-000062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99" name="直線コネクタ 98">
          <a:extLst>
            <a:ext uri="{FF2B5EF4-FFF2-40B4-BE49-F238E27FC236}">
              <a16:creationId xmlns:a16="http://schemas.microsoft.com/office/drawing/2014/main" xmlns="" id="{00000000-0008-0000-0500-000063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0" name="テキスト ボックス 99">
          <a:extLst>
            <a:ext uri="{FF2B5EF4-FFF2-40B4-BE49-F238E27FC236}">
              <a16:creationId xmlns:a16="http://schemas.microsoft.com/office/drawing/2014/main" xmlns="" id="{00000000-0008-0000-0500-000064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1" name="直線コネクタ 100">
          <a:extLst>
            <a:ext uri="{FF2B5EF4-FFF2-40B4-BE49-F238E27FC236}">
              <a16:creationId xmlns:a16="http://schemas.microsoft.com/office/drawing/2014/main" xmlns="" id="{00000000-0008-0000-0500-000065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2" name="テキスト ボックス 101">
          <a:extLst>
            <a:ext uri="{FF2B5EF4-FFF2-40B4-BE49-F238E27FC236}">
              <a16:creationId xmlns:a16="http://schemas.microsoft.com/office/drawing/2014/main" xmlns="" id="{00000000-0008-0000-0500-000066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xmlns=""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xmlns=""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xmlns=""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110655</xdr:rowOff>
    </xdr:from>
    <xdr:to>
      <xdr:col>29</xdr:col>
      <xdr:colOff>127000</xdr:colOff>
      <xdr:row>37</xdr:row>
      <xdr:rowOff>320984</xdr:rowOff>
    </xdr:to>
    <xdr:cxnSp macro="">
      <xdr:nvCxnSpPr>
        <xdr:cNvPr id="106" name="直線コネクタ 105">
          <a:extLst>
            <a:ext uri="{FF2B5EF4-FFF2-40B4-BE49-F238E27FC236}">
              <a16:creationId xmlns:a16="http://schemas.microsoft.com/office/drawing/2014/main" xmlns="" id="{00000000-0008-0000-0500-00006A000000}"/>
            </a:ext>
          </a:extLst>
        </xdr:cNvPr>
        <xdr:cNvCxnSpPr/>
      </xdr:nvCxnSpPr>
      <xdr:spPr bwMode="auto">
        <a:xfrm flipV="1">
          <a:off x="5651500" y="6035205"/>
          <a:ext cx="0" cy="141047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293061</xdr:rowOff>
    </xdr:from>
    <xdr:ext cx="762000" cy="259045"/>
    <xdr:sp macro="" textlink="">
      <xdr:nvSpPr>
        <xdr:cNvPr id="107" name="人口1人当たり決算額の推移最小値テキスト445">
          <a:extLst>
            <a:ext uri="{FF2B5EF4-FFF2-40B4-BE49-F238E27FC236}">
              <a16:creationId xmlns:a16="http://schemas.microsoft.com/office/drawing/2014/main" xmlns="" id="{00000000-0008-0000-0500-00006B000000}"/>
            </a:ext>
          </a:extLst>
        </xdr:cNvPr>
        <xdr:cNvSpPr txBox="1"/>
      </xdr:nvSpPr>
      <xdr:spPr>
        <a:xfrm>
          <a:off x="5740400" y="7417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320984</xdr:rowOff>
    </xdr:from>
    <xdr:to>
      <xdr:col>30</xdr:col>
      <xdr:colOff>25400</xdr:colOff>
      <xdr:row>37</xdr:row>
      <xdr:rowOff>320984</xdr:rowOff>
    </xdr:to>
    <xdr:cxnSp macro="">
      <xdr:nvCxnSpPr>
        <xdr:cNvPr id="108" name="直線コネクタ 107">
          <a:extLst>
            <a:ext uri="{FF2B5EF4-FFF2-40B4-BE49-F238E27FC236}">
              <a16:creationId xmlns:a16="http://schemas.microsoft.com/office/drawing/2014/main" xmlns="" id="{00000000-0008-0000-0500-00006C000000}"/>
            </a:ext>
          </a:extLst>
        </xdr:cNvPr>
        <xdr:cNvCxnSpPr/>
      </xdr:nvCxnSpPr>
      <xdr:spPr bwMode="auto">
        <a:xfrm>
          <a:off x="5562600" y="74456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25582</xdr:rowOff>
    </xdr:from>
    <xdr:ext cx="762000" cy="259045"/>
    <xdr:sp macro="" textlink="">
      <xdr:nvSpPr>
        <xdr:cNvPr id="109" name="人口1人当たり決算額の推移最大値テキスト445">
          <a:extLst>
            <a:ext uri="{FF2B5EF4-FFF2-40B4-BE49-F238E27FC236}">
              <a16:creationId xmlns:a16="http://schemas.microsoft.com/office/drawing/2014/main" xmlns="" id="{00000000-0008-0000-0500-00006D000000}"/>
            </a:ext>
          </a:extLst>
        </xdr:cNvPr>
        <xdr:cNvSpPr txBox="1"/>
      </xdr:nvSpPr>
      <xdr:spPr>
        <a:xfrm>
          <a:off x="5740400" y="5778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110655</xdr:rowOff>
    </xdr:from>
    <xdr:to>
      <xdr:col>30</xdr:col>
      <xdr:colOff>25400</xdr:colOff>
      <xdr:row>33</xdr:row>
      <xdr:rowOff>110655</xdr:rowOff>
    </xdr:to>
    <xdr:cxnSp macro="">
      <xdr:nvCxnSpPr>
        <xdr:cNvPr id="110" name="直線コネクタ 109">
          <a:extLst>
            <a:ext uri="{FF2B5EF4-FFF2-40B4-BE49-F238E27FC236}">
              <a16:creationId xmlns:a16="http://schemas.microsoft.com/office/drawing/2014/main" xmlns="" id="{00000000-0008-0000-0500-00006E000000}"/>
            </a:ext>
          </a:extLst>
        </xdr:cNvPr>
        <xdr:cNvCxnSpPr/>
      </xdr:nvCxnSpPr>
      <xdr:spPr bwMode="auto">
        <a:xfrm>
          <a:off x="5562600" y="603520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261939</xdr:rowOff>
    </xdr:from>
    <xdr:to>
      <xdr:col>29</xdr:col>
      <xdr:colOff>127000</xdr:colOff>
      <xdr:row>35</xdr:row>
      <xdr:rowOff>274855</xdr:rowOff>
    </xdr:to>
    <xdr:cxnSp macro="">
      <xdr:nvCxnSpPr>
        <xdr:cNvPr id="111" name="直線コネクタ 110">
          <a:extLst>
            <a:ext uri="{FF2B5EF4-FFF2-40B4-BE49-F238E27FC236}">
              <a16:creationId xmlns:a16="http://schemas.microsoft.com/office/drawing/2014/main" xmlns="" id="{00000000-0008-0000-0500-00006F000000}"/>
            </a:ext>
          </a:extLst>
        </xdr:cNvPr>
        <xdr:cNvCxnSpPr/>
      </xdr:nvCxnSpPr>
      <xdr:spPr bwMode="auto">
        <a:xfrm>
          <a:off x="5003800" y="6872289"/>
          <a:ext cx="647700" cy="129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6953</xdr:rowOff>
    </xdr:from>
    <xdr:ext cx="762000" cy="259045"/>
    <xdr:sp macro="" textlink="">
      <xdr:nvSpPr>
        <xdr:cNvPr id="112" name="人口1人当たり決算額の推移平均値テキスト445">
          <a:extLst>
            <a:ext uri="{FF2B5EF4-FFF2-40B4-BE49-F238E27FC236}">
              <a16:creationId xmlns:a16="http://schemas.microsoft.com/office/drawing/2014/main" xmlns="" id="{00000000-0008-0000-0500-000070000000}"/>
            </a:ext>
          </a:extLst>
        </xdr:cNvPr>
        <xdr:cNvSpPr txBox="1"/>
      </xdr:nvSpPr>
      <xdr:spPr>
        <a:xfrm>
          <a:off x="5740400" y="66173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161876</xdr:rowOff>
    </xdr:from>
    <xdr:to>
      <xdr:col>29</xdr:col>
      <xdr:colOff>177800</xdr:colOff>
      <xdr:row>35</xdr:row>
      <xdr:rowOff>263476</xdr:rowOff>
    </xdr:to>
    <xdr:sp macro="" textlink="">
      <xdr:nvSpPr>
        <xdr:cNvPr id="113" name="フローチャート: 判断 112">
          <a:extLst>
            <a:ext uri="{FF2B5EF4-FFF2-40B4-BE49-F238E27FC236}">
              <a16:creationId xmlns:a16="http://schemas.microsoft.com/office/drawing/2014/main" xmlns="" id="{00000000-0008-0000-0500-000071000000}"/>
            </a:ext>
          </a:extLst>
        </xdr:cNvPr>
        <xdr:cNvSpPr/>
      </xdr:nvSpPr>
      <xdr:spPr bwMode="auto">
        <a:xfrm>
          <a:off x="5600700" y="67722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261939</xdr:rowOff>
    </xdr:from>
    <xdr:to>
      <xdr:col>26</xdr:col>
      <xdr:colOff>50800</xdr:colOff>
      <xdr:row>35</xdr:row>
      <xdr:rowOff>280978</xdr:rowOff>
    </xdr:to>
    <xdr:cxnSp macro="">
      <xdr:nvCxnSpPr>
        <xdr:cNvPr id="114" name="直線コネクタ 113">
          <a:extLst>
            <a:ext uri="{FF2B5EF4-FFF2-40B4-BE49-F238E27FC236}">
              <a16:creationId xmlns:a16="http://schemas.microsoft.com/office/drawing/2014/main" xmlns="" id="{00000000-0008-0000-0500-000072000000}"/>
            </a:ext>
          </a:extLst>
        </xdr:cNvPr>
        <xdr:cNvCxnSpPr/>
      </xdr:nvCxnSpPr>
      <xdr:spPr bwMode="auto">
        <a:xfrm flipV="1">
          <a:off x="4305300" y="6872289"/>
          <a:ext cx="698500" cy="190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217050</xdr:rowOff>
    </xdr:from>
    <xdr:to>
      <xdr:col>26</xdr:col>
      <xdr:colOff>101600</xdr:colOff>
      <xdr:row>35</xdr:row>
      <xdr:rowOff>318650</xdr:rowOff>
    </xdr:to>
    <xdr:sp macro="" textlink="">
      <xdr:nvSpPr>
        <xdr:cNvPr id="115" name="フローチャート: 判断 114">
          <a:extLst>
            <a:ext uri="{FF2B5EF4-FFF2-40B4-BE49-F238E27FC236}">
              <a16:creationId xmlns:a16="http://schemas.microsoft.com/office/drawing/2014/main" xmlns="" id="{00000000-0008-0000-0500-000073000000}"/>
            </a:ext>
          </a:extLst>
        </xdr:cNvPr>
        <xdr:cNvSpPr/>
      </xdr:nvSpPr>
      <xdr:spPr bwMode="auto">
        <a:xfrm>
          <a:off x="4953000" y="68274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303427</xdr:rowOff>
    </xdr:from>
    <xdr:ext cx="736600" cy="259045"/>
    <xdr:sp macro="" textlink="">
      <xdr:nvSpPr>
        <xdr:cNvPr id="116" name="テキスト ボックス 115">
          <a:extLst>
            <a:ext uri="{FF2B5EF4-FFF2-40B4-BE49-F238E27FC236}">
              <a16:creationId xmlns:a16="http://schemas.microsoft.com/office/drawing/2014/main" xmlns="" id="{00000000-0008-0000-0500-000074000000}"/>
            </a:ext>
          </a:extLst>
        </xdr:cNvPr>
        <xdr:cNvSpPr txBox="1"/>
      </xdr:nvSpPr>
      <xdr:spPr>
        <a:xfrm>
          <a:off x="4622800" y="691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227045</xdr:rowOff>
    </xdr:from>
    <xdr:to>
      <xdr:col>22</xdr:col>
      <xdr:colOff>114300</xdr:colOff>
      <xdr:row>35</xdr:row>
      <xdr:rowOff>280978</xdr:rowOff>
    </xdr:to>
    <xdr:cxnSp macro="">
      <xdr:nvCxnSpPr>
        <xdr:cNvPr id="117" name="直線コネクタ 116">
          <a:extLst>
            <a:ext uri="{FF2B5EF4-FFF2-40B4-BE49-F238E27FC236}">
              <a16:creationId xmlns:a16="http://schemas.microsoft.com/office/drawing/2014/main" xmlns="" id="{00000000-0008-0000-0500-000075000000}"/>
            </a:ext>
          </a:extLst>
        </xdr:cNvPr>
        <xdr:cNvCxnSpPr/>
      </xdr:nvCxnSpPr>
      <xdr:spPr bwMode="auto">
        <a:xfrm>
          <a:off x="3606800" y="6837395"/>
          <a:ext cx="698500" cy="539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212641</xdr:rowOff>
    </xdr:from>
    <xdr:to>
      <xdr:col>22</xdr:col>
      <xdr:colOff>165100</xdr:colOff>
      <xdr:row>35</xdr:row>
      <xdr:rowOff>314241</xdr:rowOff>
    </xdr:to>
    <xdr:sp macro="" textlink="">
      <xdr:nvSpPr>
        <xdr:cNvPr id="118" name="フローチャート: 判断 117">
          <a:extLst>
            <a:ext uri="{FF2B5EF4-FFF2-40B4-BE49-F238E27FC236}">
              <a16:creationId xmlns:a16="http://schemas.microsoft.com/office/drawing/2014/main" xmlns="" id="{00000000-0008-0000-0500-000076000000}"/>
            </a:ext>
          </a:extLst>
        </xdr:cNvPr>
        <xdr:cNvSpPr/>
      </xdr:nvSpPr>
      <xdr:spPr bwMode="auto">
        <a:xfrm>
          <a:off x="4254500" y="68229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324418</xdr:rowOff>
    </xdr:from>
    <xdr:ext cx="762000" cy="259045"/>
    <xdr:sp macro="" textlink="">
      <xdr:nvSpPr>
        <xdr:cNvPr id="119" name="テキスト ボックス 118">
          <a:extLst>
            <a:ext uri="{FF2B5EF4-FFF2-40B4-BE49-F238E27FC236}">
              <a16:creationId xmlns:a16="http://schemas.microsoft.com/office/drawing/2014/main" xmlns="" id="{00000000-0008-0000-0500-000077000000}"/>
            </a:ext>
          </a:extLst>
        </xdr:cNvPr>
        <xdr:cNvSpPr txBox="1"/>
      </xdr:nvSpPr>
      <xdr:spPr>
        <a:xfrm>
          <a:off x="3924300" y="6591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227045</xdr:rowOff>
    </xdr:from>
    <xdr:to>
      <xdr:col>18</xdr:col>
      <xdr:colOff>177800</xdr:colOff>
      <xdr:row>35</xdr:row>
      <xdr:rowOff>265956</xdr:rowOff>
    </xdr:to>
    <xdr:cxnSp macro="">
      <xdr:nvCxnSpPr>
        <xdr:cNvPr id="120" name="直線コネクタ 119">
          <a:extLst>
            <a:ext uri="{FF2B5EF4-FFF2-40B4-BE49-F238E27FC236}">
              <a16:creationId xmlns:a16="http://schemas.microsoft.com/office/drawing/2014/main" xmlns="" id="{00000000-0008-0000-0500-000078000000}"/>
            </a:ext>
          </a:extLst>
        </xdr:cNvPr>
        <xdr:cNvCxnSpPr/>
      </xdr:nvCxnSpPr>
      <xdr:spPr bwMode="auto">
        <a:xfrm flipV="1">
          <a:off x="2908300" y="6837395"/>
          <a:ext cx="698500" cy="389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210176</xdr:rowOff>
    </xdr:from>
    <xdr:to>
      <xdr:col>19</xdr:col>
      <xdr:colOff>38100</xdr:colOff>
      <xdr:row>35</xdr:row>
      <xdr:rowOff>311776</xdr:rowOff>
    </xdr:to>
    <xdr:sp macro="" textlink="">
      <xdr:nvSpPr>
        <xdr:cNvPr id="121" name="フローチャート: 判断 120">
          <a:extLst>
            <a:ext uri="{FF2B5EF4-FFF2-40B4-BE49-F238E27FC236}">
              <a16:creationId xmlns:a16="http://schemas.microsoft.com/office/drawing/2014/main" xmlns="" id="{00000000-0008-0000-0500-000079000000}"/>
            </a:ext>
          </a:extLst>
        </xdr:cNvPr>
        <xdr:cNvSpPr/>
      </xdr:nvSpPr>
      <xdr:spPr bwMode="auto">
        <a:xfrm>
          <a:off x="3556000" y="68205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296553</xdr:rowOff>
    </xdr:from>
    <xdr:ext cx="762000" cy="259045"/>
    <xdr:sp macro="" textlink="">
      <xdr:nvSpPr>
        <xdr:cNvPr id="122" name="テキスト ボックス 121">
          <a:extLst>
            <a:ext uri="{FF2B5EF4-FFF2-40B4-BE49-F238E27FC236}">
              <a16:creationId xmlns:a16="http://schemas.microsoft.com/office/drawing/2014/main" xmlns="" id="{00000000-0008-0000-0500-00007A000000}"/>
            </a:ext>
          </a:extLst>
        </xdr:cNvPr>
        <xdr:cNvSpPr txBox="1"/>
      </xdr:nvSpPr>
      <xdr:spPr>
        <a:xfrm>
          <a:off x="3225800" y="6906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214111</xdr:rowOff>
    </xdr:from>
    <xdr:to>
      <xdr:col>15</xdr:col>
      <xdr:colOff>101600</xdr:colOff>
      <xdr:row>35</xdr:row>
      <xdr:rowOff>315711</xdr:rowOff>
    </xdr:to>
    <xdr:sp macro="" textlink="">
      <xdr:nvSpPr>
        <xdr:cNvPr id="123" name="フローチャート: 判断 122">
          <a:extLst>
            <a:ext uri="{FF2B5EF4-FFF2-40B4-BE49-F238E27FC236}">
              <a16:creationId xmlns:a16="http://schemas.microsoft.com/office/drawing/2014/main" xmlns="" id="{00000000-0008-0000-0500-00007B000000}"/>
            </a:ext>
          </a:extLst>
        </xdr:cNvPr>
        <xdr:cNvSpPr/>
      </xdr:nvSpPr>
      <xdr:spPr bwMode="auto">
        <a:xfrm>
          <a:off x="2857500" y="68244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325888</xdr:rowOff>
    </xdr:from>
    <xdr:ext cx="762000" cy="259045"/>
    <xdr:sp macro="" textlink="">
      <xdr:nvSpPr>
        <xdr:cNvPr id="124" name="テキスト ボックス 123">
          <a:extLst>
            <a:ext uri="{FF2B5EF4-FFF2-40B4-BE49-F238E27FC236}">
              <a16:creationId xmlns:a16="http://schemas.microsoft.com/office/drawing/2014/main" xmlns="" id="{00000000-0008-0000-0500-00007C000000}"/>
            </a:ext>
          </a:extLst>
        </xdr:cNvPr>
        <xdr:cNvSpPr txBox="1"/>
      </xdr:nvSpPr>
      <xdr:spPr>
        <a:xfrm>
          <a:off x="2527300" y="6593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xmlns=""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xmlns=""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xmlns=""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xmlns=""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xmlns=""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224055</xdr:rowOff>
    </xdr:from>
    <xdr:to>
      <xdr:col>29</xdr:col>
      <xdr:colOff>177800</xdr:colOff>
      <xdr:row>35</xdr:row>
      <xdr:rowOff>325655</xdr:rowOff>
    </xdr:to>
    <xdr:sp macro="" textlink="">
      <xdr:nvSpPr>
        <xdr:cNvPr id="130" name="楕円 129">
          <a:extLst>
            <a:ext uri="{FF2B5EF4-FFF2-40B4-BE49-F238E27FC236}">
              <a16:creationId xmlns:a16="http://schemas.microsoft.com/office/drawing/2014/main" xmlns="" id="{00000000-0008-0000-0500-000082000000}"/>
            </a:ext>
          </a:extLst>
        </xdr:cNvPr>
        <xdr:cNvSpPr/>
      </xdr:nvSpPr>
      <xdr:spPr bwMode="auto">
        <a:xfrm>
          <a:off x="5600700" y="68344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196132</xdr:rowOff>
    </xdr:from>
    <xdr:ext cx="762000" cy="259045"/>
    <xdr:sp macro="" textlink="">
      <xdr:nvSpPr>
        <xdr:cNvPr id="131" name="人口1人当たり決算額の推移該当値テキスト445">
          <a:extLst>
            <a:ext uri="{FF2B5EF4-FFF2-40B4-BE49-F238E27FC236}">
              <a16:creationId xmlns:a16="http://schemas.microsoft.com/office/drawing/2014/main" xmlns="" id="{00000000-0008-0000-0500-000083000000}"/>
            </a:ext>
          </a:extLst>
        </xdr:cNvPr>
        <xdr:cNvSpPr txBox="1"/>
      </xdr:nvSpPr>
      <xdr:spPr>
        <a:xfrm>
          <a:off x="5740400" y="6806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211139</xdr:rowOff>
    </xdr:from>
    <xdr:to>
      <xdr:col>26</xdr:col>
      <xdr:colOff>101600</xdr:colOff>
      <xdr:row>35</xdr:row>
      <xdr:rowOff>312739</xdr:rowOff>
    </xdr:to>
    <xdr:sp macro="" textlink="">
      <xdr:nvSpPr>
        <xdr:cNvPr id="132" name="楕円 131">
          <a:extLst>
            <a:ext uri="{FF2B5EF4-FFF2-40B4-BE49-F238E27FC236}">
              <a16:creationId xmlns:a16="http://schemas.microsoft.com/office/drawing/2014/main" xmlns="" id="{00000000-0008-0000-0500-000084000000}"/>
            </a:ext>
          </a:extLst>
        </xdr:cNvPr>
        <xdr:cNvSpPr/>
      </xdr:nvSpPr>
      <xdr:spPr bwMode="auto">
        <a:xfrm>
          <a:off x="4953000" y="68214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322916</xdr:rowOff>
    </xdr:from>
    <xdr:ext cx="736600" cy="259045"/>
    <xdr:sp macro="" textlink="">
      <xdr:nvSpPr>
        <xdr:cNvPr id="133" name="テキスト ボックス 132">
          <a:extLst>
            <a:ext uri="{FF2B5EF4-FFF2-40B4-BE49-F238E27FC236}">
              <a16:creationId xmlns:a16="http://schemas.microsoft.com/office/drawing/2014/main" xmlns="" id="{00000000-0008-0000-0500-000085000000}"/>
            </a:ext>
          </a:extLst>
        </xdr:cNvPr>
        <xdr:cNvSpPr txBox="1"/>
      </xdr:nvSpPr>
      <xdr:spPr>
        <a:xfrm>
          <a:off x="4622800" y="65903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230178</xdr:rowOff>
    </xdr:from>
    <xdr:to>
      <xdr:col>22</xdr:col>
      <xdr:colOff>165100</xdr:colOff>
      <xdr:row>35</xdr:row>
      <xdr:rowOff>331778</xdr:rowOff>
    </xdr:to>
    <xdr:sp macro="" textlink="">
      <xdr:nvSpPr>
        <xdr:cNvPr id="134" name="楕円 133">
          <a:extLst>
            <a:ext uri="{FF2B5EF4-FFF2-40B4-BE49-F238E27FC236}">
              <a16:creationId xmlns:a16="http://schemas.microsoft.com/office/drawing/2014/main" xmlns="" id="{00000000-0008-0000-0500-000086000000}"/>
            </a:ext>
          </a:extLst>
        </xdr:cNvPr>
        <xdr:cNvSpPr/>
      </xdr:nvSpPr>
      <xdr:spPr bwMode="auto">
        <a:xfrm>
          <a:off x="4254500" y="68405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316555</xdr:rowOff>
    </xdr:from>
    <xdr:ext cx="762000" cy="259045"/>
    <xdr:sp macro="" textlink="">
      <xdr:nvSpPr>
        <xdr:cNvPr id="135" name="テキスト ボックス 134">
          <a:extLst>
            <a:ext uri="{FF2B5EF4-FFF2-40B4-BE49-F238E27FC236}">
              <a16:creationId xmlns:a16="http://schemas.microsoft.com/office/drawing/2014/main" xmlns="" id="{00000000-0008-0000-0500-000087000000}"/>
            </a:ext>
          </a:extLst>
        </xdr:cNvPr>
        <xdr:cNvSpPr txBox="1"/>
      </xdr:nvSpPr>
      <xdr:spPr>
        <a:xfrm>
          <a:off x="3924300" y="692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176245</xdr:rowOff>
    </xdr:from>
    <xdr:to>
      <xdr:col>19</xdr:col>
      <xdr:colOff>38100</xdr:colOff>
      <xdr:row>35</xdr:row>
      <xdr:rowOff>277845</xdr:rowOff>
    </xdr:to>
    <xdr:sp macro="" textlink="">
      <xdr:nvSpPr>
        <xdr:cNvPr id="136" name="楕円 135">
          <a:extLst>
            <a:ext uri="{FF2B5EF4-FFF2-40B4-BE49-F238E27FC236}">
              <a16:creationId xmlns:a16="http://schemas.microsoft.com/office/drawing/2014/main" xmlns="" id="{00000000-0008-0000-0500-000088000000}"/>
            </a:ext>
          </a:extLst>
        </xdr:cNvPr>
        <xdr:cNvSpPr/>
      </xdr:nvSpPr>
      <xdr:spPr bwMode="auto">
        <a:xfrm>
          <a:off x="3556000" y="67865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288022</xdr:rowOff>
    </xdr:from>
    <xdr:ext cx="762000" cy="259045"/>
    <xdr:sp macro="" textlink="">
      <xdr:nvSpPr>
        <xdr:cNvPr id="137" name="テキスト ボックス 136">
          <a:extLst>
            <a:ext uri="{FF2B5EF4-FFF2-40B4-BE49-F238E27FC236}">
              <a16:creationId xmlns:a16="http://schemas.microsoft.com/office/drawing/2014/main" xmlns="" id="{00000000-0008-0000-0500-000089000000}"/>
            </a:ext>
          </a:extLst>
        </xdr:cNvPr>
        <xdr:cNvSpPr txBox="1"/>
      </xdr:nvSpPr>
      <xdr:spPr>
        <a:xfrm>
          <a:off x="3225800" y="6555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215156</xdr:rowOff>
    </xdr:from>
    <xdr:to>
      <xdr:col>15</xdr:col>
      <xdr:colOff>101600</xdr:colOff>
      <xdr:row>35</xdr:row>
      <xdr:rowOff>316756</xdr:rowOff>
    </xdr:to>
    <xdr:sp macro="" textlink="">
      <xdr:nvSpPr>
        <xdr:cNvPr id="138" name="楕円 137">
          <a:extLst>
            <a:ext uri="{FF2B5EF4-FFF2-40B4-BE49-F238E27FC236}">
              <a16:creationId xmlns:a16="http://schemas.microsoft.com/office/drawing/2014/main" xmlns="" id="{00000000-0008-0000-0500-00008A000000}"/>
            </a:ext>
          </a:extLst>
        </xdr:cNvPr>
        <xdr:cNvSpPr/>
      </xdr:nvSpPr>
      <xdr:spPr bwMode="auto">
        <a:xfrm>
          <a:off x="2857500" y="68255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301533</xdr:rowOff>
    </xdr:from>
    <xdr:ext cx="762000" cy="259045"/>
    <xdr:sp macro="" textlink="">
      <xdr:nvSpPr>
        <xdr:cNvPr id="139" name="テキスト ボックス 138">
          <a:extLst>
            <a:ext uri="{FF2B5EF4-FFF2-40B4-BE49-F238E27FC236}">
              <a16:creationId xmlns:a16="http://schemas.microsoft.com/office/drawing/2014/main" xmlns="" id="{00000000-0008-0000-0500-00008B000000}"/>
            </a:ext>
          </a:extLst>
        </xdr:cNvPr>
        <xdr:cNvSpPr txBox="1"/>
      </xdr:nvSpPr>
      <xdr:spPr>
        <a:xfrm>
          <a:off x="2527300" y="6911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茨城県五霞町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8,512
8,284
23.11
4,632,886
4,188,711
391,683
2,968,464
3,612,456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53.6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xmlns=""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xmlns=""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xmlns=""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xmlns=""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xmlns=""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xmlns=""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a:extLst>
            <a:ext uri="{FF2B5EF4-FFF2-40B4-BE49-F238E27FC236}">
              <a16:creationId xmlns:a16="http://schemas.microsoft.com/office/drawing/2014/main" xmlns="" id="{00000000-0008-0000-0600-00002E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xmlns=""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xmlns=""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xmlns=""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xmlns=""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xmlns=""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xmlns=""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xmlns=""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xmlns=""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xmlns=""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36899</xdr:rowOff>
    </xdr:from>
    <xdr:to>
      <xdr:col>24</xdr:col>
      <xdr:colOff>62865</xdr:colOff>
      <xdr:row>38</xdr:row>
      <xdr:rowOff>77674</xdr:rowOff>
    </xdr:to>
    <xdr:cxnSp macro="">
      <xdr:nvCxnSpPr>
        <xdr:cNvPr id="56" name="直線コネクタ 55">
          <a:extLst>
            <a:ext uri="{FF2B5EF4-FFF2-40B4-BE49-F238E27FC236}">
              <a16:creationId xmlns:a16="http://schemas.microsoft.com/office/drawing/2014/main" xmlns="" id="{00000000-0008-0000-0600-000038000000}"/>
            </a:ext>
          </a:extLst>
        </xdr:cNvPr>
        <xdr:cNvCxnSpPr/>
      </xdr:nvCxnSpPr>
      <xdr:spPr>
        <a:xfrm flipV="1">
          <a:off x="4633595" y="5351849"/>
          <a:ext cx="1270" cy="1240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81501</xdr:rowOff>
    </xdr:from>
    <xdr:ext cx="534377" cy="259045"/>
    <xdr:sp macro="" textlink="">
      <xdr:nvSpPr>
        <xdr:cNvPr id="57" name="人件費最小値テキスト">
          <a:extLst>
            <a:ext uri="{FF2B5EF4-FFF2-40B4-BE49-F238E27FC236}">
              <a16:creationId xmlns:a16="http://schemas.microsoft.com/office/drawing/2014/main" xmlns="" id="{00000000-0008-0000-0600-000039000000}"/>
            </a:ext>
          </a:extLst>
        </xdr:cNvPr>
        <xdr:cNvSpPr txBox="1"/>
      </xdr:nvSpPr>
      <xdr:spPr>
        <a:xfrm>
          <a:off x="4686300" y="6596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77674</xdr:rowOff>
    </xdr:from>
    <xdr:to>
      <xdr:col>24</xdr:col>
      <xdr:colOff>152400</xdr:colOff>
      <xdr:row>38</xdr:row>
      <xdr:rowOff>77674</xdr:rowOff>
    </xdr:to>
    <xdr:cxnSp macro="">
      <xdr:nvCxnSpPr>
        <xdr:cNvPr id="58" name="直線コネクタ 57">
          <a:extLst>
            <a:ext uri="{FF2B5EF4-FFF2-40B4-BE49-F238E27FC236}">
              <a16:creationId xmlns:a16="http://schemas.microsoft.com/office/drawing/2014/main" xmlns="" id="{00000000-0008-0000-0600-00003A000000}"/>
            </a:ext>
          </a:extLst>
        </xdr:cNvPr>
        <xdr:cNvCxnSpPr/>
      </xdr:nvCxnSpPr>
      <xdr:spPr>
        <a:xfrm>
          <a:off x="4546600" y="6592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155026</xdr:rowOff>
    </xdr:from>
    <xdr:ext cx="599010" cy="259045"/>
    <xdr:sp macro="" textlink="">
      <xdr:nvSpPr>
        <xdr:cNvPr id="59" name="人件費最大値テキスト">
          <a:extLst>
            <a:ext uri="{FF2B5EF4-FFF2-40B4-BE49-F238E27FC236}">
              <a16:creationId xmlns:a16="http://schemas.microsoft.com/office/drawing/2014/main" xmlns="" id="{00000000-0008-0000-0600-00003B000000}"/>
            </a:ext>
          </a:extLst>
        </xdr:cNvPr>
        <xdr:cNvSpPr txBox="1"/>
      </xdr:nvSpPr>
      <xdr:spPr>
        <a:xfrm>
          <a:off x="4686300" y="5127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36899</xdr:rowOff>
    </xdr:from>
    <xdr:to>
      <xdr:col>24</xdr:col>
      <xdr:colOff>152400</xdr:colOff>
      <xdr:row>31</xdr:row>
      <xdr:rowOff>36899</xdr:rowOff>
    </xdr:to>
    <xdr:cxnSp macro="">
      <xdr:nvCxnSpPr>
        <xdr:cNvPr id="60" name="直線コネクタ 59">
          <a:extLst>
            <a:ext uri="{FF2B5EF4-FFF2-40B4-BE49-F238E27FC236}">
              <a16:creationId xmlns:a16="http://schemas.microsoft.com/office/drawing/2014/main" xmlns="" id="{00000000-0008-0000-0600-00003C000000}"/>
            </a:ext>
          </a:extLst>
        </xdr:cNvPr>
        <xdr:cNvCxnSpPr/>
      </xdr:nvCxnSpPr>
      <xdr:spPr>
        <a:xfrm>
          <a:off x="4546600" y="5351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149278</xdr:rowOff>
    </xdr:from>
    <xdr:to>
      <xdr:col>24</xdr:col>
      <xdr:colOff>63500</xdr:colOff>
      <xdr:row>36</xdr:row>
      <xdr:rowOff>170416</xdr:rowOff>
    </xdr:to>
    <xdr:cxnSp macro="">
      <xdr:nvCxnSpPr>
        <xdr:cNvPr id="61" name="直線コネクタ 60">
          <a:extLst>
            <a:ext uri="{FF2B5EF4-FFF2-40B4-BE49-F238E27FC236}">
              <a16:creationId xmlns:a16="http://schemas.microsoft.com/office/drawing/2014/main" xmlns="" id="{00000000-0008-0000-0600-00003D000000}"/>
            </a:ext>
          </a:extLst>
        </xdr:cNvPr>
        <xdr:cNvCxnSpPr/>
      </xdr:nvCxnSpPr>
      <xdr:spPr>
        <a:xfrm flipV="1">
          <a:off x="3797300" y="6321478"/>
          <a:ext cx="838200" cy="21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36507</xdr:rowOff>
    </xdr:from>
    <xdr:ext cx="599010" cy="259045"/>
    <xdr:sp macro="" textlink="">
      <xdr:nvSpPr>
        <xdr:cNvPr id="62" name="人件費平均値テキスト">
          <a:extLst>
            <a:ext uri="{FF2B5EF4-FFF2-40B4-BE49-F238E27FC236}">
              <a16:creationId xmlns:a16="http://schemas.microsoft.com/office/drawing/2014/main" xmlns="" id="{00000000-0008-0000-0600-00003E000000}"/>
            </a:ext>
          </a:extLst>
        </xdr:cNvPr>
        <xdr:cNvSpPr txBox="1"/>
      </xdr:nvSpPr>
      <xdr:spPr>
        <a:xfrm>
          <a:off x="4686300" y="60372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13630</xdr:rowOff>
    </xdr:from>
    <xdr:to>
      <xdr:col>24</xdr:col>
      <xdr:colOff>114300</xdr:colOff>
      <xdr:row>36</xdr:row>
      <xdr:rowOff>115230</xdr:rowOff>
    </xdr:to>
    <xdr:sp macro="" textlink="">
      <xdr:nvSpPr>
        <xdr:cNvPr id="63" name="フローチャート: 判断 62">
          <a:extLst>
            <a:ext uri="{FF2B5EF4-FFF2-40B4-BE49-F238E27FC236}">
              <a16:creationId xmlns:a16="http://schemas.microsoft.com/office/drawing/2014/main" xmlns="" id="{00000000-0008-0000-0600-00003F000000}"/>
            </a:ext>
          </a:extLst>
        </xdr:cNvPr>
        <xdr:cNvSpPr/>
      </xdr:nvSpPr>
      <xdr:spPr>
        <a:xfrm>
          <a:off x="4584700" y="6185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170416</xdr:rowOff>
    </xdr:from>
    <xdr:to>
      <xdr:col>19</xdr:col>
      <xdr:colOff>177800</xdr:colOff>
      <xdr:row>37</xdr:row>
      <xdr:rowOff>39429</xdr:rowOff>
    </xdr:to>
    <xdr:cxnSp macro="">
      <xdr:nvCxnSpPr>
        <xdr:cNvPr id="64" name="直線コネクタ 63">
          <a:extLst>
            <a:ext uri="{FF2B5EF4-FFF2-40B4-BE49-F238E27FC236}">
              <a16:creationId xmlns:a16="http://schemas.microsoft.com/office/drawing/2014/main" xmlns="" id="{00000000-0008-0000-0600-000040000000}"/>
            </a:ext>
          </a:extLst>
        </xdr:cNvPr>
        <xdr:cNvCxnSpPr/>
      </xdr:nvCxnSpPr>
      <xdr:spPr>
        <a:xfrm flipV="1">
          <a:off x="2908300" y="6342616"/>
          <a:ext cx="889000" cy="40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68456</xdr:rowOff>
    </xdr:from>
    <xdr:to>
      <xdr:col>20</xdr:col>
      <xdr:colOff>38100</xdr:colOff>
      <xdr:row>36</xdr:row>
      <xdr:rowOff>170056</xdr:rowOff>
    </xdr:to>
    <xdr:sp macro="" textlink="">
      <xdr:nvSpPr>
        <xdr:cNvPr id="65" name="フローチャート: 判断 64">
          <a:extLst>
            <a:ext uri="{FF2B5EF4-FFF2-40B4-BE49-F238E27FC236}">
              <a16:creationId xmlns:a16="http://schemas.microsoft.com/office/drawing/2014/main" xmlns="" id="{00000000-0008-0000-0600-000041000000}"/>
            </a:ext>
          </a:extLst>
        </xdr:cNvPr>
        <xdr:cNvSpPr/>
      </xdr:nvSpPr>
      <xdr:spPr>
        <a:xfrm>
          <a:off x="3746500" y="6240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15133</xdr:rowOff>
    </xdr:from>
    <xdr:ext cx="599010" cy="259045"/>
    <xdr:sp macro="" textlink="">
      <xdr:nvSpPr>
        <xdr:cNvPr id="66" name="テキスト ボックス 65">
          <a:extLst>
            <a:ext uri="{FF2B5EF4-FFF2-40B4-BE49-F238E27FC236}">
              <a16:creationId xmlns:a16="http://schemas.microsoft.com/office/drawing/2014/main" xmlns="" id="{00000000-0008-0000-0600-000042000000}"/>
            </a:ext>
          </a:extLst>
        </xdr:cNvPr>
        <xdr:cNvSpPr txBox="1"/>
      </xdr:nvSpPr>
      <xdr:spPr>
        <a:xfrm>
          <a:off x="3497795" y="6015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39429</xdr:rowOff>
    </xdr:from>
    <xdr:to>
      <xdr:col>15</xdr:col>
      <xdr:colOff>50800</xdr:colOff>
      <xdr:row>37</xdr:row>
      <xdr:rowOff>73116</xdr:rowOff>
    </xdr:to>
    <xdr:cxnSp macro="">
      <xdr:nvCxnSpPr>
        <xdr:cNvPr id="67" name="直線コネクタ 66">
          <a:extLst>
            <a:ext uri="{FF2B5EF4-FFF2-40B4-BE49-F238E27FC236}">
              <a16:creationId xmlns:a16="http://schemas.microsoft.com/office/drawing/2014/main" xmlns="" id="{00000000-0008-0000-0600-000043000000}"/>
            </a:ext>
          </a:extLst>
        </xdr:cNvPr>
        <xdr:cNvCxnSpPr/>
      </xdr:nvCxnSpPr>
      <xdr:spPr>
        <a:xfrm flipV="1">
          <a:off x="2019300" y="6383079"/>
          <a:ext cx="889000" cy="33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71298</xdr:rowOff>
    </xdr:from>
    <xdr:to>
      <xdr:col>15</xdr:col>
      <xdr:colOff>101600</xdr:colOff>
      <xdr:row>37</xdr:row>
      <xdr:rowOff>1448</xdr:rowOff>
    </xdr:to>
    <xdr:sp macro="" textlink="">
      <xdr:nvSpPr>
        <xdr:cNvPr id="68" name="フローチャート: 判断 67">
          <a:extLst>
            <a:ext uri="{FF2B5EF4-FFF2-40B4-BE49-F238E27FC236}">
              <a16:creationId xmlns:a16="http://schemas.microsoft.com/office/drawing/2014/main" xmlns="" id="{00000000-0008-0000-0600-000044000000}"/>
            </a:ext>
          </a:extLst>
        </xdr:cNvPr>
        <xdr:cNvSpPr/>
      </xdr:nvSpPr>
      <xdr:spPr>
        <a:xfrm>
          <a:off x="2857500" y="6243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17975</xdr:rowOff>
    </xdr:from>
    <xdr:ext cx="599010" cy="259045"/>
    <xdr:sp macro="" textlink="">
      <xdr:nvSpPr>
        <xdr:cNvPr id="69" name="テキスト ボックス 68">
          <a:extLst>
            <a:ext uri="{FF2B5EF4-FFF2-40B4-BE49-F238E27FC236}">
              <a16:creationId xmlns:a16="http://schemas.microsoft.com/office/drawing/2014/main" xmlns="" id="{00000000-0008-0000-0600-000045000000}"/>
            </a:ext>
          </a:extLst>
        </xdr:cNvPr>
        <xdr:cNvSpPr txBox="1"/>
      </xdr:nvSpPr>
      <xdr:spPr>
        <a:xfrm>
          <a:off x="2608795" y="6018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73116</xdr:rowOff>
    </xdr:from>
    <xdr:to>
      <xdr:col>10</xdr:col>
      <xdr:colOff>114300</xdr:colOff>
      <xdr:row>37</xdr:row>
      <xdr:rowOff>103879</xdr:rowOff>
    </xdr:to>
    <xdr:cxnSp macro="">
      <xdr:nvCxnSpPr>
        <xdr:cNvPr id="70" name="直線コネクタ 69">
          <a:extLst>
            <a:ext uri="{FF2B5EF4-FFF2-40B4-BE49-F238E27FC236}">
              <a16:creationId xmlns:a16="http://schemas.microsoft.com/office/drawing/2014/main" xmlns="" id="{00000000-0008-0000-0600-000046000000}"/>
            </a:ext>
          </a:extLst>
        </xdr:cNvPr>
        <xdr:cNvCxnSpPr/>
      </xdr:nvCxnSpPr>
      <xdr:spPr>
        <a:xfrm flipV="1">
          <a:off x="1130300" y="6416766"/>
          <a:ext cx="889000" cy="30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66391</xdr:rowOff>
    </xdr:from>
    <xdr:to>
      <xdr:col>10</xdr:col>
      <xdr:colOff>165100</xdr:colOff>
      <xdr:row>36</xdr:row>
      <xdr:rowOff>167991</xdr:rowOff>
    </xdr:to>
    <xdr:sp macro="" textlink="">
      <xdr:nvSpPr>
        <xdr:cNvPr id="71" name="フローチャート: 判断 70">
          <a:extLst>
            <a:ext uri="{FF2B5EF4-FFF2-40B4-BE49-F238E27FC236}">
              <a16:creationId xmlns:a16="http://schemas.microsoft.com/office/drawing/2014/main" xmlns="" id="{00000000-0008-0000-0600-000047000000}"/>
            </a:ext>
          </a:extLst>
        </xdr:cNvPr>
        <xdr:cNvSpPr/>
      </xdr:nvSpPr>
      <xdr:spPr>
        <a:xfrm>
          <a:off x="1968500" y="6238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13068</xdr:rowOff>
    </xdr:from>
    <xdr:ext cx="599010" cy="259045"/>
    <xdr:sp macro="" textlink="">
      <xdr:nvSpPr>
        <xdr:cNvPr id="72" name="テキスト ボックス 71">
          <a:extLst>
            <a:ext uri="{FF2B5EF4-FFF2-40B4-BE49-F238E27FC236}">
              <a16:creationId xmlns:a16="http://schemas.microsoft.com/office/drawing/2014/main" xmlns="" id="{00000000-0008-0000-0600-000048000000}"/>
            </a:ext>
          </a:extLst>
        </xdr:cNvPr>
        <xdr:cNvSpPr txBox="1"/>
      </xdr:nvSpPr>
      <xdr:spPr>
        <a:xfrm>
          <a:off x="1719795" y="6013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88192</xdr:rowOff>
    </xdr:from>
    <xdr:to>
      <xdr:col>6</xdr:col>
      <xdr:colOff>38100</xdr:colOff>
      <xdr:row>37</xdr:row>
      <xdr:rowOff>18342</xdr:rowOff>
    </xdr:to>
    <xdr:sp macro="" textlink="">
      <xdr:nvSpPr>
        <xdr:cNvPr id="73" name="フローチャート: 判断 72">
          <a:extLst>
            <a:ext uri="{FF2B5EF4-FFF2-40B4-BE49-F238E27FC236}">
              <a16:creationId xmlns:a16="http://schemas.microsoft.com/office/drawing/2014/main" xmlns="" id="{00000000-0008-0000-0600-000049000000}"/>
            </a:ext>
          </a:extLst>
        </xdr:cNvPr>
        <xdr:cNvSpPr/>
      </xdr:nvSpPr>
      <xdr:spPr>
        <a:xfrm>
          <a:off x="1079500" y="626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34869</xdr:rowOff>
    </xdr:from>
    <xdr:ext cx="599010" cy="259045"/>
    <xdr:sp macro="" textlink="">
      <xdr:nvSpPr>
        <xdr:cNvPr id="74" name="テキスト ボックス 73">
          <a:extLst>
            <a:ext uri="{FF2B5EF4-FFF2-40B4-BE49-F238E27FC236}">
              <a16:creationId xmlns:a16="http://schemas.microsoft.com/office/drawing/2014/main" xmlns="" id="{00000000-0008-0000-0600-00004A000000}"/>
            </a:ext>
          </a:extLst>
        </xdr:cNvPr>
        <xdr:cNvSpPr txBox="1"/>
      </xdr:nvSpPr>
      <xdr:spPr>
        <a:xfrm>
          <a:off x="830795" y="6035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xmlns=""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xmlns=""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xmlns=""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xmlns=""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98478</xdr:rowOff>
    </xdr:from>
    <xdr:to>
      <xdr:col>24</xdr:col>
      <xdr:colOff>114300</xdr:colOff>
      <xdr:row>37</xdr:row>
      <xdr:rowOff>28628</xdr:rowOff>
    </xdr:to>
    <xdr:sp macro="" textlink="">
      <xdr:nvSpPr>
        <xdr:cNvPr id="80" name="楕円 79">
          <a:extLst>
            <a:ext uri="{FF2B5EF4-FFF2-40B4-BE49-F238E27FC236}">
              <a16:creationId xmlns:a16="http://schemas.microsoft.com/office/drawing/2014/main" xmlns="" id="{00000000-0008-0000-0600-000050000000}"/>
            </a:ext>
          </a:extLst>
        </xdr:cNvPr>
        <xdr:cNvSpPr/>
      </xdr:nvSpPr>
      <xdr:spPr>
        <a:xfrm>
          <a:off x="4584700" y="6270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76905</xdr:rowOff>
    </xdr:from>
    <xdr:ext cx="599010" cy="259045"/>
    <xdr:sp macro="" textlink="">
      <xdr:nvSpPr>
        <xdr:cNvPr id="81" name="人件費該当値テキスト">
          <a:extLst>
            <a:ext uri="{FF2B5EF4-FFF2-40B4-BE49-F238E27FC236}">
              <a16:creationId xmlns:a16="http://schemas.microsoft.com/office/drawing/2014/main" xmlns="" id="{00000000-0008-0000-0600-000051000000}"/>
            </a:ext>
          </a:extLst>
        </xdr:cNvPr>
        <xdr:cNvSpPr txBox="1"/>
      </xdr:nvSpPr>
      <xdr:spPr>
        <a:xfrm>
          <a:off x="4686300" y="6249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119616</xdr:rowOff>
    </xdr:from>
    <xdr:to>
      <xdr:col>20</xdr:col>
      <xdr:colOff>38100</xdr:colOff>
      <xdr:row>37</xdr:row>
      <xdr:rowOff>49766</xdr:rowOff>
    </xdr:to>
    <xdr:sp macro="" textlink="">
      <xdr:nvSpPr>
        <xdr:cNvPr id="82" name="楕円 81">
          <a:extLst>
            <a:ext uri="{FF2B5EF4-FFF2-40B4-BE49-F238E27FC236}">
              <a16:creationId xmlns:a16="http://schemas.microsoft.com/office/drawing/2014/main" xmlns="" id="{00000000-0008-0000-0600-000052000000}"/>
            </a:ext>
          </a:extLst>
        </xdr:cNvPr>
        <xdr:cNvSpPr/>
      </xdr:nvSpPr>
      <xdr:spPr>
        <a:xfrm>
          <a:off x="3746500" y="6291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40893</xdr:rowOff>
    </xdr:from>
    <xdr:ext cx="599010" cy="259045"/>
    <xdr:sp macro="" textlink="">
      <xdr:nvSpPr>
        <xdr:cNvPr id="83" name="テキスト ボックス 82">
          <a:extLst>
            <a:ext uri="{FF2B5EF4-FFF2-40B4-BE49-F238E27FC236}">
              <a16:creationId xmlns:a16="http://schemas.microsoft.com/office/drawing/2014/main" xmlns="" id="{00000000-0008-0000-0600-000053000000}"/>
            </a:ext>
          </a:extLst>
        </xdr:cNvPr>
        <xdr:cNvSpPr txBox="1"/>
      </xdr:nvSpPr>
      <xdr:spPr>
        <a:xfrm>
          <a:off x="3497795" y="6384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160079</xdr:rowOff>
    </xdr:from>
    <xdr:to>
      <xdr:col>15</xdr:col>
      <xdr:colOff>101600</xdr:colOff>
      <xdr:row>37</xdr:row>
      <xdr:rowOff>90229</xdr:rowOff>
    </xdr:to>
    <xdr:sp macro="" textlink="">
      <xdr:nvSpPr>
        <xdr:cNvPr id="84" name="楕円 83">
          <a:extLst>
            <a:ext uri="{FF2B5EF4-FFF2-40B4-BE49-F238E27FC236}">
              <a16:creationId xmlns:a16="http://schemas.microsoft.com/office/drawing/2014/main" xmlns="" id="{00000000-0008-0000-0600-000054000000}"/>
            </a:ext>
          </a:extLst>
        </xdr:cNvPr>
        <xdr:cNvSpPr/>
      </xdr:nvSpPr>
      <xdr:spPr>
        <a:xfrm>
          <a:off x="2857500" y="6332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81356</xdr:rowOff>
    </xdr:from>
    <xdr:ext cx="534377" cy="259045"/>
    <xdr:sp macro="" textlink="">
      <xdr:nvSpPr>
        <xdr:cNvPr id="85" name="テキスト ボックス 84">
          <a:extLst>
            <a:ext uri="{FF2B5EF4-FFF2-40B4-BE49-F238E27FC236}">
              <a16:creationId xmlns:a16="http://schemas.microsoft.com/office/drawing/2014/main" xmlns="" id="{00000000-0008-0000-0600-000055000000}"/>
            </a:ext>
          </a:extLst>
        </xdr:cNvPr>
        <xdr:cNvSpPr txBox="1"/>
      </xdr:nvSpPr>
      <xdr:spPr>
        <a:xfrm>
          <a:off x="2641111" y="6425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22316</xdr:rowOff>
    </xdr:from>
    <xdr:to>
      <xdr:col>10</xdr:col>
      <xdr:colOff>165100</xdr:colOff>
      <xdr:row>37</xdr:row>
      <xdr:rowOff>123916</xdr:rowOff>
    </xdr:to>
    <xdr:sp macro="" textlink="">
      <xdr:nvSpPr>
        <xdr:cNvPr id="86" name="楕円 85">
          <a:extLst>
            <a:ext uri="{FF2B5EF4-FFF2-40B4-BE49-F238E27FC236}">
              <a16:creationId xmlns:a16="http://schemas.microsoft.com/office/drawing/2014/main" xmlns="" id="{00000000-0008-0000-0600-000056000000}"/>
            </a:ext>
          </a:extLst>
        </xdr:cNvPr>
        <xdr:cNvSpPr/>
      </xdr:nvSpPr>
      <xdr:spPr>
        <a:xfrm>
          <a:off x="1968500" y="6365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115043</xdr:rowOff>
    </xdr:from>
    <xdr:ext cx="534377" cy="259045"/>
    <xdr:sp macro="" textlink="">
      <xdr:nvSpPr>
        <xdr:cNvPr id="87" name="テキスト ボックス 86">
          <a:extLst>
            <a:ext uri="{FF2B5EF4-FFF2-40B4-BE49-F238E27FC236}">
              <a16:creationId xmlns:a16="http://schemas.microsoft.com/office/drawing/2014/main" xmlns="" id="{00000000-0008-0000-0600-000057000000}"/>
            </a:ext>
          </a:extLst>
        </xdr:cNvPr>
        <xdr:cNvSpPr txBox="1"/>
      </xdr:nvSpPr>
      <xdr:spPr>
        <a:xfrm>
          <a:off x="1752111" y="6458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53079</xdr:rowOff>
    </xdr:from>
    <xdr:to>
      <xdr:col>6</xdr:col>
      <xdr:colOff>38100</xdr:colOff>
      <xdr:row>37</xdr:row>
      <xdr:rowOff>154679</xdr:rowOff>
    </xdr:to>
    <xdr:sp macro="" textlink="">
      <xdr:nvSpPr>
        <xdr:cNvPr id="88" name="楕円 87">
          <a:extLst>
            <a:ext uri="{FF2B5EF4-FFF2-40B4-BE49-F238E27FC236}">
              <a16:creationId xmlns:a16="http://schemas.microsoft.com/office/drawing/2014/main" xmlns="" id="{00000000-0008-0000-0600-000058000000}"/>
            </a:ext>
          </a:extLst>
        </xdr:cNvPr>
        <xdr:cNvSpPr/>
      </xdr:nvSpPr>
      <xdr:spPr>
        <a:xfrm>
          <a:off x="1079500" y="6396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145805</xdr:rowOff>
    </xdr:from>
    <xdr:ext cx="534377" cy="259045"/>
    <xdr:sp macro="" textlink="">
      <xdr:nvSpPr>
        <xdr:cNvPr id="89" name="テキスト ボックス 88">
          <a:extLst>
            <a:ext uri="{FF2B5EF4-FFF2-40B4-BE49-F238E27FC236}">
              <a16:creationId xmlns:a16="http://schemas.microsoft.com/office/drawing/2014/main" xmlns="" id="{00000000-0008-0000-0600-000059000000}"/>
            </a:ext>
          </a:extLst>
        </xdr:cNvPr>
        <xdr:cNvSpPr txBox="1"/>
      </xdr:nvSpPr>
      <xdr:spPr>
        <a:xfrm>
          <a:off x="863111" y="6489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xmlns=""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xmlns=""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xmlns=""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xmlns=""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xmlns=""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xmlns=""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xmlns=""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xmlns=""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xmlns=""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xmlns=""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xmlns="" id="{00000000-0008-0000-06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xmlns="" id="{00000000-0008-0000-06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xmlns="" id="{00000000-0008-0000-06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xmlns="" id="{00000000-0008-0000-06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xmlns="" id="{00000000-0008-0000-06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xmlns="" id="{00000000-0008-0000-06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xmlns="" id="{00000000-0008-0000-06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xmlns="" id="{00000000-0008-0000-06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xmlns="" id="{00000000-0008-0000-06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xmlns="" id="{00000000-0008-0000-06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a:extLst>
            <a:ext uri="{FF2B5EF4-FFF2-40B4-BE49-F238E27FC236}">
              <a16:creationId xmlns:a16="http://schemas.microsoft.com/office/drawing/2014/main" xmlns="" id="{00000000-0008-0000-06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20133</xdr:rowOff>
    </xdr:from>
    <xdr:to>
      <xdr:col>24</xdr:col>
      <xdr:colOff>62865</xdr:colOff>
      <xdr:row>57</xdr:row>
      <xdr:rowOff>46372</xdr:rowOff>
    </xdr:to>
    <xdr:cxnSp macro="">
      <xdr:nvCxnSpPr>
        <xdr:cNvPr id="111" name="直線コネクタ 110">
          <a:extLst>
            <a:ext uri="{FF2B5EF4-FFF2-40B4-BE49-F238E27FC236}">
              <a16:creationId xmlns:a16="http://schemas.microsoft.com/office/drawing/2014/main" xmlns="" id="{00000000-0008-0000-0600-00006F000000}"/>
            </a:ext>
          </a:extLst>
        </xdr:cNvPr>
        <xdr:cNvCxnSpPr/>
      </xdr:nvCxnSpPr>
      <xdr:spPr>
        <a:xfrm flipV="1">
          <a:off x="4633595" y="8764083"/>
          <a:ext cx="1270" cy="1054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50199</xdr:rowOff>
    </xdr:from>
    <xdr:ext cx="534377" cy="259045"/>
    <xdr:sp macro="" textlink="">
      <xdr:nvSpPr>
        <xdr:cNvPr id="112" name="物件費最小値テキスト">
          <a:extLst>
            <a:ext uri="{FF2B5EF4-FFF2-40B4-BE49-F238E27FC236}">
              <a16:creationId xmlns:a16="http://schemas.microsoft.com/office/drawing/2014/main" xmlns="" id="{00000000-0008-0000-0600-000070000000}"/>
            </a:ext>
          </a:extLst>
        </xdr:cNvPr>
        <xdr:cNvSpPr txBox="1"/>
      </xdr:nvSpPr>
      <xdr:spPr>
        <a:xfrm>
          <a:off x="4686300" y="9822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46372</xdr:rowOff>
    </xdr:from>
    <xdr:to>
      <xdr:col>24</xdr:col>
      <xdr:colOff>152400</xdr:colOff>
      <xdr:row>57</xdr:row>
      <xdr:rowOff>46372</xdr:rowOff>
    </xdr:to>
    <xdr:cxnSp macro="">
      <xdr:nvCxnSpPr>
        <xdr:cNvPr id="113" name="直線コネクタ 112">
          <a:extLst>
            <a:ext uri="{FF2B5EF4-FFF2-40B4-BE49-F238E27FC236}">
              <a16:creationId xmlns:a16="http://schemas.microsoft.com/office/drawing/2014/main" xmlns="" id="{00000000-0008-0000-0600-000071000000}"/>
            </a:ext>
          </a:extLst>
        </xdr:cNvPr>
        <xdr:cNvCxnSpPr/>
      </xdr:nvCxnSpPr>
      <xdr:spPr>
        <a:xfrm>
          <a:off x="4546600" y="9819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138260</xdr:rowOff>
    </xdr:from>
    <xdr:ext cx="599010" cy="259045"/>
    <xdr:sp macro="" textlink="">
      <xdr:nvSpPr>
        <xdr:cNvPr id="114" name="物件費最大値テキスト">
          <a:extLst>
            <a:ext uri="{FF2B5EF4-FFF2-40B4-BE49-F238E27FC236}">
              <a16:creationId xmlns:a16="http://schemas.microsoft.com/office/drawing/2014/main" xmlns="" id="{00000000-0008-0000-0600-000072000000}"/>
            </a:ext>
          </a:extLst>
        </xdr:cNvPr>
        <xdr:cNvSpPr txBox="1"/>
      </xdr:nvSpPr>
      <xdr:spPr>
        <a:xfrm>
          <a:off x="4686300" y="8539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20133</xdr:rowOff>
    </xdr:from>
    <xdr:to>
      <xdr:col>24</xdr:col>
      <xdr:colOff>152400</xdr:colOff>
      <xdr:row>51</xdr:row>
      <xdr:rowOff>20133</xdr:rowOff>
    </xdr:to>
    <xdr:cxnSp macro="">
      <xdr:nvCxnSpPr>
        <xdr:cNvPr id="115" name="直線コネクタ 114">
          <a:extLst>
            <a:ext uri="{FF2B5EF4-FFF2-40B4-BE49-F238E27FC236}">
              <a16:creationId xmlns:a16="http://schemas.microsoft.com/office/drawing/2014/main" xmlns="" id="{00000000-0008-0000-0600-000073000000}"/>
            </a:ext>
          </a:extLst>
        </xdr:cNvPr>
        <xdr:cNvCxnSpPr/>
      </xdr:nvCxnSpPr>
      <xdr:spPr>
        <a:xfrm>
          <a:off x="4546600" y="8764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14326</xdr:rowOff>
    </xdr:from>
    <xdr:to>
      <xdr:col>24</xdr:col>
      <xdr:colOff>63500</xdr:colOff>
      <xdr:row>57</xdr:row>
      <xdr:rowOff>37292</xdr:rowOff>
    </xdr:to>
    <xdr:cxnSp macro="">
      <xdr:nvCxnSpPr>
        <xdr:cNvPr id="116" name="直線コネクタ 115">
          <a:extLst>
            <a:ext uri="{FF2B5EF4-FFF2-40B4-BE49-F238E27FC236}">
              <a16:creationId xmlns:a16="http://schemas.microsoft.com/office/drawing/2014/main" xmlns="" id="{00000000-0008-0000-0600-000074000000}"/>
            </a:ext>
          </a:extLst>
        </xdr:cNvPr>
        <xdr:cNvCxnSpPr/>
      </xdr:nvCxnSpPr>
      <xdr:spPr>
        <a:xfrm flipV="1">
          <a:off x="3797300" y="9786976"/>
          <a:ext cx="838200" cy="22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109066</xdr:rowOff>
    </xdr:from>
    <xdr:ext cx="599010" cy="259045"/>
    <xdr:sp macro="" textlink="">
      <xdr:nvSpPr>
        <xdr:cNvPr id="117" name="物件費平均値テキスト">
          <a:extLst>
            <a:ext uri="{FF2B5EF4-FFF2-40B4-BE49-F238E27FC236}">
              <a16:creationId xmlns:a16="http://schemas.microsoft.com/office/drawing/2014/main" xmlns="" id="{00000000-0008-0000-0600-000075000000}"/>
            </a:ext>
          </a:extLst>
        </xdr:cNvPr>
        <xdr:cNvSpPr txBox="1"/>
      </xdr:nvSpPr>
      <xdr:spPr>
        <a:xfrm>
          <a:off x="4686300" y="936736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86189</xdr:rowOff>
    </xdr:from>
    <xdr:to>
      <xdr:col>24</xdr:col>
      <xdr:colOff>114300</xdr:colOff>
      <xdr:row>56</xdr:row>
      <xdr:rowOff>16339</xdr:rowOff>
    </xdr:to>
    <xdr:sp macro="" textlink="">
      <xdr:nvSpPr>
        <xdr:cNvPr id="118" name="フローチャート: 判断 117">
          <a:extLst>
            <a:ext uri="{FF2B5EF4-FFF2-40B4-BE49-F238E27FC236}">
              <a16:creationId xmlns:a16="http://schemas.microsoft.com/office/drawing/2014/main" xmlns="" id="{00000000-0008-0000-0600-000076000000}"/>
            </a:ext>
          </a:extLst>
        </xdr:cNvPr>
        <xdr:cNvSpPr/>
      </xdr:nvSpPr>
      <xdr:spPr>
        <a:xfrm>
          <a:off x="4584700" y="951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31851</xdr:rowOff>
    </xdr:from>
    <xdr:to>
      <xdr:col>19</xdr:col>
      <xdr:colOff>177800</xdr:colOff>
      <xdr:row>57</xdr:row>
      <xdr:rowOff>37292</xdr:rowOff>
    </xdr:to>
    <xdr:cxnSp macro="">
      <xdr:nvCxnSpPr>
        <xdr:cNvPr id="119" name="直線コネクタ 118">
          <a:extLst>
            <a:ext uri="{FF2B5EF4-FFF2-40B4-BE49-F238E27FC236}">
              <a16:creationId xmlns:a16="http://schemas.microsoft.com/office/drawing/2014/main" xmlns="" id="{00000000-0008-0000-0600-000077000000}"/>
            </a:ext>
          </a:extLst>
        </xdr:cNvPr>
        <xdr:cNvCxnSpPr/>
      </xdr:nvCxnSpPr>
      <xdr:spPr>
        <a:xfrm>
          <a:off x="2908300" y="9804501"/>
          <a:ext cx="889000" cy="5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87807</xdr:rowOff>
    </xdr:from>
    <xdr:to>
      <xdr:col>20</xdr:col>
      <xdr:colOff>38100</xdr:colOff>
      <xdr:row>56</xdr:row>
      <xdr:rowOff>17957</xdr:rowOff>
    </xdr:to>
    <xdr:sp macro="" textlink="">
      <xdr:nvSpPr>
        <xdr:cNvPr id="120" name="フローチャート: 判断 119">
          <a:extLst>
            <a:ext uri="{FF2B5EF4-FFF2-40B4-BE49-F238E27FC236}">
              <a16:creationId xmlns:a16="http://schemas.microsoft.com/office/drawing/2014/main" xmlns="" id="{00000000-0008-0000-0600-000078000000}"/>
            </a:ext>
          </a:extLst>
        </xdr:cNvPr>
        <xdr:cNvSpPr/>
      </xdr:nvSpPr>
      <xdr:spPr>
        <a:xfrm>
          <a:off x="3746500" y="9517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34484</xdr:rowOff>
    </xdr:from>
    <xdr:ext cx="599010" cy="259045"/>
    <xdr:sp macro="" textlink="">
      <xdr:nvSpPr>
        <xdr:cNvPr id="121" name="テキスト ボックス 120">
          <a:extLst>
            <a:ext uri="{FF2B5EF4-FFF2-40B4-BE49-F238E27FC236}">
              <a16:creationId xmlns:a16="http://schemas.microsoft.com/office/drawing/2014/main" xmlns="" id="{00000000-0008-0000-0600-000079000000}"/>
            </a:ext>
          </a:extLst>
        </xdr:cNvPr>
        <xdr:cNvSpPr txBox="1"/>
      </xdr:nvSpPr>
      <xdr:spPr>
        <a:xfrm>
          <a:off x="3497795" y="9292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31851</xdr:rowOff>
    </xdr:from>
    <xdr:to>
      <xdr:col>15</xdr:col>
      <xdr:colOff>50800</xdr:colOff>
      <xdr:row>57</xdr:row>
      <xdr:rowOff>43450</xdr:rowOff>
    </xdr:to>
    <xdr:cxnSp macro="">
      <xdr:nvCxnSpPr>
        <xdr:cNvPr id="122" name="直線コネクタ 121">
          <a:extLst>
            <a:ext uri="{FF2B5EF4-FFF2-40B4-BE49-F238E27FC236}">
              <a16:creationId xmlns:a16="http://schemas.microsoft.com/office/drawing/2014/main" xmlns="" id="{00000000-0008-0000-0600-00007A000000}"/>
            </a:ext>
          </a:extLst>
        </xdr:cNvPr>
        <xdr:cNvCxnSpPr/>
      </xdr:nvCxnSpPr>
      <xdr:spPr>
        <a:xfrm flipV="1">
          <a:off x="2019300" y="9804501"/>
          <a:ext cx="889000" cy="11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94862</xdr:rowOff>
    </xdr:from>
    <xdr:to>
      <xdr:col>15</xdr:col>
      <xdr:colOff>101600</xdr:colOff>
      <xdr:row>56</xdr:row>
      <xdr:rowOff>25012</xdr:rowOff>
    </xdr:to>
    <xdr:sp macro="" textlink="">
      <xdr:nvSpPr>
        <xdr:cNvPr id="123" name="フローチャート: 判断 122">
          <a:extLst>
            <a:ext uri="{FF2B5EF4-FFF2-40B4-BE49-F238E27FC236}">
              <a16:creationId xmlns:a16="http://schemas.microsoft.com/office/drawing/2014/main" xmlns="" id="{00000000-0008-0000-0600-00007B000000}"/>
            </a:ext>
          </a:extLst>
        </xdr:cNvPr>
        <xdr:cNvSpPr/>
      </xdr:nvSpPr>
      <xdr:spPr>
        <a:xfrm>
          <a:off x="2857500" y="9524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41539</xdr:rowOff>
    </xdr:from>
    <xdr:ext cx="599010" cy="259045"/>
    <xdr:sp macro="" textlink="">
      <xdr:nvSpPr>
        <xdr:cNvPr id="124" name="テキスト ボックス 123">
          <a:extLst>
            <a:ext uri="{FF2B5EF4-FFF2-40B4-BE49-F238E27FC236}">
              <a16:creationId xmlns:a16="http://schemas.microsoft.com/office/drawing/2014/main" xmlns="" id="{00000000-0008-0000-0600-00007C000000}"/>
            </a:ext>
          </a:extLst>
        </xdr:cNvPr>
        <xdr:cNvSpPr txBox="1"/>
      </xdr:nvSpPr>
      <xdr:spPr>
        <a:xfrm>
          <a:off x="2608795" y="9299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26017</xdr:rowOff>
    </xdr:from>
    <xdr:to>
      <xdr:col>10</xdr:col>
      <xdr:colOff>114300</xdr:colOff>
      <xdr:row>57</xdr:row>
      <xdr:rowOff>43450</xdr:rowOff>
    </xdr:to>
    <xdr:cxnSp macro="">
      <xdr:nvCxnSpPr>
        <xdr:cNvPr id="125" name="直線コネクタ 124">
          <a:extLst>
            <a:ext uri="{FF2B5EF4-FFF2-40B4-BE49-F238E27FC236}">
              <a16:creationId xmlns:a16="http://schemas.microsoft.com/office/drawing/2014/main" xmlns="" id="{00000000-0008-0000-0600-00007D000000}"/>
            </a:ext>
          </a:extLst>
        </xdr:cNvPr>
        <xdr:cNvCxnSpPr/>
      </xdr:nvCxnSpPr>
      <xdr:spPr>
        <a:xfrm>
          <a:off x="1130300" y="9798667"/>
          <a:ext cx="889000" cy="1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71494</xdr:rowOff>
    </xdr:from>
    <xdr:to>
      <xdr:col>10</xdr:col>
      <xdr:colOff>165100</xdr:colOff>
      <xdr:row>56</xdr:row>
      <xdr:rowOff>1644</xdr:rowOff>
    </xdr:to>
    <xdr:sp macro="" textlink="">
      <xdr:nvSpPr>
        <xdr:cNvPr id="126" name="フローチャート: 判断 125">
          <a:extLst>
            <a:ext uri="{FF2B5EF4-FFF2-40B4-BE49-F238E27FC236}">
              <a16:creationId xmlns:a16="http://schemas.microsoft.com/office/drawing/2014/main" xmlns="" id="{00000000-0008-0000-0600-00007E000000}"/>
            </a:ext>
          </a:extLst>
        </xdr:cNvPr>
        <xdr:cNvSpPr/>
      </xdr:nvSpPr>
      <xdr:spPr>
        <a:xfrm>
          <a:off x="1968500" y="9501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18171</xdr:rowOff>
    </xdr:from>
    <xdr:ext cx="599010" cy="259045"/>
    <xdr:sp macro="" textlink="">
      <xdr:nvSpPr>
        <xdr:cNvPr id="127" name="テキスト ボックス 126">
          <a:extLst>
            <a:ext uri="{FF2B5EF4-FFF2-40B4-BE49-F238E27FC236}">
              <a16:creationId xmlns:a16="http://schemas.microsoft.com/office/drawing/2014/main" xmlns="" id="{00000000-0008-0000-0600-00007F000000}"/>
            </a:ext>
          </a:extLst>
        </xdr:cNvPr>
        <xdr:cNvSpPr txBox="1"/>
      </xdr:nvSpPr>
      <xdr:spPr>
        <a:xfrm>
          <a:off x="1719795" y="9276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92146</xdr:rowOff>
    </xdr:from>
    <xdr:to>
      <xdr:col>6</xdr:col>
      <xdr:colOff>38100</xdr:colOff>
      <xdr:row>56</xdr:row>
      <xdr:rowOff>22296</xdr:rowOff>
    </xdr:to>
    <xdr:sp macro="" textlink="">
      <xdr:nvSpPr>
        <xdr:cNvPr id="128" name="フローチャート: 判断 127">
          <a:extLst>
            <a:ext uri="{FF2B5EF4-FFF2-40B4-BE49-F238E27FC236}">
              <a16:creationId xmlns:a16="http://schemas.microsoft.com/office/drawing/2014/main" xmlns="" id="{00000000-0008-0000-0600-000080000000}"/>
            </a:ext>
          </a:extLst>
        </xdr:cNvPr>
        <xdr:cNvSpPr/>
      </xdr:nvSpPr>
      <xdr:spPr>
        <a:xfrm>
          <a:off x="1079500" y="9521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38823</xdr:rowOff>
    </xdr:from>
    <xdr:ext cx="599010" cy="259045"/>
    <xdr:sp macro="" textlink="">
      <xdr:nvSpPr>
        <xdr:cNvPr id="129" name="テキスト ボックス 128">
          <a:extLst>
            <a:ext uri="{FF2B5EF4-FFF2-40B4-BE49-F238E27FC236}">
              <a16:creationId xmlns:a16="http://schemas.microsoft.com/office/drawing/2014/main" xmlns="" id="{00000000-0008-0000-0600-000081000000}"/>
            </a:ext>
          </a:extLst>
        </xdr:cNvPr>
        <xdr:cNvSpPr txBox="1"/>
      </xdr:nvSpPr>
      <xdr:spPr>
        <a:xfrm>
          <a:off x="830795" y="9297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xmlns="" id="{00000000-0008-0000-06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xmlns="" id="{00000000-0008-0000-06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xmlns="" id="{00000000-0008-0000-06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xmlns="" id="{00000000-0008-0000-06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xmlns="" id="{00000000-0008-0000-06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134976</xdr:rowOff>
    </xdr:from>
    <xdr:to>
      <xdr:col>24</xdr:col>
      <xdr:colOff>114300</xdr:colOff>
      <xdr:row>57</xdr:row>
      <xdr:rowOff>65126</xdr:rowOff>
    </xdr:to>
    <xdr:sp macro="" textlink="">
      <xdr:nvSpPr>
        <xdr:cNvPr id="135" name="楕円 134">
          <a:extLst>
            <a:ext uri="{FF2B5EF4-FFF2-40B4-BE49-F238E27FC236}">
              <a16:creationId xmlns:a16="http://schemas.microsoft.com/office/drawing/2014/main" xmlns="" id="{00000000-0008-0000-0600-000087000000}"/>
            </a:ext>
          </a:extLst>
        </xdr:cNvPr>
        <xdr:cNvSpPr/>
      </xdr:nvSpPr>
      <xdr:spPr>
        <a:xfrm>
          <a:off x="4584700" y="9736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49903</xdr:rowOff>
    </xdr:from>
    <xdr:ext cx="534377" cy="259045"/>
    <xdr:sp macro="" textlink="">
      <xdr:nvSpPr>
        <xdr:cNvPr id="136" name="物件費該当値テキスト">
          <a:extLst>
            <a:ext uri="{FF2B5EF4-FFF2-40B4-BE49-F238E27FC236}">
              <a16:creationId xmlns:a16="http://schemas.microsoft.com/office/drawing/2014/main" xmlns="" id="{00000000-0008-0000-0600-000088000000}"/>
            </a:ext>
          </a:extLst>
        </xdr:cNvPr>
        <xdr:cNvSpPr txBox="1"/>
      </xdr:nvSpPr>
      <xdr:spPr>
        <a:xfrm>
          <a:off x="4686300" y="9651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157942</xdr:rowOff>
    </xdr:from>
    <xdr:to>
      <xdr:col>20</xdr:col>
      <xdr:colOff>38100</xdr:colOff>
      <xdr:row>57</xdr:row>
      <xdr:rowOff>88092</xdr:rowOff>
    </xdr:to>
    <xdr:sp macro="" textlink="">
      <xdr:nvSpPr>
        <xdr:cNvPr id="137" name="楕円 136">
          <a:extLst>
            <a:ext uri="{FF2B5EF4-FFF2-40B4-BE49-F238E27FC236}">
              <a16:creationId xmlns:a16="http://schemas.microsoft.com/office/drawing/2014/main" xmlns="" id="{00000000-0008-0000-0600-000089000000}"/>
            </a:ext>
          </a:extLst>
        </xdr:cNvPr>
        <xdr:cNvSpPr/>
      </xdr:nvSpPr>
      <xdr:spPr>
        <a:xfrm>
          <a:off x="3746500" y="9759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79219</xdr:rowOff>
    </xdr:from>
    <xdr:ext cx="534377" cy="259045"/>
    <xdr:sp macro="" textlink="">
      <xdr:nvSpPr>
        <xdr:cNvPr id="138" name="テキスト ボックス 137">
          <a:extLst>
            <a:ext uri="{FF2B5EF4-FFF2-40B4-BE49-F238E27FC236}">
              <a16:creationId xmlns:a16="http://schemas.microsoft.com/office/drawing/2014/main" xmlns="" id="{00000000-0008-0000-0600-00008A000000}"/>
            </a:ext>
          </a:extLst>
        </xdr:cNvPr>
        <xdr:cNvSpPr txBox="1"/>
      </xdr:nvSpPr>
      <xdr:spPr>
        <a:xfrm>
          <a:off x="3530111" y="9851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152501</xdr:rowOff>
    </xdr:from>
    <xdr:to>
      <xdr:col>15</xdr:col>
      <xdr:colOff>101600</xdr:colOff>
      <xdr:row>57</xdr:row>
      <xdr:rowOff>82651</xdr:rowOff>
    </xdr:to>
    <xdr:sp macro="" textlink="">
      <xdr:nvSpPr>
        <xdr:cNvPr id="139" name="楕円 138">
          <a:extLst>
            <a:ext uri="{FF2B5EF4-FFF2-40B4-BE49-F238E27FC236}">
              <a16:creationId xmlns:a16="http://schemas.microsoft.com/office/drawing/2014/main" xmlns="" id="{00000000-0008-0000-0600-00008B000000}"/>
            </a:ext>
          </a:extLst>
        </xdr:cNvPr>
        <xdr:cNvSpPr/>
      </xdr:nvSpPr>
      <xdr:spPr>
        <a:xfrm>
          <a:off x="2857500" y="9753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73778</xdr:rowOff>
    </xdr:from>
    <xdr:ext cx="534377" cy="259045"/>
    <xdr:sp macro="" textlink="">
      <xdr:nvSpPr>
        <xdr:cNvPr id="140" name="テキスト ボックス 139">
          <a:extLst>
            <a:ext uri="{FF2B5EF4-FFF2-40B4-BE49-F238E27FC236}">
              <a16:creationId xmlns:a16="http://schemas.microsoft.com/office/drawing/2014/main" xmlns="" id="{00000000-0008-0000-0600-00008C000000}"/>
            </a:ext>
          </a:extLst>
        </xdr:cNvPr>
        <xdr:cNvSpPr txBox="1"/>
      </xdr:nvSpPr>
      <xdr:spPr>
        <a:xfrm>
          <a:off x="2641111" y="9846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164100</xdr:rowOff>
    </xdr:from>
    <xdr:to>
      <xdr:col>10</xdr:col>
      <xdr:colOff>165100</xdr:colOff>
      <xdr:row>57</xdr:row>
      <xdr:rowOff>94250</xdr:rowOff>
    </xdr:to>
    <xdr:sp macro="" textlink="">
      <xdr:nvSpPr>
        <xdr:cNvPr id="141" name="楕円 140">
          <a:extLst>
            <a:ext uri="{FF2B5EF4-FFF2-40B4-BE49-F238E27FC236}">
              <a16:creationId xmlns:a16="http://schemas.microsoft.com/office/drawing/2014/main" xmlns="" id="{00000000-0008-0000-0600-00008D000000}"/>
            </a:ext>
          </a:extLst>
        </xdr:cNvPr>
        <xdr:cNvSpPr/>
      </xdr:nvSpPr>
      <xdr:spPr>
        <a:xfrm>
          <a:off x="1968500" y="976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85377</xdr:rowOff>
    </xdr:from>
    <xdr:ext cx="534377" cy="259045"/>
    <xdr:sp macro="" textlink="">
      <xdr:nvSpPr>
        <xdr:cNvPr id="142" name="テキスト ボックス 141">
          <a:extLst>
            <a:ext uri="{FF2B5EF4-FFF2-40B4-BE49-F238E27FC236}">
              <a16:creationId xmlns:a16="http://schemas.microsoft.com/office/drawing/2014/main" xmlns="" id="{00000000-0008-0000-0600-00008E000000}"/>
            </a:ext>
          </a:extLst>
        </xdr:cNvPr>
        <xdr:cNvSpPr txBox="1"/>
      </xdr:nvSpPr>
      <xdr:spPr>
        <a:xfrm>
          <a:off x="1752111" y="9858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146667</xdr:rowOff>
    </xdr:from>
    <xdr:to>
      <xdr:col>6</xdr:col>
      <xdr:colOff>38100</xdr:colOff>
      <xdr:row>57</xdr:row>
      <xdr:rowOff>76817</xdr:rowOff>
    </xdr:to>
    <xdr:sp macro="" textlink="">
      <xdr:nvSpPr>
        <xdr:cNvPr id="143" name="楕円 142">
          <a:extLst>
            <a:ext uri="{FF2B5EF4-FFF2-40B4-BE49-F238E27FC236}">
              <a16:creationId xmlns:a16="http://schemas.microsoft.com/office/drawing/2014/main" xmlns="" id="{00000000-0008-0000-0600-00008F000000}"/>
            </a:ext>
          </a:extLst>
        </xdr:cNvPr>
        <xdr:cNvSpPr/>
      </xdr:nvSpPr>
      <xdr:spPr>
        <a:xfrm>
          <a:off x="1079500" y="9747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67944</xdr:rowOff>
    </xdr:from>
    <xdr:ext cx="534377" cy="259045"/>
    <xdr:sp macro="" textlink="">
      <xdr:nvSpPr>
        <xdr:cNvPr id="144" name="テキスト ボックス 143">
          <a:extLst>
            <a:ext uri="{FF2B5EF4-FFF2-40B4-BE49-F238E27FC236}">
              <a16:creationId xmlns:a16="http://schemas.microsoft.com/office/drawing/2014/main" xmlns="" id="{00000000-0008-0000-0600-000090000000}"/>
            </a:ext>
          </a:extLst>
        </xdr:cNvPr>
        <xdr:cNvSpPr txBox="1"/>
      </xdr:nvSpPr>
      <xdr:spPr>
        <a:xfrm>
          <a:off x="863111" y="9840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xmlns="" id="{00000000-0008-0000-06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xmlns="" id="{00000000-0008-0000-06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xmlns="" id="{00000000-0008-0000-06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xmlns="" id="{00000000-0008-0000-06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xmlns="" id="{00000000-0008-0000-06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xmlns="" id="{00000000-0008-0000-06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xmlns="" id="{00000000-0008-0000-06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xmlns="" id="{00000000-0008-0000-06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xmlns="" id="{00000000-0008-0000-06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xmlns="" id="{00000000-0008-0000-06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5" name="直線コネクタ 154">
          <a:extLst>
            <a:ext uri="{FF2B5EF4-FFF2-40B4-BE49-F238E27FC236}">
              <a16:creationId xmlns:a16="http://schemas.microsoft.com/office/drawing/2014/main" xmlns="" id="{00000000-0008-0000-0600-00009B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6" name="テキスト ボックス 155">
          <a:extLst>
            <a:ext uri="{FF2B5EF4-FFF2-40B4-BE49-F238E27FC236}">
              <a16:creationId xmlns:a16="http://schemas.microsoft.com/office/drawing/2014/main" xmlns="" id="{00000000-0008-0000-0600-00009C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7" name="直線コネクタ 156">
          <a:extLst>
            <a:ext uri="{FF2B5EF4-FFF2-40B4-BE49-F238E27FC236}">
              <a16:creationId xmlns:a16="http://schemas.microsoft.com/office/drawing/2014/main" xmlns="" id="{00000000-0008-0000-0600-00009D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8" name="テキスト ボックス 157">
          <a:extLst>
            <a:ext uri="{FF2B5EF4-FFF2-40B4-BE49-F238E27FC236}">
              <a16:creationId xmlns:a16="http://schemas.microsoft.com/office/drawing/2014/main" xmlns="" id="{00000000-0008-0000-0600-00009E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9" name="直線コネクタ 158">
          <a:extLst>
            <a:ext uri="{FF2B5EF4-FFF2-40B4-BE49-F238E27FC236}">
              <a16:creationId xmlns:a16="http://schemas.microsoft.com/office/drawing/2014/main" xmlns="" id="{00000000-0008-0000-0600-00009F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0" name="テキスト ボックス 159">
          <a:extLst>
            <a:ext uri="{FF2B5EF4-FFF2-40B4-BE49-F238E27FC236}">
              <a16:creationId xmlns:a16="http://schemas.microsoft.com/office/drawing/2014/main" xmlns="" id="{00000000-0008-0000-0600-0000A0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1" name="直線コネクタ 160">
          <a:extLst>
            <a:ext uri="{FF2B5EF4-FFF2-40B4-BE49-F238E27FC236}">
              <a16:creationId xmlns:a16="http://schemas.microsoft.com/office/drawing/2014/main" xmlns="" id="{00000000-0008-0000-0600-0000A1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2" name="テキスト ボックス 161">
          <a:extLst>
            <a:ext uri="{FF2B5EF4-FFF2-40B4-BE49-F238E27FC236}">
              <a16:creationId xmlns:a16="http://schemas.microsoft.com/office/drawing/2014/main" xmlns="" id="{00000000-0008-0000-0600-0000A2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3" name="直線コネクタ 162">
          <a:extLst>
            <a:ext uri="{FF2B5EF4-FFF2-40B4-BE49-F238E27FC236}">
              <a16:creationId xmlns:a16="http://schemas.microsoft.com/office/drawing/2014/main" xmlns="" id="{00000000-0008-0000-0600-0000A3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4" name="テキスト ボックス 163">
          <a:extLst>
            <a:ext uri="{FF2B5EF4-FFF2-40B4-BE49-F238E27FC236}">
              <a16:creationId xmlns:a16="http://schemas.microsoft.com/office/drawing/2014/main" xmlns="" id="{00000000-0008-0000-0600-0000A4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a:extLst>
            <a:ext uri="{FF2B5EF4-FFF2-40B4-BE49-F238E27FC236}">
              <a16:creationId xmlns:a16="http://schemas.microsoft.com/office/drawing/2014/main" xmlns="" id="{00000000-0008-0000-0600-0000A5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6" name="テキスト ボックス 165">
          <a:extLst>
            <a:ext uri="{FF2B5EF4-FFF2-40B4-BE49-F238E27FC236}">
              <a16:creationId xmlns:a16="http://schemas.microsoft.com/office/drawing/2014/main" xmlns="" id="{00000000-0008-0000-0600-0000A6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a:extLst>
            <a:ext uri="{FF2B5EF4-FFF2-40B4-BE49-F238E27FC236}">
              <a16:creationId xmlns:a16="http://schemas.microsoft.com/office/drawing/2014/main" xmlns="" id="{00000000-0008-0000-0600-0000A7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37402</xdr:rowOff>
    </xdr:from>
    <xdr:to>
      <xdr:col>24</xdr:col>
      <xdr:colOff>62865</xdr:colOff>
      <xdr:row>78</xdr:row>
      <xdr:rowOff>161798</xdr:rowOff>
    </xdr:to>
    <xdr:cxnSp macro="">
      <xdr:nvCxnSpPr>
        <xdr:cNvPr id="168" name="直線コネクタ 167">
          <a:extLst>
            <a:ext uri="{FF2B5EF4-FFF2-40B4-BE49-F238E27FC236}">
              <a16:creationId xmlns:a16="http://schemas.microsoft.com/office/drawing/2014/main" xmlns="" id="{00000000-0008-0000-0600-0000A8000000}"/>
            </a:ext>
          </a:extLst>
        </xdr:cNvPr>
        <xdr:cNvCxnSpPr/>
      </xdr:nvCxnSpPr>
      <xdr:spPr>
        <a:xfrm flipV="1">
          <a:off x="4633595" y="12038902"/>
          <a:ext cx="1270" cy="1495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165625</xdr:rowOff>
    </xdr:from>
    <xdr:ext cx="469744" cy="259045"/>
    <xdr:sp macro="" textlink="">
      <xdr:nvSpPr>
        <xdr:cNvPr id="169" name="維持補修費最小値テキスト">
          <a:extLst>
            <a:ext uri="{FF2B5EF4-FFF2-40B4-BE49-F238E27FC236}">
              <a16:creationId xmlns:a16="http://schemas.microsoft.com/office/drawing/2014/main" xmlns="" id="{00000000-0008-0000-0600-0000A9000000}"/>
            </a:ext>
          </a:extLst>
        </xdr:cNvPr>
        <xdr:cNvSpPr txBox="1"/>
      </xdr:nvSpPr>
      <xdr:spPr>
        <a:xfrm>
          <a:off x="4686300" y="13538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161798</xdr:rowOff>
    </xdr:from>
    <xdr:to>
      <xdr:col>24</xdr:col>
      <xdr:colOff>152400</xdr:colOff>
      <xdr:row>78</xdr:row>
      <xdr:rowOff>161798</xdr:rowOff>
    </xdr:to>
    <xdr:cxnSp macro="">
      <xdr:nvCxnSpPr>
        <xdr:cNvPr id="170" name="直線コネクタ 169">
          <a:extLst>
            <a:ext uri="{FF2B5EF4-FFF2-40B4-BE49-F238E27FC236}">
              <a16:creationId xmlns:a16="http://schemas.microsoft.com/office/drawing/2014/main" xmlns="" id="{00000000-0008-0000-0600-0000AA000000}"/>
            </a:ext>
          </a:extLst>
        </xdr:cNvPr>
        <xdr:cNvCxnSpPr/>
      </xdr:nvCxnSpPr>
      <xdr:spPr>
        <a:xfrm>
          <a:off x="4546600" y="13534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155529</xdr:rowOff>
    </xdr:from>
    <xdr:ext cx="534377" cy="259045"/>
    <xdr:sp macro="" textlink="">
      <xdr:nvSpPr>
        <xdr:cNvPr id="171" name="維持補修費最大値テキスト">
          <a:extLst>
            <a:ext uri="{FF2B5EF4-FFF2-40B4-BE49-F238E27FC236}">
              <a16:creationId xmlns:a16="http://schemas.microsoft.com/office/drawing/2014/main" xmlns="" id="{00000000-0008-0000-0600-0000AB000000}"/>
            </a:ext>
          </a:extLst>
        </xdr:cNvPr>
        <xdr:cNvSpPr txBox="1"/>
      </xdr:nvSpPr>
      <xdr:spPr>
        <a:xfrm>
          <a:off x="4686300" y="1181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37402</xdr:rowOff>
    </xdr:from>
    <xdr:to>
      <xdr:col>24</xdr:col>
      <xdr:colOff>152400</xdr:colOff>
      <xdr:row>70</xdr:row>
      <xdr:rowOff>37402</xdr:rowOff>
    </xdr:to>
    <xdr:cxnSp macro="">
      <xdr:nvCxnSpPr>
        <xdr:cNvPr id="172" name="直線コネクタ 171">
          <a:extLst>
            <a:ext uri="{FF2B5EF4-FFF2-40B4-BE49-F238E27FC236}">
              <a16:creationId xmlns:a16="http://schemas.microsoft.com/office/drawing/2014/main" xmlns="" id="{00000000-0008-0000-0600-0000AC000000}"/>
            </a:ext>
          </a:extLst>
        </xdr:cNvPr>
        <xdr:cNvCxnSpPr/>
      </xdr:nvCxnSpPr>
      <xdr:spPr>
        <a:xfrm>
          <a:off x="4546600" y="12038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143433</xdr:rowOff>
    </xdr:from>
    <xdr:to>
      <xdr:col>24</xdr:col>
      <xdr:colOff>63500</xdr:colOff>
      <xdr:row>77</xdr:row>
      <xdr:rowOff>43802</xdr:rowOff>
    </xdr:to>
    <xdr:cxnSp macro="">
      <xdr:nvCxnSpPr>
        <xdr:cNvPr id="173" name="直線コネクタ 172">
          <a:extLst>
            <a:ext uri="{FF2B5EF4-FFF2-40B4-BE49-F238E27FC236}">
              <a16:creationId xmlns:a16="http://schemas.microsoft.com/office/drawing/2014/main" xmlns="" id="{00000000-0008-0000-0600-0000AD000000}"/>
            </a:ext>
          </a:extLst>
        </xdr:cNvPr>
        <xdr:cNvCxnSpPr/>
      </xdr:nvCxnSpPr>
      <xdr:spPr>
        <a:xfrm>
          <a:off x="3797300" y="13173633"/>
          <a:ext cx="838200" cy="71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158602</xdr:rowOff>
    </xdr:from>
    <xdr:ext cx="469744" cy="259045"/>
    <xdr:sp macro="" textlink="">
      <xdr:nvSpPr>
        <xdr:cNvPr id="174" name="維持補修費平均値テキスト">
          <a:extLst>
            <a:ext uri="{FF2B5EF4-FFF2-40B4-BE49-F238E27FC236}">
              <a16:creationId xmlns:a16="http://schemas.microsoft.com/office/drawing/2014/main" xmlns="" id="{00000000-0008-0000-0600-0000AE000000}"/>
            </a:ext>
          </a:extLst>
        </xdr:cNvPr>
        <xdr:cNvSpPr txBox="1"/>
      </xdr:nvSpPr>
      <xdr:spPr>
        <a:xfrm>
          <a:off x="4686300" y="130173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135725</xdr:rowOff>
    </xdr:from>
    <xdr:to>
      <xdr:col>24</xdr:col>
      <xdr:colOff>114300</xdr:colOff>
      <xdr:row>77</xdr:row>
      <xdr:rowOff>65875</xdr:rowOff>
    </xdr:to>
    <xdr:sp macro="" textlink="">
      <xdr:nvSpPr>
        <xdr:cNvPr id="175" name="フローチャート: 判断 174">
          <a:extLst>
            <a:ext uri="{FF2B5EF4-FFF2-40B4-BE49-F238E27FC236}">
              <a16:creationId xmlns:a16="http://schemas.microsoft.com/office/drawing/2014/main" xmlns="" id="{00000000-0008-0000-0600-0000AF000000}"/>
            </a:ext>
          </a:extLst>
        </xdr:cNvPr>
        <xdr:cNvSpPr/>
      </xdr:nvSpPr>
      <xdr:spPr>
        <a:xfrm>
          <a:off x="4584700" y="13165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129146</xdr:rowOff>
    </xdr:from>
    <xdr:to>
      <xdr:col>19</xdr:col>
      <xdr:colOff>177800</xdr:colOff>
      <xdr:row>76</xdr:row>
      <xdr:rowOff>143433</xdr:rowOff>
    </xdr:to>
    <xdr:cxnSp macro="">
      <xdr:nvCxnSpPr>
        <xdr:cNvPr id="176" name="直線コネクタ 175">
          <a:extLst>
            <a:ext uri="{FF2B5EF4-FFF2-40B4-BE49-F238E27FC236}">
              <a16:creationId xmlns:a16="http://schemas.microsoft.com/office/drawing/2014/main" xmlns="" id="{00000000-0008-0000-0600-0000B0000000}"/>
            </a:ext>
          </a:extLst>
        </xdr:cNvPr>
        <xdr:cNvCxnSpPr/>
      </xdr:nvCxnSpPr>
      <xdr:spPr>
        <a:xfrm>
          <a:off x="2908300" y="13159346"/>
          <a:ext cx="889000" cy="14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90043</xdr:rowOff>
    </xdr:from>
    <xdr:to>
      <xdr:col>20</xdr:col>
      <xdr:colOff>38100</xdr:colOff>
      <xdr:row>77</xdr:row>
      <xdr:rowOff>20193</xdr:rowOff>
    </xdr:to>
    <xdr:sp macro="" textlink="">
      <xdr:nvSpPr>
        <xdr:cNvPr id="177" name="フローチャート: 判断 176">
          <a:extLst>
            <a:ext uri="{FF2B5EF4-FFF2-40B4-BE49-F238E27FC236}">
              <a16:creationId xmlns:a16="http://schemas.microsoft.com/office/drawing/2014/main" xmlns="" id="{00000000-0008-0000-0600-0000B1000000}"/>
            </a:ext>
          </a:extLst>
        </xdr:cNvPr>
        <xdr:cNvSpPr/>
      </xdr:nvSpPr>
      <xdr:spPr>
        <a:xfrm>
          <a:off x="3746500" y="13120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36720</xdr:rowOff>
    </xdr:from>
    <xdr:ext cx="534377" cy="259045"/>
    <xdr:sp macro="" textlink="">
      <xdr:nvSpPr>
        <xdr:cNvPr id="178" name="テキスト ボックス 177">
          <a:extLst>
            <a:ext uri="{FF2B5EF4-FFF2-40B4-BE49-F238E27FC236}">
              <a16:creationId xmlns:a16="http://schemas.microsoft.com/office/drawing/2014/main" xmlns="" id="{00000000-0008-0000-0600-0000B2000000}"/>
            </a:ext>
          </a:extLst>
        </xdr:cNvPr>
        <xdr:cNvSpPr txBox="1"/>
      </xdr:nvSpPr>
      <xdr:spPr>
        <a:xfrm>
          <a:off x="3530111" y="12895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129146</xdr:rowOff>
    </xdr:from>
    <xdr:to>
      <xdr:col>15</xdr:col>
      <xdr:colOff>50800</xdr:colOff>
      <xdr:row>78</xdr:row>
      <xdr:rowOff>101715</xdr:rowOff>
    </xdr:to>
    <xdr:cxnSp macro="">
      <xdr:nvCxnSpPr>
        <xdr:cNvPr id="179" name="直線コネクタ 178">
          <a:extLst>
            <a:ext uri="{FF2B5EF4-FFF2-40B4-BE49-F238E27FC236}">
              <a16:creationId xmlns:a16="http://schemas.microsoft.com/office/drawing/2014/main" xmlns="" id="{00000000-0008-0000-0600-0000B3000000}"/>
            </a:ext>
          </a:extLst>
        </xdr:cNvPr>
        <xdr:cNvCxnSpPr/>
      </xdr:nvCxnSpPr>
      <xdr:spPr>
        <a:xfrm flipV="1">
          <a:off x="2019300" y="13159346"/>
          <a:ext cx="889000" cy="315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50457</xdr:rowOff>
    </xdr:from>
    <xdr:to>
      <xdr:col>15</xdr:col>
      <xdr:colOff>101600</xdr:colOff>
      <xdr:row>76</xdr:row>
      <xdr:rowOff>152057</xdr:rowOff>
    </xdr:to>
    <xdr:sp macro="" textlink="">
      <xdr:nvSpPr>
        <xdr:cNvPr id="180" name="フローチャート: 判断 179">
          <a:extLst>
            <a:ext uri="{FF2B5EF4-FFF2-40B4-BE49-F238E27FC236}">
              <a16:creationId xmlns:a16="http://schemas.microsoft.com/office/drawing/2014/main" xmlns="" id="{00000000-0008-0000-0600-0000B4000000}"/>
            </a:ext>
          </a:extLst>
        </xdr:cNvPr>
        <xdr:cNvSpPr/>
      </xdr:nvSpPr>
      <xdr:spPr>
        <a:xfrm>
          <a:off x="2857500" y="13080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74</xdr:row>
      <xdr:rowOff>168584</xdr:rowOff>
    </xdr:from>
    <xdr:ext cx="534377" cy="259045"/>
    <xdr:sp macro="" textlink="">
      <xdr:nvSpPr>
        <xdr:cNvPr id="181" name="テキスト ボックス 180">
          <a:extLst>
            <a:ext uri="{FF2B5EF4-FFF2-40B4-BE49-F238E27FC236}">
              <a16:creationId xmlns:a16="http://schemas.microsoft.com/office/drawing/2014/main" xmlns="" id="{00000000-0008-0000-0600-0000B5000000}"/>
            </a:ext>
          </a:extLst>
        </xdr:cNvPr>
        <xdr:cNvSpPr txBox="1"/>
      </xdr:nvSpPr>
      <xdr:spPr>
        <a:xfrm>
          <a:off x="2641111" y="12855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76264</xdr:rowOff>
    </xdr:from>
    <xdr:to>
      <xdr:col>10</xdr:col>
      <xdr:colOff>114300</xdr:colOff>
      <xdr:row>78</xdr:row>
      <xdr:rowOff>101715</xdr:rowOff>
    </xdr:to>
    <xdr:cxnSp macro="">
      <xdr:nvCxnSpPr>
        <xdr:cNvPr id="182" name="直線コネクタ 181">
          <a:extLst>
            <a:ext uri="{FF2B5EF4-FFF2-40B4-BE49-F238E27FC236}">
              <a16:creationId xmlns:a16="http://schemas.microsoft.com/office/drawing/2014/main" xmlns="" id="{00000000-0008-0000-0600-0000B6000000}"/>
            </a:ext>
          </a:extLst>
        </xdr:cNvPr>
        <xdr:cNvCxnSpPr/>
      </xdr:nvCxnSpPr>
      <xdr:spPr>
        <a:xfrm>
          <a:off x="1130300" y="13449364"/>
          <a:ext cx="889000" cy="25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116560</xdr:rowOff>
    </xdr:from>
    <xdr:to>
      <xdr:col>10</xdr:col>
      <xdr:colOff>165100</xdr:colOff>
      <xdr:row>77</xdr:row>
      <xdr:rowOff>46710</xdr:rowOff>
    </xdr:to>
    <xdr:sp macro="" textlink="">
      <xdr:nvSpPr>
        <xdr:cNvPr id="183" name="フローチャート: 判断 182">
          <a:extLst>
            <a:ext uri="{FF2B5EF4-FFF2-40B4-BE49-F238E27FC236}">
              <a16:creationId xmlns:a16="http://schemas.microsoft.com/office/drawing/2014/main" xmlns="" id="{00000000-0008-0000-0600-0000B7000000}"/>
            </a:ext>
          </a:extLst>
        </xdr:cNvPr>
        <xdr:cNvSpPr/>
      </xdr:nvSpPr>
      <xdr:spPr>
        <a:xfrm>
          <a:off x="1968500" y="13146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63237</xdr:rowOff>
    </xdr:from>
    <xdr:ext cx="534377" cy="259045"/>
    <xdr:sp macro="" textlink="">
      <xdr:nvSpPr>
        <xdr:cNvPr id="184" name="テキスト ボックス 183">
          <a:extLst>
            <a:ext uri="{FF2B5EF4-FFF2-40B4-BE49-F238E27FC236}">
              <a16:creationId xmlns:a16="http://schemas.microsoft.com/office/drawing/2014/main" xmlns="" id="{00000000-0008-0000-0600-0000B8000000}"/>
            </a:ext>
          </a:extLst>
        </xdr:cNvPr>
        <xdr:cNvSpPr txBox="1"/>
      </xdr:nvSpPr>
      <xdr:spPr>
        <a:xfrm>
          <a:off x="1752111" y="12921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24549</xdr:rowOff>
    </xdr:from>
    <xdr:to>
      <xdr:col>6</xdr:col>
      <xdr:colOff>38100</xdr:colOff>
      <xdr:row>77</xdr:row>
      <xdr:rowOff>126149</xdr:rowOff>
    </xdr:to>
    <xdr:sp macro="" textlink="">
      <xdr:nvSpPr>
        <xdr:cNvPr id="185" name="フローチャート: 判断 184">
          <a:extLst>
            <a:ext uri="{FF2B5EF4-FFF2-40B4-BE49-F238E27FC236}">
              <a16:creationId xmlns:a16="http://schemas.microsoft.com/office/drawing/2014/main" xmlns="" id="{00000000-0008-0000-0600-0000B9000000}"/>
            </a:ext>
          </a:extLst>
        </xdr:cNvPr>
        <xdr:cNvSpPr/>
      </xdr:nvSpPr>
      <xdr:spPr>
        <a:xfrm>
          <a:off x="1079500" y="13226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142676</xdr:rowOff>
    </xdr:from>
    <xdr:ext cx="469744" cy="259045"/>
    <xdr:sp macro="" textlink="">
      <xdr:nvSpPr>
        <xdr:cNvPr id="186" name="テキスト ボックス 185">
          <a:extLst>
            <a:ext uri="{FF2B5EF4-FFF2-40B4-BE49-F238E27FC236}">
              <a16:creationId xmlns:a16="http://schemas.microsoft.com/office/drawing/2014/main" xmlns="" id="{00000000-0008-0000-0600-0000BA000000}"/>
            </a:ext>
          </a:extLst>
        </xdr:cNvPr>
        <xdr:cNvSpPr txBox="1"/>
      </xdr:nvSpPr>
      <xdr:spPr>
        <a:xfrm>
          <a:off x="895428" y="13001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xmlns="" id="{00000000-0008-0000-0600-0000BB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xmlns="" id="{00000000-0008-0000-0600-0000BC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xmlns="" id="{00000000-0008-0000-0600-0000BD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xmlns="" id="{00000000-0008-0000-0600-0000BE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xmlns="" id="{00000000-0008-0000-0600-0000BF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164452</xdr:rowOff>
    </xdr:from>
    <xdr:to>
      <xdr:col>24</xdr:col>
      <xdr:colOff>114300</xdr:colOff>
      <xdr:row>77</xdr:row>
      <xdr:rowOff>94602</xdr:rowOff>
    </xdr:to>
    <xdr:sp macro="" textlink="">
      <xdr:nvSpPr>
        <xdr:cNvPr id="192" name="楕円 191">
          <a:extLst>
            <a:ext uri="{FF2B5EF4-FFF2-40B4-BE49-F238E27FC236}">
              <a16:creationId xmlns:a16="http://schemas.microsoft.com/office/drawing/2014/main" xmlns="" id="{00000000-0008-0000-0600-0000C0000000}"/>
            </a:ext>
          </a:extLst>
        </xdr:cNvPr>
        <xdr:cNvSpPr/>
      </xdr:nvSpPr>
      <xdr:spPr>
        <a:xfrm>
          <a:off x="4584700" y="13194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142879</xdr:rowOff>
    </xdr:from>
    <xdr:ext cx="469744" cy="259045"/>
    <xdr:sp macro="" textlink="">
      <xdr:nvSpPr>
        <xdr:cNvPr id="193" name="維持補修費該当値テキスト">
          <a:extLst>
            <a:ext uri="{FF2B5EF4-FFF2-40B4-BE49-F238E27FC236}">
              <a16:creationId xmlns:a16="http://schemas.microsoft.com/office/drawing/2014/main" xmlns="" id="{00000000-0008-0000-0600-0000C1000000}"/>
            </a:ext>
          </a:extLst>
        </xdr:cNvPr>
        <xdr:cNvSpPr txBox="1"/>
      </xdr:nvSpPr>
      <xdr:spPr>
        <a:xfrm>
          <a:off x="4686300" y="13173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92633</xdr:rowOff>
    </xdr:from>
    <xdr:to>
      <xdr:col>20</xdr:col>
      <xdr:colOff>38100</xdr:colOff>
      <xdr:row>77</xdr:row>
      <xdr:rowOff>22783</xdr:rowOff>
    </xdr:to>
    <xdr:sp macro="" textlink="">
      <xdr:nvSpPr>
        <xdr:cNvPr id="194" name="楕円 193">
          <a:extLst>
            <a:ext uri="{FF2B5EF4-FFF2-40B4-BE49-F238E27FC236}">
              <a16:creationId xmlns:a16="http://schemas.microsoft.com/office/drawing/2014/main" xmlns="" id="{00000000-0008-0000-0600-0000C2000000}"/>
            </a:ext>
          </a:extLst>
        </xdr:cNvPr>
        <xdr:cNvSpPr/>
      </xdr:nvSpPr>
      <xdr:spPr>
        <a:xfrm>
          <a:off x="3746500" y="13122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13910</xdr:rowOff>
    </xdr:from>
    <xdr:ext cx="534377" cy="259045"/>
    <xdr:sp macro="" textlink="">
      <xdr:nvSpPr>
        <xdr:cNvPr id="195" name="テキスト ボックス 194">
          <a:extLst>
            <a:ext uri="{FF2B5EF4-FFF2-40B4-BE49-F238E27FC236}">
              <a16:creationId xmlns:a16="http://schemas.microsoft.com/office/drawing/2014/main" xmlns="" id="{00000000-0008-0000-0600-0000C3000000}"/>
            </a:ext>
          </a:extLst>
        </xdr:cNvPr>
        <xdr:cNvSpPr txBox="1"/>
      </xdr:nvSpPr>
      <xdr:spPr>
        <a:xfrm>
          <a:off x="3530111" y="13215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78346</xdr:rowOff>
    </xdr:from>
    <xdr:to>
      <xdr:col>15</xdr:col>
      <xdr:colOff>101600</xdr:colOff>
      <xdr:row>77</xdr:row>
      <xdr:rowOff>8496</xdr:rowOff>
    </xdr:to>
    <xdr:sp macro="" textlink="">
      <xdr:nvSpPr>
        <xdr:cNvPr id="196" name="楕円 195">
          <a:extLst>
            <a:ext uri="{FF2B5EF4-FFF2-40B4-BE49-F238E27FC236}">
              <a16:creationId xmlns:a16="http://schemas.microsoft.com/office/drawing/2014/main" xmlns="" id="{00000000-0008-0000-0600-0000C4000000}"/>
            </a:ext>
          </a:extLst>
        </xdr:cNvPr>
        <xdr:cNvSpPr/>
      </xdr:nvSpPr>
      <xdr:spPr>
        <a:xfrm>
          <a:off x="2857500" y="1310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171073</xdr:rowOff>
    </xdr:from>
    <xdr:ext cx="534377" cy="259045"/>
    <xdr:sp macro="" textlink="">
      <xdr:nvSpPr>
        <xdr:cNvPr id="197" name="テキスト ボックス 196">
          <a:extLst>
            <a:ext uri="{FF2B5EF4-FFF2-40B4-BE49-F238E27FC236}">
              <a16:creationId xmlns:a16="http://schemas.microsoft.com/office/drawing/2014/main" xmlns="" id="{00000000-0008-0000-0600-0000C5000000}"/>
            </a:ext>
          </a:extLst>
        </xdr:cNvPr>
        <xdr:cNvSpPr txBox="1"/>
      </xdr:nvSpPr>
      <xdr:spPr>
        <a:xfrm>
          <a:off x="2641111" y="13201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50915</xdr:rowOff>
    </xdr:from>
    <xdr:to>
      <xdr:col>10</xdr:col>
      <xdr:colOff>165100</xdr:colOff>
      <xdr:row>78</xdr:row>
      <xdr:rowOff>152515</xdr:rowOff>
    </xdr:to>
    <xdr:sp macro="" textlink="">
      <xdr:nvSpPr>
        <xdr:cNvPr id="198" name="楕円 197">
          <a:extLst>
            <a:ext uri="{FF2B5EF4-FFF2-40B4-BE49-F238E27FC236}">
              <a16:creationId xmlns:a16="http://schemas.microsoft.com/office/drawing/2014/main" xmlns="" id="{00000000-0008-0000-0600-0000C6000000}"/>
            </a:ext>
          </a:extLst>
        </xdr:cNvPr>
        <xdr:cNvSpPr/>
      </xdr:nvSpPr>
      <xdr:spPr>
        <a:xfrm>
          <a:off x="1968500" y="13424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143642</xdr:rowOff>
    </xdr:from>
    <xdr:ext cx="469744" cy="259045"/>
    <xdr:sp macro="" textlink="">
      <xdr:nvSpPr>
        <xdr:cNvPr id="199" name="テキスト ボックス 198">
          <a:extLst>
            <a:ext uri="{FF2B5EF4-FFF2-40B4-BE49-F238E27FC236}">
              <a16:creationId xmlns:a16="http://schemas.microsoft.com/office/drawing/2014/main" xmlns="" id="{00000000-0008-0000-0600-0000C7000000}"/>
            </a:ext>
          </a:extLst>
        </xdr:cNvPr>
        <xdr:cNvSpPr txBox="1"/>
      </xdr:nvSpPr>
      <xdr:spPr>
        <a:xfrm>
          <a:off x="1784428" y="13516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25464</xdr:rowOff>
    </xdr:from>
    <xdr:to>
      <xdr:col>6</xdr:col>
      <xdr:colOff>38100</xdr:colOff>
      <xdr:row>78</xdr:row>
      <xdr:rowOff>127064</xdr:rowOff>
    </xdr:to>
    <xdr:sp macro="" textlink="">
      <xdr:nvSpPr>
        <xdr:cNvPr id="200" name="楕円 199">
          <a:extLst>
            <a:ext uri="{FF2B5EF4-FFF2-40B4-BE49-F238E27FC236}">
              <a16:creationId xmlns:a16="http://schemas.microsoft.com/office/drawing/2014/main" xmlns="" id="{00000000-0008-0000-0600-0000C8000000}"/>
            </a:ext>
          </a:extLst>
        </xdr:cNvPr>
        <xdr:cNvSpPr/>
      </xdr:nvSpPr>
      <xdr:spPr>
        <a:xfrm>
          <a:off x="1079500" y="13398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118191</xdr:rowOff>
    </xdr:from>
    <xdr:ext cx="469744" cy="259045"/>
    <xdr:sp macro="" textlink="">
      <xdr:nvSpPr>
        <xdr:cNvPr id="201" name="テキスト ボックス 200">
          <a:extLst>
            <a:ext uri="{FF2B5EF4-FFF2-40B4-BE49-F238E27FC236}">
              <a16:creationId xmlns:a16="http://schemas.microsoft.com/office/drawing/2014/main" xmlns="" id="{00000000-0008-0000-0600-0000C9000000}"/>
            </a:ext>
          </a:extLst>
        </xdr:cNvPr>
        <xdr:cNvSpPr txBox="1"/>
      </xdr:nvSpPr>
      <xdr:spPr>
        <a:xfrm>
          <a:off x="895428" y="13491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a:extLst>
            <a:ext uri="{FF2B5EF4-FFF2-40B4-BE49-F238E27FC236}">
              <a16:creationId xmlns:a16="http://schemas.microsoft.com/office/drawing/2014/main" xmlns="" id="{00000000-0008-0000-0600-0000CA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a:extLst>
            <a:ext uri="{FF2B5EF4-FFF2-40B4-BE49-F238E27FC236}">
              <a16:creationId xmlns:a16="http://schemas.microsoft.com/office/drawing/2014/main" xmlns="" id="{00000000-0008-0000-0600-0000CB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a:extLst>
            <a:ext uri="{FF2B5EF4-FFF2-40B4-BE49-F238E27FC236}">
              <a16:creationId xmlns:a16="http://schemas.microsoft.com/office/drawing/2014/main" xmlns="" id="{00000000-0008-0000-0600-0000CC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a:extLst>
            <a:ext uri="{FF2B5EF4-FFF2-40B4-BE49-F238E27FC236}">
              <a16:creationId xmlns:a16="http://schemas.microsoft.com/office/drawing/2014/main" xmlns="" id="{00000000-0008-0000-0600-0000CD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a:extLst>
            <a:ext uri="{FF2B5EF4-FFF2-40B4-BE49-F238E27FC236}">
              <a16:creationId xmlns:a16="http://schemas.microsoft.com/office/drawing/2014/main" xmlns="" id="{00000000-0008-0000-0600-0000CE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a:extLst>
            <a:ext uri="{FF2B5EF4-FFF2-40B4-BE49-F238E27FC236}">
              <a16:creationId xmlns:a16="http://schemas.microsoft.com/office/drawing/2014/main" xmlns="" id="{00000000-0008-0000-0600-0000CF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a:extLst>
            <a:ext uri="{FF2B5EF4-FFF2-40B4-BE49-F238E27FC236}">
              <a16:creationId xmlns:a16="http://schemas.microsoft.com/office/drawing/2014/main" xmlns="" id="{00000000-0008-0000-0600-0000D0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a:extLst>
            <a:ext uri="{FF2B5EF4-FFF2-40B4-BE49-F238E27FC236}">
              <a16:creationId xmlns:a16="http://schemas.microsoft.com/office/drawing/2014/main" xmlns="" id="{00000000-0008-0000-0600-0000D1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a:extLst>
            <a:ext uri="{FF2B5EF4-FFF2-40B4-BE49-F238E27FC236}">
              <a16:creationId xmlns:a16="http://schemas.microsoft.com/office/drawing/2014/main" xmlns="" id="{00000000-0008-0000-0600-0000D2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a:extLst>
            <a:ext uri="{FF2B5EF4-FFF2-40B4-BE49-F238E27FC236}">
              <a16:creationId xmlns:a16="http://schemas.microsoft.com/office/drawing/2014/main" xmlns="" id="{00000000-0008-0000-0600-0000D3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2" name="テキスト ボックス 211">
          <a:extLst>
            <a:ext uri="{FF2B5EF4-FFF2-40B4-BE49-F238E27FC236}">
              <a16:creationId xmlns:a16="http://schemas.microsoft.com/office/drawing/2014/main" xmlns="" id="{00000000-0008-0000-0600-0000D4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xmlns="" id="{00000000-0008-0000-06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4" name="テキスト ボックス 213">
          <a:extLst>
            <a:ext uri="{FF2B5EF4-FFF2-40B4-BE49-F238E27FC236}">
              <a16:creationId xmlns:a16="http://schemas.microsoft.com/office/drawing/2014/main" xmlns="" id="{00000000-0008-0000-0600-0000D6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xmlns="" id="{00000000-0008-0000-06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a:extLst>
            <a:ext uri="{FF2B5EF4-FFF2-40B4-BE49-F238E27FC236}">
              <a16:creationId xmlns:a16="http://schemas.microsoft.com/office/drawing/2014/main" xmlns="" id="{00000000-0008-0000-0600-0000D8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xmlns="" id="{00000000-0008-0000-06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8" name="テキスト ボックス 217">
          <a:extLst>
            <a:ext uri="{FF2B5EF4-FFF2-40B4-BE49-F238E27FC236}">
              <a16:creationId xmlns:a16="http://schemas.microsoft.com/office/drawing/2014/main" xmlns="" id="{00000000-0008-0000-0600-0000DA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xmlns="" id="{00000000-0008-0000-06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xmlns="" id="{00000000-0008-0000-0600-0000DC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xmlns="" id="{00000000-0008-0000-06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xmlns="" id="{00000000-0008-0000-06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xmlns="" id="{00000000-0008-0000-06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xmlns="" id="{00000000-0008-0000-06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a:extLst>
            <a:ext uri="{FF2B5EF4-FFF2-40B4-BE49-F238E27FC236}">
              <a16:creationId xmlns:a16="http://schemas.microsoft.com/office/drawing/2014/main" xmlns="" id="{00000000-0008-0000-06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52057</xdr:rowOff>
    </xdr:from>
    <xdr:to>
      <xdr:col>24</xdr:col>
      <xdr:colOff>62865</xdr:colOff>
      <xdr:row>99</xdr:row>
      <xdr:rowOff>14376</xdr:rowOff>
    </xdr:to>
    <xdr:cxnSp macro="">
      <xdr:nvCxnSpPr>
        <xdr:cNvPr id="226" name="直線コネクタ 225">
          <a:extLst>
            <a:ext uri="{FF2B5EF4-FFF2-40B4-BE49-F238E27FC236}">
              <a16:creationId xmlns:a16="http://schemas.microsoft.com/office/drawing/2014/main" xmlns="" id="{00000000-0008-0000-0600-0000E2000000}"/>
            </a:ext>
          </a:extLst>
        </xdr:cNvPr>
        <xdr:cNvCxnSpPr/>
      </xdr:nvCxnSpPr>
      <xdr:spPr>
        <a:xfrm flipV="1">
          <a:off x="4633595" y="15654007"/>
          <a:ext cx="1270" cy="13339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18203</xdr:rowOff>
    </xdr:from>
    <xdr:ext cx="534377" cy="259045"/>
    <xdr:sp macro="" textlink="">
      <xdr:nvSpPr>
        <xdr:cNvPr id="227" name="扶助費最小値テキスト">
          <a:extLst>
            <a:ext uri="{FF2B5EF4-FFF2-40B4-BE49-F238E27FC236}">
              <a16:creationId xmlns:a16="http://schemas.microsoft.com/office/drawing/2014/main" xmlns="" id="{00000000-0008-0000-0600-0000E3000000}"/>
            </a:ext>
          </a:extLst>
        </xdr:cNvPr>
        <xdr:cNvSpPr txBox="1"/>
      </xdr:nvSpPr>
      <xdr:spPr>
        <a:xfrm>
          <a:off x="4686300" y="16991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14376</xdr:rowOff>
    </xdr:from>
    <xdr:to>
      <xdr:col>24</xdr:col>
      <xdr:colOff>152400</xdr:colOff>
      <xdr:row>99</xdr:row>
      <xdr:rowOff>14376</xdr:rowOff>
    </xdr:to>
    <xdr:cxnSp macro="">
      <xdr:nvCxnSpPr>
        <xdr:cNvPr id="228" name="直線コネクタ 227">
          <a:extLst>
            <a:ext uri="{FF2B5EF4-FFF2-40B4-BE49-F238E27FC236}">
              <a16:creationId xmlns:a16="http://schemas.microsoft.com/office/drawing/2014/main" xmlns="" id="{00000000-0008-0000-0600-0000E4000000}"/>
            </a:ext>
          </a:extLst>
        </xdr:cNvPr>
        <xdr:cNvCxnSpPr/>
      </xdr:nvCxnSpPr>
      <xdr:spPr>
        <a:xfrm>
          <a:off x="4546600" y="16987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170184</xdr:rowOff>
    </xdr:from>
    <xdr:ext cx="599010" cy="259045"/>
    <xdr:sp macro="" textlink="">
      <xdr:nvSpPr>
        <xdr:cNvPr id="229" name="扶助費最大値テキスト">
          <a:extLst>
            <a:ext uri="{FF2B5EF4-FFF2-40B4-BE49-F238E27FC236}">
              <a16:creationId xmlns:a16="http://schemas.microsoft.com/office/drawing/2014/main" xmlns="" id="{00000000-0008-0000-0600-0000E5000000}"/>
            </a:ext>
          </a:extLst>
        </xdr:cNvPr>
        <xdr:cNvSpPr txBox="1"/>
      </xdr:nvSpPr>
      <xdr:spPr>
        <a:xfrm>
          <a:off x="4686300" y="15429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52057</xdr:rowOff>
    </xdr:from>
    <xdr:to>
      <xdr:col>24</xdr:col>
      <xdr:colOff>152400</xdr:colOff>
      <xdr:row>91</xdr:row>
      <xdr:rowOff>52057</xdr:rowOff>
    </xdr:to>
    <xdr:cxnSp macro="">
      <xdr:nvCxnSpPr>
        <xdr:cNvPr id="230" name="直線コネクタ 229">
          <a:extLst>
            <a:ext uri="{FF2B5EF4-FFF2-40B4-BE49-F238E27FC236}">
              <a16:creationId xmlns:a16="http://schemas.microsoft.com/office/drawing/2014/main" xmlns="" id="{00000000-0008-0000-0600-0000E6000000}"/>
            </a:ext>
          </a:extLst>
        </xdr:cNvPr>
        <xdr:cNvCxnSpPr/>
      </xdr:nvCxnSpPr>
      <xdr:spPr>
        <a:xfrm>
          <a:off x="4546600" y="15654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144932</xdr:rowOff>
    </xdr:from>
    <xdr:to>
      <xdr:col>24</xdr:col>
      <xdr:colOff>63500</xdr:colOff>
      <xdr:row>96</xdr:row>
      <xdr:rowOff>156260</xdr:rowOff>
    </xdr:to>
    <xdr:cxnSp macro="">
      <xdr:nvCxnSpPr>
        <xdr:cNvPr id="231" name="直線コネクタ 230">
          <a:extLst>
            <a:ext uri="{FF2B5EF4-FFF2-40B4-BE49-F238E27FC236}">
              <a16:creationId xmlns:a16="http://schemas.microsoft.com/office/drawing/2014/main" xmlns="" id="{00000000-0008-0000-0600-0000E7000000}"/>
            </a:ext>
          </a:extLst>
        </xdr:cNvPr>
        <xdr:cNvCxnSpPr/>
      </xdr:nvCxnSpPr>
      <xdr:spPr>
        <a:xfrm flipV="1">
          <a:off x="3797300" y="16604132"/>
          <a:ext cx="838200" cy="11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111028</xdr:rowOff>
    </xdr:from>
    <xdr:ext cx="534377" cy="259045"/>
    <xdr:sp macro="" textlink="">
      <xdr:nvSpPr>
        <xdr:cNvPr id="232" name="扶助費平均値テキスト">
          <a:extLst>
            <a:ext uri="{FF2B5EF4-FFF2-40B4-BE49-F238E27FC236}">
              <a16:creationId xmlns:a16="http://schemas.microsoft.com/office/drawing/2014/main" xmlns="" id="{00000000-0008-0000-0600-0000E8000000}"/>
            </a:ext>
          </a:extLst>
        </xdr:cNvPr>
        <xdr:cNvSpPr txBox="1"/>
      </xdr:nvSpPr>
      <xdr:spPr>
        <a:xfrm>
          <a:off x="4686300" y="165702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132601</xdr:rowOff>
    </xdr:from>
    <xdr:to>
      <xdr:col>24</xdr:col>
      <xdr:colOff>114300</xdr:colOff>
      <xdr:row>97</xdr:row>
      <xdr:rowOff>62751</xdr:rowOff>
    </xdr:to>
    <xdr:sp macro="" textlink="">
      <xdr:nvSpPr>
        <xdr:cNvPr id="233" name="フローチャート: 判断 232">
          <a:extLst>
            <a:ext uri="{FF2B5EF4-FFF2-40B4-BE49-F238E27FC236}">
              <a16:creationId xmlns:a16="http://schemas.microsoft.com/office/drawing/2014/main" xmlns="" id="{00000000-0008-0000-0600-0000E9000000}"/>
            </a:ext>
          </a:extLst>
        </xdr:cNvPr>
        <xdr:cNvSpPr/>
      </xdr:nvSpPr>
      <xdr:spPr>
        <a:xfrm>
          <a:off x="4584700" y="16591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84837</xdr:rowOff>
    </xdr:from>
    <xdr:to>
      <xdr:col>19</xdr:col>
      <xdr:colOff>177800</xdr:colOff>
      <xdr:row>96</xdr:row>
      <xdr:rowOff>156260</xdr:rowOff>
    </xdr:to>
    <xdr:cxnSp macro="">
      <xdr:nvCxnSpPr>
        <xdr:cNvPr id="234" name="直線コネクタ 233">
          <a:extLst>
            <a:ext uri="{FF2B5EF4-FFF2-40B4-BE49-F238E27FC236}">
              <a16:creationId xmlns:a16="http://schemas.microsoft.com/office/drawing/2014/main" xmlns="" id="{00000000-0008-0000-0600-0000EA000000}"/>
            </a:ext>
          </a:extLst>
        </xdr:cNvPr>
        <xdr:cNvCxnSpPr/>
      </xdr:nvCxnSpPr>
      <xdr:spPr>
        <a:xfrm>
          <a:off x="2908300" y="16544037"/>
          <a:ext cx="889000" cy="71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142278</xdr:rowOff>
    </xdr:from>
    <xdr:to>
      <xdr:col>20</xdr:col>
      <xdr:colOff>38100</xdr:colOff>
      <xdr:row>97</xdr:row>
      <xdr:rowOff>72428</xdr:rowOff>
    </xdr:to>
    <xdr:sp macro="" textlink="">
      <xdr:nvSpPr>
        <xdr:cNvPr id="235" name="フローチャート: 判断 234">
          <a:extLst>
            <a:ext uri="{FF2B5EF4-FFF2-40B4-BE49-F238E27FC236}">
              <a16:creationId xmlns:a16="http://schemas.microsoft.com/office/drawing/2014/main" xmlns="" id="{00000000-0008-0000-0600-0000EB000000}"/>
            </a:ext>
          </a:extLst>
        </xdr:cNvPr>
        <xdr:cNvSpPr/>
      </xdr:nvSpPr>
      <xdr:spPr>
        <a:xfrm>
          <a:off x="3746500" y="16601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63555</xdr:rowOff>
    </xdr:from>
    <xdr:ext cx="534377" cy="259045"/>
    <xdr:sp macro="" textlink="">
      <xdr:nvSpPr>
        <xdr:cNvPr id="236" name="テキスト ボックス 235">
          <a:extLst>
            <a:ext uri="{FF2B5EF4-FFF2-40B4-BE49-F238E27FC236}">
              <a16:creationId xmlns:a16="http://schemas.microsoft.com/office/drawing/2014/main" xmlns="" id="{00000000-0008-0000-0600-0000EC000000}"/>
            </a:ext>
          </a:extLst>
        </xdr:cNvPr>
        <xdr:cNvSpPr txBox="1"/>
      </xdr:nvSpPr>
      <xdr:spPr>
        <a:xfrm>
          <a:off x="3530111" y="16694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84837</xdr:rowOff>
    </xdr:from>
    <xdr:to>
      <xdr:col>15</xdr:col>
      <xdr:colOff>50800</xdr:colOff>
      <xdr:row>96</xdr:row>
      <xdr:rowOff>112319</xdr:rowOff>
    </xdr:to>
    <xdr:cxnSp macro="">
      <xdr:nvCxnSpPr>
        <xdr:cNvPr id="237" name="直線コネクタ 236">
          <a:extLst>
            <a:ext uri="{FF2B5EF4-FFF2-40B4-BE49-F238E27FC236}">
              <a16:creationId xmlns:a16="http://schemas.microsoft.com/office/drawing/2014/main" xmlns="" id="{00000000-0008-0000-0600-0000ED000000}"/>
            </a:ext>
          </a:extLst>
        </xdr:cNvPr>
        <xdr:cNvCxnSpPr/>
      </xdr:nvCxnSpPr>
      <xdr:spPr>
        <a:xfrm flipV="1">
          <a:off x="2019300" y="16544037"/>
          <a:ext cx="889000" cy="27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136474</xdr:rowOff>
    </xdr:from>
    <xdr:to>
      <xdr:col>15</xdr:col>
      <xdr:colOff>101600</xdr:colOff>
      <xdr:row>97</xdr:row>
      <xdr:rowOff>66624</xdr:rowOff>
    </xdr:to>
    <xdr:sp macro="" textlink="">
      <xdr:nvSpPr>
        <xdr:cNvPr id="238" name="フローチャート: 判断 237">
          <a:extLst>
            <a:ext uri="{FF2B5EF4-FFF2-40B4-BE49-F238E27FC236}">
              <a16:creationId xmlns:a16="http://schemas.microsoft.com/office/drawing/2014/main" xmlns="" id="{00000000-0008-0000-0600-0000EE000000}"/>
            </a:ext>
          </a:extLst>
        </xdr:cNvPr>
        <xdr:cNvSpPr/>
      </xdr:nvSpPr>
      <xdr:spPr>
        <a:xfrm>
          <a:off x="2857500" y="16595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57751</xdr:rowOff>
    </xdr:from>
    <xdr:ext cx="534377" cy="259045"/>
    <xdr:sp macro="" textlink="">
      <xdr:nvSpPr>
        <xdr:cNvPr id="239" name="テキスト ボックス 238">
          <a:extLst>
            <a:ext uri="{FF2B5EF4-FFF2-40B4-BE49-F238E27FC236}">
              <a16:creationId xmlns:a16="http://schemas.microsoft.com/office/drawing/2014/main" xmlns="" id="{00000000-0008-0000-0600-0000EF000000}"/>
            </a:ext>
          </a:extLst>
        </xdr:cNvPr>
        <xdr:cNvSpPr txBox="1"/>
      </xdr:nvSpPr>
      <xdr:spPr>
        <a:xfrm>
          <a:off x="2641111" y="16688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112319</xdr:rowOff>
    </xdr:from>
    <xdr:to>
      <xdr:col>10</xdr:col>
      <xdr:colOff>114300</xdr:colOff>
      <xdr:row>96</xdr:row>
      <xdr:rowOff>168757</xdr:rowOff>
    </xdr:to>
    <xdr:cxnSp macro="">
      <xdr:nvCxnSpPr>
        <xdr:cNvPr id="240" name="直線コネクタ 239">
          <a:extLst>
            <a:ext uri="{FF2B5EF4-FFF2-40B4-BE49-F238E27FC236}">
              <a16:creationId xmlns:a16="http://schemas.microsoft.com/office/drawing/2014/main" xmlns="" id="{00000000-0008-0000-0600-0000F0000000}"/>
            </a:ext>
          </a:extLst>
        </xdr:cNvPr>
        <xdr:cNvCxnSpPr/>
      </xdr:nvCxnSpPr>
      <xdr:spPr>
        <a:xfrm flipV="1">
          <a:off x="1130300" y="16571519"/>
          <a:ext cx="889000" cy="56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133693</xdr:rowOff>
    </xdr:from>
    <xdr:to>
      <xdr:col>10</xdr:col>
      <xdr:colOff>165100</xdr:colOff>
      <xdr:row>97</xdr:row>
      <xdr:rowOff>63843</xdr:rowOff>
    </xdr:to>
    <xdr:sp macro="" textlink="">
      <xdr:nvSpPr>
        <xdr:cNvPr id="241" name="フローチャート: 判断 240">
          <a:extLst>
            <a:ext uri="{FF2B5EF4-FFF2-40B4-BE49-F238E27FC236}">
              <a16:creationId xmlns:a16="http://schemas.microsoft.com/office/drawing/2014/main" xmlns="" id="{00000000-0008-0000-0600-0000F1000000}"/>
            </a:ext>
          </a:extLst>
        </xdr:cNvPr>
        <xdr:cNvSpPr/>
      </xdr:nvSpPr>
      <xdr:spPr>
        <a:xfrm>
          <a:off x="1968500" y="16592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54970</xdr:rowOff>
    </xdr:from>
    <xdr:ext cx="534377" cy="259045"/>
    <xdr:sp macro="" textlink="">
      <xdr:nvSpPr>
        <xdr:cNvPr id="242" name="テキスト ボックス 241">
          <a:extLst>
            <a:ext uri="{FF2B5EF4-FFF2-40B4-BE49-F238E27FC236}">
              <a16:creationId xmlns:a16="http://schemas.microsoft.com/office/drawing/2014/main" xmlns="" id="{00000000-0008-0000-0600-0000F2000000}"/>
            </a:ext>
          </a:extLst>
        </xdr:cNvPr>
        <xdr:cNvSpPr txBox="1"/>
      </xdr:nvSpPr>
      <xdr:spPr>
        <a:xfrm>
          <a:off x="1752111" y="16685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20853</xdr:rowOff>
    </xdr:from>
    <xdr:to>
      <xdr:col>6</xdr:col>
      <xdr:colOff>38100</xdr:colOff>
      <xdr:row>97</xdr:row>
      <xdr:rowOff>122453</xdr:rowOff>
    </xdr:to>
    <xdr:sp macro="" textlink="">
      <xdr:nvSpPr>
        <xdr:cNvPr id="243" name="フローチャート: 判断 242">
          <a:extLst>
            <a:ext uri="{FF2B5EF4-FFF2-40B4-BE49-F238E27FC236}">
              <a16:creationId xmlns:a16="http://schemas.microsoft.com/office/drawing/2014/main" xmlns="" id="{00000000-0008-0000-0600-0000F3000000}"/>
            </a:ext>
          </a:extLst>
        </xdr:cNvPr>
        <xdr:cNvSpPr/>
      </xdr:nvSpPr>
      <xdr:spPr>
        <a:xfrm>
          <a:off x="1079500" y="16651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113580</xdr:rowOff>
    </xdr:from>
    <xdr:ext cx="534377" cy="259045"/>
    <xdr:sp macro="" textlink="">
      <xdr:nvSpPr>
        <xdr:cNvPr id="244" name="テキスト ボックス 243">
          <a:extLst>
            <a:ext uri="{FF2B5EF4-FFF2-40B4-BE49-F238E27FC236}">
              <a16:creationId xmlns:a16="http://schemas.microsoft.com/office/drawing/2014/main" xmlns="" id="{00000000-0008-0000-0600-0000F4000000}"/>
            </a:ext>
          </a:extLst>
        </xdr:cNvPr>
        <xdr:cNvSpPr txBox="1"/>
      </xdr:nvSpPr>
      <xdr:spPr>
        <a:xfrm>
          <a:off x="863111" y="16744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xmlns="" id="{00000000-0008-0000-06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xmlns="" id="{00000000-0008-0000-06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xmlns="" id="{00000000-0008-0000-06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xmlns="" id="{00000000-0008-0000-06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xmlns="" id="{00000000-0008-0000-06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94132</xdr:rowOff>
    </xdr:from>
    <xdr:to>
      <xdr:col>24</xdr:col>
      <xdr:colOff>114300</xdr:colOff>
      <xdr:row>97</xdr:row>
      <xdr:rowOff>24282</xdr:rowOff>
    </xdr:to>
    <xdr:sp macro="" textlink="">
      <xdr:nvSpPr>
        <xdr:cNvPr id="250" name="楕円 249">
          <a:extLst>
            <a:ext uri="{FF2B5EF4-FFF2-40B4-BE49-F238E27FC236}">
              <a16:creationId xmlns:a16="http://schemas.microsoft.com/office/drawing/2014/main" xmlns="" id="{00000000-0008-0000-0600-0000FA000000}"/>
            </a:ext>
          </a:extLst>
        </xdr:cNvPr>
        <xdr:cNvSpPr/>
      </xdr:nvSpPr>
      <xdr:spPr>
        <a:xfrm>
          <a:off x="4584700" y="16553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117009</xdr:rowOff>
    </xdr:from>
    <xdr:ext cx="534377" cy="259045"/>
    <xdr:sp macro="" textlink="">
      <xdr:nvSpPr>
        <xdr:cNvPr id="251" name="扶助費該当値テキスト">
          <a:extLst>
            <a:ext uri="{FF2B5EF4-FFF2-40B4-BE49-F238E27FC236}">
              <a16:creationId xmlns:a16="http://schemas.microsoft.com/office/drawing/2014/main" xmlns="" id="{00000000-0008-0000-0600-0000FB000000}"/>
            </a:ext>
          </a:extLst>
        </xdr:cNvPr>
        <xdr:cNvSpPr txBox="1"/>
      </xdr:nvSpPr>
      <xdr:spPr>
        <a:xfrm>
          <a:off x="4686300" y="16404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105460</xdr:rowOff>
    </xdr:from>
    <xdr:to>
      <xdr:col>20</xdr:col>
      <xdr:colOff>38100</xdr:colOff>
      <xdr:row>97</xdr:row>
      <xdr:rowOff>35610</xdr:rowOff>
    </xdr:to>
    <xdr:sp macro="" textlink="">
      <xdr:nvSpPr>
        <xdr:cNvPr id="252" name="楕円 251">
          <a:extLst>
            <a:ext uri="{FF2B5EF4-FFF2-40B4-BE49-F238E27FC236}">
              <a16:creationId xmlns:a16="http://schemas.microsoft.com/office/drawing/2014/main" xmlns="" id="{00000000-0008-0000-0600-0000FC000000}"/>
            </a:ext>
          </a:extLst>
        </xdr:cNvPr>
        <xdr:cNvSpPr/>
      </xdr:nvSpPr>
      <xdr:spPr>
        <a:xfrm>
          <a:off x="3746500" y="16564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52137</xdr:rowOff>
    </xdr:from>
    <xdr:ext cx="534377" cy="259045"/>
    <xdr:sp macro="" textlink="">
      <xdr:nvSpPr>
        <xdr:cNvPr id="253" name="テキスト ボックス 252">
          <a:extLst>
            <a:ext uri="{FF2B5EF4-FFF2-40B4-BE49-F238E27FC236}">
              <a16:creationId xmlns:a16="http://schemas.microsoft.com/office/drawing/2014/main" xmlns="" id="{00000000-0008-0000-0600-0000FD000000}"/>
            </a:ext>
          </a:extLst>
        </xdr:cNvPr>
        <xdr:cNvSpPr txBox="1"/>
      </xdr:nvSpPr>
      <xdr:spPr>
        <a:xfrm>
          <a:off x="3530111" y="16339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34037</xdr:rowOff>
    </xdr:from>
    <xdr:to>
      <xdr:col>15</xdr:col>
      <xdr:colOff>101600</xdr:colOff>
      <xdr:row>96</xdr:row>
      <xdr:rowOff>135637</xdr:rowOff>
    </xdr:to>
    <xdr:sp macro="" textlink="">
      <xdr:nvSpPr>
        <xdr:cNvPr id="254" name="楕円 253">
          <a:extLst>
            <a:ext uri="{FF2B5EF4-FFF2-40B4-BE49-F238E27FC236}">
              <a16:creationId xmlns:a16="http://schemas.microsoft.com/office/drawing/2014/main" xmlns="" id="{00000000-0008-0000-0600-0000FE000000}"/>
            </a:ext>
          </a:extLst>
        </xdr:cNvPr>
        <xdr:cNvSpPr/>
      </xdr:nvSpPr>
      <xdr:spPr>
        <a:xfrm>
          <a:off x="2857500" y="16493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152164</xdr:rowOff>
    </xdr:from>
    <xdr:ext cx="534377" cy="259045"/>
    <xdr:sp macro="" textlink="">
      <xdr:nvSpPr>
        <xdr:cNvPr id="255" name="テキスト ボックス 254">
          <a:extLst>
            <a:ext uri="{FF2B5EF4-FFF2-40B4-BE49-F238E27FC236}">
              <a16:creationId xmlns:a16="http://schemas.microsoft.com/office/drawing/2014/main" xmlns="" id="{00000000-0008-0000-0600-0000FF000000}"/>
            </a:ext>
          </a:extLst>
        </xdr:cNvPr>
        <xdr:cNvSpPr txBox="1"/>
      </xdr:nvSpPr>
      <xdr:spPr>
        <a:xfrm>
          <a:off x="2641111" y="16268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61519</xdr:rowOff>
    </xdr:from>
    <xdr:to>
      <xdr:col>10</xdr:col>
      <xdr:colOff>165100</xdr:colOff>
      <xdr:row>96</xdr:row>
      <xdr:rowOff>163119</xdr:rowOff>
    </xdr:to>
    <xdr:sp macro="" textlink="">
      <xdr:nvSpPr>
        <xdr:cNvPr id="256" name="楕円 255">
          <a:extLst>
            <a:ext uri="{FF2B5EF4-FFF2-40B4-BE49-F238E27FC236}">
              <a16:creationId xmlns:a16="http://schemas.microsoft.com/office/drawing/2014/main" xmlns="" id="{00000000-0008-0000-0600-000000010000}"/>
            </a:ext>
          </a:extLst>
        </xdr:cNvPr>
        <xdr:cNvSpPr/>
      </xdr:nvSpPr>
      <xdr:spPr>
        <a:xfrm>
          <a:off x="1968500" y="16520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8196</xdr:rowOff>
    </xdr:from>
    <xdr:ext cx="534377" cy="259045"/>
    <xdr:sp macro="" textlink="">
      <xdr:nvSpPr>
        <xdr:cNvPr id="257" name="テキスト ボックス 256">
          <a:extLst>
            <a:ext uri="{FF2B5EF4-FFF2-40B4-BE49-F238E27FC236}">
              <a16:creationId xmlns:a16="http://schemas.microsoft.com/office/drawing/2014/main" xmlns="" id="{00000000-0008-0000-0600-000001010000}"/>
            </a:ext>
          </a:extLst>
        </xdr:cNvPr>
        <xdr:cNvSpPr txBox="1"/>
      </xdr:nvSpPr>
      <xdr:spPr>
        <a:xfrm>
          <a:off x="1752111" y="16295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117957</xdr:rowOff>
    </xdr:from>
    <xdr:to>
      <xdr:col>6</xdr:col>
      <xdr:colOff>38100</xdr:colOff>
      <xdr:row>97</xdr:row>
      <xdr:rowOff>48107</xdr:rowOff>
    </xdr:to>
    <xdr:sp macro="" textlink="">
      <xdr:nvSpPr>
        <xdr:cNvPr id="258" name="楕円 257">
          <a:extLst>
            <a:ext uri="{FF2B5EF4-FFF2-40B4-BE49-F238E27FC236}">
              <a16:creationId xmlns:a16="http://schemas.microsoft.com/office/drawing/2014/main" xmlns="" id="{00000000-0008-0000-0600-000002010000}"/>
            </a:ext>
          </a:extLst>
        </xdr:cNvPr>
        <xdr:cNvSpPr/>
      </xdr:nvSpPr>
      <xdr:spPr>
        <a:xfrm>
          <a:off x="1079500" y="1657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64634</xdr:rowOff>
    </xdr:from>
    <xdr:ext cx="534377" cy="259045"/>
    <xdr:sp macro="" textlink="">
      <xdr:nvSpPr>
        <xdr:cNvPr id="259" name="テキスト ボックス 258">
          <a:extLst>
            <a:ext uri="{FF2B5EF4-FFF2-40B4-BE49-F238E27FC236}">
              <a16:creationId xmlns:a16="http://schemas.microsoft.com/office/drawing/2014/main" xmlns="" id="{00000000-0008-0000-0600-000003010000}"/>
            </a:ext>
          </a:extLst>
        </xdr:cNvPr>
        <xdr:cNvSpPr txBox="1"/>
      </xdr:nvSpPr>
      <xdr:spPr>
        <a:xfrm>
          <a:off x="863111" y="16352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xmlns="" id="{00000000-0008-0000-06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xmlns="" id="{00000000-0008-0000-06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xmlns="" id="{00000000-0008-0000-06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xmlns="" id="{00000000-0008-0000-06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xmlns="" id="{00000000-0008-0000-06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xmlns="" id="{00000000-0008-0000-06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xmlns="" id="{00000000-0008-0000-06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xmlns="" id="{00000000-0008-0000-06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xmlns="" id="{00000000-0008-0000-06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xmlns="" id="{00000000-0008-0000-06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a:extLst>
            <a:ext uri="{FF2B5EF4-FFF2-40B4-BE49-F238E27FC236}">
              <a16:creationId xmlns:a16="http://schemas.microsoft.com/office/drawing/2014/main" xmlns="" id="{00000000-0008-0000-0600-00000E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a:extLst>
            <a:ext uri="{FF2B5EF4-FFF2-40B4-BE49-F238E27FC236}">
              <a16:creationId xmlns:a16="http://schemas.microsoft.com/office/drawing/2014/main" xmlns="" id="{00000000-0008-0000-0600-00000F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a:extLst>
            <a:ext uri="{FF2B5EF4-FFF2-40B4-BE49-F238E27FC236}">
              <a16:creationId xmlns:a16="http://schemas.microsoft.com/office/drawing/2014/main" xmlns="" id="{00000000-0008-0000-0600-000010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3" name="テキスト ボックス 272">
          <a:extLst>
            <a:ext uri="{FF2B5EF4-FFF2-40B4-BE49-F238E27FC236}">
              <a16:creationId xmlns:a16="http://schemas.microsoft.com/office/drawing/2014/main" xmlns="" id="{00000000-0008-0000-0600-000011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a:extLst>
            <a:ext uri="{FF2B5EF4-FFF2-40B4-BE49-F238E27FC236}">
              <a16:creationId xmlns:a16="http://schemas.microsoft.com/office/drawing/2014/main" xmlns="" id="{00000000-0008-0000-0600-000012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5" name="テキスト ボックス 274">
          <a:extLst>
            <a:ext uri="{FF2B5EF4-FFF2-40B4-BE49-F238E27FC236}">
              <a16:creationId xmlns:a16="http://schemas.microsoft.com/office/drawing/2014/main" xmlns="" id="{00000000-0008-0000-0600-000013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a:extLst>
            <a:ext uri="{FF2B5EF4-FFF2-40B4-BE49-F238E27FC236}">
              <a16:creationId xmlns:a16="http://schemas.microsoft.com/office/drawing/2014/main" xmlns="" id="{00000000-0008-0000-0600-000014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7" name="テキスト ボックス 276">
          <a:extLst>
            <a:ext uri="{FF2B5EF4-FFF2-40B4-BE49-F238E27FC236}">
              <a16:creationId xmlns:a16="http://schemas.microsoft.com/office/drawing/2014/main" xmlns="" id="{00000000-0008-0000-0600-000015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a:extLst>
            <a:ext uri="{FF2B5EF4-FFF2-40B4-BE49-F238E27FC236}">
              <a16:creationId xmlns:a16="http://schemas.microsoft.com/office/drawing/2014/main" xmlns="" id="{00000000-0008-0000-0600-000016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9" name="テキスト ボックス 278">
          <a:extLst>
            <a:ext uri="{FF2B5EF4-FFF2-40B4-BE49-F238E27FC236}">
              <a16:creationId xmlns:a16="http://schemas.microsoft.com/office/drawing/2014/main" xmlns="" id="{00000000-0008-0000-0600-000017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a:extLst>
            <a:ext uri="{FF2B5EF4-FFF2-40B4-BE49-F238E27FC236}">
              <a16:creationId xmlns:a16="http://schemas.microsoft.com/office/drawing/2014/main" xmlns="" id="{00000000-0008-0000-0600-000018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1" name="テキスト ボックス 280">
          <a:extLst>
            <a:ext uri="{FF2B5EF4-FFF2-40B4-BE49-F238E27FC236}">
              <a16:creationId xmlns:a16="http://schemas.microsoft.com/office/drawing/2014/main" xmlns="" id="{00000000-0008-0000-0600-000019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xmlns=""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a:extLst>
            <a:ext uri="{FF2B5EF4-FFF2-40B4-BE49-F238E27FC236}">
              <a16:creationId xmlns:a16="http://schemas.microsoft.com/office/drawing/2014/main" xmlns="" id="{00000000-0008-0000-0600-00001B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xmlns=""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7021</xdr:rowOff>
    </xdr:from>
    <xdr:to>
      <xdr:col>54</xdr:col>
      <xdr:colOff>189865</xdr:colOff>
      <xdr:row>38</xdr:row>
      <xdr:rowOff>119920</xdr:rowOff>
    </xdr:to>
    <xdr:cxnSp macro="">
      <xdr:nvCxnSpPr>
        <xdr:cNvPr id="285" name="直線コネクタ 284">
          <a:extLst>
            <a:ext uri="{FF2B5EF4-FFF2-40B4-BE49-F238E27FC236}">
              <a16:creationId xmlns:a16="http://schemas.microsoft.com/office/drawing/2014/main" xmlns="" id="{00000000-0008-0000-0600-00001D010000}"/>
            </a:ext>
          </a:extLst>
        </xdr:cNvPr>
        <xdr:cNvCxnSpPr/>
      </xdr:nvCxnSpPr>
      <xdr:spPr>
        <a:xfrm flipV="1">
          <a:off x="10475595" y="5150521"/>
          <a:ext cx="1270" cy="14844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123747</xdr:rowOff>
    </xdr:from>
    <xdr:ext cx="534377" cy="259045"/>
    <xdr:sp macro="" textlink="">
      <xdr:nvSpPr>
        <xdr:cNvPr id="286" name="補助費等最小値テキスト">
          <a:extLst>
            <a:ext uri="{FF2B5EF4-FFF2-40B4-BE49-F238E27FC236}">
              <a16:creationId xmlns:a16="http://schemas.microsoft.com/office/drawing/2014/main" xmlns="" id="{00000000-0008-0000-0600-00001E010000}"/>
            </a:ext>
          </a:extLst>
        </xdr:cNvPr>
        <xdr:cNvSpPr txBox="1"/>
      </xdr:nvSpPr>
      <xdr:spPr>
        <a:xfrm>
          <a:off x="10528300" y="6638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119920</xdr:rowOff>
    </xdr:from>
    <xdr:to>
      <xdr:col>55</xdr:col>
      <xdr:colOff>88900</xdr:colOff>
      <xdr:row>38</xdr:row>
      <xdr:rowOff>119920</xdr:rowOff>
    </xdr:to>
    <xdr:cxnSp macro="">
      <xdr:nvCxnSpPr>
        <xdr:cNvPr id="287" name="直線コネクタ 286">
          <a:extLst>
            <a:ext uri="{FF2B5EF4-FFF2-40B4-BE49-F238E27FC236}">
              <a16:creationId xmlns:a16="http://schemas.microsoft.com/office/drawing/2014/main" xmlns="" id="{00000000-0008-0000-0600-00001F010000}"/>
            </a:ext>
          </a:extLst>
        </xdr:cNvPr>
        <xdr:cNvCxnSpPr/>
      </xdr:nvCxnSpPr>
      <xdr:spPr>
        <a:xfrm>
          <a:off x="10388600" y="663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125148</xdr:rowOff>
    </xdr:from>
    <xdr:ext cx="599010" cy="259045"/>
    <xdr:sp macro="" textlink="">
      <xdr:nvSpPr>
        <xdr:cNvPr id="288" name="補助費等最大値テキスト">
          <a:extLst>
            <a:ext uri="{FF2B5EF4-FFF2-40B4-BE49-F238E27FC236}">
              <a16:creationId xmlns:a16="http://schemas.microsoft.com/office/drawing/2014/main" xmlns="" id="{00000000-0008-0000-0600-000020010000}"/>
            </a:ext>
          </a:extLst>
        </xdr:cNvPr>
        <xdr:cNvSpPr txBox="1"/>
      </xdr:nvSpPr>
      <xdr:spPr>
        <a:xfrm>
          <a:off x="10528300" y="49257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7021</xdr:rowOff>
    </xdr:from>
    <xdr:to>
      <xdr:col>55</xdr:col>
      <xdr:colOff>88900</xdr:colOff>
      <xdr:row>30</xdr:row>
      <xdr:rowOff>7021</xdr:rowOff>
    </xdr:to>
    <xdr:cxnSp macro="">
      <xdr:nvCxnSpPr>
        <xdr:cNvPr id="289" name="直線コネクタ 288">
          <a:extLst>
            <a:ext uri="{FF2B5EF4-FFF2-40B4-BE49-F238E27FC236}">
              <a16:creationId xmlns:a16="http://schemas.microsoft.com/office/drawing/2014/main" xmlns="" id="{00000000-0008-0000-0600-000021010000}"/>
            </a:ext>
          </a:extLst>
        </xdr:cNvPr>
        <xdr:cNvCxnSpPr/>
      </xdr:nvCxnSpPr>
      <xdr:spPr>
        <a:xfrm>
          <a:off x="10388600" y="5150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166577</xdr:rowOff>
    </xdr:from>
    <xdr:to>
      <xdr:col>55</xdr:col>
      <xdr:colOff>0</xdr:colOff>
      <xdr:row>38</xdr:row>
      <xdr:rowOff>38992</xdr:rowOff>
    </xdr:to>
    <xdr:cxnSp macro="">
      <xdr:nvCxnSpPr>
        <xdr:cNvPr id="290" name="直線コネクタ 289">
          <a:extLst>
            <a:ext uri="{FF2B5EF4-FFF2-40B4-BE49-F238E27FC236}">
              <a16:creationId xmlns:a16="http://schemas.microsoft.com/office/drawing/2014/main" xmlns="" id="{00000000-0008-0000-0600-000022010000}"/>
            </a:ext>
          </a:extLst>
        </xdr:cNvPr>
        <xdr:cNvCxnSpPr/>
      </xdr:nvCxnSpPr>
      <xdr:spPr>
        <a:xfrm>
          <a:off x="9639300" y="6510227"/>
          <a:ext cx="838200" cy="43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85762</xdr:rowOff>
    </xdr:from>
    <xdr:ext cx="599010" cy="259045"/>
    <xdr:sp macro="" textlink="">
      <xdr:nvSpPr>
        <xdr:cNvPr id="291" name="補助費等平均値テキスト">
          <a:extLst>
            <a:ext uri="{FF2B5EF4-FFF2-40B4-BE49-F238E27FC236}">
              <a16:creationId xmlns:a16="http://schemas.microsoft.com/office/drawing/2014/main" xmlns="" id="{00000000-0008-0000-0600-000023010000}"/>
            </a:ext>
          </a:extLst>
        </xdr:cNvPr>
        <xdr:cNvSpPr txBox="1"/>
      </xdr:nvSpPr>
      <xdr:spPr>
        <a:xfrm>
          <a:off x="10528300" y="62579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62885</xdr:rowOff>
    </xdr:from>
    <xdr:to>
      <xdr:col>55</xdr:col>
      <xdr:colOff>50800</xdr:colOff>
      <xdr:row>37</xdr:row>
      <xdr:rowOff>164485</xdr:rowOff>
    </xdr:to>
    <xdr:sp macro="" textlink="">
      <xdr:nvSpPr>
        <xdr:cNvPr id="292" name="フローチャート: 判断 291">
          <a:extLst>
            <a:ext uri="{FF2B5EF4-FFF2-40B4-BE49-F238E27FC236}">
              <a16:creationId xmlns:a16="http://schemas.microsoft.com/office/drawing/2014/main" xmlns="" id="{00000000-0008-0000-0600-000024010000}"/>
            </a:ext>
          </a:extLst>
        </xdr:cNvPr>
        <xdr:cNvSpPr/>
      </xdr:nvSpPr>
      <xdr:spPr>
        <a:xfrm>
          <a:off x="10426700" y="6406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80911</xdr:rowOff>
    </xdr:from>
    <xdr:to>
      <xdr:col>50</xdr:col>
      <xdr:colOff>114300</xdr:colOff>
      <xdr:row>37</xdr:row>
      <xdr:rowOff>166577</xdr:rowOff>
    </xdr:to>
    <xdr:cxnSp macro="">
      <xdr:nvCxnSpPr>
        <xdr:cNvPr id="293" name="直線コネクタ 292">
          <a:extLst>
            <a:ext uri="{FF2B5EF4-FFF2-40B4-BE49-F238E27FC236}">
              <a16:creationId xmlns:a16="http://schemas.microsoft.com/office/drawing/2014/main" xmlns="" id="{00000000-0008-0000-0600-000025010000}"/>
            </a:ext>
          </a:extLst>
        </xdr:cNvPr>
        <xdr:cNvCxnSpPr/>
      </xdr:nvCxnSpPr>
      <xdr:spPr>
        <a:xfrm>
          <a:off x="8750300" y="6424561"/>
          <a:ext cx="889000" cy="85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71050</xdr:rowOff>
    </xdr:from>
    <xdr:to>
      <xdr:col>50</xdr:col>
      <xdr:colOff>165100</xdr:colOff>
      <xdr:row>38</xdr:row>
      <xdr:rowOff>1200</xdr:rowOff>
    </xdr:to>
    <xdr:sp macro="" textlink="">
      <xdr:nvSpPr>
        <xdr:cNvPr id="294" name="フローチャート: 判断 293">
          <a:extLst>
            <a:ext uri="{FF2B5EF4-FFF2-40B4-BE49-F238E27FC236}">
              <a16:creationId xmlns:a16="http://schemas.microsoft.com/office/drawing/2014/main" xmlns="" id="{00000000-0008-0000-0600-000026010000}"/>
            </a:ext>
          </a:extLst>
        </xdr:cNvPr>
        <xdr:cNvSpPr/>
      </xdr:nvSpPr>
      <xdr:spPr>
        <a:xfrm>
          <a:off x="9588500" y="641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17727</xdr:rowOff>
    </xdr:from>
    <xdr:ext cx="534377" cy="259045"/>
    <xdr:sp macro="" textlink="">
      <xdr:nvSpPr>
        <xdr:cNvPr id="295" name="テキスト ボックス 294">
          <a:extLst>
            <a:ext uri="{FF2B5EF4-FFF2-40B4-BE49-F238E27FC236}">
              <a16:creationId xmlns:a16="http://schemas.microsoft.com/office/drawing/2014/main" xmlns="" id="{00000000-0008-0000-0600-000027010000}"/>
            </a:ext>
          </a:extLst>
        </xdr:cNvPr>
        <xdr:cNvSpPr txBox="1"/>
      </xdr:nvSpPr>
      <xdr:spPr>
        <a:xfrm>
          <a:off x="9372111" y="6189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80911</xdr:rowOff>
    </xdr:from>
    <xdr:to>
      <xdr:col>45</xdr:col>
      <xdr:colOff>177800</xdr:colOff>
      <xdr:row>37</xdr:row>
      <xdr:rowOff>127215</xdr:rowOff>
    </xdr:to>
    <xdr:cxnSp macro="">
      <xdr:nvCxnSpPr>
        <xdr:cNvPr id="296" name="直線コネクタ 295">
          <a:extLst>
            <a:ext uri="{FF2B5EF4-FFF2-40B4-BE49-F238E27FC236}">
              <a16:creationId xmlns:a16="http://schemas.microsoft.com/office/drawing/2014/main" xmlns="" id="{00000000-0008-0000-0600-000028010000}"/>
            </a:ext>
          </a:extLst>
        </xdr:cNvPr>
        <xdr:cNvCxnSpPr/>
      </xdr:nvCxnSpPr>
      <xdr:spPr>
        <a:xfrm flipV="1">
          <a:off x="7861300" y="6424561"/>
          <a:ext cx="889000" cy="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54956</xdr:rowOff>
    </xdr:from>
    <xdr:to>
      <xdr:col>46</xdr:col>
      <xdr:colOff>38100</xdr:colOff>
      <xdr:row>37</xdr:row>
      <xdr:rowOff>156556</xdr:rowOff>
    </xdr:to>
    <xdr:sp macro="" textlink="">
      <xdr:nvSpPr>
        <xdr:cNvPr id="297" name="フローチャート: 判断 296">
          <a:extLst>
            <a:ext uri="{FF2B5EF4-FFF2-40B4-BE49-F238E27FC236}">
              <a16:creationId xmlns:a16="http://schemas.microsoft.com/office/drawing/2014/main" xmlns="" id="{00000000-0008-0000-0600-000029010000}"/>
            </a:ext>
          </a:extLst>
        </xdr:cNvPr>
        <xdr:cNvSpPr/>
      </xdr:nvSpPr>
      <xdr:spPr>
        <a:xfrm>
          <a:off x="8699500" y="6398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147683</xdr:rowOff>
    </xdr:from>
    <xdr:ext cx="599010" cy="259045"/>
    <xdr:sp macro="" textlink="">
      <xdr:nvSpPr>
        <xdr:cNvPr id="298" name="テキスト ボックス 297">
          <a:extLst>
            <a:ext uri="{FF2B5EF4-FFF2-40B4-BE49-F238E27FC236}">
              <a16:creationId xmlns:a16="http://schemas.microsoft.com/office/drawing/2014/main" xmlns="" id="{00000000-0008-0000-0600-00002A010000}"/>
            </a:ext>
          </a:extLst>
        </xdr:cNvPr>
        <xdr:cNvSpPr txBox="1"/>
      </xdr:nvSpPr>
      <xdr:spPr>
        <a:xfrm>
          <a:off x="8450795" y="6491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127215</xdr:rowOff>
    </xdr:from>
    <xdr:to>
      <xdr:col>41</xdr:col>
      <xdr:colOff>50800</xdr:colOff>
      <xdr:row>38</xdr:row>
      <xdr:rowOff>20136</xdr:rowOff>
    </xdr:to>
    <xdr:cxnSp macro="">
      <xdr:nvCxnSpPr>
        <xdr:cNvPr id="299" name="直線コネクタ 298">
          <a:extLst>
            <a:ext uri="{FF2B5EF4-FFF2-40B4-BE49-F238E27FC236}">
              <a16:creationId xmlns:a16="http://schemas.microsoft.com/office/drawing/2014/main" xmlns="" id="{00000000-0008-0000-0600-00002B010000}"/>
            </a:ext>
          </a:extLst>
        </xdr:cNvPr>
        <xdr:cNvCxnSpPr/>
      </xdr:nvCxnSpPr>
      <xdr:spPr>
        <a:xfrm flipV="1">
          <a:off x="6972300" y="6470865"/>
          <a:ext cx="889000" cy="64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76164</xdr:rowOff>
    </xdr:from>
    <xdr:to>
      <xdr:col>41</xdr:col>
      <xdr:colOff>101600</xdr:colOff>
      <xdr:row>38</xdr:row>
      <xdr:rowOff>6314</xdr:rowOff>
    </xdr:to>
    <xdr:sp macro="" textlink="">
      <xdr:nvSpPr>
        <xdr:cNvPr id="300" name="フローチャート: 判断 299">
          <a:extLst>
            <a:ext uri="{FF2B5EF4-FFF2-40B4-BE49-F238E27FC236}">
              <a16:creationId xmlns:a16="http://schemas.microsoft.com/office/drawing/2014/main" xmlns="" id="{00000000-0008-0000-0600-00002C010000}"/>
            </a:ext>
          </a:extLst>
        </xdr:cNvPr>
        <xdr:cNvSpPr/>
      </xdr:nvSpPr>
      <xdr:spPr>
        <a:xfrm>
          <a:off x="7810500" y="641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22841</xdr:rowOff>
    </xdr:from>
    <xdr:ext cx="534377" cy="259045"/>
    <xdr:sp macro="" textlink="">
      <xdr:nvSpPr>
        <xdr:cNvPr id="301" name="テキスト ボックス 300">
          <a:extLst>
            <a:ext uri="{FF2B5EF4-FFF2-40B4-BE49-F238E27FC236}">
              <a16:creationId xmlns:a16="http://schemas.microsoft.com/office/drawing/2014/main" xmlns="" id="{00000000-0008-0000-0600-00002D010000}"/>
            </a:ext>
          </a:extLst>
        </xdr:cNvPr>
        <xdr:cNvSpPr txBox="1"/>
      </xdr:nvSpPr>
      <xdr:spPr>
        <a:xfrm>
          <a:off x="7594111" y="6195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87839</xdr:rowOff>
    </xdr:from>
    <xdr:to>
      <xdr:col>36</xdr:col>
      <xdr:colOff>165100</xdr:colOff>
      <xdr:row>38</xdr:row>
      <xdr:rowOff>17989</xdr:rowOff>
    </xdr:to>
    <xdr:sp macro="" textlink="">
      <xdr:nvSpPr>
        <xdr:cNvPr id="302" name="フローチャート: 判断 301">
          <a:extLst>
            <a:ext uri="{FF2B5EF4-FFF2-40B4-BE49-F238E27FC236}">
              <a16:creationId xmlns:a16="http://schemas.microsoft.com/office/drawing/2014/main" xmlns="" id="{00000000-0008-0000-0600-00002E010000}"/>
            </a:ext>
          </a:extLst>
        </xdr:cNvPr>
        <xdr:cNvSpPr/>
      </xdr:nvSpPr>
      <xdr:spPr>
        <a:xfrm>
          <a:off x="6921500" y="6431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34516</xdr:rowOff>
    </xdr:from>
    <xdr:ext cx="534377" cy="259045"/>
    <xdr:sp macro="" textlink="">
      <xdr:nvSpPr>
        <xdr:cNvPr id="303" name="テキスト ボックス 302">
          <a:extLst>
            <a:ext uri="{FF2B5EF4-FFF2-40B4-BE49-F238E27FC236}">
              <a16:creationId xmlns:a16="http://schemas.microsoft.com/office/drawing/2014/main" xmlns="" id="{00000000-0008-0000-0600-00002F010000}"/>
            </a:ext>
          </a:extLst>
        </xdr:cNvPr>
        <xdr:cNvSpPr txBox="1"/>
      </xdr:nvSpPr>
      <xdr:spPr>
        <a:xfrm>
          <a:off x="6705111" y="6206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xmlns=""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xmlns=""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xmlns=""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xmlns=""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xmlns=""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159642</xdr:rowOff>
    </xdr:from>
    <xdr:to>
      <xdr:col>55</xdr:col>
      <xdr:colOff>50800</xdr:colOff>
      <xdr:row>38</xdr:row>
      <xdr:rowOff>89792</xdr:rowOff>
    </xdr:to>
    <xdr:sp macro="" textlink="">
      <xdr:nvSpPr>
        <xdr:cNvPr id="309" name="楕円 308">
          <a:extLst>
            <a:ext uri="{FF2B5EF4-FFF2-40B4-BE49-F238E27FC236}">
              <a16:creationId xmlns:a16="http://schemas.microsoft.com/office/drawing/2014/main" xmlns="" id="{00000000-0008-0000-0600-000035010000}"/>
            </a:ext>
          </a:extLst>
        </xdr:cNvPr>
        <xdr:cNvSpPr/>
      </xdr:nvSpPr>
      <xdr:spPr>
        <a:xfrm>
          <a:off x="10426700" y="6503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74569</xdr:rowOff>
    </xdr:from>
    <xdr:ext cx="534377" cy="259045"/>
    <xdr:sp macro="" textlink="">
      <xdr:nvSpPr>
        <xdr:cNvPr id="310" name="補助費等該当値テキスト">
          <a:extLst>
            <a:ext uri="{FF2B5EF4-FFF2-40B4-BE49-F238E27FC236}">
              <a16:creationId xmlns:a16="http://schemas.microsoft.com/office/drawing/2014/main" xmlns="" id="{00000000-0008-0000-0600-000036010000}"/>
            </a:ext>
          </a:extLst>
        </xdr:cNvPr>
        <xdr:cNvSpPr txBox="1"/>
      </xdr:nvSpPr>
      <xdr:spPr>
        <a:xfrm>
          <a:off x="10528300" y="6418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115777</xdr:rowOff>
    </xdr:from>
    <xdr:to>
      <xdr:col>50</xdr:col>
      <xdr:colOff>165100</xdr:colOff>
      <xdr:row>38</xdr:row>
      <xdr:rowOff>45927</xdr:rowOff>
    </xdr:to>
    <xdr:sp macro="" textlink="">
      <xdr:nvSpPr>
        <xdr:cNvPr id="311" name="楕円 310">
          <a:extLst>
            <a:ext uri="{FF2B5EF4-FFF2-40B4-BE49-F238E27FC236}">
              <a16:creationId xmlns:a16="http://schemas.microsoft.com/office/drawing/2014/main" xmlns="" id="{00000000-0008-0000-0600-000037010000}"/>
            </a:ext>
          </a:extLst>
        </xdr:cNvPr>
        <xdr:cNvSpPr/>
      </xdr:nvSpPr>
      <xdr:spPr>
        <a:xfrm>
          <a:off x="9588500" y="6459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37054</xdr:rowOff>
    </xdr:from>
    <xdr:ext cx="534377" cy="259045"/>
    <xdr:sp macro="" textlink="">
      <xdr:nvSpPr>
        <xdr:cNvPr id="312" name="テキスト ボックス 311">
          <a:extLst>
            <a:ext uri="{FF2B5EF4-FFF2-40B4-BE49-F238E27FC236}">
              <a16:creationId xmlns:a16="http://schemas.microsoft.com/office/drawing/2014/main" xmlns="" id="{00000000-0008-0000-0600-000038010000}"/>
            </a:ext>
          </a:extLst>
        </xdr:cNvPr>
        <xdr:cNvSpPr txBox="1"/>
      </xdr:nvSpPr>
      <xdr:spPr>
        <a:xfrm>
          <a:off x="9372111" y="6552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30111</xdr:rowOff>
    </xdr:from>
    <xdr:to>
      <xdr:col>46</xdr:col>
      <xdr:colOff>38100</xdr:colOff>
      <xdr:row>37</xdr:row>
      <xdr:rowOff>131711</xdr:rowOff>
    </xdr:to>
    <xdr:sp macro="" textlink="">
      <xdr:nvSpPr>
        <xdr:cNvPr id="313" name="楕円 312">
          <a:extLst>
            <a:ext uri="{FF2B5EF4-FFF2-40B4-BE49-F238E27FC236}">
              <a16:creationId xmlns:a16="http://schemas.microsoft.com/office/drawing/2014/main" xmlns="" id="{00000000-0008-0000-0600-000039010000}"/>
            </a:ext>
          </a:extLst>
        </xdr:cNvPr>
        <xdr:cNvSpPr/>
      </xdr:nvSpPr>
      <xdr:spPr>
        <a:xfrm>
          <a:off x="8699500" y="6373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148238</xdr:rowOff>
    </xdr:from>
    <xdr:ext cx="599010" cy="259045"/>
    <xdr:sp macro="" textlink="">
      <xdr:nvSpPr>
        <xdr:cNvPr id="314" name="テキスト ボックス 313">
          <a:extLst>
            <a:ext uri="{FF2B5EF4-FFF2-40B4-BE49-F238E27FC236}">
              <a16:creationId xmlns:a16="http://schemas.microsoft.com/office/drawing/2014/main" xmlns="" id="{00000000-0008-0000-0600-00003A010000}"/>
            </a:ext>
          </a:extLst>
        </xdr:cNvPr>
        <xdr:cNvSpPr txBox="1"/>
      </xdr:nvSpPr>
      <xdr:spPr>
        <a:xfrm>
          <a:off x="8450795" y="61489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76415</xdr:rowOff>
    </xdr:from>
    <xdr:to>
      <xdr:col>41</xdr:col>
      <xdr:colOff>101600</xdr:colOff>
      <xdr:row>38</xdr:row>
      <xdr:rowOff>6565</xdr:rowOff>
    </xdr:to>
    <xdr:sp macro="" textlink="">
      <xdr:nvSpPr>
        <xdr:cNvPr id="315" name="楕円 314">
          <a:extLst>
            <a:ext uri="{FF2B5EF4-FFF2-40B4-BE49-F238E27FC236}">
              <a16:creationId xmlns:a16="http://schemas.microsoft.com/office/drawing/2014/main" xmlns="" id="{00000000-0008-0000-0600-00003B010000}"/>
            </a:ext>
          </a:extLst>
        </xdr:cNvPr>
        <xdr:cNvSpPr/>
      </xdr:nvSpPr>
      <xdr:spPr>
        <a:xfrm>
          <a:off x="7810500" y="6420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169142</xdr:rowOff>
    </xdr:from>
    <xdr:ext cx="534377" cy="259045"/>
    <xdr:sp macro="" textlink="">
      <xdr:nvSpPr>
        <xdr:cNvPr id="316" name="テキスト ボックス 315">
          <a:extLst>
            <a:ext uri="{FF2B5EF4-FFF2-40B4-BE49-F238E27FC236}">
              <a16:creationId xmlns:a16="http://schemas.microsoft.com/office/drawing/2014/main" xmlns="" id="{00000000-0008-0000-0600-00003C010000}"/>
            </a:ext>
          </a:extLst>
        </xdr:cNvPr>
        <xdr:cNvSpPr txBox="1"/>
      </xdr:nvSpPr>
      <xdr:spPr>
        <a:xfrm>
          <a:off x="7594111" y="6512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140786</xdr:rowOff>
    </xdr:from>
    <xdr:to>
      <xdr:col>36</xdr:col>
      <xdr:colOff>165100</xdr:colOff>
      <xdr:row>38</xdr:row>
      <xdr:rowOff>70935</xdr:rowOff>
    </xdr:to>
    <xdr:sp macro="" textlink="">
      <xdr:nvSpPr>
        <xdr:cNvPr id="317" name="楕円 316">
          <a:extLst>
            <a:ext uri="{FF2B5EF4-FFF2-40B4-BE49-F238E27FC236}">
              <a16:creationId xmlns:a16="http://schemas.microsoft.com/office/drawing/2014/main" xmlns="" id="{00000000-0008-0000-0600-00003D010000}"/>
            </a:ext>
          </a:extLst>
        </xdr:cNvPr>
        <xdr:cNvSpPr/>
      </xdr:nvSpPr>
      <xdr:spPr>
        <a:xfrm>
          <a:off x="6921500" y="648443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62063</xdr:rowOff>
    </xdr:from>
    <xdr:ext cx="534377" cy="259045"/>
    <xdr:sp macro="" textlink="">
      <xdr:nvSpPr>
        <xdr:cNvPr id="318" name="テキスト ボックス 317">
          <a:extLst>
            <a:ext uri="{FF2B5EF4-FFF2-40B4-BE49-F238E27FC236}">
              <a16:creationId xmlns:a16="http://schemas.microsoft.com/office/drawing/2014/main" xmlns="" id="{00000000-0008-0000-0600-00003E010000}"/>
            </a:ext>
          </a:extLst>
        </xdr:cNvPr>
        <xdr:cNvSpPr txBox="1"/>
      </xdr:nvSpPr>
      <xdr:spPr>
        <a:xfrm>
          <a:off x="6705111" y="6577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xmlns=""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xmlns=""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xmlns=""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xmlns=""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xmlns=""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xmlns=""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xmlns=""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xmlns=""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xmlns=""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xmlns=""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a:extLst>
            <a:ext uri="{FF2B5EF4-FFF2-40B4-BE49-F238E27FC236}">
              <a16:creationId xmlns:a16="http://schemas.microsoft.com/office/drawing/2014/main" xmlns="" id="{00000000-0008-0000-0600-000049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a:extLst>
            <a:ext uri="{FF2B5EF4-FFF2-40B4-BE49-F238E27FC236}">
              <a16:creationId xmlns:a16="http://schemas.microsoft.com/office/drawing/2014/main" xmlns="" id="{00000000-0008-0000-0600-00004A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a:extLst>
            <a:ext uri="{FF2B5EF4-FFF2-40B4-BE49-F238E27FC236}">
              <a16:creationId xmlns:a16="http://schemas.microsoft.com/office/drawing/2014/main" xmlns="" id="{00000000-0008-0000-0600-00004B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2" name="テキスト ボックス 331">
          <a:extLst>
            <a:ext uri="{FF2B5EF4-FFF2-40B4-BE49-F238E27FC236}">
              <a16:creationId xmlns:a16="http://schemas.microsoft.com/office/drawing/2014/main" xmlns="" id="{00000000-0008-0000-0600-00004C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a:extLst>
            <a:ext uri="{FF2B5EF4-FFF2-40B4-BE49-F238E27FC236}">
              <a16:creationId xmlns:a16="http://schemas.microsoft.com/office/drawing/2014/main" xmlns="" id="{00000000-0008-0000-0600-00004D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4" name="テキスト ボックス 333">
          <a:extLst>
            <a:ext uri="{FF2B5EF4-FFF2-40B4-BE49-F238E27FC236}">
              <a16:creationId xmlns:a16="http://schemas.microsoft.com/office/drawing/2014/main" xmlns="" id="{00000000-0008-0000-0600-00004E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a:extLst>
            <a:ext uri="{FF2B5EF4-FFF2-40B4-BE49-F238E27FC236}">
              <a16:creationId xmlns:a16="http://schemas.microsoft.com/office/drawing/2014/main" xmlns="" id="{00000000-0008-0000-0600-00004F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6" name="テキスト ボックス 335">
          <a:extLst>
            <a:ext uri="{FF2B5EF4-FFF2-40B4-BE49-F238E27FC236}">
              <a16:creationId xmlns:a16="http://schemas.microsoft.com/office/drawing/2014/main" xmlns="" id="{00000000-0008-0000-0600-000050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xmlns=""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a:extLst>
            <a:ext uri="{FF2B5EF4-FFF2-40B4-BE49-F238E27FC236}">
              <a16:creationId xmlns:a16="http://schemas.microsoft.com/office/drawing/2014/main" xmlns="" id="{00000000-0008-0000-0600-000052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xmlns=""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69310</xdr:rowOff>
    </xdr:from>
    <xdr:to>
      <xdr:col>54</xdr:col>
      <xdr:colOff>189865</xdr:colOff>
      <xdr:row>58</xdr:row>
      <xdr:rowOff>130805</xdr:rowOff>
    </xdr:to>
    <xdr:cxnSp macro="">
      <xdr:nvCxnSpPr>
        <xdr:cNvPr id="340" name="直線コネクタ 339">
          <a:extLst>
            <a:ext uri="{FF2B5EF4-FFF2-40B4-BE49-F238E27FC236}">
              <a16:creationId xmlns:a16="http://schemas.microsoft.com/office/drawing/2014/main" xmlns="" id="{00000000-0008-0000-0600-000054010000}"/>
            </a:ext>
          </a:extLst>
        </xdr:cNvPr>
        <xdr:cNvCxnSpPr/>
      </xdr:nvCxnSpPr>
      <xdr:spPr>
        <a:xfrm flipV="1">
          <a:off x="10475595" y="8984710"/>
          <a:ext cx="1270" cy="1090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136600</xdr:rowOff>
    </xdr:from>
    <xdr:ext cx="534377" cy="259045"/>
    <xdr:sp macro="" textlink="">
      <xdr:nvSpPr>
        <xdr:cNvPr id="341" name="普通建設事業費最小値テキスト">
          <a:extLst>
            <a:ext uri="{FF2B5EF4-FFF2-40B4-BE49-F238E27FC236}">
              <a16:creationId xmlns:a16="http://schemas.microsoft.com/office/drawing/2014/main" xmlns="" id="{00000000-0008-0000-0600-000055010000}"/>
            </a:ext>
          </a:extLst>
        </xdr:cNvPr>
        <xdr:cNvSpPr txBox="1"/>
      </xdr:nvSpPr>
      <xdr:spPr>
        <a:xfrm>
          <a:off x="10528300" y="10080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130805</xdr:rowOff>
    </xdr:from>
    <xdr:to>
      <xdr:col>55</xdr:col>
      <xdr:colOff>88900</xdr:colOff>
      <xdr:row>58</xdr:row>
      <xdr:rowOff>130805</xdr:rowOff>
    </xdr:to>
    <xdr:cxnSp macro="">
      <xdr:nvCxnSpPr>
        <xdr:cNvPr id="342" name="直線コネクタ 341">
          <a:extLst>
            <a:ext uri="{FF2B5EF4-FFF2-40B4-BE49-F238E27FC236}">
              <a16:creationId xmlns:a16="http://schemas.microsoft.com/office/drawing/2014/main" xmlns="" id="{00000000-0008-0000-0600-000056010000}"/>
            </a:ext>
          </a:extLst>
        </xdr:cNvPr>
        <xdr:cNvCxnSpPr/>
      </xdr:nvCxnSpPr>
      <xdr:spPr>
        <a:xfrm>
          <a:off x="10388600" y="10074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15987</xdr:rowOff>
    </xdr:from>
    <xdr:ext cx="690189" cy="259045"/>
    <xdr:sp macro="" textlink="">
      <xdr:nvSpPr>
        <xdr:cNvPr id="343" name="普通建設事業費最大値テキスト">
          <a:extLst>
            <a:ext uri="{FF2B5EF4-FFF2-40B4-BE49-F238E27FC236}">
              <a16:creationId xmlns:a16="http://schemas.microsoft.com/office/drawing/2014/main" xmlns="" id="{00000000-0008-0000-0600-000057010000}"/>
            </a:ext>
          </a:extLst>
        </xdr:cNvPr>
        <xdr:cNvSpPr txBox="1"/>
      </xdr:nvSpPr>
      <xdr:spPr>
        <a:xfrm>
          <a:off x="10528300" y="875993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2,403,958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69310</xdr:rowOff>
    </xdr:from>
    <xdr:to>
      <xdr:col>55</xdr:col>
      <xdr:colOff>88900</xdr:colOff>
      <xdr:row>52</xdr:row>
      <xdr:rowOff>69310</xdr:rowOff>
    </xdr:to>
    <xdr:cxnSp macro="">
      <xdr:nvCxnSpPr>
        <xdr:cNvPr id="344" name="直線コネクタ 343">
          <a:extLst>
            <a:ext uri="{FF2B5EF4-FFF2-40B4-BE49-F238E27FC236}">
              <a16:creationId xmlns:a16="http://schemas.microsoft.com/office/drawing/2014/main" xmlns="" id="{00000000-0008-0000-0600-000058010000}"/>
            </a:ext>
          </a:extLst>
        </xdr:cNvPr>
        <xdr:cNvCxnSpPr/>
      </xdr:nvCxnSpPr>
      <xdr:spPr>
        <a:xfrm>
          <a:off x="10388600" y="898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123317</xdr:rowOff>
    </xdr:from>
    <xdr:to>
      <xdr:col>55</xdr:col>
      <xdr:colOff>0</xdr:colOff>
      <xdr:row>58</xdr:row>
      <xdr:rowOff>127523</xdr:rowOff>
    </xdr:to>
    <xdr:cxnSp macro="">
      <xdr:nvCxnSpPr>
        <xdr:cNvPr id="345" name="直線コネクタ 344">
          <a:extLst>
            <a:ext uri="{FF2B5EF4-FFF2-40B4-BE49-F238E27FC236}">
              <a16:creationId xmlns:a16="http://schemas.microsoft.com/office/drawing/2014/main" xmlns="" id="{00000000-0008-0000-0600-000059010000}"/>
            </a:ext>
          </a:extLst>
        </xdr:cNvPr>
        <xdr:cNvCxnSpPr/>
      </xdr:nvCxnSpPr>
      <xdr:spPr>
        <a:xfrm flipV="1">
          <a:off x="9639300" y="10067417"/>
          <a:ext cx="838200" cy="4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54050</xdr:rowOff>
    </xdr:from>
    <xdr:ext cx="599010" cy="259045"/>
    <xdr:sp macro="" textlink="">
      <xdr:nvSpPr>
        <xdr:cNvPr id="346" name="普通建設事業費平均値テキスト">
          <a:extLst>
            <a:ext uri="{FF2B5EF4-FFF2-40B4-BE49-F238E27FC236}">
              <a16:creationId xmlns:a16="http://schemas.microsoft.com/office/drawing/2014/main" xmlns="" id="{00000000-0008-0000-0600-00005A010000}"/>
            </a:ext>
          </a:extLst>
        </xdr:cNvPr>
        <xdr:cNvSpPr txBox="1"/>
      </xdr:nvSpPr>
      <xdr:spPr>
        <a:xfrm>
          <a:off x="10528300" y="98267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31173</xdr:rowOff>
    </xdr:from>
    <xdr:to>
      <xdr:col>55</xdr:col>
      <xdr:colOff>50800</xdr:colOff>
      <xdr:row>58</xdr:row>
      <xdr:rowOff>132773</xdr:rowOff>
    </xdr:to>
    <xdr:sp macro="" textlink="">
      <xdr:nvSpPr>
        <xdr:cNvPr id="347" name="フローチャート: 判断 346">
          <a:extLst>
            <a:ext uri="{FF2B5EF4-FFF2-40B4-BE49-F238E27FC236}">
              <a16:creationId xmlns:a16="http://schemas.microsoft.com/office/drawing/2014/main" xmlns="" id="{00000000-0008-0000-0600-00005B010000}"/>
            </a:ext>
          </a:extLst>
        </xdr:cNvPr>
        <xdr:cNvSpPr/>
      </xdr:nvSpPr>
      <xdr:spPr>
        <a:xfrm>
          <a:off x="10426700" y="9975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127290</xdr:rowOff>
    </xdr:from>
    <xdr:to>
      <xdr:col>50</xdr:col>
      <xdr:colOff>114300</xdr:colOff>
      <xdr:row>58</xdr:row>
      <xdr:rowOff>127523</xdr:rowOff>
    </xdr:to>
    <xdr:cxnSp macro="">
      <xdr:nvCxnSpPr>
        <xdr:cNvPr id="348" name="直線コネクタ 347">
          <a:extLst>
            <a:ext uri="{FF2B5EF4-FFF2-40B4-BE49-F238E27FC236}">
              <a16:creationId xmlns:a16="http://schemas.microsoft.com/office/drawing/2014/main" xmlns="" id="{00000000-0008-0000-0600-00005C010000}"/>
            </a:ext>
          </a:extLst>
        </xdr:cNvPr>
        <xdr:cNvCxnSpPr/>
      </xdr:nvCxnSpPr>
      <xdr:spPr>
        <a:xfrm>
          <a:off x="8750300" y="10071390"/>
          <a:ext cx="889000" cy="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36418</xdr:rowOff>
    </xdr:from>
    <xdr:to>
      <xdr:col>50</xdr:col>
      <xdr:colOff>165100</xdr:colOff>
      <xdr:row>58</xdr:row>
      <xdr:rowOff>138018</xdr:rowOff>
    </xdr:to>
    <xdr:sp macro="" textlink="">
      <xdr:nvSpPr>
        <xdr:cNvPr id="349" name="フローチャート: 判断 348">
          <a:extLst>
            <a:ext uri="{FF2B5EF4-FFF2-40B4-BE49-F238E27FC236}">
              <a16:creationId xmlns:a16="http://schemas.microsoft.com/office/drawing/2014/main" xmlns="" id="{00000000-0008-0000-0600-00005D010000}"/>
            </a:ext>
          </a:extLst>
        </xdr:cNvPr>
        <xdr:cNvSpPr/>
      </xdr:nvSpPr>
      <xdr:spPr>
        <a:xfrm>
          <a:off x="9588500" y="9980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154545</xdr:rowOff>
    </xdr:from>
    <xdr:ext cx="599010" cy="259045"/>
    <xdr:sp macro="" textlink="">
      <xdr:nvSpPr>
        <xdr:cNvPr id="350" name="テキスト ボックス 349">
          <a:extLst>
            <a:ext uri="{FF2B5EF4-FFF2-40B4-BE49-F238E27FC236}">
              <a16:creationId xmlns:a16="http://schemas.microsoft.com/office/drawing/2014/main" xmlns="" id="{00000000-0008-0000-0600-00005E010000}"/>
            </a:ext>
          </a:extLst>
        </xdr:cNvPr>
        <xdr:cNvSpPr txBox="1"/>
      </xdr:nvSpPr>
      <xdr:spPr>
        <a:xfrm>
          <a:off x="9339795" y="97557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114880</xdr:rowOff>
    </xdr:from>
    <xdr:to>
      <xdr:col>45</xdr:col>
      <xdr:colOff>177800</xdr:colOff>
      <xdr:row>58</xdr:row>
      <xdr:rowOff>127290</xdr:rowOff>
    </xdr:to>
    <xdr:cxnSp macro="">
      <xdr:nvCxnSpPr>
        <xdr:cNvPr id="351" name="直線コネクタ 350">
          <a:extLst>
            <a:ext uri="{FF2B5EF4-FFF2-40B4-BE49-F238E27FC236}">
              <a16:creationId xmlns:a16="http://schemas.microsoft.com/office/drawing/2014/main" xmlns="" id="{00000000-0008-0000-0600-00005F010000}"/>
            </a:ext>
          </a:extLst>
        </xdr:cNvPr>
        <xdr:cNvCxnSpPr/>
      </xdr:nvCxnSpPr>
      <xdr:spPr>
        <a:xfrm>
          <a:off x="7861300" y="10058980"/>
          <a:ext cx="889000" cy="12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32718</xdr:rowOff>
    </xdr:from>
    <xdr:to>
      <xdr:col>46</xdr:col>
      <xdr:colOff>38100</xdr:colOff>
      <xdr:row>58</xdr:row>
      <xdr:rowOff>134318</xdr:rowOff>
    </xdr:to>
    <xdr:sp macro="" textlink="">
      <xdr:nvSpPr>
        <xdr:cNvPr id="352" name="フローチャート: 判断 351">
          <a:extLst>
            <a:ext uri="{FF2B5EF4-FFF2-40B4-BE49-F238E27FC236}">
              <a16:creationId xmlns:a16="http://schemas.microsoft.com/office/drawing/2014/main" xmlns="" id="{00000000-0008-0000-0600-000060010000}"/>
            </a:ext>
          </a:extLst>
        </xdr:cNvPr>
        <xdr:cNvSpPr/>
      </xdr:nvSpPr>
      <xdr:spPr>
        <a:xfrm>
          <a:off x="8699500" y="9976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150845</xdr:rowOff>
    </xdr:from>
    <xdr:ext cx="599010" cy="259045"/>
    <xdr:sp macro="" textlink="">
      <xdr:nvSpPr>
        <xdr:cNvPr id="353" name="テキスト ボックス 352">
          <a:extLst>
            <a:ext uri="{FF2B5EF4-FFF2-40B4-BE49-F238E27FC236}">
              <a16:creationId xmlns:a16="http://schemas.microsoft.com/office/drawing/2014/main" xmlns="" id="{00000000-0008-0000-0600-000061010000}"/>
            </a:ext>
          </a:extLst>
        </xdr:cNvPr>
        <xdr:cNvSpPr txBox="1"/>
      </xdr:nvSpPr>
      <xdr:spPr>
        <a:xfrm>
          <a:off x="8450795" y="9752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109909</xdr:rowOff>
    </xdr:from>
    <xdr:to>
      <xdr:col>41</xdr:col>
      <xdr:colOff>50800</xdr:colOff>
      <xdr:row>58</xdr:row>
      <xdr:rowOff>114880</xdr:rowOff>
    </xdr:to>
    <xdr:cxnSp macro="">
      <xdr:nvCxnSpPr>
        <xdr:cNvPr id="354" name="直線コネクタ 353">
          <a:extLst>
            <a:ext uri="{FF2B5EF4-FFF2-40B4-BE49-F238E27FC236}">
              <a16:creationId xmlns:a16="http://schemas.microsoft.com/office/drawing/2014/main" xmlns="" id="{00000000-0008-0000-0600-000062010000}"/>
            </a:ext>
          </a:extLst>
        </xdr:cNvPr>
        <xdr:cNvCxnSpPr/>
      </xdr:nvCxnSpPr>
      <xdr:spPr>
        <a:xfrm>
          <a:off x="6972300" y="10054009"/>
          <a:ext cx="889000" cy="4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25509</xdr:rowOff>
    </xdr:from>
    <xdr:to>
      <xdr:col>41</xdr:col>
      <xdr:colOff>101600</xdr:colOff>
      <xdr:row>58</xdr:row>
      <xdr:rowOff>127109</xdr:rowOff>
    </xdr:to>
    <xdr:sp macro="" textlink="">
      <xdr:nvSpPr>
        <xdr:cNvPr id="355" name="フローチャート: 判断 354">
          <a:extLst>
            <a:ext uri="{FF2B5EF4-FFF2-40B4-BE49-F238E27FC236}">
              <a16:creationId xmlns:a16="http://schemas.microsoft.com/office/drawing/2014/main" xmlns="" id="{00000000-0008-0000-0600-000063010000}"/>
            </a:ext>
          </a:extLst>
        </xdr:cNvPr>
        <xdr:cNvSpPr/>
      </xdr:nvSpPr>
      <xdr:spPr>
        <a:xfrm>
          <a:off x="7810500" y="9969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143636</xdr:rowOff>
    </xdr:from>
    <xdr:ext cx="599010" cy="259045"/>
    <xdr:sp macro="" textlink="">
      <xdr:nvSpPr>
        <xdr:cNvPr id="356" name="テキスト ボックス 355">
          <a:extLst>
            <a:ext uri="{FF2B5EF4-FFF2-40B4-BE49-F238E27FC236}">
              <a16:creationId xmlns:a16="http://schemas.microsoft.com/office/drawing/2014/main" xmlns="" id="{00000000-0008-0000-0600-000064010000}"/>
            </a:ext>
          </a:extLst>
        </xdr:cNvPr>
        <xdr:cNvSpPr txBox="1"/>
      </xdr:nvSpPr>
      <xdr:spPr>
        <a:xfrm>
          <a:off x="7561795" y="9744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30099</xdr:rowOff>
    </xdr:from>
    <xdr:to>
      <xdr:col>36</xdr:col>
      <xdr:colOff>165100</xdr:colOff>
      <xdr:row>58</xdr:row>
      <xdr:rowOff>131699</xdr:rowOff>
    </xdr:to>
    <xdr:sp macro="" textlink="">
      <xdr:nvSpPr>
        <xdr:cNvPr id="357" name="フローチャート: 判断 356">
          <a:extLst>
            <a:ext uri="{FF2B5EF4-FFF2-40B4-BE49-F238E27FC236}">
              <a16:creationId xmlns:a16="http://schemas.microsoft.com/office/drawing/2014/main" xmlns="" id="{00000000-0008-0000-0600-000065010000}"/>
            </a:ext>
          </a:extLst>
        </xdr:cNvPr>
        <xdr:cNvSpPr/>
      </xdr:nvSpPr>
      <xdr:spPr>
        <a:xfrm>
          <a:off x="6921500" y="9974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148226</xdr:rowOff>
    </xdr:from>
    <xdr:ext cx="599010" cy="259045"/>
    <xdr:sp macro="" textlink="">
      <xdr:nvSpPr>
        <xdr:cNvPr id="358" name="テキスト ボックス 357">
          <a:extLst>
            <a:ext uri="{FF2B5EF4-FFF2-40B4-BE49-F238E27FC236}">
              <a16:creationId xmlns:a16="http://schemas.microsoft.com/office/drawing/2014/main" xmlns="" id="{00000000-0008-0000-0600-000066010000}"/>
            </a:ext>
          </a:extLst>
        </xdr:cNvPr>
        <xdr:cNvSpPr txBox="1"/>
      </xdr:nvSpPr>
      <xdr:spPr>
        <a:xfrm>
          <a:off x="6672795" y="9749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xmlns=""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xmlns=""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xmlns=""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xmlns=""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xmlns=""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72517</xdr:rowOff>
    </xdr:from>
    <xdr:to>
      <xdr:col>55</xdr:col>
      <xdr:colOff>50800</xdr:colOff>
      <xdr:row>59</xdr:row>
      <xdr:rowOff>2667</xdr:rowOff>
    </xdr:to>
    <xdr:sp macro="" textlink="">
      <xdr:nvSpPr>
        <xdr:cNvPr id="364" name="楕円 363">
          <a:extLst>
            <a:ext uri="{FF2B5EF4-FFF2-40B4-BE49-F238E27FC236}">
              <a16:creationId xmlns:a16="http://schemas.microsoft.com/office/drawing/2014/main" xmlns="" id="{00000000-0008-0000-0600-00006C010000}"/>
            </a:ext>
          </a:extLst>
        </xdr:cNvPr>
        <xdr:cNvSpPr/>
      </xdr:nvSpPr>
      <xdr:spPr>
        <a:xfrm>
          <a:off x="10426700" y="10016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9600</xdr:rowOff>
    </xdr:from>
    <xdr:ext cx="534377" cy="259045"/>
    <xdr:sp macro="" textlink="">
      <xdr:nvSpPr>
        <xdr:cNvPr id="365" name="普通建設事業費該当値テキスト">
          <a:extLst>
            <a:ext uri="{FF2B5EF4-FFF2-40B4-BE49-F238E27FC236}">
              <a16:creationId xmlns:a16="http://schemas.microsoft.com/office/drawing/2014/main" xmlns="" id="{00000000-0008-0000-0600-00006D010000}"/>
            </a:ext>
          </a:extLst>
        </xdr:cNvPr>
        <xdr:cNvSpPr txBox="1"/>
      </xdr:nvSpPr>
      <xdr:spPr>
        <a:xfrm>
          <a:off x="10528300" y="9953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76723</xdr:rowOff>
    </xdr:from>
    <xdr:to>
      <xdr:col>50</xdr:col>
      <xdr:colOff>165100</xdr:colOff>
      <xdr:row>59</xdr:row>
      <xdr:rowOff>6873</xdr:rowOff>
    </xdr:to>
    <xdr:sp macro="" textlink="">
      <xdr:nvSpPr>
        <xdr:cNvPr id="366" name="楕円 365">
          <a:extLst>
            <a:ext uri="{FF2B5EF4-FFF2-40B4-BE49-F238E27FC236}">
              <a16:creationId xmlns:a16="http://schemas.microsoft.com/office/drawing/2014/main" xmlns="" id="{00000000-0008-0000-0600-00006E010000}"/>
            </a:ext>
          </a:extLst>
        </xdr:cNvPr>
        <xdr:cNvSpPr/>
      </xdr:nvSpPr>
      <xdr:spPr>
        <a:xfrm>
          <a:off x="9588500" y="10020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169450</xdr:rowOff>
    </xdr:from>
    <xdr:ext cx="534377" cy="259045"/>
    <xdr:sp macro="" textlink="">
      <xdr:nvSpPr>
        <xdr:cNvPr id="367" name="テキスト ボックス 366">
          <a:extLst>
            <a:ext uri="{FF2B5EF4-FFF2-40B4-BE49-F238E27FC236}">
              <a16:creationId xmlns:a16="http://schemas.microsoft.com/office/drawing/2014/main" xmlns="" id="{00000000-0008-0000-0600-00006F010000}"/>
            </a:ext>
          </a:extLst>
        </xdr:cNvPr>
        <xdr:cNvSpPr txBox="1"/>
      </xdr:nvSpPr>
      <xdr:spPr>
        <a:xfrm>
          <a:off x="9372111" y="10113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76490</xdr:rowOff>
    </xdr:from>
    <xdr:to>
      <xdr:col>46</xdr:col>
      <xdr:colOff>38100</xdr:colOff>
      <xdr:row>59</xdr:row>
      <xdr:rowOff>6640</xdr:rowOff>
    </xdr:to>
    <xdr:sp macro="" textlink="">
      <xdr:nvSpPr>
        <xdr:cNvPr id="368" name="楕円 367">
          <a:extLst>
            <a:ext uri="{FF2B5EF4-FFF2-40B4-BE49-F238E27FC236}">
              <a16:creationId xmlns:a16="http://schemas.microsoft.com/office/drawing/2014/main" xmlns="" id="{00000000-0008-0000-0600-000070010000}"/>
            </a:ext>
          </a:extLst>
        </xdr:cNvPr>
        <xdr:cNvSpPr/>
      </xdr:nvSpPr>
      <xdr:spPr>
        <a:xfrm>
          <a:off x="8699500" y="10020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169217</xdr:rowOff>
    </xdr:from>
    <xdr:ext cx="534377" cy="259045"/>
    <xdr:sp macro="" textlink="">
      <xdr:nvSpPr>
        <xdr:cNvPr id="369" name="テキスト ボックス 368">
          <a:extLst>
            <a:ext uri="{FF2B5EF4-FFF2-40B4-BE49-F238E27FC236}">
              <a16:creationId xmlns:a16="http://schemas.microsoft.com/office/drawing/2014/main" xmlns="" id="{00000000-0008-0000-0600-000071010000}"/>
            </a:ext>
          </a:extLst>
        </xdr:cNvPr>
        <xdr:cNvSpPr txBox="1"/>
      </xdr:nvSpPr>
      <xdr:spPr>
        <a:xfrm>
          <a:off x="8483111" y="10113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64080</xdr:rowOff>
    </xdr:from>
    <xdr:to>
      <xdr:col>41</xdr:col>
      <xdr:colOff>101600</xdr:colOff>
      <xdr:row>58</xdr:row>
      <xdr:rowOff>165680</xdr:rowOff>
    </xdr:to>
    <xdr:sp macro="" textlink="">
      <xdr:nvSpPr>
        <xdr:cNvPr id="370" name="楕円 369">
          <a:extLst>
            <a:ext uri="{FF2B5EF4-FFF2-40B4-BE49-F238E27FC236}">
              <a16:creationId xmlns:a16="http://schemas.microsoft.com/office/drawing/2014/main" xmlns="" id="{00000000-0008-0000-0600-000072010000}"/>
            </a:ext>
          </a:extLst>
        </xdr:cNvPr>
        <xdr:cNvSpPr/>
      </xdr:nvSpPr>
      <xdr:spPr>
        <a:xfrm>
          <a:off x="7810500" y="1000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156807</xdr:rowOff>
    </xdr:from>
    <xdr:ext cx="534377" cy="259045"/>
    <xdr:sp macro="" textlink="">
      <xdr:nvSpPr>
        <xdr:cNvPr id="371" name="テキスト ボックス 370">
          <a:extLst>
            <a:ext uri="{FF2B5EF4-FFF2-40B4-BE49-F238E27FC236}">
              <a16:creationId xmlns:a16="http://schemas.microsoft.com/office/drawing/2014/main" xmlns="" id="{00000000-0008-0000-0600-000073010000}"/>
            </a:ext>
          </a:extLst>
        </xdr:cNvPr>
        <xdr:cNvSpPr txBox="1"/>
      </xdr:nvSpPr>
      <xdr:spPr>
        <a:xfrm>
          <a:off x="7594111" y="10100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59109</xdr:rowOff>
    </xdr:from>
    <xdr:to>
      <xdr:col>36</xdr:col>
      <xdr:colOff>165100</xdr:colOff>
      <xdr:row>58</xdr:row>
      <xdr:rowOff>160709</xdr:rowOff>
    </xdr:to>
    <xdr:sp macro="" textlink="">
      <xdr:nvSpPr>
        <xdr:cNvPr id="372" name="楕円 371">
          <a:extLst>
            <a:ext uri="{FF2B5EF4-FFF2-40B4-BE49-F238E27FC236}">
              <a16:creationId xmlns:a16="http://schemas.microsoft.com/office/drawing/2014/main" xmlns="" id="{00000000-0008-0000-0600-000074010000}"/>
            </a:ext>
          </a:extLst>
        </xdr:cNvPr>
        <xdr:cNvSpPr/>
      </xdr:nvSpPr>
      <xdr:spPr>
        <a:xfrm>
          <a:off x="6921500" y="10003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151836</xdr:rowOff>
    </xdr:from>
    <xdr:ext cx="534377" cy="259045"/>
    <xdr:sp macro="" textlink="">
      <xdr:nvSpPr>
        <xdr:cNvPr id="373" name="テキスト ボックス 372">
          <a:extLst>
            <a:ext uri="{FF2B5EF4-FFF2-40B4-BE49-F238E27FC236}">
              <a16:creationId xmlns:a16="http://schemas.microsoft.com/office/drawing/2014/main" xmlns="" id="{00000000-0008-0000-0600-000075010000}"/>
            </a:ext>
          </a:extLst>
        </xdr:cNvPr>
        <xdr:cNvSpPr txBox="1"/>
      </xdr:nvSpPr>
      <xdr:spPr>
        <a:xfrm>
          <a:off x="6705111" y="10095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xmlns=""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xmlns=""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xmlns=""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xmlns=""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xmlns=""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xmlns=""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xmlns=""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xmlns=""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xmlns=""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xmlns=""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a:extLst>
            <a:ext uri="{FF2B5EF4-FFF2-40B4-BE49-F238E27FC236}">
              <a16:creationId xmlns:a16="http://schemas.microsoft.com/office/drawing/2014/main" xmlns="" id="{00000000-0008-0000-0600-000080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a:extLst>
            <a:ext uri="{FF2B5EF4-FFF2-40B4-BE49-F238E27FC236}">
              <a16:creationId xmlns:a16="http://schemas.microsoft.com/office/drawing/2014/main" xmlns="" id="{00000000-0008-0000-0600-000081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a:extLst>
            <a:ext uri="{FF2B5EF4-FFF2-40B4-BE49-F238E27FC236}">
              <a16:creationId xmlns:a16="http://schemas.microsoft.com/office/drawing/2014/main" xmlns="" id="{00000000-0008-0000-0600-000082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7" name="テキスト ボックス 386">
          <a:extLst>
            <a:ext uri="{FF2B5EF4-FFF2-40B4-BE49-F238E27FC236}">
              <a16:creationId xmlns:a16="http://schemas.microsoft.com/office/drawing/2014/main" xmlns="" id="{00000000-0008-0000-0600-000083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a:extLst>
            <a:ext uri="{FF2B5EF4-FFF2-40B4-BE49-F238E27FC236}">
              <a16:creationId xmlns:a16="http://schemas.microsoft.com/office/drawing/2014/main" xmlns="" id="{00000000-0008-0000-0600-000084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9" name="テキスト ボックス 388">
          <a:extLst>
            <a:ext uri="{FF2B5EF4-FFF2-40B4-BE49-F238E27FC236}">
              <a16:creationId xmlns:a16="http://schemas.microsoft.com/office/drawing/2014/main" xmlns="" id="{00000000-0008-0000-0600-000085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a:extLst>
            <a:ext uri="{FF2B5EF4-FFF2-40B4-BE49-F238E27FC236}">
              <a16:creationId xmlns:a16="http://schemas.microsoft.com/office/drawing/2014/main" xmlns="" id="{00000000-0008-0000-0600-000086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1" name="テキスト ボックス 390">
          <a:extLst>
            <a:ext uri="{FF2B5EF4-FFF2-40B4-BE49-F238E27FC236}">
              <a16:creationId xmlns:a16="http://schemas.microsoft.com/office/drawing/2014/main" xmlns="" id="{00000000-0008-0000-0600-000087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a:extLst>
            <a:ext uri="{FF2B5EF4-FFF2-40B4-BE49-F238E27FC236}">
              <a16:creationId xmlns:a16="http://schemas.microsoft.com/office/drawing/2014/main" xmlns="" id="{00000000-0008-0000-0600-000088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3" name="テキスト ボックス 392">
          <a:extLst>
            <a:ext uri="{FF2B5EF4-FFF2-40B4-BE49-F238E27FC236}">
              <a16:creationId xmlns:a16="http://schemas.microsoft.com/office/drawing/2014/main" xmlns="" id="{00000000-0008-0000-0600-000089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xmlns="" id="{00000000-0008-0000-06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5" name="テキスト ボックス 394">
          <a:extLst>
            <a:ext uri="{FF2B5EF4-FFF2-40B4-BE49-F238E27FC236}">
              <a16:creationId xmlns:a16="http://schemas.microsoft.com/office/drawing/2014/main" xmlns="" id="{00000000-0008-0000-0600-00008B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a:extLst>
            <a:ext uri="{FF2B5EF4-FFF2-40B4-BE49-F238E27FC236}">
              <a16:creationId xmlns:a16="http://schemas.microsoft.com/office/drawing/2014/main" xmlns="" id="{00000000-0008-0000-06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136610</xdr:rowOff>
    </xdr:from>
    <xdr:to>
      <xdr:col>54</xdr:col>
      <xdr:colOff>189865</xdr:colOff>
      <xdr:row>79</xdr:row>
      <xdr:rowOff>44450</xdr:rowOff>
    </xdr:to>
    <xdr:cxnSp macro="">
      <xdr:nvCxnSpPr>
        <xdr:cNvPr id="397" name="直線コネクタ 396">
          <a:extLst>
            <a:ext uri="{FF2B5EF4-FFF2-40B4-BE49-F238E27FC236}">
              <a16:creationId xmlns:a16="http://schemas.microsoft.com/office/drawing/2014/main" xmlns="" id="{00000000-0008-0000-0600-00008D010000}"/>
            </a:ext>
          </a:extLst>
        </xdr:cNvPr>
        <xdr:cNvCxnSpPr/>
      </xdr:nvCxnSpPr>
      <xdr:spPr>
        <a:xfrm flipV="1">
          <a:off x="10475595" y="12309560"/>
          <a:ext cx="1270" cy="1279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8" name="普通建設事業費 （ うち新規整備　）最小値テキスト">
          <a:extLst>
            <a:ext uri="{FF2B5EF4-FFF2-40B4-BE49-F238E27FC236}">
              <a16:creationId xmlns:a16="http://schemas.microsoft.com/office/drawing/2014/main" xmlns="" id="{00000000-0008-0000-0600-00008E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9" name="直線コネクタ 398">
          <a:extLst>
            <a:ext uri="{FF2B5EF4-FFF2-40B4-BE49-F238E27FC236}">
              <a16:creationId xmlns:a16="http://schemas.microsoft.com/office/drawing/2014/main" xmlns="" id="{00000000-0008-0000-0600-00008F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83287</xdr:rowOff>
    </xdr:from>
    <xdr:ext cx="599010" cy="259045"/>
    <xdr:sp macro="" textlink="">
      <xdr:nvSpPr>
        <xdr:cNvPr id="400" name="普通建設事業費 （ うち新規整備　）最大値テキスト">
          <a:extLst>
            <a:ext uri="{FF2B5EF4-FFF2-40B4-BE49-F238E27FC236}">
              <a16:creationId xmlns:a16="http://schemas.microsoft.com/office/drawing/2014/main" xmlns="" id="{00000000-0008-0000-0600-000090010000}"/>
            </a:ext>
          </a:extLst>
        </xdr:cNvPr>
        <xdr:cNvSpPr txBox="1"/>
      </xdr:nvSpPr>
      <xdr:spPr>
        <a:xfrm>
          <a:off x="10528300" y="12084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671,622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136610</xdr:rowOff>
    </xdr:from>
    <xdr:to>
      <xdr:col>55</xdr:col>
      <xdr:colOff>88900</xdr:colOff>
      <xdr:row>71</xdr:row>
      <xdr:rowOff>136610</xdr:rowOff>
    </xdr:to>
    <xdr:cxnSp macro="">
      <xdr:nvCxnSpPr>
        <xdr:cNvPr id="401" name="直線コネクタ 400">
          <a:extLst>
            <a:ext uri="{FF2B5EF4-FFF2-40B4-BE49-F238E27FC236}">
              <a16:creationId xmlns:a16="http://schemas.microsoft.com/office/drawing/2014/main" xmlns="" id="{00000000-0008-0000-0600-000091010000}"/>
            </a:ext>
          </a:extLst>
        </xdr:cNvPr>
        <xdr:cNvCxnSpPr/>
      </xdr:nvCxnSpPr>
      <xdr:spPr>
        <a:xfrm>
          <a:off x="10388600" y="12309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18715</xdr:rowOff>
    </xdr:from>
    <xdr:to>
      <xdr:col>55</xdr:col>
      <xdr:colOff>0</xdr:colOff>
      <xdr:row>79</xdr:row>
      <xdr:rowOff>23423</xdr:rowOff>
    </xdr:to>
    <xdr:cxnSp macro="">
      <xdr:nvCxnSpPr>
        <xdr:cNvPr id="402" name="直線コネクタ 401">
          <a:extLst>
            <a:ext uri="{FF2B5EF4-FFF2-40B4-BE49-F238E27FC236}">
              <a16:creationId xmlns:a16="http://schemas.microsoft.com/office/drawing/2014/main" xmlns="" id="{00000000-0008-0000-0600-000092010000}"/>
            </a:ext>
          </a:extLst>
        </xdr:cNvPr>
        <xdr:cNvCxnSpPr/>
      </xdr:nvCxnSpPr>
      <xdr:spPr>
        <a:xfrm>
          <a:off x="9639300" y="13563265"/>
          <a:ext cx="838200" cy="4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110980</xdr:rowOff>
    </xdr:from>
    <xdr:ext cx="534377" cy="259045"/>
    <xdr:sp macro="" textlink="">
      <xdr:nvSpPr>
        <xdr:cNvPr id="403" name="普通建設事業費 （ うち新規整備　）平均値テキスト">
          <a:extLst>
            <a:ext uri="{FF2B5EF4-FFF2-40B4-BE49-F238E27FC236}">
              <a16:creationId xmlns:a16="http://schemas.microsoft.com/office/drawing/2014/main" xmlns="" id="{00000000-0008-0000-0600-000093010000}"/>
            </a:ext>
          </a:extLst>
        </xdr:cNvPr>
        <xdr:cNvSpPr txBox="1"/>
      </xdr:nvSpPr>
      <xdr:spPr>
        <a:xfrm>
          <a:off x="10528300" y="133126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88103</xdr:rowOff>
    </xdr:from>
    <xdr:to>
      <xdr:col>55</xdr:col>
      <xdr:colOff>50800</xdr:colOff>
      <xdr:row>79</xdr:row>
      <xdr:rowOff>18253</xdr:rowOff>
    </xdr:to>
    <xdr:sp macro="" textlink="">
      <xdr:nvSpPr>
        <xdr:cNvPr id="404" name="フローチャート: 判断 403">
          <a:extLst>
            <a:ext uri="{FF2B5EF4-FFF2-40B4-BE49-F238E27FC236}">
              <a16:creationId xmlns:a16="http://schemas.microsoft.com/office/drawing/2014/main" xmlns="" id="{00000000-0008-0000-0600-000094010000}"/>
            </a:ext>
          </a:extLst>
        </xdr:cNvPr>
        <xdr:cNvSpPr/>
      </xdr:nvSpPr>
      <xdr:spPr>
        <a:xfrm>
          <a:off x="10426700" y="13461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18715</xdr:rowOff>
    </xdr:from>
    <xdr:to>
      <xdr:col>50</xdr:col>
      <xdr:colOff>114300</xdr:colOff>
      <xdr:row>79</xdr:row>
      <xdr:rowOff>32251</xdr:rowOff>
    </xdr:to>
    <xdr:cxnSp macro="">
      <xdr:nvCxnSpPr>
        <xdr:cNvPr id="405" name="直線コネクタ 404">
          <a:extLst>
            <a:ext uri="{FF2B5EF4-FFF2-40B4-BE49-F238E27FC236}">
              <a16:creationId xmlns:a16="http://schemas.microsoft.com/office/drawing/2014/main" xmlns="" id="{00000000-0008-0000-0600-000095010000}"/>
            </a:ext>
          </a:extLst>
        </xdr:cNvPr>
        <xdr:cNvCxnSpPr/>
      </xdr:nvCxnSpPr>
      <xdr:spPr>
        <a:xfrm flipV="1">
          <a:off x="8750300" y="13563265"/>
          <a:ext cx="889000" cy="13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98231</xdr:rowOff>
    </xdr:from>
    <xdr:to>
      <xdr:col>50</xdr:col>
      <xdr:colOff>165100</xdr:colOff>
      <xdr:row>79</xdr:row>
      <xdr:rowOff>28381</xdr:rowOff>
    </xdr:to>
    <xdr:sp macro="" textlink="">
      <xdr:nvSpPr>
        <xdr:cNvPr id="406" name="フローチャート: 判断 405">
          <a:extLst>
            <a:ext uri="{FF2B5EF4-FFF2-40B4-BE49-F238E27FC236}">
              <a16:creationId xmlns:a16="http://schemas.microsoft.com/office/drawing/2014/main" xmlns="" id="{00000000-0008-0000-0600-000096010000}"/>
            </a:ext>
          </a:extLst>
        </xdr:cNvPr>
        <xdr:cNvSpPr/>
      </xdr:nvSpPr>
      <xdr:spPr>
        <a:xfrm>
          <a:off x="9588500" y="13471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44908</xdr:rowOff>
    </xdr:from>
    <xdr:ext cx="534377" cy="259045"/>
    <xdr:sp macro="" textlink="">
      <xdr:nvSpPr>
        <xdr:cNvPr id="407" name="テキスト ボックス 406">
          <a:extLst>
            <a:ext uri="{FF2B5EF4-FFF2-40B4-BE49-F238E27FC236}">
              <a16:creationId xmlns:a16="http://schemas.microsoft.com/office/drawing/2014/main" xmlns="" id="{00000000-0008-0000-0600-000097010000}"/>
            </a:ext>
          </a:extLst>
        </xdr:cNvPr>
        <xdr:cNvSpPr txBox="1"/>
      </xdr:nvSpPr>
      <xdr:spPr>
        <a:xfrm>
          <a:off x="9372111" y="13246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32251</xdr:rowOff>
    </xdr:from>
    <xdr:to>
      <xdr:col>45</xdr:col>
      <xdr:colOff>177800</xdr:colOff>
      <xdr:row>79</xdr:row>
      <xdr:rowOff>36109</xdr:rowOff>
    </xdr:to>
    <xdr:cxnSp macro="">
      <xdr:nvCxnSpPr>
        <xdr:cNvPr id="408" name="直線コネクタ 407">
          <a:extLst>
            <a:ext uri="{FF2B5EF4-FFF2-40B4-BE49-F238E27FC236}">
              <a16:creationId xmlns:a16="http://schemas.microsoft.com/office/drawing/2014/main" xmlns="" id="{00000000-0008-0000-0600-000098010000}"/>
            </a:ext>
          </a:extLst>
        </xdr:cNvPr>
        <xdr:cNvCxnSpPr/>
      </xdr:nvCxnSpPr>
      <xdr:spPr>
        <a:xfrm flipV="1">
          <a:off x="7861300" y="13576801"/>
          <a:ext cx="889000" cy="3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71941</xdr:rowOff>
    </xdr:from>
    <xdr:to>
      <xdr:col>46</xdr:col>
      <xdr:colOff>38100</xdr:colOff>
      <xdr:row>79</xdr:row>
      <xdr:rowOff>2091</xdr:rowOff>
    </xdr:to>
    <xdr:sp macro="" textlink="">
      <xdr:nvSpPr>
        <xdr:cNvPr id="409" name="フローチャート: 判断 408">
          <a:extLst>
            <a:ext uri="{FF2B5EF4-FFF2-40B4-BE49-F238E27FC236}">
              <a16:creationId xmlns:a16="http://schemas.microsoft.com/office/drawing/2014/main" xmlns="" id="{00000000-0008-0000-0600-000099010000}"/>
            </a:ext>
          </a:extLst>
        </xdr:cNvPr>
        <xdr:cNvSpPr/>
      </xdr:nvSpPr>
      <xdr:spPr>
        <a:xfrm>
          <a:off x="8699500" y="13445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18618</xdr:rowOff>
    </xdr:from>
    <xdr:ext cx="534377" cy="259045"/>
    <xdr:sp macro="" textlink="">
      <xdr:nvSpPr>
        <xdr:cNvPr id="410" name="テキスト ボックス 409">
          <a:extLst>
            <a:ext uri="{FF2B5EF4-FFF2-40B4-BE49-F238E27FC236}">
              <a16:creationId xmlns:a16="http://schemas.microsoft.com/office/drawing/2014/main" xmlns="" id="{00000000-0008-0000-0600-00009A010000}"/>
            </a:ext>
          </a:extLst>
        </xdr:cNvPr>
        <xdr:cNvSpPr txBox="1"/>
      </xdr:nvSpPr>
      <xdr:spPr>
        <a:xfrm>
          <a:off x="8483111" y="13220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36109</xdr:rowOff>
    </xdr:from>
    <xdr:to>
      <xdr:col>41</xdr:col>
      <xdr:colOff>50800</xdr:colOff>
      <xdr:row>79</xdr:row>
      <xdr:rowOff>42601</xdr:rowOff>
    </xdr:to>
    <xdr:cxnSp macro="">
      <xdr:nvCxnSpPr>
        <xdr:cNvPr id="411" name="直線コネクタ 410">
          <a:extLst>
            <a:ext uri="{FF2B5EF4-FFF2-40B4-BE49-F238E27FC236}">
              <a16:creationId xmlns:a16="http://schemas.microsoft.com/office/drawing/2014/main" xmlns="" id="{00000000-0008-0000-0600-00009B010000}"/>
            </a:ext>
          </a:extLst>
        </xdr:cNvPr>
        <xdr:cNvCxnSpPr/>
      </xdr:nvCxnSpPr>
      <xdr:spPr>
        <a:xfrm flipV="1">
          <a:off x="6972300" y="13580659"/>
          <a:ext cx="889000" cy="6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45197</xdr:rowOff>
    </xdr:from>
    <xdr:to>
      <xdr:col>41</xdr:col>
      <xdr:colOff>101600</xdr:colOff>
      <xdr:row>78</xdr:row>
      <xdr:rowOff>146797</xdr:rowOff>
    </xdr:to>
    <xdr:sp macro="" textlink="">
      <xdr:nvSpPr>
        <xdr:cNvPr id="412" name="フローチャート: 判断 411">
          <a:extLst>
            <a:ext uri="{FF2B5EF4-FFF2-40B4-BE49-F238E27FC236}">
              <a16:creationId xmlns:a16="http://schemas.microsoft.com/office/drawing/2014/main" xmlns="" id="{00000000-0008-0000-0600-00009C010000}"/>
            </a:ext>
          </a:extLst>
        </xdr:cNvPr>
        <xdr:cNvSpPr/>
      </xdr:nvSpPr>
      <xdr:spPr>
        <a:xfrm>
          <a:off x="7810500" y="13418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163324</xdr:rowOff>
    </xdr:from>
    <xdr:ext cx="534377" cy="259045"/>
    <xdr:sp macro="" textlink="">
      <xdr:nvSpPr>
        <xdr:cNvPr id="413" name="テキスト ボックス 412">
          <a:extLst>
            <a:ext uri="{FF2B5EF4-FFF2-40B4-BE49-F238E27FC236}">
              <a16:creationId xmlns:a16="http://schemas.microsoft.com/office/drawing/2014/main" xmlns="" id="{00000000-0008-0000-0600-00009D010000}"/>
            </a:ext>
          </a:extLst>
        </xdr:cNvPr>
        <xdr:cNvSpPr txBox="1"/>
      </xdr:nvSpPr>
      <xdr:spPr>
        <a:xfrm>
          <a:off x="7594111" y="13193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41289</xdr:rowOff>
    </xdr:from>
    <xdr:to>
      <xdr:col>36</xdr:col>
      <xdr:colOff>165100</xdr:colOff>
      <xdr:row>78</xdr:row>
      <xdr:rowOff>142889</xdr:rowOff>
    </xdr:to>
    <xdr:sp macro="" textlink="">
      <xdr:nvSpPr>
        <xdr:cNvPr id="414" name="フローチャート: 判断 413">
          <a:extLst>
            <a:ext uri="{FF2B5EF4-FFF2-40B4-BE49-F238E27FC236}">
              <a16:creationId xmlns:a16="http://schemas.microsoft.com/office/drawing/2014/main" xmlns="" id="{00000000-0008-0000-0600-00009E010000}"/>
            </a:ext>
          </a:extLst>
        </xdr:cNvPr>
        <xdr:cNvSpPr/>
      </xdr:nvSpPr>
      <xdr:spPr>
        <a:xfrm>
          <a:off x="6921500" y="13414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159416</xdr:rowOff>
    </xdr:from>
    <xdr:ext cx="534377" cy="259045"/>
    <xdr:sp macro="" textlink="">
      <xdr:nvSpPr>
        <xdr:cNvPr id="415" name="テキスト ボックス 414">
          <a:extLst>
            <a:ext uri="{FF2B5EF4-FFF2-40B4-BE49-F238E27FC236}">
              <a16:creationId xmlns:a16="http://schemas.microsoft.com/office/drawing/2014/main" xmlns="" id="{00000000-0008-0000-0600-00009F010000}"/>
            </a:ext>
          </a:extLst>
        </xdr:cNvPr>
        <xdr:cNvSpPr txBox="1"/>
      </xdr:nvSpPr>
      <xdr:spPr>
        <a:xfrm>
          <a:off x="6705111" y="13189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xmlns="" id="{00000000-0008-0000-06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xmlns="" id="{00000000-0008-0000-06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xmlns="" id="{00000000-0008-0000-06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xmlns="" id="{00000000-0008-0000-06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xmlns="" id="{00000000-0008-0000-06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144073</xdr:rowOff>
    </xdr:from>
    <xdr:to>
      <xdr:col>55</xdr:col>
      <xdr:colOff>50800</xdr:colOff>
      <xdr:row>79</xdr:row>
      <xdr:rowOff>74223</xdr:rowOff>
    </xdr:to>
    <xdr:sp macro="" textlink="">
      <xdr:nvSpPr>
        <xdr:cNvPr id="421" name="楕円 420">
          <a:extLst>
            <a:ext uri="{FF2B5EF4-FFF2-40B4-BE49-F238E27FC236}">
              <a16:creationId xmlns:a16="http://schemas.microsoft.com/office/drawing/2014/main" xmlns="" id="{00000000-0008-0000-0600-0000A5010000}"/>
            </a:ext>
          </a:extLst>
        </xdr:cNvPr>
        <xdr:cNvSpPr/>
      </xdr:nvSpPr>
      <xdr:spPr>
        <a:xfrm>
          <a:off x="10426700" y="13517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66531</xdr:rowOff>
    </xdr:from>
    <xdr:ext cx="534377" cy="259045"/>
    <xdr:sp macro="" textlink="">
      <xdr:nvSpPr>
        <xdr:cNvPr id="422" name="普通建設事業費 （ うち新規整備　）該当値テキスト">
          <a:extLst>
            <a:ext uri="{FF2B5EF4-FFF2-40B4-BE49-F238E27FC236}">
              <a16:creationId xmlns:a16="http://schemas.microsoft.com/office/drawing/2014/main" xmlns="" id="{00000000-0008-0000-0600-0000A6010000}"/>
            </a:ext>
          </a:extLst>
        </xdr:cNvPr>
        <xdr:cNvSpPr txBox="1"/>
      </xdr:nvSpPr>
      <xdr:spPr>
        <a:xfrm>
          <a:off x="10528300" y="13439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139365</xdr:rowOff>
    </xdr:from>
    <xdr:to>
      <xdr:col>50</xdr:col>
      <xdr:colOff>165100</xdr:colOff>
      <xdr:row>79</xdr:row>
      <xdr:rowOff>69515</xdr:rowOff>
    </xdr:to>
    <xdr:sp macro="" textlink="">
      <xdr:nvSpPr>
        <xdr:cNvPr id="423" name="楕円 422">
          <a:extLst>
            <a:ext uri="{FF2B5EF4-FFF2-40B4-BE49-F238E27FC236}">
              <a16:creationId xmlns:a16="http://schemas.microsoft.com/office/drawing/2014/main" xmlns="" id="{00000000-0008-0000-0600-0000A7010000}"/>
            </a:ext>
          </a:extLst>
        </xdr:cNvPr>
        <xdr:cNvSpPr/>
      </xdr:nvSpPr>
      <xdr:spPr>
        <a:xfrm>
          <a:off x="9588500" y="13512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60642</xdr:rowOff>
    </xdr:from>
    <xdr:ext cx="534377" cy="259045"/>
    <xdr:sp macro="" textlink="">
      <xdr:nvSpPr>
        <xdr:cNvPr id="424" name="テキスト ボックス 423">
          <a:extLst>
            <a:ext uri="{FF2B5EF4-FFF2-40B4-BE49-F238E27FC236}">
              <a16:creationId xmlns:a16="http://schemas.microsoft.com/office/drawing/2014/main" xmlns="" id="{00000000-0008-0000-0600-0000A8010000}"/>
            </a:ext>
          </a:extLst>
        </xdr:cNvPr>
        <xdr:cNvSpPr txBox="1"/>
      </xdr:nvSpPr>
      <xdr:spPr>
        <a:xfrm>
          <a:off x="9372111" y="13605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152901</xdr:rowOff>
    </xdr:from>
    <xdr:to>
      <xdr:col>46</xdr:col>
      <xdr:colOff>38100</xdr:colOff>
      <xdr:row>79</xdr:row>
      <xdr:rowOff>83051</xdr:rowOff>
    </xdr:to>
    <xdr:sp macro="" textlink="">
      <xdr:nvSpPr>
        <xdr:cNvPr id="425" name="楕円 424">
          <a:extLst>
            <a:ext uri="{FF2B5EF4-FFF2-40B4-BE49-F238E27FC236}">
              <a16:creationId xmlns:a16="http://schemas.microsoft.com/office/drawing/2014/main" xmlns="" id="{00000000-0008-0000-0600-0000A9010000}"/>
            </a:ext>
          </a:extLst>
        </xdr:cNvPr>
        <xdr:cNvSpPr/>
      </xdr:nvSpPr>
      <xdr:spPr>
        <a:xfrm>
          <a:off x="8699500" y="13526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74178</xdr:rowOff>
    </xdr:from>
    <xdr:ext cx="469744" cy="259045"/>
    <xdr:sp macro="" textlink="">
      <xdr:nvSpPr>
        <xdr:cNvPr id="426" name="テキスト ボックス 425">
          <a:extLst>
            <a:ext uri="{FF2B5EF4-FFF2-40B4-BE49-F238E27FC236}">
              <a16:creationId xmlns:a16="http://schemas.microsoft.com/office/drawing/2014/main" xmlns="" id="{00000000-0008-0000-0600-0000AA010000}"/>
            </a:ext>
          </a:extLst>
        </xdr:cNvPr>
        <xdr:cNvSpPr txBox="1"/>
      </xdr:nvSpPr>
      <xdr:spPr>
        <a:xfrm>
          <a:off x="8515428" y="13618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156759</xdr:rowOff>
    </xdr:from>
    <xdr:to>
      <xdr:col>41</xdr:col>
      <xdr:colOff>101600</xdr:colOff>
      <xdr:row>79</xdr:row>
      <xdr:rowOff>86909</xdr:rowOff>
    </xdr:to>
    <xdr:sp macro="" textlink="">
      <xdr:nvSpPr>
        <xdr:cNvPr id="427" name="楕円 426">
          <a:extLst>
            <a:ext uri="{FF2B5EF4-FFF2-40B4-BE49-F238E27FC236}">
              <a16:creationId xmlns:a16="http://schemas.microsoft.com/office/drawing/2014/main" xmlns="" id="{00000000-0008-0000-0600-0000AB010000}"/>
            </a:ext>
          </a:extLst>
        </xdr:cNvPr>
        <xdr:cNvSpPr/>
      </xdr:nvSpPr>
      <xdr:spPr>
        <a:xfrm>
          <a:off x="7810500" y="13529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78036</xdr:rowOff>
    </xdr:from>
    <xdr:ext cx="469744" cy="259045"/>
    <xdr:sp macro="" textlink="">
      <xdr:nvSpPr>
        <xdr:cNvPr id="428" name="テキスト ボックス 427">
          <a:extLst>
            <a:ext uri="{FF2B5EF4-FFF2-40B4-BE49-F238E27FC236}">
              <a16:creationId xmlns:a16="http://schemas.microsoft.com/office/drawing/2014/main" xmlns="" id="{00000000-0008-0000-0600-0000AC010000}"/>
            </a:ext>
          </a:extLst>
        </xdr:cNvPr>
        <xdr:cNvSpPr txBox="1"/>
      </xdr:nvSpPr>
      <xdr:spPr>
        <a:xfrm>
          <a:off x="7626428" y="13622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163251</xdr:rowOff>
    </xdr:from>
    <xdr:to>
      <xdr:col>36</xdr:col>
      <xdr:colOff>165100</xdr:colOff>
      <xdr:row>79</xdr:row>
      <xdr:rowOff>93401</xdr:rowOff>
    </xdr:to>
    <xdr:sp macro="" textlink="">
      <xdr:nvSpPr>
        <xdr:cNvPr id="429" name="楕円 428">
          <a:extLst>
            <a:ext uri="{FF2B5EF4-FFF2-40B4-BE49-F238E27FC236}">
              <a16:creationId xmlns:a16="http://schemas.microsoft.com/office/drawing/2014/main" xmlns="" id="{00000000-0008-0000-0600-0000AD010000}"/>
            </a:ext>
          </a:extLst>
        </xdr:cNvPr>
        <xdr:cNvSpPr/>
      </xdr:nvSpPr>
      <xdr:spPr>
        <a:xfrm>
          <a:off x="6921500" y="13536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79</xdr:row>
      <xdr:rowOff>84528</xdr:rowOff>
    </xdr:from>
    <xdr:ext cx="378565" cy="259045"/>
    <xdr:sp macro="" textlink="">
      <xdr:nvSpPr>
        <xdr:cNvPr id="430" name="テキスト ボックス 429">
          <a:extLst>
            <a:ext uri="{FF2B5EF4-FFF2-40B4-BE49-F238E27FC236}">
              <a16:creationId xmlns:a16="http://schemas.microsoft.com/office/drawing/2014/main" xmlns="" id="{00000000-0008-0000-0600-0000AE010000}"/>
            </a:ext>
          </a:extLst>
        </xdr:cNvPr>
        <xdr:cNvSpPr txBox="1"/>
      </xdr:nvSpPr>
      <xdr:spPr>
        <a:xfrm>
          <a:off x="6783017" y="136290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xmlns="" id="{00000000-0008-0000-06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xmlns="" id="{00000000-0008-0000-06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xmlns="" id="{00000000-0008-0000-06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xmlns="" id="{00000000-0008-0000-06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xmlns="" id="{00000000-0008-0000-06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xmlns="" id="{00000000-0008-0000-06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xmlns="" id="{00000000-0008-0000-06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xmlns="" id="{00000000-0008-0000-06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xmlns="" id="{00000000-0008-0000-06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xmlns="" id="{00000000-0008-0000-06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1" name="直線コネクタ 440">
          <a:extLst>
            <a:ext uri="{FF2B5EF4-FFF2-40B4-BE49-F238E27FC236}">
              <a16:creationId xmlns:a16="http://schemas.microsoft.com/office/drawing/2014/main" xmlns="" id="{00000000-0008-0000-0600-0000B9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2" name="テキスト ボックス 441">
          <a:extLst>
            <a:ext uri="{FF2B5EF4-FFF2-40B4-BE49-F238E27FC236}">
              <a16:creationId xmlns:a16="http://schemas.microsoft.com/office/drawing/2014/main" xmlns="" id="{00000000-0008-0000-0600-0000BA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3" name="直線コネクタ 442">
          <a:extLst>
            <a:ext uri="{FF2B5EF4-FFF2-40B4-BE49-F238E27FC236}">
              <a16:creationId xmlns:a16="http://schemas.microsoft.com/office/drawing/2014/main" xmlns="" id="{00000000-0008-0000-0600-0000BB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4" name="テキスト ボックス 443">
          <a:extLst>
            <a:ext uri="{FF2B5EF4-FFF2-40B4-BE49-F238E27FC236}">
              <a16:creationId xmlns:a16="http://schemas.microsoft.com/office/drawing/2014/main" xmlns="" id="{00000000-0008-0000-0600-0000BC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5" name="直線コネクタ 444">
          <a:extLst>
            <a:ext uri="{FF2B5EF4-FFF2-40B4-BE49-F238E27FC236}">
              <a16:creationId xmlns:a16="http://schemas.microsoft.com/office/drawing/2014/main" xmlns="" id="{00000000-0008-0000-0600-0000BD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6" name="テキスト ボックス 445">
          <a:extLst>
            <a:ext uri="{FF2B5EF4-FFF2-40B4-BE49-F238E27FC236}">
              <a16:creationId xmlns:a16="http://schemas.microsoft.com/office/drawing/2014/main" xmlns="" id="{00000000-0008-0000-0600-0000BE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7" name="直線コネクタ 446">
          <a:extLst>
            <a:ext uri="{FF2B5EF4-FFF2-40B4-BE49-F238E27FC236}">
              <a16:creationId xmlns:a16="http://schemas.microsoft.com/office/drawing/2014/main" xmlns="" id="{00000000-0008-0000-0600-0000BF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8" name="テキスト ボックス 447">
          <a:extLst>
            <a:ext uri="{FF2B5EF4-FFF2-40B4-BE49-F238E27FC236}">
              <a16:creationId xmlns:a16="http://schemas.microsoft.com/office/drawing/2014/main" xmlns="" id="{00000000-0008-0000-0600-0000C0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9" name="直線コネクタ 448">
          <a:extLst>
            <a:ext uri="{FF2B5EF4-FFF2-40B4-BE49-F238E27FC236}">
              <a16:creationId xmlns:a16="http://schemas.microsoft.com/office/drawing/2014/main" xmlns="" id="{00000000-0008-0000-0600-0000C1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21970</xdr:rowOff>
    </xdr:from>
    <xdr:ext cx="685572" cy="259045"/>
    <xdr:sp macro="" textlink="">
      <xdr:nvSpPr>
        <xdr:cNvPr id="450" name="テキスト ボックス 449">
          <a:extLst>
            <a:ext uri="{FF2B5EF4-FFF2-40B4-BE49-F238E27FC236}">
              <a16:creationId xmlns:a16="http://schemas.microsoft.com/office/drawing/2014/main" xmlns="" id="{00000000-0008-0000-0600-0000C2010000}"/>
            </a:ext>
          </a:extLst>
        </xdr:cNvPr>
        <xdr:cNvSpPr txBox="1"/>
      </xdr:nvSpPr>
      <xdr:spPr>
        <a:xfrm>
          <a:off x="5918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1" name="直線コネクタ 450">
          <a:extLst>
            <a:ext uri="{FF2B5EF4-FFF2-40B4-BE49-F238E27FC236}">
              <a16:creationId xmlns:a16="http://schemas.microsoft.com/office/drawing/2014/main" xmlns="" id="{00000000-0008-0000-0600-0000C3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52" name="テキスト ボックス 451">
          <a:extLst>
            <a:ext uri="{FF2B5EF4-FFF2-40B4-BE49-F238E27FC236}">
              <a16:creationId xmlns:a16="http://schemas.microsoft.com/office/drawing/2014/main" xmlns="" id="{00000000-0008-0000-0600-0000C4010000}"/>
            </a:ext>
          </a:extLst>
        </xdr:cNvPr>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xmlns="" id="{00000000-0008-0000-06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4" name="テキスト ボックス 453">
          <a:extLst>
            <a:ext uri="{FF2B5EF4-FFF2-40B4-BE49-F238E27FC236}">
              <a16:creationId xmlns:a16="http://schemas.microsoft.com/office/drawing/2014/main" xmlns="" id="{00000000-0008-0000-0600-0000C6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a:extLst>
            <a:ext uri="{FF2B5EF4-FFF2-40B4-BE49-F238E27FC236}">
              <a16:creationId xmlns:a16="http://schemas.microsoft.com/office/drawing/2014/main" xmlns="" id="{00000000-0008-0000-06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29342</xdr:rowOff>
    </xdr:from>
    <xdr:to>
      <xdr:col>54</xdr:col>
      <xdr:colOff>189865</xdr:colOff>
      <xdr:row>99</xdr:row>
      <xdr:rowOff>85116</xdr:rowOff>
    </xdr:to>
    <xdr:cxnSp macro="">
      <xdr:nvCxnSpPr>
        <xdr:cNvPr id="456" name="直線コネクタ 455">
          <a:extLst>
            <a:ext uri="{FF2B5EF4-FFF2-40B4-BE49-F238E27FC236}">
              <a16:creationId xmlns:a16="http://schemas.microsoft.com/office/drawing/2014/main" xmlns="" id="{00000000-0008-0000-0600-0000C8010000}"/>
            </a:ext>
          </a:extLst>
        </xdr:cNvPr>
        <xdr:cNvCxnSpPr/>
      </xdr:nvCxnSpPr>
      <xdr:spPr>
        <a:xfrm flipV="1">
          <a:off x="10475595" y="15459842"/>
          <a:ext cx="1270" cy="15988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88943</xdr:rowOff>
    </xdr:from>
    <xdr:ext cx="534377" cy="259045"/>
    <xdr:sp macro="" textlink="">
      <xdr:nvSpPr>
        <xdr:cNvPr id="457" name="普通建設事業費 （ うち更新整備　）最小値テキスト">
          <a:extLst>
            <a:ext uri="{FF2B5EF4-FFF2-40B4-BE49-F238E27FC236}">
              <a16:creationId xmlns:a16="http://schemas.microsoft.com/office/drawing/2014/main" xmlns="" id="{00000000-0008-0000-0600-0000C9010000}"/>
            </a:ext>
          </a:extLst>
        </xdr:cNvPr>
        <xdr:cNvSpPr txBox="1"/>
      </xdr:nvSpPr>
      <xdr:spPr>
        <a:xfrm>
          <a:off x="10528300" y="17062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85116</xdr:rowOff>
    </xdr:from>
    <xdr:to>
      <xdr:col>55</xdr:col>
      <xdr:colOff>88900</xdr:colOff>
      <xdr:row>99</xdr:row>
      <xdr:rowOff>85116</xdr:rowOff>
    </xdr:to>
    <xdr:cxnSp macro="">
      <xdr:nvCxnSpPr>
        <xdr:cNvPr id="458" name="直線コネクタ 457">
          <a:extLst>
            <a:ext uri="{FF2B5EF4-FFF2-40B4-BE49-F238E27FC236}">
              <a16:creationId xmlns:a16="http://schemas.microsoft.com/office/drawing/2014/main" xmlns="" id="{00000000-0008-0000-0600-0000CA010000}"/>
            </a:ext>
          </a:extLst>
        </xdr:cNvPr>
        <xdr:cNvCxnSpPr/>
      </xdr:nvCxnSpPr>
      <xdr:spPr>
        <a:xfrm>
          <a:off x="10388600" y="17058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147469</xdr:rowOff>
    </xdr:from>
    <xdr:ext cx="690189" cy="259045"/>
    <xdr:sp macro="" textlink="">
      <xdr:nvSpPr>
        <xdr:cNvPr id="459" name="普通建設事業費 （ うち更新整備　）最大値テキスト">
          <a:extLst>
            <a:ext uri="{FF2B5EF4-FFF2-40B4-BE49-F238E27FC236}">
              <a16:creationId xmlns:a16="http://schemas.microsoft.com/office/drawing/2014/main" xmlns="" id="{00000000-0008-0000-0600-0000CB010000}"/>
            </a:ext>
          </a:extLst>
        </xdr:cNvPr>
        <xdr:cNvSpPr txBox="1"/>
      </xdr:nvSpPr>
      <xdr:spPr>
        <a:xfrm>
          <a:off x="10528300" y="1523506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1,481,379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29342</xdr:rowOff>
    </xdr:from>
    <xdr:to>
      <xdr:col>55</xdr:col>
      <xdr:colOff>88900</xdr:colOff>
      <xdr:row>90</xdr:row>
      <xdr:rowOff>29342</xdr:rowOff>
    </xdr:to>
    <xdr:cxnSp macro="">
      <xdr:nvCxnSpPr>
        <xdr:cNvPr id="460" name="直線コネクタ 459">
          <a:extLst>
            <a:ext uri="{FF2B5EF4-FFF2-40B4-BE49-F238E27FC236}">
              <a16:creationId xmlns:a16="http://schemas.microsoft.com/office/drawing/2014/main" xmlns="" id="{00000000-0008-0000-0600-0000CC010000}"/>
            </a:ext>
          </a:extLst>
        </xdr:cNvPr>
        <xdr:cNvCxnSpPr/>
      </xdr:nvCxnSpPr>
      <xdr:spPr>
        <a:xfrm>
          <a:off x="10388600" y="15459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99</xdr:row>
      <xdr:rowOff>72030</xdr:rowOff>
    </xdr:from>
    <xdr:to>
      <xdr:col>55</xdr:col>
      <xdr:colOff>0</xdr:colOff>
      <xdr:row>99</xdr:row>
      <xdr:rowOff>86902</xdr:rowOff>
    </xdr:to>
    <xdr:cxnSp macro="">
      <xdr:nvCxnSpPr>
        <xdr:cNvPr id="461" name="直線コネクタ 460">
          <a:extLst>
            <a:ext uri="{FF2B5EF4-FFF2-40B4-BE49-F238E27FC236}">
              <a16:creationId xmlns:a16="http://schemas.microsoft.com/office/drawing/2014/main" xmlns="" id="{00000000-0008-0000-0600-0000CD010000}"/>
            </a:ext>
          </a:extLst>
        </xdr:cNvPr>
        <xdr:cNvCxnSpPr/>
      </xdr:nvCxnSpPr>
      <xdr:spPr>
        <a:xfrm flipV="1">
          <a:off x="9639300" y="17045580"/>
          <a:ext cx="838200" cy="14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164907</xdr:rowOff>
    </xdr:from>
    <xdr:ext cx="534377" cy="259045"/>
    <xdr:sp macro="" textlink="">
      <xdr:nvSpPr>
        <xdr:cNvPr id="462" name="普通建設事業費 （ うち更新整備　）平均値テキスト">
          <a:extLst>
            <a:ext uri="{FF2B5EF4-FFF2-40B4-BE49-F238E27FC236}">
              <a16:creationId xmlns:a16="http://schemas.microsoft.com/office/drawing/2014/main" xmlns="" id="{00000000-0008-0000-0600-0000CE010000}"/>
            </a:ext>
          </a:extLst>
        </xdr:cNvPr>
        <xdr:cNvSpPr txBox="1"/>
      </xdr:nvSpPr>
      <xdr:spPr>
        <a:xfrm>
          <a:off x="10528300" y="167955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142030</xdr:rowOff>
    </xdr:from>
    <xdr:to>
      <xdr:col>55</xdr:col>
      <xdr:colOff>50800</xdr:colOff>
      <xdr:row>99</xdr:row>
      <xdr:rowOff>72180</xdr:rowOff>
    </xdr:to>
    <xdr:sp macro="" textlink="">
      <xdr:nvSpPr>
        <xdr:cNvPr id="463" name="フローチャート: 判断 462">
          <a:extLst>
            <a:ext uri="{FF2B5EF4-FFF2-40B4-BE49-F238E27FC236}">
              <a16:creationId xmlns:a16="http://schemas.microsoft.com/office/drawing/2014/main" xmlns="" id="{00000000-0008-0000-0600-0000CF010000}"/>
            </a:ext>
          </a:extLst>
        </xdr:cNvPr>
        <xdr:cNvSpPr/>
      </xdr:nvSpPr>
      <xdr:spPr>
        <a:xfrm>
          <a:off x="10426700" y="1694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77498</xdr:rowOff>
    </xdr:from>
    <xdr:to>
      <xdr:col>50</xdr:col>
      <xdr:colOff>114300</xdr:colOff>
      <xdr:row>99</xdr:row>
      <xdr:rowOff>86902</xdr:rowOff>
    </xdr:to>
    <xdr:cxnSp macro="">
      <xdr:nvCxnSpPr>
        <xdr:cNvPr id="464" name="直線コネクタ 463">
          <a:extLst>
            <a:ext uri="{FF2B5EF4-FFF2-40B4-BE49-F238E27FC236}">
              <a16:creationId xmlns:a16="http://schemas.microsoft.com/office/drawing/2014/main" xmlns="" id="{00000000-0008-0000-0600-0000D0010000}"/>
            </a:ext>
          </a:extLst>
        </xdr:cNvPr>
        <xdr:cNvCxnSpPr/>
      </xdr:nvCxnSpPr>
      <xdr:spPr>
        <a:xfrm>
          <a:off x="8750300" y="17051048"/>
          <a:ext cx="889000" cy="9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149924</xdr:rowOff>
    </xdr:from>
    <xdr:to>
      <xdr:col>50</xdr:col>
      <xdr:colOff>165100</xdr:colOff>
      <xdr:row>99</xdr:row>
      <xdr:rowOff>80074</xdr:rowOff>
    </xdr:to>
    <xdr:sp macro="" textlink="">
      <xdr:nvSpPr>
        <xdr:cNvPr id="465" name="フローチャート: 判断 464">
          <a:extLst>
            <a:ext uri="{FF2B5EF4-FFF2-40B4-BE49-F238E27FC236}">
              <a16:creationId xmlns:a16="http://schemas.microsoft.com/office/drawing/2014/main" xmlns="" id="{00000000-0008-0000-0600-0000D1010000}"/>
            </a:ext>
          </a:extLst>
        </xdr:cNvPr>
        <xdr:cNvSpPr/>
      </xdr:nvSpPr>
      <xdr:spPr>
        <a:xfrm>
          <a:off x="9588500" y="16952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96601</xdr:rowOff>
    </xdr:from>
    <xdr:ext cx="534377" cy="259045"/>
    <xdr:sp macro="" textlink="">
      <xdr:nvSpPr>
        <xdr:cNvPr id="466" name="テキスト ボックス 465">
          <a:extLst>
            <a:ext uri="{FF2B5EF4-FFF2-40B4-BE49-F238E27FC236}">
              <a16:creationId xmlns:a16="http://schemas.microsoft.com/office/drawing/2014/main" xmlns="" id="{00000000-0008-0000-0600-0000D2010000}"/>
            </a:ext>
          </a:extLst>
        </xdr:cNvPr>
        <xdr:cNvSpPr txBox="1"/>
      </xdr:nvSpPr>
      <xdr:spPr>
        <a:xfrm>
          <a:off x="9372111" y="16727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74544</xdr:rowOff>
    </xdr:from>
    <xdr:to>
      <xdr:col>45</xdr:col>
      <xdr:colOff>177800</xdr:colOff>
      <xdr:row>99</xdr:row>
      <xdr:rowOff>77498</xdr:rowOff>
    </xdr:to>
    <xdr:cxnSp macro="">
      <xdr:nvCxnSpPr>
        <xdr:cNvPr id="467" name="直線コネクタ 466">
          <a:extLst>
            <a:ext uri="{FF2B5EF4-FFF2-40B4-BE49-F238E27FC236}">
              <a16:creationId xmlns:a16="http://schemas.microsoft.com/office/drawing/2014/main" xmlns="" id="{00000000-0008-0000-0600-0000D3010000}"/>
            </a:ext>
          </a:extLst>
        </xdr:cNvPr>
        <xdr:cNvCxnSpPr/>
      </xdr:nvCxnSpPr>
      <xdr:spPr>
        <a:xfrm>
          <a:off x="7861300" y="17048094"/>
          <a:ext cx="889000" cy="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154412</xdr:rowOff>
    </xdr:from>
    <xdr:to>
      <xdr:col>46</xdr:col>
      <xdr:colOff>38100</xdr:colOff>
      <xdr:row>99</xdr:row>
      <xdr:rowOff>84562</xdr:rowOff>
    </xdr:to>
    <xdr:sp macro="" textlink="">
      <xdr:nvSpPr>
        <xdr:cNvPr id="468" name="フローチャート: 判断 467">
          <a:extLst>
            <a:ext uri="{FF2B5EF4-FFF2-40B4-BE49-F238E27FC236}">
              <a16:creationId xmlns:a16="http://schemas.microsoft.com/office/drawing/2014/main" xmlns="" id="{00000000-0008-0000-0600-0000D4010000}"/>
            </a:ext>
          </a:extLst>
        </xdr:cNvPr>
        <xdr:cNvSpPr/>
      </xdr:nvSpPr>
      <xdr:spPr>
        <a:xfrm>
          <a:off x="8699500" y="16956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101089</xdr:rowOff>
    </xdr:from>
    <xdr:ext cx="534377" cy="259045"/>
    <xdr:sp macro="" textlink="">
      <xdr:nvSpPr>
        <xdr:cNvPr id="469" name="テキスト ボックス 468">
          <a:extLst>
            <a:ext uri="{FF2B5EF4-FFF2-40B4-BE49-F238E27FC236}">
              <a16:creationId xmlns:a16="http://schemas.microsoft.com/office/drawing/2014/main" xmlns="" id="{00000000-0008-0000-0600-0000D5010000}"/>
            </a:ext>
          </a:extLst>
        </xdr:cNvPr>
        <xdr:cNvSpPr txBox="1"/>
      </xdr:nvSpPr>
      <xdr:spPr>
        <a:xfrm>
          <a:off x="8483111" y="16731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56012</xdr:rowOff>
    </xdr:from>
    <xdr:to>
      <xdr:col>41</xdr:col>
      <xdr:colOff>50800</xdr:colOff>
      <xdr:row>99</xdr:row>
      <xdr:rowOff>74544</xdr:rowOff>
    </xdr:to>
    <xdr:cxnSp macro="">
      <xdr:nvCxnSpPr>
        <xdr:cNvPr id="470" name="直線コネクタ 469">
          <a:extLst>
            <a:ext uri="{FF2B5EF4-FFF2-40B4-BE49-F238E27FC236}">
              <a16:creationId xmlns:a16="http://schemas.microsoft.com/office/drawing/2014/main" xmlns="" id="{00000000-0008-0000-0600-0000D6010000}"/>
            </a:ext>
          </a:extLst>
        </xdr:cNvPr>
        <xdr:cNvCxnSpPr/>
      </xdr:nvCxnSpPr>
      <xdr:spPr>
        <a:xfrm>
          <a:off x="6972300" y="17029562"/>
          <a:ext cx="889000" cy="18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157824</xdr:rowOff>
    </xdr:from>
    <xdr:to>
      <xdr:col>41</xdr:col>
      <xdr:colOff>101600</xdr:colOff>
      <xdr:row>99</xdr:row>
      <xdr:rowOff>87974</xdr:rowOff>
    </xdr:to>
    <xdr:sp macro="" textlink="">
      <xdr:nvSpPr>
        <xdr:cNvPr id="471" name="フローチャート: 判断 470">
          <a:extLst>
            <a:ext uri="{FF2B5EF4-FFF2-40B4-BE49-F238E27FC236}">
              <a16:creationId xmlns:a16="http://schemas.microsoft.com/office/drawing/2014/main" xmlns="" id="{00000000-0008-0000-0600-0000D7010000}"/>
            </a:ext>
          </a:extLst>
        </xdr:cNvPr>
        <xdr:cNvSpPr/>
      </xdr:nvSpPr>
      <xdr:spPr>
        <a:xfrm>
          <a:off x="7810500" y="16959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104501</xdr:rowOff>
    </xdr:from>
    <xdr:ext cx="534377" cy="259045"/>
    <xdr:sp macro="" textlink="">
      <xdr:nvSpPr>
        <xdr:cNvPr id="472" name="テキスト ボックス 471">
          <a:extLst>
            <a:ext uri="{FF2B5EF4-FFF2-40B4-BE49-F238E27FC236}">
              <a16:creationId xmlns:a16="http://schemas.microsoft.com/office/drawing/2014/main" xmlns="" id="{00000000-0008-0000-0600-0000D8010000}"/>
            </a:ext>
          </a:extLst>
        </xdr:cNvPr>
        <xdr:cNvSpPr txBox="1"/>
      </xdr:nvSpPr>
      <xdr:spPr>
        <a:xfrm>
          <a:off x="7594111" y="16735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170700</xdr:rowOff>
    </xdr:from>
    <xdr:to>
      <xdr:col>36</xdr:col>
      <xdr:colOff>165100</xdr:colOff>
      <xdr:row>99</xdr:row>
      <xdr:rowOff>100850</xdr:rowOff>
    </xdr:to>
    <xdr:sp macro="" textlink="">
      <xdr:nvSpPr>
        <xdr:cNvPr id="473" name="フローチャート: 判断 472">
          <a:extLst>
            <a:ext uri="{FF2B5EF4-FFF2-40B4-BE49-F238E27FC236}">
              <a16:creationId xmlns:a16="http://schemas.microsoft.com/office/drawing/2014/main" xmlns="" id="{00000000-0008-0000-0600-0000D9010000}"/>
            </a:ext>
          </a:extLst>
        </xdr:cNvPr>
        <xdr:cNvSpPr/>
      </xdr:nvSpPr>
      <xdr:spPr>
        <a:xfrm>
          <a:off x="6921500" y="1697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117377</xdr:rowOff>
    </xdr:from>
    <xdr:ext cx="534377" cy="259045"/>
    <xdr:sp macro="" textlink="">
      <xdr:nvSpPr>
        <xdr:cNvPr id="474" name="テキスト ボックス 473">
          <a:extLst>
            <a:ext uri="{FF2B5EF4-FFF2-40B4-BE49-F238E27FC236}">
              <a16:creationId xmlns:a16="http://schemas.microsoft.com/office/drawing/2014/main" xmlns="" id="{00000000-0008-0000-0600-0000DA010000}"/>
            </a:ext>
          </a:extLst>
        </xdr:cNvPr>
        <xdr:cNvSpPr txBox="1"/>
      </xdr:nvSpPr>
      <xdr:spPr>
        <a:xfrm>
          <a:off x="6705111" y="16748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xmlns="" id="{00000000-0008-0000-06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xmlns="" id="{00000000-0008-0000-06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xmlns="" id="{00000000-0008-0000-06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xmlns="" id="{00000000-0008-0000-06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xmlns="" id="{00000000-0008-0000-06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99</xdr:row>
      <xdr:rowOff>21230</xdr:rowOff>
    </xdr:from>
    <xdr:to>
      <xdr:col>55</xdr:col>
      <xdr:colOff>50800</xdr:colOff>
      <xdr:row>99</xdr:row>
      <xdr:rowOff>122830</xdr:rowOff>
    </xdr:to>
    <xdr:sp macro="" textlink="">
      <xdr:nvSpPr>
        <xdr:cNvPr id="480" name="楕円 479">
          <a:extLst>
            <a:ext uri="{FF2B5EF4-FFF2-40B4-BE49-F238E27FC236}">
              <a16:creationId xmlns:a16="http://schemas.microsoft.com/office/drawing/2014/main" xmlns="" id="{00000000-0008-0000-0600-0000E0010000}"/>
            </a:ext>
          </a:extLst>
        </xdr:cNvPr>
        <xdr:cNvSpPr/>
      </xdr:nvSpPr>
      <xdr:spPr>
        <a:xfrm>
          <a:off x="10426700" y="1699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120458</xdr:rowOff>
    </xdr:from>
    <xdr:ext cx="534377" cy="259045"/>
    <xdr:sp macro="" textlink="">
      <xdr:nvSpPr>
        <xdr:cNvPr id="481" name="普通建設事業費 （ うち更新整備　）該当値テキスト">
          <a:extLst>
            <a:ext uri="{FF2B5EF4-FFF2-40B4-BE49-F238E27FC236}">
              <a16:creationId xmlns:a16="http://schemas.microsoft.com/office/drawing/2014/main" xmlns="" id="{00000000-0008-0000-0600-0000E1010000}"/>
            </a:ext>
          </a:extLst>
        </xdr:cNvPr>
        <xdr:cNvSpPr txBox="1"/>
      </xdr:nvSpPr>
      <xdr:spPr>
        <a:xfrm>
          <a:off x="10528300" y="16922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99</xdr:row>
      <xdr:rowOff>36102</xdr:rowOff>
    </xdr:from>
    <xdr:to>
      <xdr:col>50</xdr:col>
      <xdr:colOff>165100</xdr:colOff>
      <xdr:row>99</xdr:row>
      <xdr:rowOff>137702</xdr:rowOff>
    </xdr:to>
    <xdr:sp macro="" textlink="">
      <xdr:nvSpPr>
        <xdr:cNvPr id="482" name="楕円 481">
          <a:extLst>
            <a:ext uri="{FF2B5EF4-FFF2-40B4-BE49-F238E27FC236}">
              <a16:creationId xmlns:a16="http://schemas.microsoft.com/office/drawing/2014/main" xmlns="" id="{00000000-0008-0000-0600-0000E2010000}"/>
            </a:ext>
          </a:extLst>
        </xdr:cNvPr>
        <xdr:cNvSpPr/>
      </xdr:nvSpPr>
      <xdr:spPr>
        <a:xfrm>
          <a:off x="9588500" y="17009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128829</xdr:rowOff>
    </xdr:from>
    <xdr:ext cx="534377" cy="259045"/>
    <xdr:sp macro="" textlink="">
      <xdr:nvSpPr>
        <xdr:cNvPr id="483" name="テキスト ボックス 482">
          <a:extLst>
            <a:ext uri="{FF2B5EF4-FFF2-40B4-BE49-F238E27FC236}">
              <a16:creationId xmlns:a16="http://schemas.microsoft.com/office/drawing/2014/main" xmlns="" id="{00000000-0008-0000-0600-0000E3010000}"/>
            </a:ext>
          </a:extLst>
        </xdr:cNvPr>
        <xdr:cNvSpPr txBox="1"/>
      </xdr:nvSpPr>
      <xdr:spPr>
        <a:xfrm>
          <a:off x="9372111" y="17102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99</xdr:row>
      <xdr:rowOff>26698</xdr:rowOff>
    </xdr:from>
    <xdr:to>
      <xdr:col>46</xdr:col>
      <xdr:colOff>38100</xdr:colOff>
      <xdr:row>99</xdr:row>
      <xdr:rowOff>128298</xdr:rowOff>
    </xdr:to>
    <xdr:sp macro="" textlink="">
      <xdr:nvSpPr>
        <xdr:cNvPr id="484" name="楕円 483">
          <a:extLst>
            <a:ext uri="{FF2B5EF4-FFF2-40B4-BE49-F238E27FC236}">
              <a16:creationId xmlns:a16="http://schemas.microsoft.com/office/drawing/2014/main" xmlns="" id="{00000000-0008-0000-0600-0000E4010000}"/>
            </a:ext>
          </a:extLst>
        </xdr:cNvPr>
        <xdr:cNvSpPr/>
      </xdr:nvSpPr>
      <xdr:spPr>
        <a:xfrm>
          <a:off x="8699500" y="1700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119425</xdr:rowOff>
    </xdr:from>
    <xdr:ext cx="534377" cy="259045"/>
    <xdr:sp macro="" textlink="">
      <xdr:nvSpPr>
        <xdr:cNvPr id="485" name="テキスト ボックス 484">
          <a:extLst>
            <a:ext uri="{FF2B5EF4-FFF2-40B4-BE49-F238E27FC236}">
              <a16:creationId xmlns:a16="http://schemas.microsoft.com/office/drawing/2014/main" xmlns="" id="{00000000-0008-0000-0600-0000E5010000}"/>
            </a:ext>
          </a:extLst>
        </xdr:cNvPr>
        <xdr:cNvSpPr txBox="1"/>
      </xdr:nvSpPr>
      <xdr:spPr>
        <a:xfrm>
          <a:off x="8483111" y="17092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99</xdr:row>
      <xdr:rowOff>23744</xdr:rowOff>
    </xdr:from>
    <xdr:to>
      <xdr:col>41</xdr:col>
      <xdr:colOff>101600</xdr:colOff>
      <xdr:row>99</xdr:row>
      <xdr:rowOff>125344</xdr:rowOff>
    </xdr:to>
    <xdr:sp macro="" textlink="">
      <xdr:nvSpPr>
        <xdr:cNvPr id="486" name="楕円 485">
          <a:extLst>
            <a:ext uri="{FF2B5EF4-FFF2-40B4-BE49-F238E27FC236}">
              <a16:creationId xmlns:a16="http://schemas.microsoft.com/office/drawing/2014/main" xmlns="" id="{00000000-0008-0000-0600-0000E6010000}"/>
            </a:ext>
          </a:extLst>
        </xdr:cNvPr>
        <xdr:cNvSpPr/>
      </xdr:nvSpPr>
      <xdr:spPr>
        <a:xfrm>
          <a:off x="7810500" y="16997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116471</xdr:rowOff>
    </xdr:from>
    <xdr:ext cx="534377" cy="259045"/>
    <xdr:sp macro="" textlink="">
      <xdr:nvSpPr>
        <xdr:cNvPr id="487" name="テキスト ボックス 486">
          <a:extLst>
            <a:ext uri="{FF2B5EF4-FFF2-40B4-BE49-F238E27FC236}">
              <a16:creationId xmlns:a16="http://schemas.microsoft.com/office/drawing/2014/main" xmlns="" id="{00000000-0008-0000-0600-0000E7010000}"/>
            </a:ext>
          </a:extLst>
        </xdr:cNvPr>
        <xdr:cNvSpPr txBox="1"/>
      </xdr:nvSpPr>
      <xdr:spPr>
        <a:xfrm>
          <a:off x="7594111" y="17090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99</xdr:row>
      <xdr:rowOff>5212</xdr:rowOff>
    </xdr:from>
    <xdr:to>
      <xdr:col>36</xdr:col>
      <xdr:colOff>165100</xdr:colOff>
      <xdr:row>99</xdr:row>
      <xdr:rowOff>106812</xdr:rowOff>
    </xdr:to>
    <xdr:sp macro="" textlink="">
      <xdr:nvSpPr>
        <xdr:cNvPr id="488" name="楕円 487">
          <a:extLst>
            <a:ext uri="{FF2B5EF4-FFF2-40B4-BE49-F238E27FC236}">
              <a16:creationId xmlns:a16="http://schemas.microsoft.com/office/drawing/2014/main" xmlns="" id="{00000000-0008-0000-0600-0000E8010000}"/>
            </a:ext>
          </a:extLst>
        </xdr:cNvPr>
        <xdr:cNvSpPr/>
      </xdr:nvSpPr>
      <xdr:spPr>
        <a:xfrm>
          <a:off x="6921500" y="16978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97939</xdr:rowOff>
    </xdr:from>
    <xdr:ext cx="534377" cy="259045"/>
    <xdr:sp macro="" textlink="">
      <xdr:nvSpPr>
        <xdr:cNvPr id="489" name="テキスト ボックス 488">
          <a:extLst>
            <a:ext uri="{FF2B5EF4-FFF2-40B4-BE49-F238E27FC236}">
              <a16:creationId xmlns:a16="http://schemas.microsoft.com/office/drawing/2014/main" xmlns="" id="{00000000-0008-0000-0600-0000E9010000}"/>
            </a:ext>
          </a:extLst>
        </xdr:cNvPr>
        <xdr:cNvSpPr txBox="1"/>
      </xdr:nvSpPr>
      <xdr:spPr>
        <a:xfrm>
          <a:off x="6705111" y="17071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xmlns="" id="{00000000-0008-0000-06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xmlns="" id="{00000000-0008-0000-06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xmlns="" id="{00000000-0008-0000-06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xmlns="" id="{00000000-0008-0000-06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xmlns="" id="{00000000-0008-0000-06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xmlns="" id="{00000000-0008-0000-06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xmlns="" id="{00000000-0008-0000-06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xmlns="" id="{00000000-0008-0000-06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xmlns="" id="{00000000-0008-0000-06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xmlns="" id="{00000000-0008-0000-06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0" name="直線コネクタ 499">
          <a:extLst>
            <a:ext uri="{FF2B5EF4-FFF2-40B4-BE49-F238E27FC236}">
              <a16:creationId xmlns:a16="http://schemas.microsoft.com/office/drawing/2014/main" xmlns="" id="{00000000-0008-0000-0600-0000F4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1" name="テキスト ボックス 500">
          <a:extLst>
            <a:ext uri="{FF2B5EF4-FFF2-40B4-BE49-F238E27FC236}">
              <a16:creationId xmlns:a16="http://schemas.microsoft.com/office/drawing/2014/main" xmlns="" id="{00000000-0008-0000-0600-0000F5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2" name="直線コネクタ 501">
          <a:extLst>
            <a:ext uri="{FF2B5EF4-FFF2-40B4-BE49-F238E27FC236}">
              <a16:creationId xmlns:a16="http://schemas.microsoft.com/office/drawing/2014/main" xmlns="" id="{00000000-0008-0000-0600-0000F6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3" name="テキスト ボックス 502">
          <a:extLst>
            <a:ext uri="{FF2B5EF4-FFF2-40B4-BE49-F238E27FC236}">
              <a16:creationId xmlns:a16="http://schemas.microsoft.com/office/drawing/2014/main" xmlns="" id="{00000000-0008-0000-0600-0000F7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4" name="直線コネクタ 503">
          <a:extLst>
            <a:ext uri="{FF2B5EF4-FFF2-40B4-BE49-F238E27FC236}">
              <a16:creationId xmlns:a16="http://schemas.microsoft.com/office/drawing/2014/main" xmlns="" id="{00000000-0008-0000-0600-0000F8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5" name="テキスト ボックス 504">
          <a:extLst>
            <a:ext uri="{FF2B5EF4-FFF2-40B4-BE49-F238E27FC236}">
              <a16:creationId xmlns:a16="http://schemas.microsoft.com/office/drawing/2014/main" xmlns="" id="{00000000-0008-0000-0600-0000F9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6" name="直線コネクタ 505">
          <a:extLst>
            <a:ext uri="{FF2B5EF4-FFF2-40B4-BE49-F238E27FC236}">
              <a16:creationId xmlns:a16="http://schemas.microsoft.com/office/drawing/2014/main" xmlns="" id="{00000000-0008-0000-0600-0000FA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7" name="テキスト ボックス 506">
          <a:extLst>
            <a:ext uri="{FF2B5EF4-FFF2-40B4-BE49-F238E27FC236}">
              <a16:creationId xmlns:a16="http://schemas.microsoft.com/office/drawing/2014/main" xmlns="" id="{00000000-0008-0000-0600-0000FB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xmlns="" id="{00000000-0008-0000-06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a:extLst>
            <a:ext uri="{FF2B5EF4-FFF2-40B4-BE49-F238E27FC236}">
              <a16:creationId xmlns:a16="http://schemas.microsoft.com/office/drawing/2014/main" xmlns="" id="{00000000-0008-0000-0600-0000FD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a:extLst>
            <a:ext uri="{FF2B5EF4-FFF2-40B4-BE49-F238E27FC236}">
              <a16:creationId xmlns:a16="http://schemas.microsoft.com/office/drawing/2014/main" xmlns="" id="{00000000-0008-0000-06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25048</xdr:rowOff>
    </xdr:from>
    <xdr:to>
      <xdr:col>85</xdr:col>
      <xdr:colOff>126364</xdr:colOff>
      <xdr:row>38</xdr:row>
      <xdr:rowOff>139700</xdr:rowOff>
    </xdr:to>
    <xdr:cxnSp macro="">
      <xdr:nvCxnSpPr>
        <xdr:cNvPr id="511" name="直線コネクタ 510">
          <a:extLst>
            <a:ext uri="{FF2B5EF4-FFF2-40B4-BE49-F238E27FC236}">
              <a16:creationId xmlns:a16="http://schemas.microsoft.com/office/drawing/2014/main" xmlns="" id="{00000000-0008-0000-0600-0000FF010000}"/>
            </a:ext>
          </a:extLst>
        </xdr:cNvPr>
        <xdr:cNvCxnSpPr/>
      </xdr:nvCxnSpPr>
      <xdr:spPr>
        <a:xfrm flipV="1">
          <a:off x="16317595" y="5511448"/>
          <a:ext cx="1269" cy="1143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154272</xdr:rowOff>
    </xdr:from>
    <xdr:ext cx="249299" cy="259045"/>
    <xdr:sp macro="" textlink="">
      <xdr:nvSpPr>
        <xdr:cNvPr id="512" name="災害復旧事業費最小値テキスト">
          <a:extLst>
            <a:ext uri="{FF2B5EF4-FFF2-40B4-BE49-F238E27FC236}">
              <a16:creationId xmlns:a16="http://schemas.microsoft.com/office/drawing/2014/main" xmlns="" id="{00000000-0008-0000-0600-000000020000}"/>
            </a:ext>
          </a:extLst>
        </xdr:cNvPr>
        <xdr:cNvSpPr txBox="1"/>
      </xdr:nvSpPr>
      <xdr:spPr>
        <a:xfrm>
          <a:off x="16370300" y="66693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3" name="直線コネクタ 512">
          <a:extLst>
            <a:ext uri="{FF2B5EF4-FFF2-40B4-BE49-F238E27FC236}">
              <a16:creationId xmlns:a16="http://schemas.microsoft.com/office/drawing/2014/main" xmlns="" id="{00000000-0008-0000-0600-000001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143175</xdr:rowOff>
    </xdr:from>
    <xdr:ext cx="599010" cy="259045"/>
    <xdr:sp macro="" textlink="">
      <xdr:nvSpPr>
        <xdr:cNvPr id="514" name="災害復旧事業費最大値テキスト">
          <a:extLst>
            <a:ext uri="{FF2B5EF4-FFF2-40B4-BE49-F238E27FC236}">
              <a16:creationId xmlns:a16="http://schemas.microsoft.com/office/drawing/2014/main" xmlns="" id="{00000000-0008-0000-0600-000002020000}"/>
            </a:ext>
          </a:extLst>
        </xdr:cNvPr>
        <xdr:cNvSpPr txBox="1"/>
      </xdr:nvSpPr>
      <xdr:spPr>
        <a:xfrm>
          <a:off x="16370300" y="5286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25048</xdr:rowOff>
    </xdr:from>
    <xdr:to>
      <xdr:col>86</xdr:col>
      <xdr:colOff>25400</xdr:colOff>
      <xdr:row>32</xdr:row>
      <xdr:rowOff>25048</xdr:rowOff>
    </xdr:to>
    <xdr:cxnSp macro="">
      <xdr:nvCxnSpPr>
        <xdr:cNvPr id="515" name="直線コネクタ 514">
          <a:extLst>
            <a:ext uri="{FF2B5EF4-FFF2-40B4-BE49-F238E27FC236}">
              <a16:creationId xmlns:a16="http://schemas.microsoft.com/office/drawing/2014/main" xmlns="" id="{00000000-0008-0000-0600-000003020000}"/>
            </a:ext>
          </a:extLst>
        </xdr:cNvPr>
        <xdr:cNvCxnSpPr/>
      </xdr:nvCxnSpPr>
      <xdr:spPr>
        <a:xfrm>
          <a:off x="16230600" y="551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16" name="直線コネクタ 515">
          <a:extLst>
            <a:ext uri="{FF2B5EF4-FFF2-40B4-BE49-F238E27FC236}">
              <a16:creationId xmlns:a16="http://schemas.microsoft.com/office/drawing/2014/main" xmlns="" id="{00000000-0008-0000-0600-000004020000}"/>
            </a:ext>
          </a:extLst>
        </xdr:cNvPr>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71722</xdr:rowOff>
    </xdr:from>
    <xdr:ext cx="469744" cy="259045"/>
    <xdr:sp macro="" textlink="">
      <xdr:nvSpPr>
        <xdr:cNvPr id="517" name="災害復旧事業費平均値テキスト">
          <a:extLst>
            <a:ext uri="{FF2B5EF4-FFF2-40B4-BE49-F238E27FC236}">
              <a16:creationId xmlns:a16="http://schemas.microsoft.com/office/drawing/2014/main" xmlns="" id="{00000000-0008-0000-0600-000005020000}"/>
            </a:ext>
          </a:extLst>
        </xdr:cNvPr>
        <xdr:cNvSpPr txBox="1"/>
      </xdr:nvSpPr>
      <xdr:spPr>
        <a:xfrm>
          <a:off x="16370300" y="64153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48845</xdr:rowOff>
    </xdr:from>
    <xdr:to>
      <xdr:col>85</xdr:col>
      <xdr:colOff>177800</xdr:colOff>
      <xdr:row>38</xdr:row>
      <xdr:rowOff>150445</xdr:rowOff>
    </xdr:to>
    <xdr:sp macro="" textlink="">
      <xdr:nvSpPr>
        <xdr:cNvPr id="518" name="フローチャート: 判断 517">
          <a:extLst>
            <a:ext uri="{FF2B5EF4-FFF2-40B4-BE49-F238E27FC236}">
              <a16:creationId xmlns:a16="http://schemas.microsoft.com/office/drawing/2014/main" xmlns="" id="{00000000-0008-0000-0600-000006020000}"/>
            </a:ext>
          </a:extLst>
        </xdr:cNvPr>
        <xdr:cNvSpPr/>
      </xdr:nvSpPr>
      <xdr:spPr>
        <a:xfrm>
          <a:off x="16268700" y="656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139700</xdr:rowOff>
    </xdr:from>
    <xdr:to>
      <xdr:col>81</xdr:col>
      <xdr:colOff>50800</xdr:colOff>
      <xdr:row>38</xdr:row>
      <xdr:rowOff>139700</xdr:rowOff>
    </xdr:to>
    <xdr:cxnSp macro="">
      <xdr:nvCxnSpPr>
        <xdr:cNvPr id="519" name="直線コネクタ 518">
          <a:extLst>
            <a:ext uri="{FF2B5EF4-FFF2-40B4-BE49-F238E27FC236}">
              <a16:creationId xmlns:a16="http://schemas.microsoft.com/office/drawing/2014/main" xmlns="" id="{00000000-0008-0000-0600-000007020000}"/>
            </a:ext>
          </a:extLst>
        </xdr:cNvPr>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44410</xdr:rowOff>
    </xdr:from>
    <xdr:to>
      <xdr:col>81</xdr:col>
      <xdr:colOff>101600</xdr:colOff>
      <xdr:row>38</xdr:row>
      <xdr:rowOff>146010</xdr:rowOff>
    </xdr:to>
    <xdr:sp macro="" textlink="">
      <xdr:nvSpPr>
        <xdr:cNvPr id="520" name="フローチャート: 判断 519">
          <a:extLst>
            <a:ext uri="{FF2B5EF4-FFF2-40B4-BE49-F238E27FC236}">
              <a16:creationId xmlns:a16="http://schemas.microsoft.com/office/drawing/2014/main" xmlns="" id="{00000000-0008-0000-0600-000008020000}"/>
            </a:ext>
          </a:extLst>
        </xdr:cNvPr>
        <xdr:cNvSpPr/>
      </xdr:nvSpPr>
      <xdr:spPr>
        <a:xfrm>
          <a:off x="15430500" y="655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162537</xdr:rowOff>
    </xdr:from>
    <xdr:ext cx="469744" cy="259045"/>
    <xdr:sp macro="" textlink="">
      <xdr:nvSpPr>
        <xdr:cNvPr id="521" name="テキスト ボックス 520">
          <a:extLst>
            <a:ext uri="{FF2B5EF4-FFF2-40B4-BE49-F238E27FC236}">
              <a16:creationId xmlns:a16="http://schemas.microsoft.com/office/drawing/2014/main" xmlns="" id="{00000000-0008-0000-0600-000009020000}"/>
            </a:ext>
          </a:extLst>
        </xdr:cNvPr>
        <xdr:cNvSpPr txBox="1"/>
      </xdr:nvSpPr>
      <xdr:spPr>
        <a:xfrm>
          <a:off x="15246428" y="6334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139700</xdr:rowOff>
    </xdr:from>
    <xdr:to>
      <xdr:col>76</xdr:col>
      <xdr:colOff>114300</xdr:colOff>
      <xdr:row>38</xdr:row>
      <xdr:rowOff>139700</xdr:rowOff>
    </xdr:to>
    <xdr:cxnSp macro="">
      <xdr:nvCxnSpPr>
        <xdr:cNvPr id="522" name="直線コネクタ 521">
          <a:extLst>
            <a:ext uri="{FF2B5EF4-FFF2-40B4-BE49-F238E27FC236}">
              <a16:creationId xmlns:a16="http://schemas.microsoft.com/office/drawing/2014/main" xmlns="" id="{00000000-0008-0000-0600-00000A020000}"/>
            </a:ext>
          </a:extLst>
        </xdr:cNvPr>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44383</xdr:rowOff>
    </xdr:from>
    <xdr:to>
      <xdr:col>76</xdr:col>
      <xdr:colOff>165100</xdr:colOff>
      <xdr:row>38</xdr:row>
      <xdr:rowOff>145983</xdr:rowOff>
    </xdr:to>
    <xdr:sp macro="" textlink="">
      <xdr:nvSpPr>
        <xdr:cNvPr id="523" name="フローチャート: 判断 522">
          <a:extLst>
            <a:ext uri="{FF2B5EF4-FFF2-40B4-BE49-F238E27FC236}">
              <a16:creationId xmlns:a16="http://schemas.microsoft.com/office/drawing/2014/main" xmlns="" id="{00000000-0008-0000-0600-00000B020000}"/>
            </a:ext>
          </a:extLst>
        </xdr:cNvPr>
        <xdr:cNvSpPr/>
      </xdr:nvSpPr>
      <xdr:spPr>
        <a:xfrm>
          <a:off x="14541500" y="6559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162510</xdr:rowOff>
    </xdr:from>
    <xdr:ext cx="469744" cy="259045"/>
    <xdr:sp macro="" textlink="">
      <xdr:nvSpPr>
        <xdr:cNvPr id="524" name="テキスト ボックス 523">
          <a:extLst>
            <a:ext uri="{FF2B5EF4-FFF2-40B4-BE49-F238E27FC236}">
              <a16:creationId xmlns:a16="http://schemas.microsoft.com/office/drawing/2014/main" xmlns="" id="{00000000-0008-0000-0600-00000C020000}"/>
            </a:ext>
          </a:extLst>
        </xdr:cNvPr>
        <xdr:cNvSpPr txBox="1"/>
      </xdr:nvSpPr>
      <xdr:spPr>
        <a:xfrm>
          <a:off x="14357428" y="6334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139700</xdr:rowOff>
    </xdr:from>
    <xdr:to>
      <xdr:col>71</xdr:col>
      <xdr:colOff>177800</xdr:colOff>
      <xdr:row>38</xdr:row>
      <xdr:rowOff>139700</xdr:rowOff>
    </xdr:to>
    <xdr:cxnSp macro="">
      <xdr:nvCxnSpPr>
        <xdr:cNvPr id="525" name="直線コネクタ 524">
          <a:extLst>
            <a:ext uri="{FF2B5EF4-FFF2-40B4-BE49-F238E27FC236}">
              <a16:creationId xmlns:a16="http://schemas.microsoft.com/office/drawing/2014/main" xmlns="" id="{00000000-0008-0000-0600-00000D020000}"/>
            </a:ext>
          </a:extLst>
        </xdr:cNvPr>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46796</xdr:rowOff>
    </xdr:from>
    <xdr:to>
      <xdr:col>72</xdr:col>
      <xdr:colOff>38100</xdr:colOff>
      <xdr:row>38</xdr:row>
      <xdr:rowOff>148396</xdr:rowOff>
    </xdr:to>
    <xdr:sp macro="" textlink="">
      <xdr:nvSpPr>
        <xdr:cNvPr id="526" name="フローチャート: 判断 525">
          <a:extLst>
            <a:ext uri="{FF2B5EF4-FFF2-40B4-BE49-F238E27FC236}">
              <a16:creationId xmlns:a16="http://schemas.microsoft.com/office/drawing/2014/main" xmlns="" id="{00000000-0008-0000-0600-00000E020000}"/>
            </a:ext>
          </a:extLst>
        </xdr:cNvPr>
        <xdr:cNvSpPr/>
      </xdr:nvSpPr>
      <xdr:spPr>
        <a:xfrm>
          <a:off x="13652500" y="6561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164923</xdr:rowOff>
    </xdr:from>
    <xdr:ext cx="469744" cy="259045"/>
    <xdr:sp macro="" textlink="">
      <xdr:nvSpPr>
        <xdr:cNvPr id="527" name="テキスト ボックス 526">
          <a:extLst>
            <a:ext uri="{FF2B5EF4-FFF2-40B4-BE49-F238E27FC236}">
              <a16:creationId xmlns:a16="http://schemas.microsoft.com/office/drawing/2014/main" xmlns="" id="{00000000-0008-0000-0600-00000F020000}"/>
            </a:ext>
          </a:extLst>
        </xdr:cNvPr>
        <xdr:cNvSpPr txBox="1"/>
      </xdr:nvSpPr>
      <xdr:spPr>
        <a:xfrm>
          <a:off x="13468428" y="6337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59593</xdr:rowOff>
    </xdr:from>
    <xdr:to>
      <xdr:col>67</xdr:col>
      <xdr:colOff>101600</xdr:colOff>
      <xdr:row>38</xdr:row>
      <xdr:rowOff>161193</xdr:rowOff>
    </xdr:to>
    <xdr:sp macro="" textlink="">
      <xdr:nvSpPr>
        <xdr:cNvPr id="528" name="フローチャート: 判断 527">
          <a:extLst>
            <a:ext uri="{FF2B5EF4-FFF2-40B4-BE49-F238E27FC236}">
              <a16:creationId xmlns:a16="http://schemas.microsoft.com/office/drawing/2014/main" xmlns="" id="{00000000-0008-0000-0600-000010020000}"/>
            </a:ext>
          </a:extLst>
        </xdr:cNvPr>
        <xdr:cNvSpPr/>
      </xdr:nvSpPr>
      <xdr:spPr>
        <a:xfrm>
          <a:off x="12763500" y="6574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6271</xdr:rowOff>
    </xdr:from>
    <xdr:ext cx="469744" cy="259045"/>
    <xdr:sp macro="" textlink="">
      <xdr:nvSpPr>
        <xdr:cNvPr id="529" name="テキスト ボックス 528">
          <a:extLst>
            <a:ext uri="{FF2B5EF4-FFF2-40B4-BE49-F238E27FC236}">
              <a16:creationId xmlns:a16="http://schemas.microsoft.com/office/drawing/2014/main" xmlns="" id="{00000000-0008-0000-0600-000011020000}"/>
            </a:ext>
          </a:extLst>
        </xdr:cNvPr>
        <xdr:cNvSpPr txBox="1"/>
      </xdr:nvSpPr>
      <xdr:spPr>
        <a:xfrm>
          <a:off x="12579428" y="6349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xmlns="" id="{00000000-0008-0000-06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xmlns="" id="{00000000-0008-0000-06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xmlns="" id="{00000000-0008-0000-06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xmlns="" id="{00000000-0008-0000-06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xmlns="" id="{00000000-0008-0000-06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35" name="楕円 534">
          <a:extLst>
            <a:ext uri="{FF2B5EF4-FFF2-40B4-BE49-F238E27FC236}">
              <a16:creationId xmlns:a16="http://schemas.microsoft.com/office/drawing/2014/main" xmlns="" id="{00000000-0008-0000-0600-000017020000}"/>
            </a:ext>
          </a:extLst>
        </xdr:cNvPr>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27272</xdr:rowOff>
    </xdr:from>
    <xdr:ext cx="249299" cy="259045"/>
    <xdr:sp macro="" textlink="">
      <xdr:nvSpPr>
        <xdr:cNvPr id="536" name="災害復旧事業費該当値テキスト">
          <a:extLst>
            <a:ext uri="{FF2B5EF4-FFF2-40B4-BE49-F238E27FC236}">
              <a16:creationId xmlns:a16="http://schemas.microsoft.com/office/drawing/2014/main" xmlns="" id="{00000000-0008-0000-0600-000018020000}"/>
            </a:ext>
          </a:extLst>
        </xdr:cNvPr>
        <xdr:cNvSpPr txBox="1"/>
      </xdr:nvSpPr>
      <xdr:spPr>
        <a:xfrm>
          <a:off x="16370300" y="65423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37" name="楕円 536">
          <a:extLst>
            <a:ext uri="{FF2B5EF4-FFF2-40B4-BE49-F238E27FC236}">
              <a16:creationId xmlns:a16="http://schemas.microsoft.com/office/drawing/2014/main" xmlns="" id="{00000000-0008-0000-0600-000019020000}"/>
            </a:ext>
          </a:extLst>
        </xdr:cNvPr>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38" name="テキスト ボックス 537">
          <a:extLst>
            <a:ext uri="{FF2B5EF4-FFF2-40B4-BE49-F238E27FC236}">
              <a16:creationId xmlns:a16="http://schemas.microsoft.com/office/drawing/2014/main" xmlns="" id="{00000000-0008-0000-0600-00001A020000}"/>
            </a:ext>
          </a:extLst>
        </xdr:cNvPr>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39" name="楕円 538">
          <a:extLst>
            <a:ext uri="{FF2B5EF4-FFF2-40B4-BE49-F238E27FC236}">
              <a16:creationId xmlns:a16="http://schemas.microsoft.com/office/drawing/2014/main" xmlns="" id="{00000000-0008-0000-0600-00001B020000}"/>
            </a:ext>
          </a:extLst>
        </xdr:cNvPr>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40" name="テキスト ボックス 539">
          <a:extLst>
            <a:ext uri="{FF2B5EF4-FFF2-40B4-BE49-F238E27FC236}">
              <a16:creationId xmlns:a16="http://schemas.microsoft.com/office/drawing/2014/main" xmlns="" id="{00000000-0008-0000-0600-00001C020000}"/>
            </a:ext>
          </a:extLst>
        </xdr:cNvPr>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41" name="楕円 540">
          <a:extLst>
            <a:ext uri="{FF2B5EF4-FFF2-40B4-BE49-F238E27FC236}">
              <a16:creationId xmlns:a16="http://schemas.microsoft.com/office/drawing/2014/main" xmlns="" id="{00000000-0008-0000-0600-00001D020000}"/>
            </a:ext>
          </a:extLst>
        </xdr:cNvPr>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42" name="テキスト ボックス 541">
          <a:extLst>
            <a:ext uri="{FF2B5EF4-FFF2-40B4-BE49-F238E27FC236}">
              <a16:creationId xmlns:a16="http://schemas.microsoft.com/office/drawing/2014/main" xmlns="" id="{00000000-0008-0000-0600-00001E020000}"/>
            </a:ext>
          </a:extLst>
        </xdr:cNvPr>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43" name="楕円 542">
          <a:extLst>
            <a:ext uri="{FF2B5EF4-FFF2-40B4-BE49-F238E27FC236}">
              <a16:creationId xmlns:a16="http://schemas.microsoft.com/office/drawing/2014/main" xmlns="" id="{00000000-0008-0000-0600-00001F020000}"/>
            </a:ext>
          </a:extLst>
        </xdr:cNvPr>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44" name="テキスト ボックス 543">
          <a:extLst>
            <a:ext uri="{FF2B5EF4-FFF2-40B4-BE49-F238E27FC236}">
              <a16:creationId xmlns:a16="http://schemas.microsoft.com/office/drawing/2014/main" xmlns="" id="{00000000-0008-0000-0600-000020020000}"/>
            </a:ext>
          </a:extLst>
        </xdr:cNvPr>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xmlns="" id="{00000000-0008-0000-06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xmlns="" id="{00000000-0008-0000-06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xmlns="" id="{00000000-0008-0000-06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xmlns="" id="{00000000-0008-0000-06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xmlns="" id="{00000000-0008-0000-06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xmlns="" id="{00000000-0008-0000-06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xmlns="" id="{00000000-0008-0000-06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xmlns="" id="{00000000-0008-0000-06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xmlns="" id="{00000000-0008-0000-06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xmlns="" id="{00000000-0008-0000-06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a:extLst>
            <a:ext uri="{FF2B5EF4-FFF2-40B4-BE49-F238E27FC236}">
              <a16:creationId xmlns:a16="http://schemas.microsoft.com/office/drawing/2014/main" xmlns="" id="{00000000-0008-0000-0600-00002B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6" name="テキスト ボックス 555">
          <a:extLst>
            <a:ext uri="{FF2B5EF4-FFF2-40B4-BE49-F238E27FC236}">
              <a16:creationId xmlns:a16="http://schemas.microsoft.com/office/drawing/2014/main" xmlns="" id="{00000000-0008-0000-0600-00002C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a:extLst>
            <a:ext uri="{FF2B5EF4-FFF2-40B4-BE49-F238E27FC236}">
              <a16:creationId xmlns:a16="http://schemas.microsoft.com/office/drawing/2014/main" xmlns="" id="{00000000-0008-0000-0600-00002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8" name="テキスト ボックス 557">
          <a:extLst>
            <a:ext uri="{FF2B5EF4-FFF2-40B4-BE49-F238E27FC236}">
              <a16:creationId xmlns:a16="http://schemas.microsoft.com/office/drawing/2014/main" xmlns="" id="{00000000-0008-0000-0600-00002E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a:extLst>
            <a:ext uri="{FF2B5EF4-FFF2-40B4-BE49-F238E27FC236}">
              <a16:creationId xmlns:a16="http://schemas.microsoft.com/office/drawing/2014/main" xmlns="" id="{00000000-0008-0000-0600-00002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0" name="直線コネクタ 559">
          <a:extLst>
            <a:ext uri="{FF2B5EF4-FFF2-40B4-BE49-F238E27FC236}">
              <a16:creationId xmlns:a16="http://schemas.microsoft.com/office/drawing/2014/main" xmlns="" id="{00000000-0008-0000-0600-000030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1" name="失業対策事業費最小値テキスト">
          <a:extLst>
            <a:ext uri="{FF2B5EF4-FFF2-40B4-BE49-F238E27FC236}">
              <a16:creationId xmlns:a16="http://schemas.microsoft.com/office/drawing/2014/main" xmlns="" id="{00000000-0008-0000-0600-000031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xmlns=""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3" name="失業対策事業費最大値テキスト">
          <a:extLst>
            <a:ext uri="{FF2B5EF4-FFF2-40B4-BE49-F238E27FC236}">
              <a16:creationId xmlns:a16="http://schemas.microsoft.com/office/drawing/2014/main" xmlns="" id="{00000000-0008-0000-0600-000033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a:extLst>
            <a:ext uri="{FF2B5EF4-FFF2-40B4-BE49-F238E27FC236}">
              <a16:creationId xmlns:a16="http://schemas.microsoft.com/office/drawing/2014/main" xmlns="" id="{00000000-0008-0000-0600-000034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5" name="直線コネクタ 564">
          <a:extLst>
            <a:ext uri="{FF2B5EF4-FFF2-40B4-BE49-F238E27FC236}">
              <a16:creationId xmlns:a16="http://schemas.microsoft.com/office/drawing/2014/main" xmlns="" id="{00000000-0008-0000-0600-000035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6" name="失業対策事業費平均値テキスト">
          <a:extLst>
            <a:ext uri="{FF2B5EF4-FFF2-40B4-BE49-F238E27FC236}">
              <a16:creationId xmlns:a16="http://schemas.microsoft.com/office/drawing/2014/main" xmlns="" id="{00000000-0008-0000-0600-000036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フローチャート: 判断 566">
          <a:extLst>
            <a:ext uri="{FF2B5EF4-FFF2-40B4-BE49-F238E27FC236}">
              <a16:creationId xmlns:a16="http://schemas.microsoft.com/office/drawing/2014/main" xmlns="" id="{00000000-0008-0000-0600-000037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8" name="直線コネクタ 567">
          <a:extLst>
            <a:ext uri="{FF2B5EF4-FFF2-40B4-BE49-F238E27FC236}">
              <a16:creationId xmlns:a16="http://schemas.microsoft.com/office/drawing/2014/main" xmlns="" id="{00000000-0008-0000-0600-000038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9" name="フローチャート: 判断 568">
          <a:extLst>
            <a:ext uri="{FF2B5EF4-FFF2-40B4-BE49-F238E27FC236}">
              <a16:creationId xmlns:a16="http://schemas.microsoft.com/office/drawing/2014/main" xmlns="" id="{00000000-0008-0000-0600-000039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0" name="テキスト ボックス 569">
          <a:extLst>
            <a:ext uri="{FF2B5EF4-FFF2-40B4-BE49-F238E27FC236}">
              <a16:creationId xmlns:a16="http://schemas.microsoft.com/office/drawing/2014/main" xmlns="" id="{00000000-0008-0000-0600-00003A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1" name="直線コネクタ 570">
          <a:extLst>
            <a:ext uri="{FF2B5EF4-FFF2-40B4-BE49-F238E27FC236}">
              <a16:creationId xmlns:a16="http://schemas.microsoft.com/office/drawing/2014/main" xmlns="" id="{00000000-0008-0000-0600-00003B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2" name="フローチャート: 判断 571">
          <a:extLst>
            <a:ext uri="{FF2B5EF4-FFF2-40B4-BE49-F238E27FC236}">
              <a16:creationId xmlns:a16="http://schemas.microsoft.com/office/drawing/2014/main" xmlns="" id="{00000000-0008-0000-0600-00003C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xmlns="" id="{00000000-0008-0000-0600-00003D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4" name="直線コネクタ 573">
          <a:extLst>
            <a:ext uri="{FF2B5EF4-FFF2-40B4-BE49-F238E27FC236}">
              <a16:creationId xmlns:a16="http://schemas.microsoft.com/office/drawing/2014/main" xmlns="" id="{00000000-0008-0000-0600-00003E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5" name="フローチャート: 判断 574">
          <a:extLst>
            <a:ext uri="{FF2B5EF4-FFF2-40B4-BE49-F238E27FC236}">
              <a16:creationId xmlns:a16="http://schemas.microsoft.com/office/drawing/2014/main" xmlns="" id="{00000000-0008-0000-0600-00003F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xmlns="" id="{00000000-0008-0000-0600-000040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7" name="フローチャート: 判断 576">
          <a:extLst>
            <a:ext uri="{FF2B5EF4-FFF2-40B4-BE49-F238E27FC236}">
              <a16:creationId xmlns:a16="http://schemas.microsoft.com/office/drawing/2014/main" xmlns="" id="{00000000-0008-0000-0600-000041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xmlns="" id="{00000000-0008-0000-0600-000042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xmlns="" id="{00000000-0008-0000-0600-00004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xmlns="" id="{00000000-0008-0000-0600-00004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xmlns="" id="{00000000-0008-0000-0600-00004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xmlns="" id="{00000000-0008-0000-0600-00004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xmlns="" id="{00000000-0008-0000-0600-00004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4" name="楕円 583">
          <a:extLst>
            <a:ext uri="{FF2B5EF4-FFF2-40B4-BE49-F238E27FC236}">
              <a16:creationId xmlns:a16="http://schemas.microsoft.com/office/drawing/2014/main" xmlns="" id="{00000000-0008-0000-0600-000048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5" name="失業対策事業費該当値テキスト">
          <a:extLst>
            <a:ext uri="{FF2B5EF4-FFF2-40B4-BE49-F238E27FC236}">
              <a16:creationId xmlns:a16="http://schemas.microsoft.com/office/drawing/2014/main" xmlns="" id="{00000000-0008-0000-0600-000049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6" name="楕円 585">
          <a:extLst>
            <a:ext uri="{FF2B5EF4-FFF2-40B4-BE49-F238E27FC236}">
              <a16:creationId xmlns:a16="http://schemas.microsoft.com/office/drawing/2014/main" xmlns="" id="{00000000-0008-0000-0600-00004A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xmlns="" id="{00000000-0008-0000-0600-00004B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8" name="楕円 587">
          <a:extLst>
            <a:ext uri="{FF2B5EF4-FFF2-40B4-BE49-F238E27FC236}">
              <a16:creationId xmlns:a16="http://schemas.microsoft.com/office/drawing/2014/main" xmlns="" id="{00000000-0008-0000-0600-00004C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xmlns="" id="{00000000-0008-0000-0600-00004D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0" name="楕円 589">
          <a:extLst>
            <a:ext uri="{FF2B5EF4-FFF2-40B4-BE49-F238E27FC236}">
              <a16:creationId xmlns:a16="http://schemas.microsoft.com/office/drawing/2014/main" xmlns="" id="{00000000-0008-0000-0600-00004E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xmlns="" id="{00000000-0008-0000-0600-00004F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楕円 591">
          <a:extLst>
            <a:ext uri="{FF2B5EF4-FFF2-40B4-BE49-F238E27FC236}">
              <a16:creationId xmlns:a16="http://schemas.microsoft.com/office/drawing/2014/main" xmlns="" id="{00000000-0008-0000-0600-000050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xmlns="" id="{00000000-0008-0000-0600-000051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a:extLst>
            <a:ext uri="{FF2B5EF4-FFF2-40B4-BE49-F238E27FC236}">
              <a16:creationId xmlns:a16="http://schemas.microsoft.com/office/drawing/2014/main" xmlns="" id="{00000000-0008-0000-0600-00005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a:extLst>
            <a:ext uri="{FF2B5EF4-FFF2-40B4-BE49-F238E27FC236}">
              <a16:creationId xmlns:a16="http://schemas.microsoft.com/office/drawing/2014/main" xmlns="" id="{00000000-0008-0000-0600-00005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a:extLst>
            <a:ext uri="{FF2B5EF4-FFF2-40B4-BE49-F238E27FC236}">
              <a16:creationId xmlns:a16="http://schemas.microsoft.com/office/drawing/2014/main" xmlns="" id="{00000000-0008-0000-0600-00005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a:extLst>
            <a:ext uri="{FF2B5EF4-FFF2-40B4-BE49-F238E27FC236}">
              <a16:creationId xmlns:a16="http://schemas.microsoft.com/office/drawing/2014/main" xmlns="" id="{00000000-0008-0000-0600-00005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a:extLst>
            <a:ext uri="{FF2B5EF4-FFF2-40B4-BE49-F238E27FC236}">
              <a16:creationId xmlns:a16="http://schemas.microsoft.com/office/drawing/2014/main" xmlns="" id="{00000000-0008-0000-0600-00005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a:extLst>
            <a:ext uri="{FF2B5EF4-FFF2-40B4-BE49-F238E27FC236}">
              <a16:creationId xmlns:a16="http://schemas.microsoft.com/office/drawing/2014/main" xmlns="" id="{00000000-0008-0000-0600-00005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a:extLst>
            <a:ext uri="{FF2B5EF4-FFF2-40B4-BE49-F238E27FC236}">
              <a16:creationId xmlns:a16="http://schemas.microsoft.com/office/drawing/2014/main" xmlns="" id="{00000000-0008-0000-0600-00005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a:extLst>
            <a:ext uri="{FF2B5EF4-FFF2-40B4-BE49-F238E27FC236}">
              <a16:creationId xmlns:a16="http://schemas.microsoft.com/office/drawing/2014/main" xmlns="" id="{00000000-0008-0000-0600-00005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a:extLst>
            <a:ext uri="{FF2B5EF4-FFF2-40B4-BE49-F238E27FC236}">
              <a16:creationId xmlns:a16="http://schemas.microsoft.com/office/drawing/2014/main" xmlns="" id="{00000000-0008-0000-0600-00005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a:extLst>
            <a:ext uri="{FF2B5EF4-FFF2-40B4-BE49-F238E27FC236}">
              <a16:creationId xmlns:a16="http://schemas.microsoft.com/office/drawing/2014/main" xmlns="" id="{00000000-0008-0000-0600-00005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4" name="直線コネクタ 603">
          <a:extLst>
            <a:ext uri="{FF2B5EF4-FFF2-40B4-BE49-F238E27FC236}">
              <a16:creationId xmlns:a16="http://schemas.microsoft.com/office/drawing/2014/main" xmlns="" id="{00000000-0008-0000-0600-00005C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5" name="テキスト ボックス 604">
          <a:extLst>
            <a:ext uri="{FF2B5EF4-FFF2-40B4-BE49-F238E27FC236}">
              <a16:creationId xmlns:a16="http://schemas.microsoft.com/office/drawing/2014/main" xmlns="" id="{00000000-0008-0000-0600-00005D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6" name="直線コネクタ 605">
          <a:extLst>
            <a:ext uri="{FF2B5EF4-FFF2-40B4-BE49-F238E27FC236}">
              <a16:creationId xmlns:a16="http://schemas.microsoft.com/office/drawing/2014/main" xmlns="" id="{00000000-0008-0000-0600-00005E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7" name="テキスト ボックス 606">
          <a:extLst>
            <a:ext uri="{FF2B5EF4-FFF2-40B4-BE49-F238E27FC236}">
              <a16:creationId xmlns:a16="http://schemas.microsoft.com/office/drawing/2014/main" xmlns="" id="{00000000-0008-0000-0600-00005F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8" name="直線コネクタ 607">
          <a:extLst>
            <a:ext uri="{FF2B5EF4-FFF2-40B4-BE49-F238E27FC236}">
              <a16:creationId xmlns:a16="http://schemas.microsoft.com/office/drawing/2014/main" xmlns="" id="{00000000-0008-0000-0600-000060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9" name="テキスト ボックス 608">
          <a:extLst>
            <a:ext uri="{FF2B5EF4-FFF2-40B4-BE49-F238E27FC236}">
              <a16:creationId xmlns:a16="http://schemas.microsoft.com/office/drawing/2014/main" xmlns="" id="{00000000-0008-0000-0600-000061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0" name="直線コネクタ 609">
          <a:extLst>
            <a:ext uri="{FF2B5EF4-FFF2-40B4-BE49-F238E27FC236}">
              <a16:creationId xmlns:a16="http://schemas.microsoft.com/office/drawing/2014/main" xmlns="" id="{00000000-0008-0000-0600-000062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1" name="テキスト ボックス 610">
          <a:extLst>
            <a:ext uri="{FF2B5EF4-FFF2-40B4-BE49-F238E27FC236}">
              <a16:creationId xmlns:a16="http://schemas.microsoft.com/office/drawing/2014/main" xmlns="" id="{00000000-0008-0000-0600-000063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a:extLst>
            <a:ext uri="{FF2B5EF4-FFF2-40B4-BE49-F238E27FC236}">
              <a16:creationId xmlns:a16="http://schemas.microsoft.com/office/drawing/2014/main" xmlns="" id="{00000000-0008-0000-0600-00006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3" name="テキスト ボックス 612">
          <a:extLst>
            <a:ext uri="{FF2B5EF4-FFF2-40B4-BE49-F238E27FC236}">
              <a16:creationId xmlns:a16="http://schemas.microsoft.com/office/drawing/2014/main" xmlns="" id="{00000000-0008-0000-0600-000065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a:extLst>
            <a:ext uri="{FF2B5EF4-FFF2-40B4-BE49-F238E27FC236}">
              <a16:creationId xmlns:a16="http://schemas.microsoft.com/office/drawing/2014/main" xmlns="" id="{00000000-0008-0000-0600-00006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90322</xdr:rowOff>
    </xdr:from>
    <xdr:to>
      <xdr:col>85</xdr:col>
      <xdr:colOff>126364</xdr:colOff>
      <xdr:row>78</xdr:row>
      <xdr:rowOff>109826</xdr:rowOff>
    </xdr:to>
    <xdr:cxnSp macro="">
      <xdr:nvCxnSpPr>
        <xdr:cNvPr id="615" name="直線コネクタ 614">
          <a:extLst>
            <a:ext uri="{FF2B5EF4-FFF2-40B4-BE49-F238E27FC236}">
              <a16:creationId xmlns:a16="http://schemas.microsoft.com/office/drawing/2014/main" xmlns="" id="{00000000-0008-0000-0600-000067020000}"/>
            </a:ext>
          </a:extLst>
        </xdr:cNvPr>
        <xdr:cNvCxnSpPr/>
      </xdr:nvCxnSpPr>
      <xdr:spPr>
        <a:xfrm flipV="1">
          <a:off x="16317595" y="12434722"/>
          <a:ext cx="1269" cy="1048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113653</xdr:rowOff>
    </xdr:from>
    <xdr:ext cx="469744" cy="259045"/>
    <xdr:sp macro="" textlink="">
      <xdr:nvSpPr>
        <xdr:cNvPr id="616" name="公債費最小値テキスト">
          <a:extLst>
            <a:ext uri="{FF2B5EF4-FFF2-40B4-BE49-F238E27FC236}">
              <a16:creationId xmlns:a16="http://schemas.microsoft.com/office/drawing/2014/main" xmlns="" id="{00000000-0008-0000-0600-000068020000}"/>
            </a:ext>
          </a:extLst>
        </xdr:cNvPr>
        <xdr:cNvSpPr txBox="1"/>
      </xdr:nvSpPr>
      <xdr:spPr>
        <a:xfrm>
          <a:off x="16370300" y="13486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109826</xdr:rowOff>
    </xdr:from>
    <xdr:to>
      <xdr:col>86</xdr:col>
      <xdr:colOff>25400</xdr:colOff>
      <xdr:row>78</xdr:row>
      <xdr:rowOff>109826</xdr:rowOff>
    </xdr:to>
    <xdr:cxnSp macro="">
      <xdr:nvCxnSpPr>
        <xdr:cNvPr id="617" name="直線コネクタ 616">
          <a:extLst>
            <a:ext uri="{FF2B5EF4-FFF2-40B4-BE49-F238E27FC236}">
              <a16:creationId xmlns:a16="http://schemas.microsoft.com/office/drawing/2014/main" xmlns="" id="{00000000-0008-0000-0600-000069020000}"/>
            </a:ext>
          </a:extLst>
        </xdr:cNvPr>
        <xdr:cNvCxnSpPr/>
      </xdr:nvCxnSpPr>
      <xdr:spPr>
        <a:xfrm>
          <a:off x="16230600" y="13482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36999</xdr:rowOff>
    </xdr:from>
    <xdr:ext cx="599010" cy="259045"/>
    <xdr:sp macro="" textlink="">
      <xdr:nvSpPr>
        <xdr:cNvPr id="618" name="公債費最大値テキスト">
          <a:extLst>
            <a:ext uri="{FF2B5EF4-FFF2-40B4-BE49-F238E27FC236}">
              <a16:creationId xmlns:a16="http://schemas.microsoft.com/office/drawing/2014/main" xmlns="" id="{00000000-0008-0000-0600-00006A020000}"/>
            </a:ext>
          </a:extLst>
        </xdr:cNvPr>
        <xdr:cNvSpPr txBox="1"/>
      </xdr:nvSpPr>
      <xdr:spPr>
        <a:xfrm>
          <a:off x="16370300" y="12209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90322</xdr:rowOff>
    </xdr:from>
    <xdr:to>
      <xdr:col>86</xdr:col>
      <xdr:colOff>25400</xdr:colOff>
      <xdr:row>72</xdr:row>
      <xdr:rowOff>90322</xdr:rowOff>
    </xdr:to>
    <xdr:cxnSp macro="">
      <xdr:nvCxnSpPr>
        <xdr:cNvPr id="619" name="直線コネクタ 618">
          <a:extLst>
            <a:ext uri="{FF2B5EF4-FFF2-40B4-BE49-F238E27FC236}">
              <a16:creationId xmlns:a16="http://schemas.microsoft.com/office/drawing/2014/main" xmlns="" id="{00000000-0008-0000-0600-00006B020000}"/>
            </a:ext>
          </a:extLst>
        </xdr:cNvPr>
        <xdr:cNvCxnSpPr/>
      </xdr:nvCxnSpPr>
      <xdr:spPr>
        <a:xfrm>
          <a:off x="16230600" y="12434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119309</xdr:rowOff>
    </xdr:from>
    <xdr:to>
      <xdr:col>85</xdr:col>
      <xdr:colOff>127000</xdr:colOff>
      <xdr:row>77</xdr:row>
      <xdr:rowOff>133280</xdr:rowOff>
    </xdr:to>
    <xdr:cxnSp macro="">
      <xdr:nvCxnSpPr>
        <xdr:cNvPr id="620" name="直線コネクタ 619">
          <a:extLst>
            <a:ext uri="{FF2B5EF4-FFF2-40B4-BE49-F238E27FC236}">
              <a16:creationId xmlns:a16="http://schemas.microsoft.com/office/drawing/2014/main" xmlns="" id="{00000000-0008-0000-0600-00006C020000}"/>
            </a:ext>
          </a:extLst>
        </xdr:cNvPr>
        <xdr:cNvCxnSpPr/>
      </xdr:nvCxnSpPr>
      <xdr:spPr>
        <a:xfrm flipV="1">
          <a:off x="15481300" y="13320959"/>
          <a:ext cx="838200" cy="13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111384</xdr:rowOff>
    </xdr:from>
    <xdr:ext cx="534377" cy="259045"/>
    <xdr:sp macro="" textlink="">
      <xdr:nvSpPr>
        <xdr:cNvPr id="621" name="公債費平均値テキスト">
          <a:extLst>
            <a:ext uri="{FF2B5EF4-FFF2-40B4-BE49-F238E27FC236}">
              <a16:creationId xmlns:a16="http://schemas.microsoft.com/office/drawing/2014/main" xmlns="" id="{00000000-0008-0000-0600-00006D020000}"/>
            </a:ext>
          </a:extLst>
        </xdr:cNvPr>
        <xdr:cNvSpPr txBox="1"/>
      </xdr:nvSpPr>
      <xdr:spPr>
        <a:xfrm>
          <a:off x="16370300" y="129701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88506</xdr:rowOff>
    </xdr:from>
    <xdr:to>
      <xdr:col>85</xdr:col>
      <xdr:colOff>177800</xdr:colOff>
      <xdr:row>77</xdr:row>
      <xdr:rowOff>18656</xdr:rowOff>
    </xdr:to>
    <xdr:sp macro="" textlink="">
      <xdr:nvSpPr>
        <xdr:cNvPr id="622" name="フローチャート: 判断 621">
          <a:extLst>
            <a:ext uri="{FF2B5EF4-FFF2-40B4-BE49-F238E27FC236}">
              <a16:creationId xmlns:a16="http://schemas.microsoft.com/office/drawing/2014/main" xmlns="" id="{00000000-0008-0000-0600-00006E020000}"/>
            </a:ext>
          </a:extLst>
        </xdr:cNvPr>
        <xdr:cNvSpPr/>
      </xdr:nvSpPr>
      <xdr:spPr>
        <a:xfrm>
          <a:off x="16268700" y="13118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133280</xdr:rowOff>
    </xdr:from>
    <xdr:to>
      <xdr:col>81</xdr:col>
      <xdr:colOff>50800</xdr:colOff>
      <xdr:row>77</xdr:row>
      <xdr:rowOff>144980</xdr:rowOff>
    </xdr:to>
    <xdr:cxnSp macro="">
      <xdr:nvCxnSpPr>
        <xdr:cNvPr id="623" name="直線コネクタ 622">
          <a:extLst>
            <a:ext uri="{FF2B5EF4-FFF2-40B4-BE49-F238E27FC236}">
              <a16:creationId xmlns:a16="http://schemas.microsoft.com/office/drawing/2014/main" xmlns="" id="{00000000-0008-0000-0600-00006F020000}"/>
            </a:ext>
          </a:extLst>
        </xdr:cNvPr>
        <xdr:cNvCxnSpPr/>
      </xdr:nvCxnSpPr>
      <xdr:spPr>
        <a:xfrm flipV="1">
          <a:off x="14592300" y="13334930"/>
          <a:ext cx="889000" cy="11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116816</xdr:rowOff>
    </xdr:from>
    <xdr:to>
      <xdr:col>81</xdr:col>
      <xdr:colOff>101600</xdr:colOff>
      <xdr:row>77</xdr:row>
      <xdr:rowOff>46966</xdr:rowOff>
    </xdr:to>
    <xdr:sp macro="" textlink="">
      <xdr:nvSpPr>
        <xdr:cNvPr id="624" name="フローチャート: 判断 623">
          <a:extLst>
            <a:ext uri="{FF2B5EF4-FFF2-40B4-BE49-F238E27FC236}">
              <a16:creationId xmlns:a16="http://schemas.microsoft.com/office/drawing/2014/main" xmlns="" id="{00000000-0008-0000-0600-000070020000}"/>
            </a:ext>
          </a:extLst>
        </xdr:cNvPr>
        <xdr:cNvSpPr/>
      </xdr:nvSpPr>
      <xdr:spPr>
        <a:xfrm>
          <a:off x="15430500" y="13147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63494</xdr:rowOff>
    </xdr:from>
    <xdr:ext cx="534377" cy="259045"/>
    <xdr:sp macro="" textlink="">
      <xdr:nvSpPr>
        <xdr:cNvPr id="625" name="テキスト ボックス 624">
          <a:extLst>
            <a:ext uri="{FF2B5EF4-FFF2-40B4-BE49-F238E27FC236}">
              <a16:creationId xmlns:a16="http://schemas.microsoft.com/office/drawing/2014/main" xmlns="" id="{00000000-0008-0000-0600-000071020000}"/>
            </a:ext>
          </a:extLst>
        </xdr:cNvPr>
        <xdr:cNvSpPr txBox="1"/>
      </xdr:nvSpPr>
      <xdr:spPr>
        <a:xfrm>
          <a:off x="15214111" y="12922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144980</xdr:rowOff>
    </xdr:from>
    <xdr:to>
      <xdr:col>76</xdr:col>
      <xdr:colOff>114300</xdr:colOff>
      <xdr:row>77</xdr:row>
      <xdr:rowOff>153988</xdr:rowOff>
    </xdr:to>
    <xdr:cxnSp macro="">
      <xdr:nvCxnSpPr>
        <xdr:cNvPr id="626" name="直線コネクタ 625">
          <a:extLst>
            <a:ext uri="{FF2B5EF4-FFF2-40B4-BE49-F238E27FC236}">
              <a16:creationId xmlns:a16="http://schemas.microsoft.com/office/drawing/2014/main" xmlns="" id="{00000000-0008-0000-0600-000072020000}"/>
            </a:ext>
          </a:extLst>
        </xdr:cNvPr>
        <xdr:cNvCxnSpPr/>
      </xdr:nvCxnSpPr>
      <xdr:spPr>
        <a:xfrm flipV="1">
          <a:off x="13703300" y="13346630"/>
          <a:ext cx="889000" cy="9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111517</xdr:rowOff>
    </xdr:from>
    <xdr:to>
      <xdr:col>76</xdr:col>
      <xdr:colOff>165100</xdr:colOff>
      <xdr:row>77</xdr:row>
      <xdr:rowOff>41667</xdr:rowOff>
    </xdr:to>
    <xdr:sp macro="" textlink="">
      <xdr:nvSpPr>
        <xdr:cNvPr id="627" name="フローチャート: 判断 626">
          <a:extLst>
            <a:ext uri="{FF2B5EF4-FFF2-40B4-BE49-F238E27FC236}">
              <a16:creationId xmlns:a16="http://schemas.microsoft.com/office/drawing/2014/main" xmlns="" id="{00000000-0008-0000-0600-000073020000}"/>
            </a:ext>
          </a:extLst>
        </xdr:cNvPr>
        <xdr:cNvSpPr/>
      </xdr:nvSpPr>
      <xdr:spPr>
        <a:xfrm>
          <a:off x="14541500" y="1314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58195</xdr:rowOff>
    </xdr:from>
    <xdr:ext cx="534377" cy="259045"/>
    <xdr:sp macro="" textlink="">
      <xdr:nvSpPr>
        <xdr:cNvPr id="628" name="テキスト ボックス 627">
          <a:extLst>
            <a:ext uri="{FF2B5EF4-FFF2-40B4-BE49-F238E27FC236}">
              <a16:creationId xmlns:a16="http://schemas.microsoft.com/office/drawing/2014/main" xmlns="" id="{00000000-0008-0000-0600-000074020000}"/>
            </a:ext>
          </a:extLst>
        </xdr:cNvPr>
        <xdr:cNvSpPr txBox="1"/>
      </xdr:nvSpPr>
      <xdr:spPr>
        <a:xfrm>
          <a:off x="14325111" y="12916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141520</xdr:rowOff>
    </xdr:from>
    <xdr:to>
      <xdr:col>71</xdr:col>
      <xdr:colOff>177800</xdr:colOff>
      <xdr:row>77</xdr:row>
      <xdr:rowOff>153988</xdr:rowOff>
    </xdr:to>
    <xdr:cxnSp macro="">
      <xdr:nvCxnSpPr>
        <xdr:cNvPr id="629" name="直線コネクタ 628">
          <a:extLst>
            <a:ext uri="{FF2B5EF4-FFF2-40B4-BE49-F238E27FC236}">
              <a16:creationId xmlns:a16="http://schemas.microsoft.com/office/drawing/2014/main" xmlns="" id="{00000000-0008-0000-0600-000075020000}"/>
            </a:ext>
          </a:extLst>
        </xdr:cNvPr>
        <xdr:cNvCxnSpPr/>
      </xdr:nvCxnSpPr>
      <xdr:spPr>
        <a:xfrm>
          <a:off x="12814300" y="13343170"/>
          <a:ext cx="889000" cy="12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116204</xdr:rowOff>
    </xdr:from>
    <xdr:to>
      <xdr:col>72</xdr:col>
      <xdr:colOff>38100</xdr:colOff>
      <xdr:row>77</xdr:row>
      <xdr:rowOff>46354</xdr:rowOff>
    </xdr:to>
    <xdr:sp macro="" textlink="">
      <xdr:nvSpPr>
        <xdr:cNvPr id="630" name="フローチャート: 判断 629">
          <a:extLst>
            <a:ext uri="{FF2B5EF4-FFF2-40B4-BE49-F238E27FC236}">
              <a16:creationId xmlns:a16="http://schemas.microsoft.com/office/drawing/2014/main" xmlns="" id="{00000000-0008-0000-0600-000076020000}"/>
            </a:ext>
          </a:extLst>
        </xdr:cNvPr>
        <xdr:cNvSpPr/>
      </xdr:nvSpPr>
      <xdr:spPr>
        <a:xfrm>
          <a:off x="13652500" y="1314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62881</xdr:rowOff>
    </xdr:from>
    <xdr:ext cx="534377" cy="259045"/>
    <xdr:sp macro="" textlink="">
      <xdr:nvSpPr>
        <xdr:cNvPr id="631" name="テキスト ボックス 630">
          <a:extLst>
            <a:ext uri="{FF2B5EF4-FFF2-40B4-BE49-F238E27FC236}">
              <a16:creationId xmlns:a16="http://schemas.microsoft.com/office/drawing/2014/main" xmlns="" id="{00000000-0008-0000-0600-000077020000}"/>
            </a:ext>
          </a:extLst>
        </xdr:cNvPr>
        <xdr:cNvSpPr txBox="1"/>
      </xdr:nvSpPr>
      <xdr:spPr>
        <a:xfrm>
          <a:off x="13436111" y="12921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118943</xdr:rowOff>
    </xdr:from>
    <xdr:to>
      <xdr:col>67</xdr:col>
      <xdr:colOff>101600</xdr:colOff>
      <xdr:row>77</xdr:row>
      <xdr:rowOff>49093</xdr:rowOff>
    </xdr:to>
    <xdr:sp macro="" textlink="">
      <xdr:nvSpPr>
        <xdr:cNvPr id="632" name="フローチャート: 判断 631">
          <a:extLst>
            <a:ext uri="{FF2B5EF4-FFF2-40B4-BE49-F238E27FC236}">
              <a16:creationId xmlns:a16="http://schemas.microsoft.com/office/drawing/2014/main" xmlns="" id="{00000000-0008-0000-0600-000078020000}"/>
            </a:ext>
          </a:extLst>
        </xdr:cNvPr>
        <xdr:cNvSpPr/>
      </xdr:nvSpPr>
      <xdr:spPr>
        <a:xfrm>
          <a:off x="12763500" y="1314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65619</xdr:rowOff>
    </xdr:from>
    <xdr:ext cx="534377" cy="259045"/>
    <xdr:sp macro="" textlink="">
      <xdr:nvSpPr>
        <xdr:cNvPr id="633" name="テキスト ボックス 632">
          <a:extLst>
            <a:ext uri="{FF2B5EF4-FFF2-40B4-BE49-F238E27FC236}">
              <a16:creationId xmlns:a16="http://schemas.microsoft.com/office/drawing/2014/main" xmlns="" id="{00000000-0008-0000-0600-000079020000}"/>
            </a:ext>
          </a:extLst>
        </xdr:cNvPr>
        <xdr:cNvSpPr txBox="1"/>
      </xdr:nvSpPr>
      <xdr:spPr>
        <a:xfrm>
          <a:off x="12547111" y="12924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xmlns="" id="{00000000-0008-0000-0600-00007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xmlns="" id="{00000000-0008-0000-0600-00007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xmlns="" id="{00000000-0008-0000-0600-00007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xmlns="" id="{00000000-0008-0000-0600-00007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xmlns="" id="{00000000-0008-0000-0600-00007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68509</xdr:rowOff>
    </xdr:from>
    <xdr:to>
      <xdr:col>85</xdr:col>
      <xdr:colOff>177800</xdr:colOff>
      <xdr:row>77</xdr:row>
      <xdr:rowOff>170109</xdr:rowOff>
    </xdr:to>
    <xdr:sp macro="" textlink="">
      <xdr:nvSpPr>
        <xdr:cNvPr id="639" name="楕円 638">
          <a:extLst>
            <a:ext uri="{FF2B5EF4-FFF2-40B4-BE49-F238E27FC236}">
              <a16:creationId xmlns:a16="http://schemas.microsoft.com/office/drawing/2014/main" xmlns="" id="{00000000-0008-0000-0600-00007F020000}"/>
            </a:ext>
          </a:extLst>
        </xdr:cNvPr>
        <xdr:cNvSpPr/>
      </xdr:nvSpPr>
      <xdr:spPr>
        <a:xfrm>
          <a:off x="16268700" y="13270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46936</xdr:rowOff>
    </xdr:from>
    <xdr:ext cx="534377" cy="259045"/>
    <xdr:sp macro="" textlink="">
      <xdr:nvSpPr>
        <xdr:cNvPr id="640" name="公債費該当値テキスト">
          <a:extLst>
            <a:ext uri="{FF2B5EF4-FFF2-40B4-BE49-F238E27FC236}">
              <a16:creationId xmlns:a16="http://schemas.microsoft.com/office/drawing/2014/main" xmlns="" id="{00000000-0008-0000-0600-000080020000}"/>
            </a:ext>
          </a:extLst>
        </xdr:cNvPr>
        <xdr:cNvSpPr txBox="1"/>
      </xdr:nvSpPr>
      <xdr:spPr>
        <a:xfrm>
          <a:off x="16370300" y="13248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82480</xdr:rowOff>
    </xdr:from>
    <xdr:to>
      <xdr:col>81</xdr:col>
      <xdr:colOff>101600</xdr:colOff>
      <xdr:row>78</xdr:row>
      <xdr:rowOff>12630</xdr:rowOff>
    </xdr:to>
    <xdr:sp macro="" textlink="">
      <xdr:nvSpPr>
        <xdr:cNvPr id="641" name="楕円 640">
          <a:extLst>
            <a:ext uri="{FF2B5EF4-FFF2-40B4-BE49-F238E27FC236}">
              <a16:creationId xmlns:a16="http://schemas.microsoft.com/office/drawing/2014/main" xmlns="" id="{00000000-0008-0000-0600-000081020000}"/>
            </a:ext>
          </a:extLst>
        </xdr:cNvPr>
        <xdr:cNvSpPr/>
      </xdr:nvSpPr>
      <xdr:spPr>
        <a:xfrm>
          <a:off x="15430500" y="13284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3757</xdr:rowOff>
    </xdr:from>
    <xdr:ext cx="534377" cy="259045"/>
    <xdr:sp macro="" textlink="">
      <xdr:nvSpPr>
        <xdr:cNvPr id="642" name="テキスト ボックス 641">
          <a:extLst>
            <a:ext uri="{FF2B5EF4-FFF2-40B4-BE49-F238E27FC236}">
              <a16:creationId xmlns:a16="http://schemas.microsoft.com/office/drawing/2014/main" xmlns="" id="{00000000-0008-0000-0600-000082020000}"/>
            </a:ext>
          </a:extLst>
        </xdr:cNvPr>
        <xdr:cNvSpPr txBox="1"/>
      </xdr:nvSpPr>
      <xdr:spPr>
        <a:xfrm>
          <a:off x="15214111" y="13376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94180</xdr:rowOff>
    </xdr:from>
    <xdr:to>
      <xdr:col>76</xdr:col>
      <xdr:colOff>165100</xdr:colOff>
      <xdr:row>78</xdr:row>
      <xdr:rowOff>24330</xdr:rowOff>
    </xdr:to>
    <xdr:sp macro="" textlink="">
      <xdr:nvSpPr>
        <xdr:cNvPr id="643" name="楕円 642">
          <a:extLst>
            <a:ext uri="{FF2B5EF4-FFF2-40B4-BE49-F238E27FC236}">
              <a16:creationId xmlns:a16="http://schemas.microsoft.com/office/drawing/2014/main" xmlns="" id="{00000000-0008-0000-0600-000083020000}"/>
            </a:ext>
          </a:extLst>
        </xdr:cNvPr>
        <xdr:cNvSpPr/>
      </xdr:nvSpPr>
      <xdr:spPr>
        <a:xfrm>
          <a:off x="14541500" y="13295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15457</xdr:rowOff>
    </xdr:from>
    <xdr:ext cx="534377" cy="259045"/>
    <xdr:sp macro="" textlink="">
      <xdr:nvSpPr>
        <xdr:cNvPr id="644" name="テキスト ボックス 643">
          <a:extLst>
            <a:ext uri="{FF2B5EF4-FFF2-40B4-BE49-F238E27FC236}">
              <a16:creationId xmlns:a16="http://schemas.microsoft.com/office/drawing/2014/main" xmlns="" id="{00000000-0008-0000-0600-000084020000}"/>
            </a:ext>
          </a:extLst>
        </xdr:cNvPr>
        <xdr:cNvSpPr txBox="1"/>
      </xdr:nvSpPr>
      <xdr:spPr>
        <a:xfrm>
          <a:off x="14325111" y="13388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103188</xdr:rowOff>
    </xdr:from>
    <xdr:to>
      <xdr:col>72</xdr:col>
      <xdr:colOff>38100</xdr:colOff>
      <xdr:row>78</xdr:row>
      <xdr:rowOff>33338</xdr:rowOff>
    </xdr:to>
    <xdr:sp macro="" textlink="">
      <xdr:nvSpPr>
        <xdr:cNvPr id="645" name="楕円 644">
          <a:extLst>
            <a:ext uri="{FF2B5EF4-FFF2-40B4-BE49-F238E27FC236}">
              <a16:creationId xmlns:a16="http://schemas.microsoft.com/office/drawing/2014/main" xmlns="" id="{00000000-0008-0000-0600-000085020000}"/>
            </a:ext>
          </a:extLst>
        </xdr:cNvPr>
        <xdr:cNvSpPr/>
      </xdr:nvSpPr>
      <xdr:spPr>
        <a:xfrm>
          <a:off x="13652500" y="13304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24465</xdr:rowOff>
    </xdr:from>
    <xdr:ext cx="534377" cy="259045"/>
    <xdr:sp macro="" textlink="">
      <xdr:nvSpPr>
        <xdr:cNvPr id="646" name="テキスト ボックス 645">
          <a:extLst>
            <a:ext uri="{FF2B5EF4-FFF2-40B4-BE49-F238E27FC236}">
              <a16:creationId xmlns:a16="http://schemas.microsoft.com/office/drawing/2014/main" xmlns="" id="{00000000-0008-0000-0600-000086020000}"/>
            </a:ext>
          </a:extLst>
        </xdr:cNvPr>
        <xdr:cNvSpPr txBox="1"/>
      </xdr:nvSpPr>
      <xdr:spPr>
        <a:xfrm>
          <a:off x="13436111" y="13397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90720</xdr:rowOff>
    </xdr:from>
    <xdr:to>
      <xdr:col>67</xdr:col>
      <xdr:colOff>101600</xdr:colOff>
      <xdr:row>78</xdr:row>
      <xdr:rowOff>20870</xdr:rowOff>
    </xdr:to>
    <xdr:sp macro="" textlink="">
      <xdr:nvSpPr>
        <xdr:cNvPr id="647" name="楕円 646">
          <a:extLst>
            <a:ext uri="{FF2B5EF4-FFF2-40B4-BE49-F238E27FC236}">
              <a16:creationId xmlns:a16="http://schemas.microsoft.com/office/drawing/2014/main" xmlns="" id="{00000000-0008-0000-0600-000087020000}"/>
            </a:ext>
          </a:extLst>
        </xdr:cNvPr>
        <xdr:cNvSpPr/>
      </xdr:nvSpPr>
      <xdr:spPr>
        <a:xfrm>
          <a:off x="12763500" y="1329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11997</xdr:rowOff>
    </xdr:from>
    <xdr:ext cx="534377" cy="259045"/>
    <xdr:sp macro="" textlink="">
      <xdr:nvSpPr>
        <xdr:cNvPr id="648" name="テキスト ボックス 647">
          <a:extLst>
            <a:ext uri="{FF2B5EF4-FFF2-40B4-BE49-F238E27FC236}">
              <a16:creationId xmlns:a16="http://schemas.microsoft.com/office/drawing/2014/main" xmlns="" id="{00000000-0008-0000-0600-000088020000}"/>
            </a:ext>
          </a:extLst>
        </xdr:cNvPr>
        <xdr:cNvSpPr txBox="1"/>
      </xdr:nvSpPr>
      <xdr:spPr>
        <a:xfrm>
          <a:off x="12547111" y="13385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a:extLst>
            <a:ext uri="{FF2B5EF4-FFF2-40B4-BE49-F238E27FC236}">
              <a16:creationId xmlns:a16="http://schemas.microsoft.com/office/drawing/2014/main" xmlns="" id="{00000000-0008-0000-0600-00008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a:extLst>
            <a:ext uri="{FF2B5EF4-FFF2-40B4-BE49-F238E27FC236}">
              <a16:creationId xmlns:a16="http://schemas.microsoft.com/office/drawing/2014/main" xmlns="" id="{00000000-0008-0000-0600-00008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a:extLst>
            <a:ext uri="{FF2B5EF4-FFF2-40B4-BE49-F238E27FC236}">
              <a16:creationId xmlns:a16="http://schemas.microsoft.com/office/drawing/2014/main" xmlns="" id="{00000000-0008-0000-0600-00008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a:extLst>
            <a:ext uri="{FF2B5EF4-FFF2-40B4-BE49-F238E27FC236}">
              <a16:creationId xmlns:a16="http://schemas.microsoft.com/office/drawing/2014/main" xmlns="" id="{00000000-0008-0000-0600-00008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a:extLst>
            <a:ext uri="{FF2B5EF4-FFF2-40B4-BE49-F238E27FC236}">
              <a16:creationId xmlns:a16="http://schemas.microsoft.com/office/drawing/2014/main" xmlns="" id="{00000000-0008-0000-0600-00008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a:extLst>
            <a:ext uri="{FF2B5EF4-FFF2-40B4-BE49-F238E27FC236}">
              <a16:creationId xmlns:a16="http://schemas.microsoft.com/office/drawing/2014/main" xmlns="" id="{00000000-0008-0000-0600-00008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a:extLst>
            <a:ext uri="{FF2B5EF4-FFF2-40B4-BE49-F238E27FC236}">
              <a16:creationId xmlns:a16="http://schemas.microsoft.com/office/drawing/2014/main" xmlns="" id="{00000000-0008-0000-0600-00008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a:extLst>
            <a:ext uri="{FF2B5EF4-FFF2-40B4-BE49-F238E27FC236}">
              <a16:creationId xmlns:a16="http://schemas.microsoft.com/office/drawing/2014/main" xmlns="" id="{00000000-0008-0000-0600-00009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a:extLst>
            <a:ext uri="{FF2B5EF4-FFF2-40B4-BE49-F238E27FC236}">
              <a16:creationId xmlns:a16="http://schemas.microsoft.com/office/drawing/2014/main" xmlns="" id="{00000000-0008-0000-0600-00009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a:extLst>
            <a:ext uri="{FF2B5EF4-FFF2-40B4-BE49-F238E27FC236}">
              <a16:creationId xmlns:a16="http://schemas.microsoft.com/office/drawing/2014/main" xmlns="" id="{00000000-0008-0000-0600-00009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9" name="直線コネクタ 658">
          <a:extLst>
            <a:ext uri="{FF2B5EF4-FFF2-40B4-BE49-F238E27FC236}">
              <a16:creationId xmlns:a16="http://schemas.microsoft.com/office/drawing/2014/main" xmlns="" id="{00000000-0008-0000-0600-000093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0" name="テキスト ボックス 659">
          <a:extLst>
            <a:ext uri="{FF2B5EF4-FFF2-40B4-BE49-F238E27FC236}">
              <a16:creationId xmlns:a16="http://schemas.microsoft.com/office/drawing/2014/main" xmlns="" id="{00000000-0008-0000-0600-000094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1" name="直線コネクタ 660">
          <a:extLst>
            <a:ext uri="{FF2B5EF4-FFF2-40B4-BE49-F238E27FC236}">
              <a16:creationId xmlns:a16="http://schemas.microsoft.com/office/drawing/2014/main" xmlns="" id="{00000000-0008-0000-0600-000095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2" name="テキスト ボックス 661">
          <a:extLst>
            <a:ext uri="{FF2B5EF4-FFF2-40B4-BE49-F238E27FC236}">
              <a16:creationId xmlns:a16="http://schemas.microsoft.com/office/drawing/2014/main" xmlns="" id="{00000000-0008-0000-0600-000096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3" name="直線コネクタ 662">
          <a:extLst>
            <a:ext uri="{FF2B5EF4-FFF2-40B4-BE49-F238E27FC236}">
              <a16:creationId xmlns:a16="http://schemas.microsoft.com/office/drawing/2014/main" xmlns="" id="{00000000-0008-0000-0600-000097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4" name="テキスト ボックス 663">
          <a:extLst>
            <a:ext uri="{FF2B5EF4-FFF2-40B4-BE49-F238E27FC236}">
              <a16:creationId xmlns:a16="http://schemas.microsoft.com/office/drawing/2014/main" xmlns="" id="{00000000-0008-0000-0600-000098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5" name="直線コネクタ 664">
          <a:extLst>
            <a:ext uri="{FF2B5EF4-FFF2-40B4-BE49-F238E27FC236}">
              <a16:creationId xmlns:a16="http://schemas.microsoft.com/office/drawing/2014/main" xmlns="" id="{00000000-0008-0000-0600-000099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6" name="テキスト ボックス 665">
          <a:extLst>
            <a:ext uri="{FF2B5EF4-FFF2-40B4-BE49-F238E27FC236}">
              <a16:creationId xmlns:a16="http://schemas.microsoft.com/office/drawing/2014/main" xmlns="" id="{00000000-0008-0000-0600-00009A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7" name="直線コネクタ 666">
          <a:extLst>
            <a:ext uri="{FF2B5EF4-FFF2-40B4-BE49-F238E27FC236}">
              <a16:creationId xmlns:a16="http://schemas.microsoft.com/office/drawing/2014/main" xmlns="" id="{00000000-0008-0000-0600-00009B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68" name="テキスト ボックス 667">
          <a:extLst>
            <a:ext uri="{FF2B5EF4-FFF2-40B4-BE49-F238E27FC236}">
              <a16:creationId xmlns:a16="http://schemas.microsoft.com/office/drawing/2014/main" xmlns="" id="{00000000-0008-0000-0600-00009C020000}"/>
            </a:ext>
          </a:extLst>
        </xdr:cNvPr>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a:extLst>
            <a:ext uri="{FF2B5EF4-FFF2-40B4-BE49-F238E27FC236}">
              <a16:creationId xmlns:a16="http://schemas.microsoft.com/office/drawing/2014/main" xmlns="" id="{00000000-0008-0000-0600-00009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0" name="テキスト ボックス 669">
          <a:extLst>
            <a:ext uri="{FF2B5EF4-FFF2-40B4-BE49-F238E27FC236}">
              <a16:creationId xmlns:a16="http://schemas.microsoft.com/office/drawing/2014/main" xmlns="" id="{00000000-0008-0000-0600-00009E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a:extLst>
            <a:ext uri="{FF2B5EF4-FFF2-40B4-BE49-F238E27FC236}">
              <a16:creationId xmlns:a16="http://schemas.microsoft.com/office/drawing/2014/main" xmlns="" id="{00000000-0008-0000-0600-00009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51966</xdr:rowOff>
    </xdr:from>
    <xdr:to>
      <xdr:col>85</xdr:col>
      <xdr:colOff>126364</xdr:colOff>
      <xdr:row>99</xdr:row>
      <xdr:rowOff>44165</xdr:rowOff>
    </xdr:to>
    <xdr:cxnSp macro="">
      <xdr:nvCxnSpPr>
        <xdr:cNvPr id="672" name="直線コネクタ 671">
          <a:extLst>
            <a:ext uri="{FF2B5EF4-FFF2-40B4-BE49-F238E27FC236}">
              <a16:creationId xmlns:a16="http://schemas.microsoft.com/office/drawing/2014/main" xmlns="" id="{00000000-0008-0000-0600-0000A0020000}"/>
            </a:ext>
          </a:extLst>
        </xdr:cNvPr>
        <xdr:cNvCxnSpPr/>
      </xdr:nvCxnSpPr>
      <xdr:spPr>
        <a:xfrm flipV="1">
          <a:off x="16317595" y="15482466"/>
          <a:ext cx="1269" cy="15352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60134</xdr:rowOff>
    </xdr:from>
    <xdr:ext cx="378565" cy="259045"/>
    <xdr:sp macro="" textlink="">
      <xdr:nvSpPr>
        <xdr:cNvPr id="673" name="積立金最小値テキスト">
          <a:extLst>
            <a:ext uri="{FF2B5EF4-FFF2-40B4-BE49-F238E27FC236}">
              <a16:creationId xmlns:a16="http://schemas.microsoft.com/office/drawing/2014/main" xmlns="" id="{00000000-0008-0000-0600-0000A1020000}"/>
            </a:ext>
          </a:extLst>
        </xdr:cNvPr>
        <xdr:cNvSpPr txBox="1"/>
      </xdr:nvSpPr>
      <xdr:spPr>
        <a:xfrm>
          <a:off x="16370300" y="170336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44165</xdr:rowOff>
    </xdr:from>
    <xdr:to>
      <xdr:col>86</xdr:col>
      <xdr:colOff>25400</xdr:colOff>
      <xdr:row>99</xdr:row>
      <xdr:rowOff>44165</xdr:rowOff>
    </xdr:to>
    <xdr:cxnSp macro="">
      <xdr:nvCxnSpPr>
        <xdr:cNvPr id="674" name="直線コネクタ 673">
          <a:extLst>
            <a:ext uri="{FF2B5EF4-FFF2-40B4-BE49-F238E27FC236}">
              <a16:creationId xmlns:a16="http://schemas.microsoft.com/office/drawing/2014/main" xmlns="" id="{00000000-0008-0000-0600-0000A2020000}"/>
            </a:ext>
          </a:extLst>
        </xdr:cNvPr>
        <xdr:cNvCxnSpPr/>
      </xdr:nvCxnSpPr>
      <xdr:spPr>
        <a:xfrm>
          <a:off x="16230600" y="17017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170093</xdr:rowOff>
    </xdr:from>
    <xdr:ext cx="690189" cy="259045"/>
    <xdr:sp macro="" textlink="">
      <xdr:nvSpPr>
        <xdr:cNvPr id="675" name="積立金最大値テキスト">
          <a:extLst>
            <a:ext uri="{FF2B5EF4-FFF2-40B4-BE49-F238E27FC236}">
              <a16:creationId xmlns:a16="http://schemas.microsoft.com/office/drawing/2014/main" xmlns="" id="{00000000-0008-0000-0600-0000A3020000}"/>
            </a:ext>
          </a:extLst>
        </xdr:cNvPr>
        <xdr:cNvSpPr txBox="1"/>
      </xdr:nvSpPr>
      <xdr:spPr>
        <a:xfrm>
          <a:off x="16370300" y="1525769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1,209,082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51966</xdr:rowOff>
    </xdr:from>
    <xdr:to>
      <xdr:col>86</xdr:col>
      <xdr:colOff>25400</xdr:colOff>
      <xdr:row>90</xdr:row>
      <xdr:rowOff>51966</xdr:rowOff>
    </xdr:to>
    <xdr:cxnSp macro="">
      <xdr:nvCxnSpPr>
        <xdr:cNvPr id="676" name="直線コネクタ 675">
          <a:extLst>
            <a:ext uri="{FF2B5EF4-FFF2-40B4-BE49-F238E27FC236}">
              <a16:creationId xmlns:a16="http://schemas.microsoft.com/office/drawing/2014/main" xmlns="" id="{00000000-0008-0000-0600-0000A4020000}"/>
            </a:ext>
          </a:extLst>
        </xdr:cNvPr>
        <xdr:cNvCxnSpPr/>
      </xdr:nvCxnSpPr>
      <xdr:spPr>
        <a:xfrm>
          <a:off x="16230600" y="1548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9658</xdr:rowOff>
    </xdr:from>
    <xdr:to>
      <xdr:col>85</xdr:col>
      <xdr:colOff>127000</xdr:colOff>
      <xdr:row>99</xdr:row>
      <xdr:rowOff>35508</xdr:rowOff>
    </xdr:to>
    <xdr:cxnSp macro="">
      <xdr:nvCxnSpPr>
        <xdr:cNvPr id="677" name="直線コネクタ 676">
          <a:extLst>
            <a:ext uri="{FF2B5EF4-FFF2-40B4-BE49-F238E27FC236}">
              <a16:creationId xmlns:a16="http://schemas.microsoft.com/office/drawing/2014/main" xmlns="" id="{00000000-0008-0000-0600-0000A5020000}"/>
            </a:ext>
          </a:extLst>
        </xdr:cNvPr>
        <xdr:cNvCxnSpPr/>
      </xdr:nvCxnSpPr>
      <xdr:spPr>
        <a:xfrm>
          <a:off x="15481300" y="16983208"/>
          <a:ext cx="838200" cy="25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149035</xdr:rowOff>
    </xdr:from>
    <xdr:ext cx="534377" cy="259045"/>
    <xdr:sp macro="" textlink="">
      <xdr:nvSpPr>
        <xdr:cNvPr id="678" name="積立金平均値テキスト">
          <a:extLst>
            <a:ext uri="{FF2B5EF4-FFF2-40B4-BE49-F238E27FC236}">
              <a16:creationId xmlns:a16="http://schemas.microsoft.com/office/drawing/2014/main" xmlns="" id="{00000000-0008-0000-0600-0000A6020000}"/>
            </a:ext>
          </a:extLst>
        </xdr:cNvPr>
        <xdr:cNvSpPr txBox="1"/>
      </xdr:nvSpPr>
      <xdr:spPr>
        <a:xfrm>
          <a:off x="16370300" y="167796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126158</xdr:rowOff>
    </xdr:from>
    <xdr:to>
      <xdr:col>85</xdr:col>
      <xdr:colOff>177800</xdr:colOff>
      <xdr:row>99</xdr:row>
      <xdr:rowOff>56308</xdr:rowOff>
    </xdr:to>
    <xdr:sp macro="" textlink="">
      <xdr:nvSpPr>
        <xdr:cNvPr id="679" name="フローチャート: 判断 678">
          <a:extLst>
            <a:ext uri="{FF2B5EF4-FFF2-40B4-BE49-F238E27FC236}">
              <a16:creationId xmlns:a16="http://schemas.microsoft.com/office/drawing/2014/main" xmlns="" id="{00000000-0008-0000-0600-0000A7020000}"/>
            </a:ext>
          </a:extLst>
        </xdr:cNvPr>
        <xdr:cNvSpPr/>
      </xdr:nvSpPr>
      <xdr:spPr>
        <a:xfrm>
          <a:off x="16268700" y="1692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9658</xdr:rowOff>
    </xdr:from>
    <xdr:to>
      <xdr:col>81</xdr:col>
      <xdr:colOff>50800</xdr:colOff>
      <xdr:row>99</xdr:row>
      <xdr:rowOff>9841</xdr:rowOff>
    </xdr:to>
    <xdr:cxnSp macro="">
      <xdr:nvCxnSpPr>
        <xdr:cNvPr id="680" name="直線コネクタ 679">
          <a:extLst>
            <a:ext uri="{FF2B5EF4-FFF2-40B4-BE49-F238E27FC236}">
              <a16:creationId xmlns:a16="http://schemas.microsoft.com/office/drawing/2014/main" xmlns="" id="{00000000-0008-0000-0600-0000A8020000}"/>
            </a:ext>
          </a:extLst>
        </xdr:cNvPr>
        <xdr:cNvCxnSpPr/>
      </xdr:nvCxnSpPr>
      <xdr:spPr>
        <a:xfrm flipV="1">
          <a:off x="14592300" y="16983208"/>
          <a:ext cx="88900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124369</xdr:rowOff>
    </xdr:from>
    <xdr:to>
      <xdr:col>81</xdr:col>
      <xdr:colOff>101600</xdr:colOff>
      <xdr:row>99</xdr:row>
      <xdr:rowOff>54519</xdr:rowOff>
    </xdr:to>
    <xdr:sp macro="" textlink="">
      <xdr:nvSpPr>
        <xdr:cNvPr id="681" name="フローチャート: 判断 680">
          <a:extLst>
            <a:ext uri="{FF2B5EF4-FFF2-40B4-BE49-F238E27FC236}">
              <a16:creationId xmlns:a16="http://schemas.microsoft.com/office/drawing/2014/main" xmlns="" id="{00000000-0008-0000-0600-0000A9020000}"/>
            </a:ext>
          </a:extLst>
        </xdr:cNvPr>
        <xdr:cNvSpPr/>
      </xdr:nvSpPr>
      <xdr:spPr>
        <a:xfrm>
          <a:off x="15430500" y="16926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71046</xdr:rowOff>
    </xdr:from>
    <xdr:ext cx="534377" cy="259045"/>
    <xdr:sp macro="" textlink="">
      <xdr:nvSpPr>
        <xdr:cNvPr id="682" name="テキスト ボックス 681">
          <a:extLst>
            <a:ext uri="{FF2B5EF4-FFF2-40B4-BE49-F238E27FC236}">
              <a16:creationId xmlns:a16="http://schemas.microsoft.com/office/drawing/2014/main" xmlns="" id="{00000000-0008-0000-0600-0000AA020000}"/>
            </a:ext>
          </a:extLst>
        </xdr:cNvPr>
        <xdr:cNvSpPr txBox="1"/>
      </xdr:nvSpPr>
      <xdr:spPr>
        <a:xfrm>
          <a:off x="15214111" y="16701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9841</xdr:rowOff>
    </xdr:from>
    <xdr:to>
      <xdr:col>76</xdr:col>
      <xdr:colOff>114300</xdr:colOff>
      <xdr:row>99</xdr:row>
      <xdr:rowOff>18490</xdr:rowOff>
    </xdr:to>
    <xdr:cxnSp macro="">
      <xdr:nvCxnSpPr>
        <xdr:cNvPr id="683" name="直線コネクタ 682">
          <a:extLst>
            <a:ext uri="{FF2B5EF4-FFF2-40B4-BE49-F238E27FC236}">
              <a16:creationId xmlns:a16="http://schemas.microsoft.com/office/drawing/2014/main" xmlns="" id="{00000000-0008-0000-0600-0000AB020000}"/>
            </a:ext>
          </a:extLst>
        </xdr:cNvPr>
        <xdr:cNvCxnSpPr/>
      </xdr:nvCxnSpPr>
      <xdr:spPr>
        <a:xfrm flipV="1">
          <a:off x="13703300" y="16983391"/>
          <a:ext cx="889000" cy="8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125535</xdr:rowOff>
    </xdr:from>
    <xdr:to>
      <xdr:col>76</xdr:col>
      <xdr:colOff>165100</xdr:colOff>
      <xdr:row>99</xdr:row>
      <xdr:rowOff>55685</xdr:rowOff>
    </xdr:to>
    <xdr:sp macro="" textlink="">
      <xdr:nvSpPr>
        <xdr:cNvPr id="684" name="フローチャート: 判断 683">
          <a:extLst>
            <a:ext uri="{FF2B5EF4-FFF2-40B4-BE49-F238E27FC236}">
              <a16:creationId xmlns:a16="http://schemas.microsoft.com/office/drawing/2014/main" xmlns="" id="{00000000-0008-0000-0600-0000AC020000}"/>
            </a:ext>
          </a:extLst>
        </xdr:cNvPr>
        <xdr:cNvSpPr/>
      </xdr:nvSpPr>
      <xdr:spPr>
        <a:xfrm>
          <a:off x="14541500" y="1692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72212</xdr:rowOff>
    </xdr:from>
    <xdr:ext cx="534377" cy="259045"/>
    <xdr:sp macro="" textlink="">
      <xdr:nvSpPr>
        <xdr:cNvPr id="685" name="テキスト ボックス 684">
          <a:extLst>
            <a:ext uri="{FF2B5EF4-FFF2-40B4-BE49-F238E27FC236}">
              <a16:creationId xmlns:a16="http://schemas.microsoft.com/office/drawing/2014/main" xmlns="" id="{00000000-0008-0000-0600-0000AD020000}"/>
            </a:ext>
          </a:extLst>
        </xdr:cNvPr>
        <xdr:cNvSpPr txBox="1"/>
      </xdr:nvSpPr>
      <xdr:spPr>
        <a:xfrm>
          <a:off x="14325111" y="16702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18490</xdr:rowOff>
    </xdr:from>
    <xdr:to>
      <xdr:col>71</xdr:col>
      <xdr:colOff>177800</xdr:colOff>
      <xdr:row>99</xdr:row>
      <xdr:rowOff>42300</xdr:rowOff>
    </xdr:to>
    <xdr:cxnSp macro="">
      <xdr:nvCxnSpPr>
        <xdr:cNvPr id="686" name="直線コネクタ 685">
          <a:extLst>
            <a:ext uri="{FF2B5EF4-FFF2-40B4-BE49-F238E27FC236}">
              <a16:creationId xmlns:a16="http://schemas.microsoft.com/office/drawing/2014/main" xmlns="" id="{00000000-0008-0000-0600-0000AE020000}"/>
            </a:ext>
          </a:extLst>
        </xdr:cNvPr>
        <xdr:cNvCxnSpPr/>
      </xdr:nvCxnSpPr>
      <xdr:spPr>
        <a:xfrm flipV="1">
          <a:off x="12814300" y="16992040"/>
          <a:ext cx="889000" cy="2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121910</xdr:rowOff>
    </xdr:from>
    <xdr:to>
      <xdr:col>72</xdr:col>
      <xdr:colOff>38100</xdr:colOff>
      <xdr:row>99</xdr:row>
      <xdr:rowOff>52060</xdr:rowOff>
    </xdr:to>
    <xdr:sp macro="" textlink="">
      <xdr:nvSpPr>
        <xdr:cNvPr id="687" name="フローチャート: 判断 686">
          <a:extLst>
            <a:ext uri="{FF2B5EF4-FFF2-40B4-BE49-F238E27FC236}">
              <a16:creationId xmlns:a16="http://schemas.microsoft.com/office/drawing/2014/main" xmlns="" id="{00000000-0008-0000-0600-0000AF020000}"/>
            </a:ext>
          </a:extLst>
        </xdr:cNvPr>
        <xdr:cNvSpPr/>
      </xdr:nvSpPr>
      <xdr:spPr>
        <a:xfrm>
          <a:off x="13652500" y="16924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68587</xdr:rowOff>
    </xdr:from>
    <xdr:ext cx="534377" cy="259045"/>
    <xdr:sp macro="" textlink="">
      <xdr:nvSpPr>
        <xdr:cNvPr id="688" name="テキスト ボックス 687">
          <a:extLst>
            <a:ext uri="{FF2B5EF4-FFF2-40B4-BE49-F238E27FC236}">
              <a16:creationId xmlns:a16="http://schemas.microsoft.com/office/drawing/2014/main" xmlns="" id="{00000000-0008-0000-0600-0000B0020000}"/>
            </a:ext>
          </a:extLst>
        </xdr:cNvPr>
        <xdr:cNvSpPr txBox="1"/>
      </xdr:nvSpPr>
      <xdr:spPr>
        <a:xfrm>
          <a:off x="13436111" y="16699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114894</xdr:rowOff>
    </xdr:from>
    <xdr:to>
      <xdr:col>67</xdr:col>
      <xdr:colOff>101600</xdr:colOff>
      <xdr:row>99</xdr:row>
      <xdr:rowOff>45044</xdr:rowOff>
    </xdr:to>
    <xdr:sp macro="" textlink="">
      <xdr:nvSpPr>
        <xdr:cNvPr id="689" name="フローチャート: 判断 688">
          <a:extLst>
            <a:ext uri="{FF2B5EF4-FFF2-40B4-BE49-F238E27FC236}">
              <a16:creationId xmlns:a16="http://schemas.microsoft.com/office/drawing/2014/main" xmlns="" id="{00000000-0008-0000-0600-0000B1020000}"/>
            </a:ext>
          </a:extLst>
        </xdr:cNvPr>
        <xdr:cNvSpPr/>
      </xdr:nvSpPr>
      <xdr:spPr>
        <a:xfrm>
          <a:off x="12763500" y="16916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61571</xdr:rowOff>
    </xdr:from>
    <xdr:ext cx="534377" cy="259045"/>
    <xdr:sp macro="" textlink="">
      <xdr:nvSpPr>
        <xdr:cNvPr id="690" name="テキスト ボックス 689">
          <a:extLst>
            <a:ext uri="{FF2B5EF4-FFF2-40B4-BE49-F238E27FC236}">
              <a16:creationId xmlns:a16="http://schemas.microsoft.com/office/drawing/2014/main" xmlns="" id="{00000000-0008-0000-0600-0000B2020000}"/>
            </a:ext>
          </a:extLst>
        </xdr:cNvPr>
        <xdr:cNvSpPr txBox="1"/>
      </xdr:nvSpPr>
      <xdr:spPr>
        <a:xfrm>
          <a:off x="12547111" y="16692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xmlns="" id="{00000000-0008-0000-0600-0000B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xmlns="" id="{00000000-0008-0000-0600-0000B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xmlns="" id="{00000000-0008-0000-0600-0000B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xmlns="" id="{00000000-0008-0000-0600-0000B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xmlns="" id="{00000000-0008-0000-0600-0000B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156158</xdr:rowOff>
    </xdr:from>
    <xdr:to>
      <xdr:col>85</xdr:col>
      <xdr:colOff>177800</xdr:colOff>
      <xdr:row>99</xdr:row>
      <xdr:rowOff>86308</xdr:rowOff>
    </xdr:to>
    <xdr:sp macro="" textlink="">
      <xdr:nvSpPr>
        <xdr:cNvPr id="696" name="楕円 695">
          <a:extLst>
            <a:ext uri="{FF2B5EF4-FFF2-40B4-BE49-F238E27FC236}">
              <a16:creationId xmlns:a16="http://schemas.microsoft.com/office/drawing/2014/main" xmlns="" id="{00000000-0008-0000-0600-0000B8020000}"/>
            </a:ext>
          </a:extLst>
        </xdr:cNvPr>
        <xdr:cNvSpPr/>
      </xdr:nvSpPr>
      <xdr:spPr>
        <a:xfrm>
          <a:off x="16268700" y="16958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104585</xdr:rowOff>
    </xdr:from>
    <xdr:ext cx="469744" cy="259045"/>
    <xdr:sp macro="" textlink="">
      <xdr:nvSpPr>
        <xdr:cNvPr id="697" name="積立金該当値テキスト">
          <a:extLst>
            <a:ext uri="{FF2B5EF4-FFF2-40B4-BE49-F238E27FC236}">
              <a16:creationId xmlns:a16="http://schemas.microsoft.com/office/drawing/2014/main" xmlns="" id="{00000000-0008-0000-0600-0000B9020000}"/>
            </a:ext>
          </a:extLst>
        </xdr:cNvPr>
        <xdr:cNvSpPr txBox="1"/>
      </xdr:nvSpPr>
      <xdr:spPr>
        <a:xfrm>
          <a:off x="16370300" y="16906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130308</xdr:rowOff>
    </xdr:from>
    <xdr:to>
      <xdr:col>81</xdr:col>
      <xdr:colOff>101600</xdr:colOff>
      <xdr:row>99</xdr:row>
      <xdr:rowOff>60458</xdr:rowOff>
    </xdr:to>
    <xdr:sp macro="" textlink="">
      <xdr:nvSpPr>
        <xdr:cNvPr id="698" name="楕円 697">
          <a:extLst>
            <a:ext uri="{FF2B5EF4-FFF2-40B4-BE49-F238E27FC236}">
              <a16:creationId xmlns:a16="http://schemas.microsoft.com/office/drawing/2014/main" xmlns="" id="{00000000-0008-0000-0600-0000BA020000}"/>
            </a:ext>
          </a:extLst>
        </xdr:cNvPr>
        <xdr:cNvSpPr/>
      </xdr:nvSpPr>
      <xdr:spPr>
        <a:xfrm>
          <a:off x="15430500" y="1693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51585</xdr:rowOff>
    </xdr:from>
    <xdr:ext cx="534377" cy="259045"/>
    <xdr:sp macro="" textlink="">
      <xdr:nvSpPr>
        <xdr:cNvPr id="699" name="テキスト ボックス 698">
          <a:extLst>
            <a:ext uri="{FF2B5EF4-FFF2-40B4-BE49-F238E27FC236}">
              <a16:creationId xmlns:a16="http://schemas.microsoft.com/office/drawing/2014/main" xmlns="" id="{00000000-0008-0000-0600-0000BB020000}"/>
            </a:ext>
          </a:extLst>
        </xdr:cNvPr>
        <xdr:cNvSpPr txBox="1"/>
      </xdr:nvSpPr>
      <xdr:spPr>
        <a:xfrm>
          <a:off x="15214111" y="17025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130491</xdr:rowOff>
    </xdr:from>
    <xdr:to>
      <xdr:col>76</xdr:col>
      <xdr:colOff>165100</xdr:colOff>
      <xdr:row>99</xdr:row>
      <xdr:rowOff>60641</xdr:rowOff>
    </xdr:to>
    <xdr:sp macro="" textlink="">
      <xdr:nvSpPr>
        <xdr:cNvPr id="700" name="楕円 699">
          <a:extLst>
            <a:ext uri="{FF2B5EF4-FFF2-40B4-BE49-F238E27FC236}">
              <a16:creationId xmlns:a16="http://schemas.microsoft.com/office/drawing/2014/main" xmlns="" id="{00000000-0008-0000-0600-0000BC020000}"/>
            </a:ext>
          </a:extLst>
        </xdr:cNvPr>
        <xdr:cNvSpPr/>
      </xdr:nvSpPr>
      <xdr:spPr>
        <a:xfrm>
          <a:off x="14541500" y="16932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51768</xdr:rowOff>
    </xdr:from>
    <xdr:ext cx="534377" cy="259045"/>
    <xdr:sp macro="" textlink="">
      <xdr:nvSpPr>
        <xdr:cNvPr id="701" name="テキスト ボックス 700">
          <a:extLst>
            <a:ext uri="{FF2B5EF4-FFF2-40B4-BE49-F238E27FC236}">
              <a16:creationId xmlns:a16="http://schemas.microsoft.com/office/drawing/2014/main" xmlns="" id="{00000000-0008-0000-0600-0000BD020000}"/>
            </a:ext>
          </a:extLst>
        </xdr:cNvPr>
        <xdr:cNvSpPr txBox="1"/>
      </xdr:nvSpPr>
      <xdr:spPr>
        <a:xfrm>
          <a:off x="14325111" y="17025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139140</xdr:rowOff>
    </xdr:from>
    <xdr:to>
      <xdr:col>72</xdr:col>
      <xdr:colOff>38100</xdr:colOff>
      <xdr:row>99</xdr:row>
      <xdr:rowOff>69290</xdr:rowOff>
    </xdr:to>
    <xdr:sp macro="" textlink="">
      <xdr:nvSpPr>
        <xdr:cNvPr id="702" name="楕円 701">
          <a:extLst>
            <a:ext uri="{FF2B5EF4-FFF2-40B4-BE49-F238E27FC236}">
              <a16:creationId xmlns:a16="http://schemas.microsoft.com/office/drawing/2014/main" xmlns="" id="{00000000-0008-0000-0600-0000BE020000}"/>
            </a:ext>
          </a:extLst>
        </xdr:cNvPr>
        <xdr:cNvSpPr/>
      </xdr:nvSpPr>
      <xdr:spPr>
        <a:xfrm>
          <a:off x="13652500" y="1694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60417</xdr:rowOff>
    </xdr:from>
    <xdr:ext cx="534377" cy="259045"/>
    <xdr:sp macro="" textlink="">
      <xdr:nvSpPr>
        <xdr:cNvPr id="703" name="テキスト ボックス 702">
          <a:extLst>
            <a:ext uri="{FF2B5EF4-FFF2-40B4-BE49-F238E27FC236}">
              <a16:creationId xmlns:a16="http://schemas.microsoft.com/office/drawing/2014/main" xmlns="" id="{00000000-0008-0000-0600-0000BF020000}"/>
            </a:ext>
          </a:extLst>
        </xdr:cNvPr>
        <xdr:cNvSpPr txBox="1"/>
      </xdr:nvSpPr>
      <xdr:spPr>
        <a:xfrm>
          <a:off x="13436111" y="17033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162950</xdr:rowOff>
    </xdr:from>
    <xdr:to>
      <xdr:col>67</xdr:col>
      <xdr:colOff>101600</xdr:colOff>
      <xdr:row>99</xdr:row>
      <xdr:rowOff>93100</xdr:rowOff>
    </xdr:to>
    <xdr:sp macro="" textlink="">
      <xdr:nvSpPr>
        <xdr:cNvPr id="704" name="楕円 703">
          <a:extLst>
            <a:ext uri="{FF2B5EF4-FFF2-40B4-BE49-F238E27FC236}">
              <a16:creationId xmlns:a16="http://schemas.microsoft.com/office/drawing/2014/main" xmlns="" id="{00000000-0008-0000-0600-0000C0020000}"/>
            </a:ext>
          </a:extLst>
        </xdr:cNvPr>
        <xdr:cNvSpPr/>
      </xdr:nvSpPr>
      <xdr:spPr>
        <a:xfrm>
          <a:off x="12763500" y="1696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84227</xdr:rowOff>
    </xdr:from>
    <xdr:ext cx="469744" cy="259045"/>
    <xdr:sp macro="" textlink="">
      <xdr:nvSpPr>
        <xdr:cNvPr id="705" name="テキスト ボックス 704">
          <a:extLst>
            <a:ext uri="{FF2B5EF4-FFF2-40B4-BE49-F238E27FC236}">
              <a16:creationId xmlns:a16="http://schemas.microsoft.com/office/drawing/2014/main" xmlns="" id="{00000000-0008-0000-0600-0000C1020000}"/>
            </a:ext>
          </a:extLst>
        </xdr:cNvPr>
        <xdr:cNvSpPr txBox="1"/>
      </xdr:nvSpPr>
      <xdr:spPr>
        <a:xfrm>
          <a:off x="12579428" y="17057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a:extLst>
            <a:ext uri="{FF2B5EF4-FFF2-40B4-BE49-F238E27FC236}">
              <a16:creationId xmlns:a16="http://schemas.microsoft.com/office/drawing/2014/main" xmlns="" id="{00000000-0008-0000-0600-0000C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a:extLst>
            <a:ext uri="{FF2B5EF4-FFF2-40B4-BE49-F238E27FC236}">
              <a16:creationId xmlns:a16="http://schemas.microsoft.com/office/drawing/2014/main" xmlns="" id="{00000000-0008-0000-0600-0000C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a:extLst>
            <a:ext uri="{FF2B5EF4-FFF2-40B4-BE49-F238E27FC236}">
              <a16:creationId xmlns:a16="http://schemas.microsoft.com/office/drawing/2014/main" xmlns="" id="{00000000-0008-0000-0600-0000C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a:extLst>
            <a:ext uri="{FF2B5EF4-FFF2-40B4-BE49-F238E27FC236}">
              <a16:creationId xmlns:a16="http://schemas.microsoft.com/office/drawing/2014/main" xmlns="" id="{00000000-0008-0000-0600-0000C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a:extLst>
            <a:ext uri="{FF2B5EF4-FFF2-40B4-BE49-F238E27FC236}">
              <a16:creationId xmlns:a16="http://schemas.microsoft.com/office/drawing/2014/main" xmlns="" id="{00000000-0008-0000-0600-0000C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a:extLst>
            <a:ext uri="{FF2B5EF4-FFF2-40B4-BE49-F238E27FC236}">
              <a16:creationId xmlns:a16="http://schemas.microsoft.com/office/drawing/2014/main" xmlns="" id="{00000000-0008-0000-0600-0000C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a:extLst>
            <a:ext uri="{FF2B5EF4-FFF2-40B4-BE49-F238E27FC236}">
              <a16:creationId xmlns:a16="http://schemas.microsoft.com/office/drawing/2014/main" xmlns="" id="{00000000-0008-0000-0600-0000C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a:extLst>
            <a:ext uri="{FF2B5EF4-FFF2-40B4-BE49-F238E27FC236}">
              <a16:creationId xmlns:a16="http://schemas.microsoft.com/office/drawing/2014/main" xmlns="" id="{00000000-0008-0000-0600-0000C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a:extLst>
            <a:ext uri="{FF2B5EF4-FFF2-40B4-BE49-F238E27FC236}">
              <a16:creationId xmlns:a16="http://schemas.microsoft.com/office/drawing/2014/main" xmlns="" id="{00000000-0008-0000-0600-0000C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a:extLst>
            <a:ext uri="{FF2B5EF4-FFF2-40B4-BE49-F238E27FC236}">
              <a16:creationId xmlns:a16="http://schemas.microsoft.com/office/drawing/2014/main" xmlns="" id="{00000000-0008-0000-0600-0000C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6" name="直線コネクタ 715">
          <a:extLst>
            <a:ext uri="{FF2B5EF4-FFF2-40B4-BE49-F238E27FC236}">
              <a16:creationId xmlns:a16="http://schemas.microsoft.com/office/drawing/2014/main" xmlns="" id="{00000000-0008-0000-0600-0000CC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7" name="テキスト ボックス 716">
          <a:extLst>
            <a:ext uri="{FF2B5EF4-FFF2-40B4-BE49-F238E27FC236}">
              <a16:creationId xmlns:a16="http://schemas.microsoft.com/office/drawing/2014/main" xmlns="" id="{00000000-0008-0000-0600-0000CD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8" name="直線コネクタ 717">
          <a:extLst>
            <a:ext uri="{FF2B5EF4-FFF2-40B4-BE49-F238E27FC236}">
              <a16:creationId xmlns:a16="http://schemas.microsoft.com/office/drawing/2014/main" xmlns="" id="{00000000-0008-0000-0600-0000CE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19" name="テキスト ボックス 718">
          <a:extLst>
            <a:ext uri="{FF2B5EF4-FFF2-40B4-BE49-F238E27FC236}">
              <a16:creationId xmlns:a16="http://schemas.microsoft.com/office/drawing/2014/main" xmlns="" id="{00000000-0008-0000-0600-0000CF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0" name="直線コネクタ 719">
          <a:extLst>
            <a:ext uri="{FF2B5EF4-FFF2-40B4-BE49-F238E27FC236}">
              <a16:creationId xmlns:a16="http://schemas.microsoft.com/office/drawing/2014/main" xmlns="" id="{00000000-0008-0000-0600-0000D0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1" name="テキスト ボックス 720">
          <a:extLst>
            <a:ext uri="{FF2B5EF4-FFF2-40B4-BE49-F238E27FC236}">
              <a16:creationId xmlns:a16="http://schemas.microsoft.com/office/drawing/2014/main" xmlns="" id="{00000000-0008-0000-0600-0000D1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2" name="直線コネクタ 721">
          <a:extLst>
            <a:ext uri="{FF2B5EF4-FFF2-40B4-BE49-F238E27FC236}">
              <a16:creationId xmlns:a16="http://schemas.microsoft.com/office/drawing/2014/main" xmlns="" id="{00000000-0008-0000-0600-0000D2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3" name="テキスト ボックス 722">
          <a:extLst>
            <a:ext uri="{FF2B5EF4-FFF2-40B4-BE49-F238E27FC236}">
              <a16:creationId xmlns:a16="http://schemas.microsoft.com/office/drawing/2014/main" xmlns="" id="{00000000-0008-0000-0600-0000D3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4" name="直線コネクタ 723">
          <a:extLst>
            <a:ext uri="{FF2B5EF4-FFF2-40B4-BE49-F238E27FC236}">
              <a16:creationId xmlns:a16="http://schemas.microsoft.com/office/drawing/2014/main" xmlns="" id="{00000000-0008-0000-0600-0000D4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5" name="テキスト ボックス 724">
          <a:extLst>
            <a:ext uri="{FF2B5EF4-FFF2-40B4-BE49-F238E27FC236}">
              <a16:creationId xmlns:a16="http://schemas.microsoft.com/office/drawing/2014/main" xmlns="" id="{00000000-0008-0000-0600-0000D5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6" name="直線コネクタ 725">
          <a:extLst>
            <a:ext uri="{FF2B5EF4-FFF2-40B4-BE49-F238E27FC236}">
              <a16:creationId xmlns:a16="http://schemas.microsoft.com/office/drawing/2014/main" xmlns="" id="{00000000-0008-0000-0600-0000D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7" name="テキスト ボックス 726">
          <a:extLst>
            <a:ext uri="{FF2B5EF4-FFF2-40B4-BE49-F238E27FC236}">
              <a16:creationId xmlns:a16="http://schemas.microsoft.com/office/drawing/2014/main" xmlns="" id="{00000000-0008-0000-0600-0000D7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8" name="投資及び出資金グラフ枠">
          <a:extLst>
            <a:ext uri="{FF2B5EF4-FFF2-40B4-BE49-F238E27FC236}">
              <a16:creationId xmlns:a16="http://schemas.microsoft.com/office/drawing/2014/main" xmlns="" id="{00000000-0008-0000-0600-0000D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74320</xdr:rowOff>
    </xdr:from>
    <xdr:to>
      <xdr:col>116</xdr:col>
      <xdr:colOff>62864</xdr:colOff>
      <xdr:row>39</xdr:row>
      <xdr:rowOff>44450</xdr:rowOff>
    </xdr:to>
    <xdr:cxnSp macro="">
      <xdr:nvCxnSpPr>
        <xdr:cNvPr id="729" name="直線コネクタ 728">
          <a:extLst>
            <a:ext uri="{FF2B5EF4-FFF2-40B4-BE49-F238E27FC236}">
              <a16:creationId xmlns:a16="http://schemas.microsoft.com/office/drawing/2014/main" xmlns="" id="{00000000-0008-0000-0600-0000D9020000}"/>
            </a:ext>
          </a:extLst>
        </xdr:cNvPr>
        <xdr:cNvCxnSpPr/>
      </xdr:nvCxnSpPr>
      <xdr:spPr>
        <a:xfrm flipV="1">
          <a:off x="22159595" y="5217820"/>
          <a:ext cx="1269" cy="1513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0" name="投資及び出資金最小値テキスト">
          <a:extLst>
            <a:ext uri="{FF2B5EF4-FFF2-40B4-BE49-F238E27FC236}">
              <a16:creationId xmlns:a16="http://schemas.microsoft.com/office/drawing/2014/main" xmlns="" id="{00000000-0008-0000-0600-0000DA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1" name="直線コネクタ 730">
          <a:extLst>
            <a:ext uri="{FF2B5EF4-FFF2-40B4-BE49-F238E27FC236}">
              <a16:creationId xmlns:a16="http://schemas.microsoft.com/office/drawing/2014/main" xmlns="" id="{00000000-0008-0000-0600-0000DB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20997</xdr:rowOff>
    </xdr:from>
    <xdr:ext cx="534377" cy="259045"/>
    <xdr:sp macro="" textlink="">
      <xdr:nvSpPr>
        <xdr:cNvPr id="732" name="投資及び出資金最大値テキスト">
          <a:extLst>
            <a:ext uri="{FF2B5EF4-FFF2-40B4-BE49-F238E27FC236}">
              <a16:creationId xmlns:a16="http://schemas.microsoft.com/office/drawing/2014/main" xmlns="" id="{00000000-0008-0000-0600-0000DC020000}"/>
            </a:ext>
          </a:extLst>
        </xdr:cNvPr>
        <xdr:cNvSpPr txBox="1"/>
      </xdr:nvSpPr>
      <xdr:spPr>
        <a:xfrm>
          <a:off x="22212300" y="4993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74320</xdr:rowOff>
    </xdr:from>
    <xdr:to>
      <xdr:col>116</xdr:col>
      <xdr:colOff>152400</xdr:colOff>
      <xdr:row>30</xdr:row>
      <xdr:rowOff>74320</xdr:rowOff>
    </xdr:to>
    <xdr:cxnSp macro="">
      <xdr:nvCxnSpPr>
        <xdr:cNvPr id="733" name="直線コネクタ 732">
          <a:extLst>
            <a:ext uri="{FF2B5EF4-FFF2-40B4-BE49-F238E27FC236}">
              <a16:creationId xmlns:a16="http://schemas.microsoft.com/office/drawing/2014/main" xmlns="" id="{00000000-0008-0000-0600-0000DD020000}"/>
            </a:ext>
          </a:extLst>
        </xdr:cNvPr>
        <xdr:cNvCxnSpPr/>
      </xdr:nvCxnSpPr>
      <xdr:spPr>
        <a:xfrm>
          <a:off x="22072600" y="5217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31</xdr:row>
      <xdr:rowOff>72720</xdr:rowOff>
    </xdr:from>
    <xdr:to>
      <xdr:col>116</xdr:col>
      <xdr:colOff>63500</xdr:colOff>
      <xdr:row>33</xdr:row>
      <xdr:rowOff>170409</xdr:rowOff>
    </xdr:to>
    <xdr:cxnSp macro="">
      <xdr:nvCxnSpPr>
        <xdr:cNvPr id="734" name="直線コネクタ 733">
          <a:extLst>
            <a:ext uri="{FF2B5EF4-FFF2-40B4-BE49-F238E27FC236}">
              <a16:creationId xmlns:a16="http://schemas.microsoft.com/office/drawing/2014/main" xmlns="" id="{00000000-0008-0000-0600-0000DE020000}"/>
            </a:ext>
          </a:extLst>
        </xdr:cNvPr>
        <xdr:cNvCxnSpPr/>
      </xdr:nvCxnSpPr>
      <xdr:spPr>
        <a:xfrm flipV="1">
          <a:off x="21323300" y="5387670"/>
          <a:ext cx="838200" cy="440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141165</xdr:rowOff>
    </xdr:from>
    <xdr:ext cx="469744" cy="259045"/>
    <xdr:sp macro="" textlink="">
      <xdr:nvSpPr>
        <xdr:cNvPr id="735" name="投資及び出資金平均値テキスト">
          <a:extLst>
            <a:ext uri="{FF2B5EF4-FFF2-40B4-BE49-F238E27FC236}">
              <a16:creationId xmlns:a16="http://schemas.microsoft.com/office/drawing/2014/main" xmlns="" id="{00000000-0008-0000-0600-0000DF020000}"/>
            </a:ext>
          </a:extLst>
        </xdr:cNvPr>
        <xdr:cNvSpPr txBox="1"/>
      </xdr:nvSpPr>
      <xdr:spPr>
        <a:xfrm>
          <a:off x="22212300" y="64848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162738</xdr:rowOff>
    </xdr:from>
    <xdr:to>
      <xdr:col>116</xdr:col>
      <xdr:colOff>114300</xdr:colOff>
      <xdr:row>38</xdr:row>
      <xdr:rowOff>92888</xdr:rowOff>
    </xdr:to>
    <xdr:sp macro="" textlink="">
      <xdr:nvSpPr>
        <xdr:cNvPr id="736" name="フローチャート: 判断 735">
          <a:extLst>
            <a:ext uri="{FF2B5EF4-FFF2-40B4-BE49-F238E27FC236}">
              <a16:creationId xmlns:a16="http://schemas.microsoft.com/office/drawing/2014/main" xmlns="" id="{00000000-0008-0000-0600-0000E0020000}"/>
            </a:ext>
          </a:extLst>
        </xdr:cNvPr>
        <xdr:cNvSpPr/>
      </xdr:nvSpPr>
      <xdr:spPr>
        <a:xfrm>
          <a:off x="22110700" y="6506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33</xdr:row>
      <xdr:rowOff>170409</xdr:rowOff>
    </xdr:from>
    <xdr:to>
      <xdr:col>111</xdr:col>
      <xdr:colOff>177800</xdr:colOff>
      <xdr:row>39</xdr:row>
      <xdr:rowOff>35230</xdr:rowOff>
    </xdr:to>
    <xdr:cxnSp macro="">
      <xdr:nvCxnSpPr>
        <xdr:cNvPr id="737" name="直線コネクタ 736">
          <a:extLst>
            <a:ext uri="{FF2B5EF4-FFF2-40B4-BE49-F238E27FC236}">
              <a16:creationId xmlns:a16="http://schemas.microsoft.com/office/drawing/2014/main" xmlns="" id="{00000000-0008-0000-0600-0000E1020000}"/>
            </a:ext>
          </a:extLst>
        </xdr:cNvPr>
        <xdr:cNvCxnSpPr/>
      </xdr:nvCxnSpPr>
      <xdr:spPr>
        <a:xfrm flipV="1">
          <a:off x="20434300" y="5828259"/>
          <a:ext cx="889000" cy="893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167539</xdr:rowOff>
    </xdr:from>
    <xdr:to>
      <xdr:col>112</xdr:col>
      <xdr:colOff>38100</xdr:colOff>
      <xdr:row>38</xdr:row>
      <xdr:rowOff>97689</xdr:rowOff>
    </xdr:to>
    <xdr:sp macro="" textlink="">
      <xdr:nvSpPr>
        <xdr:cNvPr id="738" name="フローチャート: 判断 737">
          <a:extLst>
            <a:ext uri="{FF2B5EF4-FFF2-40B4-BE49-F238E27FC236}">
              <a16:creationId xmlns:a16="http://schemas.microsoft.com/office/drawing/2014/main" xmlns="" id="{00000000-0008-0000-0600-0000E2020000}"/>
            </a:ext>
          </a:extLst>
        </xdr:cNvPr>
        <xdr:cNvSpPr/>
      </xdr:nvSpPr>
      <xdr:spPr>
        <a:xfrm>
          <a:off x="21272500" y="651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88816</xdr:rowOff>
    </xdr:from>
    <xdr:ext cx="469744" cy="259045"/>
    <xdr:sp macro="" textlink="">
      <xdr:nvSpPr>
        <xdr:cNvPr id="739" name="テキスト ボックス 738">
          <a:extLst>
            <a:ext uri="{FF2B5EF4-FFF2-40B4-BE49-F238E27FC236}">
              <a16:creationId xmlns:a16="http://schemas.microsoft.com/office/drawing/2014/main" xmlns="" id="{00000000-0008-0000-0600-0000E3020000}"/>
            </a:ext>
          </a:extLst>
        </xdr:cNvPr>
        <xdr:cNvSpPr txBox="1"/>
      </xdr:nvSpPr>
      <xdr:spPr>
        <a:xfrm>
          <a:off x="21088428" y="6603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33096</xdr:rowOff>
    </xdr:from>
    <xdr:to>
      <xdr:col>107</xdr:col>
      <xdr:colOff>50800</xdr:colOff>
      <xdr:row>39</xdr:row>
      <xdr:rowOff>35230</xdr:rowOff>
    </xdr:to>
    <xdr:cxnSp macro="">
      <xdr:nvCxnSpPr>
        <xdr:cNvPr id="740" name="直線コネクタ 739">
          <a:extLst>
            <a:ext uri="{FF2B5EF4-FFF2-40B4-BE49-F238E27FC236}">
              <a16:creationId xmlns:a16="http://schemas.microsoft.com/office/drawing/2014/main" xmlns="" id="{00000000-0008-0000-0600-0000E4020000}"/>
            </a:ext>
          </a:extLst>
        </xdr:cNvPr>
        <xdr:cNvCxnSpPr/>
      </xdr:nvCxnSpPr>
      <xdr:spPr>
        <a:xfrm>
          <a:off x="19545300" y="6719646"/>
          <a:ext cx="889000" cy="2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159080</xdr:rowOff>
    </xdr:from>
    <xdr:to>
      <xdr:col>107</xdr:col>
      <xdr:colOff>101600</xdr:colOff>
      <xdr:row>38</xdr:row>
      <xdr:rowOff>89230</xdr:rowOff>
    </xdr:to>
    <xdr:sp macro="" textlink="">
      <xdr:nvSpPr>
        <xdr:cNvPr id="741" name="フローチャート: 判断 740">
          <a:extLst>
            <a:ext uri="{FF2B5EF4-FFF2-40B4-BE49-F238E27FC236}">
              <a16:creationId xmlns:a16="http://schemas.microsoft.com/office/drawing/2014/main" xmlns="" id="{00000000-0008-0000-0600-0000E5020000}"/>
            </a:ext>
          </a:extLst>
        </xdr:cNvPr>
        <xdr:cNvSpPr/>
      </xdr:nvSpPr>
      <xdr:spPr>
        <a:xfrm>
          <a:off x="20383500" y="6502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105757</xdr:rowOff>
    </xdr:from>
    <xdr:ext cx="469744" cy="259045"/>
    <xdr:sp macro="" textlink="">
      <xdr:nvSpPr>
        <xdr:cNvPr id="742" name="テキスト ボックス 741">
          <a:extLst>
            <a:ext uri="{FF2B5EF4-FFF2-40B4-BE49-F238E27FC236}">
              <a16:creationId xmlns:a16="http://schemas.microsoft.com/office/drawing/2014/main" xmlns="" id="{00000000-0008-0000-0600-0000E6020000}"/>
            </a:ext>
          </a:extLst>
        </xdr:cNvPr>
        <xdr:cNvSpPr txBox="1"/>
      </xdr:nvSpPr>
      <xdr:spPr>
        <a:xfrm>
          <a:off x="20199428" y="6277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33096</xdr:rowOff>
    </xdr:from>
    <xdr:to>
      <xdr:col>102</xdr:col>
      <xdr:colOff>114300</xdr:colOff>
      <xdr:row>39</xdr:row>
      <xdr:rowOff>36830</xdr:rowOff>
    </xdr:to>
    <xdr:cxnSp macro="">
      <xdr:nvCxnSpPr>
        <xdr:cNvPr id="743" name="直線コネクタ 742">
          <a:extLst>
            <a:ext uri="{FF2B5EF4-FFF2-40B4-BE49-F238E27FC236}">
              <a16:creationId xmlns:a16="http://schemas.microsoft.com/office/drawing/2014/main" xmlns="" id="{00000000-0008-0000-0600-0000E7020000}"/>
            </a:ext>
          </a:extLst>
        </xdr:cNvPr>
        <xdr:cNvCxnSpPr/>
      </xdr:nvCxnSpPr>
      <xdr:spPr>
        <a:xfrm flipV="1">
          <a:off x="18656300" y="6719646"/>
          <a:ext cx="889000" cy="3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152451</xdr:rowOff>
    </xdr:from>
    <xdr:to>
      <xdr:col>102</xdr:col>
      <xdr:colOff>165100</xdr:colOff>
      <xdr:row>38</xdr:row>
      <xdr:rowOff>82601</xdr:rowOff>
    </xdr:to>
    <xdr:sp macro="" textlink="">
      <xdr:nvSpPr>
        <xdr:cNvPr id="744" name="フローチャート: 判断 743">
          <a:extLst>
            <a:ext uri="{FF2B5EF4-FFF2-40B4-BE49-F238E27FC236}">
              <a16:creationId xmlns:a16="http://schemas.microsoft.com/office/drawing/2014/main" xmlns="" id="{00000000-0008-0000-0600-0000E8020000}"/>
            </a:ext>
          </a:extLst>
        </xdr:cNvPr>
        <xdr:cNvSpPr/>
      </xdr:nvSpPr>
      <xdr:spPr>
        <a:xfrm>
          <a:off x="19494500" y="649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99128</xdr:rowOff>
    </xdr:from>
    <xdr:ext cx="469744" cy="259045"/>
    <xdr:sp macro="" textlink="">
      <xdr:nvSpPr>
        <xdr:cNvPr id="745" name="テキスト ボックス 744">
          <a:extLst>
            <a:ext uri="{FF2B5EF4-FFF2-40B4-BE49-F238E27FC236}">
              <a16:creationId xmlns:a16="http://schemas.microsoft.com/office/drawing/2014/main" xmlns="" id="{00000000-0008-0000-0600-0000E9020000}"/>
            </a:ext>
          </a:extLst>
        </xdr:cNvPr>
        <xdr:cNvSpPr txBox="1"/>
      </xdr:nvSpPr>
      <xdr:spPr>
        <a:xfrm>
          <a:off x="19310428" y="6271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162814</xdr:rowOff>
    </xdr:from>
    <xdr:to>
      <xdr:col>98</xdr:col>
      <xdr:colOff>38100</xdr:colOff>
      <xdr:row>38</xdr:row>
      <xdr:rowOff>92964</xdr:rowOff>
    </xdr:to>
    <xdr:sp macro="" textlink="">
      <xdr:nvSpPr>
        <xdr:cNvPr id="746" name="フローチャート: 判断 745">
          <a:extLst>
            <a:ext uri="{FF2B5EF4-FFF2-40B4-BE49-F238E27FC236}">
              <a16:creationId xmlns:a16="http://schemas.microsoft.com/office/drawing/2014/main" xmlns="" id="{00000000-0008-0000-0600-0000EA020000}"/>
            </a:ext>
          </a:extLst>
        </xdr:cNvPr>
        <xdr:cNvSpPr/>
      </xdr:nvSpPr>
      <xdr:spPr>
        <a:xfrm>
          <a:off x="18605500" y="6506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109491</xdr:rowOff>
    </xdr:from>
    <xdr:ext cx="469744" cy="259045"/>
    <xdr:sp macro="" textlink="">
      <xdr:nvSpPr>
        <xdr:cNvPr id="747" name="テキスト ボックス 746">
          <a:extLst>
            <a:ext uri="{FF2B5EF4-FFF2-40B4-BE49-F238E27FC236}">
              <a16:creationId xmlns:a16="http://schemas.microsoft.com/office/drawing/2014/main" xmlns="" id="{00000000-0008-0000-0600-0000EB020000}"/>
            </a:ext>
          </a:extLst>
        </xdr:cNvPr>
        <xdr:cNvSpPr txBox="1"/>
      </xdr:nvSpPr>
      <xdr:spPr>
        <a:xfrm>
          <a:off x="18421428" y="6281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xmlns="" id="{00000000-0008-0000-0600-0000E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xmlns="" id="{00000000-0008-0000-0600-0000E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xmlns="" id="{00000000-0008-0000-0600-0000E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xmlns="" id="{00000000-0008-0000-0600-0000E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xmlns="" id="{00000000-0008-0000-0600-0000F0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31</xdr:row>
      <xdr:rowOff>21920</xdr:rowOff>
    </xdr:from>
    <xdr:to>
      <xdr:col>116</xdr:col>
      <xdr:colOff>114300</xdr:colOff>
      <xdr:row>31</xdr:row>
      <xdr:rowOff>123520</xdr:rowOff>
    </xdr:to>
    <xdr:sp macro="" textlink="">
      <xdr:nvSpPr>
        <xdr:cNvPr id="753" name="楕円 752">
          <a:extLst>
            <a:ext uri="{FF2B5EF4-FFF2-40B4-BE49-F238E27FC236}">
              <a16:creationId xmlns:a16="http://schemas.microsoft.com/office/drawing/2014/main" xmlns="" id="{00000000-0008-0000-0600-0000F1020000}"/>
            </a:ext>
          </a:extLst>
        </xdr:cNvPr>
        <xdr:cNvSpPr/>
      </xdr:nvSpPr>
      <xdr:spPr>
        <a:xfrm>
          <a:off x="22110700" y="5336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30</xdr:row>
      <xdr:rowOff>44797</xdr:rowOff>
    </xdr:from>
    <xdr:ext cx="534377" cy="259045"/>
    <xdr:sp macro="" textlink="">
      <xdr:nvSpPr>
        <xdr:cNvPr id="754" name="投資及び出資金該当値テキスト">
          <a:extLst>
            <a:ext uri="{FF2B5EF4-FFF2-40B4-BE49-F238E27FC236}">
              <a16:creationId xmlns:a16="http://schemas.microsoft.com/office/drawing/2014/main" xmlns="" id="{00000000-0008-0000-0600-0000F2020000}"/>
            </a:ext>
          </a:extLst>
        </xdr:cNvPr>
        <xdr:cNvSpPr txBox="1"/>
      </xdr:nvSpPr>
      <xdr:spPr>
        <a:xfrm>
          <a:off x="22212300" y="5188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33</xdr:row>
      <xdr:rowOff>119609</xdr:rowOff>
    </xdr:from>
    <xdr:to>
      <xdr:col>112</xdr:col>
      <xdr:colOff>38100</xdr:colOff>
      <xdr:row>34</xdr:row>
      <xdr:rowOff>49759</xdr:rowOff>
    </xdr:to>
    <xdr:sp macro="" textlink="">
      <xdr:nvSpPr>
        <xdr:cNvPr id="755" name="楕円 754">
          <a:extLst>
            <a:ext uri="{FF2B5EF4-FFF2-40B4-BE49-F238E27FC236}">
              <a16:creationId xmlns:a16="http://schemas.microsoft.com/office/drawing/2014/main" xmlns="" id="{00000000-0008-0000-0600-0000F3020000}"/>
            </a:ext>
          </a:extLst>
        </xdr:cNvPr>
        <xdr:cNvSpPr/>
      </xdr:nvSpPr>
      <xdr:spPr>
        <a:xfrm>
          <a:off x="21272500" y="5777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32</xdr:row>
      <xdr:rowOff>66286</xdr:rowOff>
    </xdr:from>
    <xdr:ext cx="534377" cy="259045"/>
    <xdr:sp macro="" textlink="">
      <xdr:nvSpPr>
        <xdr:cNvPr id="756" name="テキスト ボックス 755">
          <a:extLst>
            <a:ext uri="{FF2B5EF4-FFF2-40B4-BE49-F238E27FC236}">
              <a16:creationId xmlns:a16="http://schemas.microsoft.com/office/drawing/2014/main" xmlns="" id="{00000000-0008-0000-0600-0000F4020000}"/>
            </a:ext>
          </a:extLst>
        </xdr:cNvPr>
        <xdr:cNvSpPr txBox="1"/>
      </xdr:nvSpPr>
      <xdr:spPr>
        <a:xfrm>
          <a:off x="21056111" y="5552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155880</xdr:rowOff>
    </xdr:from>
    <xdr:to>
      <xdr:col>107</xdr:col>
      <xdr:colOff>101600</xdr:colOff>
      <xdr:row>39</xdr:row>
      <xdr:rowOff>86030</xdr:rowOff>
    </xdr:to>
    <xdr:sp macro="" textlink="">
      <xdr:nvSpPr>
        <xdr:cNvPr id="757" name="楕円 756">
          <a:extLst>
            <a:ext uri="{FF2B5EF4-FFF2-40B4-BE49-F238E27FC236}">
              <a16:creationId xmlns:a16="http://schemas.microsoft.com/office/drawing/2014/main" xmlns="" id="{00000000-0008-0000-0600-0000F5020000}"/>
            </a:ext>
          </a:extLst>
        </xdr:cNvPr>
        <xdr:cNvSpPr/>
      </xdr:nvSpPr>
      <xdr:spPr>
        <a:xfrm>
          <a:off x="20383500" y="667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77157</xdr:rowOff>
    </xdr:from>
    <xdr:ext cx="378565" cy="259045"/>
    <xdr:sp macro="" textlink="">
      <xdr:nvSpPr>
        <xdr:cNvPr id="758" name="テキスト ボックス 757">
          <a:extLst>
            <a:ext uri="{FF2B5EF4-FFF2-40B4-BE49-F238E27FC236}">
              <a16:creationId xmlns:a16="http://schemas.microsoft.com/office/drawing/2014/main" xmlns="" id="{00000000-0008-0000-0600-0000F6020000}"/>
            </a:ext>
          </a:extLst>
        </xdr:cNvPr>
        <xdr:cNvSpPr txBox="1"/>
      </xdr:nvSpPr>
      <xdr:spPr>
        <a:xfrm>
          <a:off x="20245017" y="67637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153746</xdr:rowOff>
    </xdr:from>
    <xdr:to>
      <xdr:col>102</xdr:col>
      <xdr:colOff>165100</xdr:colOff>
      <xdr:row>39</xdr:row>
      <xdr:rowOff>83896</xdr:rowOff>
    </xdr:to>
    <xdr:sp macro="" textlink="">
      <xdr:nvSpPr>
        <xdr:cNvPr id="759" name="楕円 758">
          <a:extLst>
            <a:ext uri="{FF2B5EF4-FFF2-40B4-BE49-F238E27FC236}">
              <a16:creationId xmlns:a16="http://schemas.microsoft.com/office/drawing/2014/main" xmlns="" id="{00000000-0008-0000-0600-0000F7020000}"/>
            </a:ext>
          </a:extLst>
        </xdr:cNvPr>
        <xdr:cNvSpPr/>
      </xdr:nvSpPr>
      <xdr:spPr>
        <a:xfrm>
          <a:off x="19494500" y="6668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75023</xdr:rowOff>
    </xdr:from>
    <xdr:ext cx="378565" cy="259045"/>
    <xdr:sp macro="" textlink="">
      <xdr:nvSpPr>
        <xdr:cNvPr id="760" name="テキスト ボックス 759">
          <a:extLst>
            <a:ext uri="{FF2B5EF4-FFF2-40B4-BE49-F238E27FC236}">
              <a16:creationId xmlns:a16="http://schemas.microsoft.com/office/drawing/2014/main" xmlns="" id="{00000000-0008-0000-0600-0000F8020000}"/>
            </a:ext>
          </a:extLst>
        </xdr:cNvPr>
        <xdr:cNvSpPr txBox="1"/>
      </xdr:nvSpPr>
      <xdr:spPr>
        <a:xfrm>
          <a:off x="19356017" y="67615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157480</xdr:rowOff>
    </xdr:from>
    <xdr:to>
      <xdr:col>98</xdr:col>
      <xdr:colOff>38100</xdr:colOff>
      <xdr:row>39</xdr:row>
      <xdr:rowOff>87630</xdr:rowOff>
    </xdr:to>
    <xdr:sp macro="" textlink="">
      <xdr:nvSpPr>
        <xdr:cNvPr id="761" name="楕円 760">
          <a:extLst>
            <a:ext uri="{FF2B5EF4-FFF2-40B4-BE49-F238E27FC236}">
              <a16:creationId xmlns:a16="http://schemas.microsoft.com/office/drawing/2014/main" xmlns="" id="{00000000-0008-0000-0600-0000F9020000}"/>
            </a:ext>
          </a:extLst>
        </xdr:cNvPr>
        <xdr:cNvSpPr/>
      </xdr:nvSpPr>
      <xdr:spPr>
        <a:xfrm>
          <a:off x="18605500" y="667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78757</xdr:rowOff>
    </xdr:from>
    <xdr:ext cx="378565" cy="259045"/>
    <xdr:sp macro="" textlink="">
      <xdr:nvSpPr>
        <xdr:cNvPr id="762" name="テキスト ボックス 761">
          <a:extLst>
            <a:ext uri="{FF2B5EF4-FFF2-40B4-BE49-F238E27FC236}">
              <a16:creationId xmlns:a16="http://schemas.microsoft.com/office/drawing/2014/main" xmlns="" id="{00000000-0008-0000-0600-0000FA020000}"/>
            </a:ext>
          </a:extLst>
        </xdr:cNvPr>
        <xdr:cNvSpPr txBox="1"/>
      </xdr:nvSpPr>
      <xdr:spPr>
        <a:xfrm>
          <a:off x="18467017" y="67653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3" name="正方形/長方形 762">
          <a:extLst>
            <a:ext uri="{FF2B5EF4-FFF2-40B4-BE49-F238E27FC236}">
              <a16:creationId xmlns:a16="http://schemas.microsoft.com/office/drawing/2014/main" xmlns="" id="{00000000-0008-0000-0600-0000FB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4" name="正方形/長方形 763">
          <a:extLst>
            <a:ext uri="{FF2B5EF4-FFF2-40B4-BE49-F238E27FC236}">
              <a16:creationId xmlns:a16="http://schemas.microsoft.com/office/drawing/2014/main" xmlns="" id="{00000000-0008-0000-0600-0000FC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5" name="正方形/長方形 764">
          <a:extLst>
            <a:ext uri="{FF2B5EF4-FFF2-40B4-BE49-F238E27FC236}">
              <a16:creationId xmlns:a16="http://schemas.microsoft.com/office/drawing/2014/main" xmlns="" id="{00000000-0008-0000-0600-0000FD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6" name="正方形/長方形 765">
          <a:extLst>
            <a:ext uri="{FF2B5EF4-FFF2-40B4-BE49-F238E27FC236}">
              <a16:creationId xmlns:a16="http://schemas.microsoft.com/office/drawing/2014/main" xmlns="" id="{00000000-0008-0000-0600-0000FE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7" name="正方形/長方形 766">
          <a:extLst>
            <a:ext uri="{FF2B5EF4-FFF2-40B4-BE49-F238E27FC236}">
              <a16:creationId xmlns:a16="http://schemas.microsoft.com/office/drawing/2014/main" xmlns="" id="{00000000-0008-0000-0600-0000FF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8" name="正方形/長方形 767">
          <a:extLst>
            <a:ext uri="{FF2B5EF4-FFF2-40B4-BE49-F238E27FC236}">
              <a16:creationId xmlns:a16="http://schemas.microsoft.com/office/drawing/2014/main" xmlns="" id="{00000000-0008-0000-0600-00000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9" name="正方形/長方形 768">
          <a:extLst>
            <a:ext uri="{FF2B5EF4-FFF2-40B4-BE49-F238E27FC236}">
              <a16:creationId xmlns:a16="http://schemas.microsoft.com/office/drawing/2014/main" xmlns="" id="{00000000-0008-0000-0600-00000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0" name="正方形/長方形 769">
          <a:extLst>
            <a:ext uri="{FF2B5EF4-FFF2-40B4-BE49-F238E27FC236}">
              <a16:creationId xmlns:a16="http://schemas.microsoft.com/office/drawing/2014/main" xmlns="" id="{00000000-0008-0000-0600-00000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1" name="テキスト ボックス 770">
          <a:extLst>
            <a:ext uri="{FF2B5EF4-FFF2-40B4-BE49-F238E27FC236}">
              <a16:creationId xmlns:a16="http://schemas.microsoft.com/office/drawing/2014/main" xmlns="" id="{00000000-0008-0000-0600-00000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2" name="直線コネクタ 771">
          <a:extLst>
            <a:ext uri="{FF2B5EF4-FFF2-40B4-BE49-F238E27FC236}">
              <a16:creationId xmlns:a16="http://schemas.microsoft.com/office/drawing/2014/main" xmlns="" id="{00000000-0008-0000-0600-00000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3" name="直線コネクタ 772">
          <a:extLst>
            <a:ext uri="{FF2B5EF4-FFF2-40B4-BE49-F238E27FC236}">
              <a16:creationId xmlns:a16="http://schemas.microsoft.com/office/drawing/2014/main" xmlns="" id="{00000000-0008-0000-0600-000005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4" name="テキスト ボックス 773">
          <a:extLst>
            <a:ext uri="{FF2B5EF4-FFF2-40B4-BE49-F238E27FC236}">
              <a16:creationId xmlns:a16="http://schemas.microsoft.com/office/drawing/2014/main" xmlns="" id="{00000000-0008-0000-0600-000006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5" name="直線コネクタ 774">
          <a:extLst>
            <a:ext uri="{FF2B5EF4-FFF2-40B4-BE49-F238E27FC236}">
              <a16:creationId xmlns:a16="http://schemas.microsoft.com/office/drawing/2014/main" xmlns="" id="{00000000-0008-0000-0600-000007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55</xdr:row>
      <xdr:rowOff>54627</xdr:rowOff>
    </xdr:from>
    <xdr:ext cx="595419" cy="259045"/>
    <xdr:sp macro="" textlink="">
      <xdr:nvSpPr>
        <xdr:cNvPr id="776" name="テキスト ボックス 775">
          <a:extLst>
            <a:ext uri="{FF2B5EF4-FFF2-40B4-BE49-F238E27FC236}">
              <a16:creationId xmlns:a16="http://schemas.microsoft.com/office/drawing/2014/main" xmlns="" id="{00000000-0008-0000-0600-000008030000}"/>
            </a:ext>
          </a:extLst>
        </xdr:cNvPr>
        <xdr:cNvSpPr txBox="1"/>
      </xdr:nvSpPr>
      <xdr:spPr>
        <a:xfrm>
          <a:off x="17692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7" name="直線コネクタ 776">
          <a:extLst>
            <a:ext uri="{FF2B5EF4-FFF2-40B4-BE49-F238E27FC236}">
              <a16:creationId xmlns:a16="http://schemas.microsoft.com/office/drawing/2014/main" xmlns="" id="{00000000-0008-0000-0600-000009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52</xdr:row>
      <xdr:rowOff>111777</xdr:rowOff>
    </xdr:from>
    <xdr:ext cx="595419" cy="259045"/>
    <xdr:sp macro="" textlink="">
      <xdr:nvSpPr>
        <xdr:cNvPr id="778" name="テキスト ボックス 777">
          <a:extLst>
            <a:ext uri="{FF2B5EF4-FFF2-40B4-BE49-F238E27FC236}">
              <a16:creationId xmlns:a16="http://schemas.microsoft.com/office/drawing/2014/main" xmlns="" id="{00000000-0008-0000-0600-00000A030000}"/>
            </a:ext>
          </a:extLst>
        </xdr:cNvPr>
        <xdr:cNvSpPr txBox="1"/>
      </xdr:nvSpPr>
      <xdr:spPr>
        <a:xfrm>
          <a:off x="17692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9" name="直線コネクタ 778">
          <a:extLst>
            <a:ext uri="{FF2B5EF4-FFF2-40B4-BE49-F238E27FC236}">
              <a16:creationId xmlns:a16="http://schemas.microsoft.com/office/drawing/2014/main" xmlns="" id="{00000000-0008-0000-0600-00000B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168927</xdr:rowOff>
    </xdr:from>
    <xdr:ext cx="595419" cy="259045"/>
    <xdr:sp macro="" textlink="">
      <xdr:nvSpPr>
        <xdr:cNvPr id="780" name="テキスト ボックス 779">
          <a:extLst>
            <a:ext uri="{FF2B5EF4-FFF2-40B4-BE49-F238E27FC236}">
              <a16:creationId xmlns:a16="http://schemas.microsoft.com/office/drawing/2014/main" xmlns="" id="{00000000-0008-0000-0600-00000C030000}"/>
            </a:ext>
          </a:extLst>
        </xdr:cNvPr>
        <xdr:cNvSpPr txBox="1"/>
      </xdr:nvSpPr>
      <xdr:spPr>
        <a:xfrm>
          <a:off x="17692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xmlns="" id="{00000000-0008-0000-06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2" name="テキスト ボックス 781">
          <a:extLst>
            <a:ext uri="{FF2B5EF4-FFF2-40B4-BE49-F238E27FC236}">
              <a16:creationId xmlns:a16="http://schemas.microsoft.com/office/drawing/2014/main" xmlns="" id="{00000000-0008-0000-0600-00000E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a:extLst>
            <a:ext uri="{FF2B5EF4-FFF2-40B4-BE49-F238E27FC236}">
              <a16:creationId xmlns:a16="http://schemas.microsoft.com/office/drawing/2014/main" xmlns="" id="{00000000-0008-0000-06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149146</xdr:rowOff>
    </xdr:from>
    <xdr:to>
      <xdr:col>116</xdr:col>
      <xdr:colOff>62864</xdr:colOff>
      <xdr:row>58</xdr:row>
      <xdr:rowOff>139700</xdr:rowOff>
    </xdr:to>
    <xdr:cxnSp macro="">
      <xdr:nvCxnSpPr>
        <xdr:cNvPr id="784" name="直線コネクタ 783">
          <a:extLst>
            <a:ext uri="{FF2B5EF4-FFF2-40B4-BE49-F238E27FC236}">
              <a16:creationId xmlns:a16="http://schemas.microsoft.com/office/drawing/2014/main" xmlns="" id="{00000000-0008-0000-0600-000010030000}"/>
            </a:ext>
          </a:extLst>
        </xdr:cNvPr>
        <xdr:cNvCxnSpPr/>
      </xdr:nvCxnSpPr>
      <xdr:spPr>
        <a:xfrm flipV="1">
          <a:off x="22159595" y="8721646"/>
          <a:ext cx="1269" cy="1362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10519</xdr:rowOff>
    </xdr:from>
    <xdr:ext cx="249299" cy="259045"/>
    <xdr:sp macro="" textlink="">
      <xdr:nvSpPr>
        <xdr:cNvPr id="785" name="貸付金最小値テキスト">
          <a:extLst>
            <a:ext uri="{FF2B5EF4-FFF2-40B4-BE49-F238E27FC236}">
              <a16:creationId xmlns:a16="http://schemas.microsoft.com/office/drawing/2014/main" xmlns="" id="{00000000-0008-0000-0600-000011030000}"/>
            </a:ext>
          </a:extLst>
        </xdr:cNvPr>
        <xdr:cNvSpPr txBox="1"/>
      </xdr:nvSpPr>
      <xdr:spPr>
        <a:xfrm>
          <a:off x="22212300" y="101260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6" name="直線コネクタ 785">
          <a:extLst>
            <a:ext uri="{FF2B5EF4-FFF2-40B4-BE49-F238E27FC236}">
              <a16:creationId xmlns:a16="http://schemas.microsoft.com/office/drawing/2014/main" xmlns="" id="{00000000-0008-0000-0600-000012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95823</xdr:rowOff>
    </xdr:from>
    <xdr:ext cx="599010" cy="259045"/>
    <xdr:sp macro="" textlink="">
      <xdr:nvSpPr>
        <xdr:cNvPr id="787" name="貸付金最大値テキスト">
          <a:extLst>
            <a:ext uri="{FF2B5EF4-FFF2-40B4-BE49-F238E27FC236}">
              <a16:creationId xmlns:a16="http://schemas.microsoft.com/office/drawing/2014/main" xmlns="" id="{00000000-0008-0000-0600-000013030000}"/>
            </a:ext>
          </a:extLst>
        </xdr:cNvPr>
        <xdr:cNvSpPr txBox="1"/>
      </xdr:nvSpPr>
      <xdr:spPr>
        <a:xfrm>
          <a:off x="22212300" y="8496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149146</xdr:rowOff>
    </xdr:from>
    <xdr:to>
      <xdr:col>116</xdr:col>
      <xdr:colOff>152400</xdr:colOff>
      <xdr:row>50</xdr:row>
      <xdr:rowOff>149146</xdr:rowOff>
    </xdr:to>
    <xdr:cxnSp macro="">
      <xdr:nvCxnSpPr>
        <xdr:cNvPr id="788" name="直線コネクタ 787">
          <a:extLst>
            <a:ext uri="{FF2B5EF4-FFF2-40B4-BE49-F238E27FC236}">
              <a16:creationId xmlns:a16="http://schemas.microsoft.com/office/drawing/2014/main" xmlns="" id="{00000000-0008-0000-0600-000014030000}"/>
            </a:ext>
          </a:extLst>
        </xdr:cNvPr>
        <xdr:cNvCxnSpPr/>
      </xdr:nvCxnSpPr>
      <xdr:spPr>
        <a:xfrm>
          <a:off x="22072600" y="8721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138973</xdr:rowOff>
    </xdr:from>
    <xdr:to>
      <xdr:col>116</xdr:col>
      <xdr:colOff>63500</xdr:colOff>
      <xdr:row>58</xdr:row>
      <xdr:rowOff>139170</xdr:rowOff>
    </xdr:to>
    <xdr:cxnSp macro="">
      <xdr:nvCxnSpPr>
        <xdr:cNvPr id="789" name="直線コネクタ 788">
          <a:extLst>
            <a:ext uri="{FF2B5EF4-FFF2-40B4-BE49-F238E27FC236}">
              <a16:creationId xmlns:a16="http://schemas.microsoft.com/office/drawing/2014/main" xmlns="" id="{00000000-0008-0000-0600-000015030000}"/>
            </a:ext>
          </a:extLst>
        </xdr:cNvPr>
        <xdr:cNvCxnSpPr/>
      </xdr:nvCxnSpPr>
      <xdr:spPr>
        <a:xfrm flipV="1">
          <a:off x="21323300" y="10083073"/>
          <a:ext cx="838200" cy="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99419</xdr:rowOff>
    </xdr:from>
    <xdr:ext cx="469744" cy="259045"/>
    <xdr:sp macro="" textlink="">
      <xdr:nvSpPr>
        <xdr:cNvPr id="790" name="貸付金平均値テキスト">
          <a:extLst>
            <a:ext uri="{FF2B5EF4-FFF2-40B4-BE49-F238E27FC236}">
              <a16:creationId xmlns:a16="http://schemas.microsoft.com/office/drawing/2014/main" xmlns="" id="{00000000-0008-0000-0600-000016030000}"/>
            </a:ext>
          </a:extLst>
        </xdr:cNvPr>
        <xdr:cNvSpPr txBox="1"/>
      </xdr:nvSpPr>
      <xdr:spPr>
        <a:xfrm>
          <a:off x="22212300" y="98720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76542</xdr:rowOff>
    </xdr:from>
    <xdr:to>
      <xdr:col>116</xdr:col>
      <xdr:colOff>114300</xdr:colOff>
      <xdr:row>59</xdr:row>
      <xdr:rowOff>6692</xdr:rowOff>
    </xdr:to>
    <xdr:sp macro="" textlink="">
      <xdr:nvSpPr>
        <xdr:cNvPr id="791" name="フローチャート: 判断 790">
          <a:extLst>
            <a:ext uri="{FF2B5EF4-FFF2-40B4-BE49-F238E27FC236}">
              <a16:creationId xmlns:a16="http://schemas.microsoft.com/office/drawing/2014/main" xmlns="" id="{00000000-0008-0000-0600-000017030000}"/>
            </a:ext>
          </a:extLst>
        </xdr:cNvPr>
        <xdr:cNvSpPr/>
      </xdr:nvSpPr>
      <xdr:spPr>
        <a:xfrm>
          <a:off x="22110700" y="10020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139170</xdr:rowOff>
    </xdr:from>
    <xdr:to>
      <xdr:col>111</xdr:col>
      <xdr:colOff>177800</xdr:colOff>
      <xdr:row>58</xdr:row>
      <xdr:rowOff>139179</xdr:rowOff>
    </xdr:to>
    <xdr:cxnSp macro="">
      <xdr:nvCxnSpPr>
        <xdr:cNvPr id="792" name="直線コネクタ 791">
          <a:extLst>
            <a:ext uri="{FF2B5EF4-FFF2-40B4-BE49-F238E27FC236}">
              <a16:creationId xmlns:a16="http://schemas.microsoft.com/office/drawing/2014/main" xmlns="" id="{00000000-0008-0000-0600-000018030000}"/>
            </a:ext>
          </a:extLst>
        </xdr:cNvPr>
        <xdr:cNvCxnSpPr/>
      </xdr:nvCxnSpPr>
      <xdr:spPr>
        <a:xfrm flipV="1">
          <a:off x="20434300" y="10083270"/>
          <a:ext cx="889000" cy="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76478</xdr:rowOff>
    </xdr:from>
    <xdr:to>
      <xdr:col>112</xdr:col>
      <xdr:colOff>38100</xdr:colOff>
      <xdr:row>59</xdr:row>
      <xdr:rowOff>6628</xdr:rowOff>
    </xdr:to>
    <xdr:sp macro="" textlink="">
      <xdr:nvSpPr>
        <xdr:cNvPr id="793" name="フローチャート: 判断 792">
          <a:extLst>
            <a:ext uri="{FF2B5EF4-FFF2-40B4-BE49-F238E27FC236}">
              <a16:creationId xmlns:a16="http://schemas.microsoft.com/office/drawing/2014/main" xmlns="" id="{00000000-0008-0000-0600-000019030000}"/>
            </a:ext>
          </a:extLst>
        </xdr:cNvPr>
        <xdr:cNvSpPr/>
      </xdr:nvSpPr>
      <xdr:spPr>
        <a:xfrm>
          <a:off x="21272500" y="10020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23155</xdr:rowOff>
    </xdr:from>
    <xdr:ext cx="469744" cy="259045"/>
    <xdr:sp macro="" textlink="">
      <xdr:nvSpPr>
        <xdr:cNvPr id="794" name="テキスト ボックス 793">
          <a:extLst>
            <a:ext uri="{FF2B5EF4-FFF2-40B4-BE49-F238E27FC236}">
              <a16:creationId xmlns:a16="http://schemas.microsoft.com/office/drawing/2014/main" xmlns="" id="{00000000-0008-0000-0600-00001A030000}"/>
            </a:ext>
          </a:extLst>
        </xdr:cNvPr>
        <xdr:cNvSpPr txBox="1"/>
      </xdr:nvSpPr>
      <xdr:spPr>
        <a:xfrm>
          <a:off x="21088428" y="9795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138640</xdr:rowOff>
    </xdr:from>
    <xdr:to>
      <xdr:col>107</xdr:col>
      <xdr:colOff>50800</xdr:colOff>
      <xdr:row>58</xdr:row>
      <xdr:rowOff>139179</xdr:rowOff>
    </xdr:to>
    <xdr:cxnSp macro="">
      <xdr:nvCxnSpPr>
        <xdr:cNvPr id="795" name="直線コネクタ 794">
          <a:extLst>
            <a:ext uri="{FF2B5EF4-FFF2-40B4-BE49-F238E27FC236}">
              <a16:creationId xmlns:a16="http://schemas.microsoft.com/office/drawing/2014/main" xmlns="" id="{00000000-0008-0000-0600-00001B030000}"/>
            </a:ext>
          </a:extLst>
        </xdr:cNvPr>
        <xdr:cNvCxnSpPr/>
      </xdr:nvCxnSpPr>
      <xdr:spPr>
        <a:xfrm>
          <a:off x="19545300" y="10082740"/>
          <a:ext cx="889000" cy="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73620</xdr:rowOff>
    </xdr:from>
    <xdr:to>
      <xdr:col>107</xdr:col>
      <xdr:colOff>101600</xdr:colOff>
      <xdr:row>59</xdr:row>
      <xdr:rowOff>3770</xdr:rowOff>
    </xdr:to>
    <xdr:sp macro="" textlink="">
      <xdr:nvSpPr>
        <xdr:cNvPr id="796" name="フローチャート: 判断 795">
          <a:extLst>
            <a:ext uri="{FF2B5EF4-FFF2-40B4-BE49-F238E27FC236}">
              <a16:creationId xmlns:a16="http://schemas.microsoft.com/office/drawing/2014/main" xmlns="" id="{00000000-0008-0000-0600-00001C030000}"/>
            </a:ext>
          </a:extLst>
        </xdr:cNvPr>
        <xdr:cNvSpPr/>
      </xdr:nvSpPr>
      <xdr:spPr>
        <a:xfrm>
          <a:off x="20383500" y="1001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20297</xdr:rowOff>
    </xdr:from>
    <xdr:ext cx="469744" cy="259045"/>
    <xdr:sp macro="" textlink="">
      <xdr:nvSpPr>
        <xdr:cNvPr id="797" name="テキスト ボックス 796">
          <a:extLst>
            <a:ext uri="{FF2B5EF4-FFF2-40B4-BE49-F238E27FC236}">
              <a16:creationId xmlns:a16="http://schemas.microsoft.com/office/drawing/2014/main" xmlns="" id="{00000000-0008-0000-0600-00001D030000}"/>
            </a:ext>
          </a:extLst>
        </xdr:cNvPr>
        <xdr:cNvSpPr txBox="1"/>
      </xdr:nvSpPr>
      <xdr:spPr>
        <a:xfrm>
          <a:off x="20199428" y="9792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138640</xdr:rowOff>
    </xdr:from>
    <xdr:to>
      <xdr:col>102</xdr:col>
      <xdr:colOff>114300</xdr:colOff>
      <xdr:row>58</xdr:row>
      <xdr:rowOff>138973</xdr:rowOff>
    </xdr:to>
    <xdr:cxnSp macro="">
      <xdr:nvCxnSpPr>
        <xdr:cNvPr id="798" name="直線コネクタ 797">
          <a:extLst>
            <a:ext uri="{FF2B5EF4-FFF2-40B4-BE49-F238E27FC236}">
              <a16:creationId xmlns:a16="http://schemas.microsoft.com/office/drawing/2014/main" xmlns="" id="{00000000-0008-0000-0600-00001E030000}"/>
            </a:ext>
          </a:extLst>
        </xdr:cNvPr>
        <xdr:cNvCxnSpPr/>
      </xdr:nvCxnSpPr>
      <xdr:spPr>
        <a:xfrm flipV="1">
          <a:off x="18656300" y="10082740"/>
          <a:ext cx="889000" cy="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72514</xdr:rowOff>
    </xdr:from>
    <xdr:to>
      <xdr:col>102</xdr:col>
      <xdr:colOff>165100</xdr:colOff>
      <xdr:row>59</xdr:row>
      <xdr:rowOff>2664</xdr:rowOff>
    </xdr:to>
    <xdr:sp macro="" textlink="">
      <xdr:nvSpPr>
        <xdr:cNvPr id="799" name="フローチャート: 判断 798">
          <a:extLst>
            <a:ext uri="{FF2B5EF4-FFF2-40B4-BE49-F238E27FC236}">
              <a16:creationId xmlns:a16="http://schemas.microsoft.com/office/drawing/2014/main" xmlns="" id="{00000000-0008-0000-0600-00001F030000}"/>
            </a:ext>
          </a:extLst>
        </xdr:cNvPr>
        <xdr:cNvSpPr/>
      </xdr:nvSpPr>
      <xdr:spPr>
        <a:xfrm>
          <a:off x="19494500" y="1001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19191</xdr:rowOff>
    </xdr:from>
    <xdr:ext cx="469744" cy="259045"/>
    <xdr:sp macro="" textlink="">
      <xdr:nvSpPr>
        <xdr:cNvPr id="800" name="テキスト ボックス 799">
          <a:extLst>
            <a:ext uri="{FF2B5EF4-FFF2-40B4-BE49-F238E27FC236}">
              <a16:creationId xmlns:a16="http://schemas.microsoft.com/office/drawing/2014/main" xmlns="" id="{00000000-0008-0000-0600-000020030000}"/>
            </a:ext>
          </a:extLst>
        </xdr:cNvPr>
        <xdr:cNvSpPr txBox="1"/>
      </xdr:nvSpPr>
      <xdr:spPr>
        <a:xfrm>
          <a:off x="19310428" y="9791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70214</xdr:rowOff>
    </xdr:from>
    <xdr:to>
      <xdr:col>98</xdr:col>
      <xdr:colOff>38100</xdr:colOff>
      <xdr:row>59</xdr:row>
      <xdr:rowOff>364</xdr:rowOff>
    </xdr:to>
    <xdr:sp macro="" textlink="">
      <xdr:nvSpPr>
        <xdr:cNvPr id="801" name="フローチャート: 判断 800">
          <a:extLst>
            <a:ext uri="{FF2B5EF4-FFF2-40B4-BE49-F238E27FC236}">
              <a16:creationId xmlns:a16="http://schemas.microsoft.com/office/drawing/2014/main" xmlns="" id="{00000000-0008-0000-0600-000021030000}"/>
            </a:ext>
          </a:extLst>
        </xdr:cNvPr>
        <xdr:cNvSpPr/>
      </xdr:nvSpPr>
      <xdr:spPr>
        <a:xfrm>
          <a:off x="18605500" y="10014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16891</xdr:rowOff>
    </xdr:from>
    <xdr:ext cx="469744" cy="259045"/>
    <xdr:sp macro="" textlink="">
      <xdr:nvSpPr>
        <xdr:cNvPr id="802" name="テキスト ボックス 801">
          <a:extLst>
            <a:ext uri="{FF2B5EF4-FFF2-40B4-BE49-F238E27FC236}">
              <a16:creationId xmlns:a16="http://schemas.microsoft.com/office/drawing/2014/main" xmlns="" id="{00000000-0008-0000-0600-000022030000}"/>
            </a:ext>
          </a:extLst>
        </xdr:cNvPr>
        <xdr:cNvSpPr txBox="1"/>
      </xdr:nvSpPr>
      <xdr:spPr>
        <a:xfrm>
          <a:off x="18421428" y="9789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xmlns="" id="{00000000-0008-0000-06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xmlns="" id="{00000000-0008-0000-06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xmlns="" id="{00000000-0008-0000-06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xmlns="" id="{00000000-0008-0000-06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xmlns="" id="{00000000-0008-0000-06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88173</xdr:rowOff>
    </xdr:from>
    <xdr:to>
      <xdr:col>116</xdr:col>
      <xdr:colOff>114300</xdr:colOff>
      <xdr:row>59</xdr:row>
      <xdr:rowOff>18323</xdr:rowOff>
    </xdr:to>
    <xdr:sp macro="" textlink="">
      <xdr:nvSpPr>
        <xdr:cNvPr id="808" name="楕円 807">
          <a:extLst>
            <a:ext uri="{FF2B5EF4-FFF2-40B4-BE49-F238E27FC236}">
              <a16:creationId xmlns:a16="http://schemas.microsoft.com/office/drawing/2014/main" xmlns="" id="{00000000-0008-0000-0600-000028030000}"/>
            </a:ext>
          </a:extLst>
        </xdr:cNvPr>
        <xdr:cNvSpPr/>
      </xdr:nvSpPr>
      <xdr:spPr>
        <a:xfrm>
          <a:off x="22110700" y="10032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54969</xdr:rowOff>
    </xdr:from>
    <xdr:ext cx="378565" cy="259045"/>
    <xdr:sp macro="" textlink="">
      <xdr:nvSpPr>
        <xdr:cNvPr id="809" name="貸付金該当値テキスト">
          <a:extLst>
            <a:ext uri="{FF2B5EF4-FFF2-40B4-BE49-F238E27FC236}">
              <a16:creationId xmlns:a16="http://schemas.microsoft.com/office/drawing/2014/main" xmlns="" id="{00000000-0008-0000-0600-000029030000}"/>
            </a:ext>
          </a:extLst>
        </xdr:cNvPr>
        <xdr:cNvSpPr txBox="1"/>
      </xdr:nvSpPr>
      <xdr:spPr>
        <a:xfrm>
          <a:off x="22212300" y="99990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88370</xdr:rowOff>
    </xdr:from>
    <xdr:to>
      <xdr:col>112</xdr:col>
      <xdr:colOff>38100</xdr:colOff>
      <xdr:row>59</xdr:row>
      <xdr:rowOff>18520</xdr:rowOff>
    </xdr:to>
    <xdr:sp macro="" textlink="">
      <xdr:nvSpPr>
        <xdr:cNvPr id="810" name="楕円 809">
          <a:extLst>
            <a:ext uri="{FF2B5EF4-FFF2-40B4-BE49-F238E27FC236}">
              <a16:creationId xmlns:a16="http://schemas.microsoft.com/office/drawing/2014/main" xmlns="" id="{00000000-0008-0000-0600-00002A030000}"/>
            </a:ext>
          </a:extLst>
        </xdr:cNvPr>
        <xdr:cNvSpPr/>
      </xdr:nvSpPr>
      <xdr:spPr>
        <a:xfrm>
          <a:off x="21272500" y="1003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9647</xdr:rowOff>
    </xdr:from>
    <xdr:ext cx="378565" cy="259045"/>
    <xdr:sp macro="" textlink="">
      <xdr:nvSpPr>
        <xdr:cNvPr id="811" name="テキスト ボックス 810">
          <a:extLst>
            <a:ext uri="{FF2B5EF4-FFF2-40B4-BE49-F238E27FC236}">
              <a16:creationId xmlns:a16="http://schemas.microsoft.com/office/drawing/2014/main" xmlns="" id="{00000000-0008-0000-0600-00002B030000}"/>
            </a:ext>
          </a:extLst>
        </xdr:cNvPr>
        <xdr:cNvSpPr txBox="1"/>
      </xdr:nvSpPr>
      <xdr:spPr>
        <a:xfrm>
          <a:off x="21134017" y="101251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88379</xdr:rowOff>
    </xdr:from>
    <xdr:to>
      <xdr:col>107</xdr:col>
      <xdr:colOff>101600</xdr:colOff>
      <xdr:row>59</xdr:row>
      <xdr:rowOff>18529</xdr:rowOff>
    </xdr:to>
    <xdr:sp macro="" textlink="">
      <xdr:nvSpPr>
        <xdr:cNvPr id="812" name="楕円 811">
          <a:extLst>
            <a:ext uri="{FF2B5EF4-FFF2-40B4-BE49-F238E27FC236}">
              <a16:creationId xmlns:a16="http://schemas.microsoft.com/office/drawing/2014/main" xmlns="" id="{00000000-0008-0000-0600-00002C030000}"/>
            </a:ext>
          </a:extLst>
        </xdr:cNvPr>
        <xdr:cNvSpPr/>
      </xdr:nvSpPr>
      <xdr:spPr>
        <a:xfrm>
          <a:off x="20383500" y="10032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9656</xdr:rowOff>
    </xdr:from>
    <xdr:ext cx="378565" cy="259045"/>
    <xdr:sp macro="" textlink="">
      <xdr:nvSpPr>
        <xdr:cNvPr id="813" name="テキスト ボックス 812">
          <a:extLst>
            <a:ext uri="{FF2B5EF4-FFF2-40B4-BE49-F238E27FC236}">
              <a16:creationId xmlns:a16="http://schemas.microsoft.com/office/drawing/2014/main" xmlns="" id="{00000000-0008-0000-0600-00002D030000}"/>
            </a:ext>
          </a:extLst>
        </xdr:cNvPr>
        <xdr:cNvSpPr txBox="1"/>
      </xdr:nvSpPr>
      <xdr:spPr>
        <a:xfrm>
          <a:off x="20245017" y="101252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87840</xdr:rowOff>
    </xdr:from>
    <xdr:to>
      <xdr:col>102</xdr:col>
      <xdr:colOff>165100</xdr:colOff>
      <xdr:row>59</xdr:row>
      <xdr:rowOff>17990</xdr:rowOff>
    </xdr:to>
    <xdr:sp macro="" textlink="">
      <xdr:nvSpPr>
        <xdr:cNvPr id="814" name="楕円 813">
          <a:extLst>
            <a:ext uri="{FF2B5EF4-FFF2-40B4-BE49-F238E27FC236}">
              <a16:creationId xmlns:a16="http://schemas.microsoft.com/office/drawing/2014/main" xmlns="" id="{00000000-0008-0000-0600-00002E030000}"/>
            </a:ext>
          </a:extLst>
        </xdr:cNvPr>
        <xdr:cNvSpPr/>
      </xdr:nvSpPr>
      <xdr:spPr>
        <a:xfrm>
          <a:off x="19494500" y="1003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9117</xdr:rowOff>
    </xdr:from>
    <xdr:ext cx="378565" cy="259045"/>
    <xdr:sp macro="" textlink="">
      <xdr:nvSpPr>
        <xdr:cNvPr id="815" name="テキスト ボックス 814">
          <a:extLst>
            <a:ext uri="{FF2B5EF4-FFF2-40B4-BE49-F238E27FC236}">
              <a16:creationId xmlns:a16="http://schemas.microsoft.com/office/drawing/2014/main" xmlns="" id="{00000000-0008-0000-0600-00002F030000}"/>
            </a:ext>
          </a:extLst>
        </xdr:cNvPr>
        <xdr:cNvSpPr txBox="1"/>
      </xdr:nvSpPr>
      <xdr:spPr>
        <a:xfrm>
          <a:off x="19356017" y="101246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88173</xdr:rowOff>
    </xdr:from>
    <xdr:to>
      <xdr:col>98</xdr:col>
      <xdr:colOff>38100</xdr:colOff>
      <xdr:row>59</xdr:row>
      <xdr:rowOff>18323</xdr:rowOff>
    </xdr:to>
    <xdr:sp macro="" textlink="">
      <xdr:nvSpPr>
        <xdr:cNvPr id="816" name="楕円 815">
          <a:extLst>
            <a:ext uri="{FF2B5EF4-FFF2-40B4-BE49-F238E27FC236}">
              <a16:creationId xmlns:a16="http://schemas.microsoft.com/office/drawing/2014/main" xmlns="" id="{00000000-0008-0000-0600-000030030000}"/>
            </a:ext>
          </a:extLst>
        </xdr:cNvPr>
        <xdr:cNvSpPr/>
      </xdr:nvSpPr>
      <xdr:spPr>
        <a:xfrm>
          <a:off x="18605500" y="10032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9450</xdr:rowOff>
    </xdr:from>
    <xdr:ext cx="378565" cy="259045"/>
    <xdr:sp macro="" textlink="">
      <xdr:nvSpPr>
        <xdr:cNvPr id="817" name="テキスト ボックス 816">
          <a:extLst>
            <a:ext uri="{FF2B5EF4-FFF2-40B4-BE49-F238E27FC236}">
              <a16:creationId xmlns:a16="http://schemas.microsoft.com/office/drawing/2014/main" xmlns="" id="{00000000-0008-0000-0600-000031030000}"/>
            </a:ext>
          </a:extLst>
        </xdr:cNvPr>
        <xdr:cNvSpPr txBox="1"/>
      </xdr:nvSpPr>
      <xdr:spPr>
        <a:xfrm>
          <a:off x="18467017" y="101250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a:extLst>
            <a:ext uri="{FF2B5EF4-FFF2-40B4-BE49-F238E27FC236}">
              <a16:creationId xmlns:a16="http://schemas.microsoft.com/office/drawing/2014/main" xmlns="" id="{00000000-0008-0000-0600-000032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a:extLst>
            <a:ext uri="{FF2B5EF4-FFF2-40B4-BE49-F238E27FC236}">
              <a16:creationId xmlns:a16="http://schemas.microsoft.com/office/drawing/2014/main" xmlns="" id="{00000000-0008-0000-0600-000033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a:extLst>
            <a:ext uri="{FF2B5EF4-FFF2-40B4-BE49-F238E27FC236}">
              <a16:creationId xmlns:a16="http://schemas.microsoft.com/office/drawing/2014/main" xmlns="" id="{00000000-0008-0000-0600-000034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a:extLst>
            <a:ext uri="{FF2B5EF4-FFF2-40B4-BE49-F238E27FC236}">
              <a16:creationId xmlns:a16="http://schemas.microsoft.com/office/drawing/2014/main" xmlns="" id="{00000000-0008-0000-0600-000035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a:extLst>
            <a:ext uri="{FF2B5EF4-FFF2-40B4-BE49-F238E27FC236}">
              <a16:creationId xmlns:a16="http://schemas.microsoft.com/office/drawing/2014/main" xmlns="" id="{00000000-0008-0000-0600-000036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a:extLst>
            <a:ext uri="{FF2B5EF4-FFF2-40B4-BE49-F238E27FC236}">
              <a16:creationId xmlns:a16="http://schemas.microsoft.com/office/drawing/2014/main" xmlns="" id="{00000000-0008-0000-0600-000037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a:extLst>
            <a:ext uri="{FF2B5EF4-FFF2-40B4-BE49-F238E27FC236}">
              <a16:creationId xmlns:a16="http://schemas.microsoft.com/office/drawing/2014/main" xmlns="" id="{00000000-0008-0000-0600-000038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a:extLst>
            <a:ext uri="{FF2B5EF4-FFF2-40B4-BE49-F238E27FC236}">
              <a16:creationId xmlns:a16="http://schemas.microsoft.com/office/drawing/2014/main" xmlns="" id="{00000000-0008-0000-0600-000039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a:extLst>
            <a:ext uri="{FF2B5EF4-FFF2-40B4-BE49-F238E27FC236}">
              <a16:creationId xmlns:a16="http://schemas.microsoft.com/office/drawing/2014/main" xmlns="" id="{00000000-0008-0000-0600-00003A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a:extLst>
            <a:ext uri="{FF2B5EF4-FFF2-40B4-BE49-F238E27FC236}">
              <a16:creationId xmlns:a16="http://schemas.microsoft.com/office/drawing/2014/main" xmlns="" id="{00000000-0008-0000-0600-00003B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8" name="テキスト ボックス 827">
          <a:extLst>
            <a:ext uri="{FF2B5EF4-FFF2-40B4-BE49-F238E27FC236}">
              <a16:creationId xmlns:a16="http://schemas.microsoft.com/office/drawing/2014/main" xmlns="" id="{00000000-0008-0000-0600-00003C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9" name="直線コネクタ 828">
          <a:extLst>
            <a:ext uri="{FF2B5EF4-FFF2-40B4-BE49-F238E27FC236}">
              <a16:creationId xmlns:a16="http://schemas.microsoft.com/office/drawing/2014/main" xmlns="" id="{00000000-0008-0000-0600-00003D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0" name="テキスト ボックス 829">
          <a:extLst>
            <a:ext uri="{FF2B5EF4-FFF2-40B4-BE49-F238E27FC236}">
              <a16:creationId xmlns:a16="http://schemas.microsoft.com/office/drawing/2014/main" xmlns="" id="{00000000-0008-0000-0600-00003E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1" name="直線コネクタ 830">
          <a:extLst>
            <a:ext uri="{FF2B5EF4-FFF2-40B4-BE49-F238E27FC236}">
              <a16:creationId xmlns:a16="http://schemas.microsoft.com/office/drawing/2014/main" xmlns="" id="{00000000-0008-0000-0600-00003F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2" name="テキスト ボックス 831">
          <a:extLst>
            <a:ext uri="{FF2B5EF4-FFF2-40B4-BE49-F238E27FC236}">
              <a16:creationId xmlns:a16="http://schemas.microsoft.com/office/drawing/2014/main" xmlns="" id="{00000000-0008-0000-0600-000040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3" name="直線コネクタ 832">
          <a:extLst>
            <a:ext uri="{FF2B5EF4-FFF2-40B4-BE49-F238E27FC236}">
              <a16:creationId xmlns:a16="http://schemas.microsoft.com/office/drawing/2014/main" xmlns="" id="{00000000-0008-0000-0600-000041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4" name="テキスト ボックス 833">
          <a:extLst>
            <a:ext uri="{FF2B5EF4-FFF2-40B4-BE49-F238E27FC236}">
              <a16:creationId xmlns:a16="http://schemas.microsoft.com/office/drawing/2014/main" xmlns="" id="{00000000-0008-0000-0600-000042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5" name="直線コネクタ 834">
          <a:extLst>
            <a:ext uri="{FF2B5EF4-FFF2-40B4-BE49-F238E27FC236}">
              <a16:creationId xmlns:a16="http://schemas.microsoft.com/office/drawing/2014/main" xmlns="" id="{00000000-0008-0000-0600-000043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6" name="テキスト ボックス 835">
          <a:extLst>
            <a:ext uri="{FF2B5EF4-FFF2-40B4-BE49-F238E27FC236}">
              <a16:creationId xmlns:a16="http://schemas.microsoft.com/office/drawing/2014/main" xmlns="" id="{00000000-0008-0000-0600-000044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7" name="直線コネクタ 836">
          <a:extLst>
            <a:ext uri="{FF2B5EF4-FFF2-40B4-BE49-F238E27FC236}">
              <a16:creationId xmlns:a16="http://schemas.microsoft.com/office/drawing/2014/main" xmlns="" id="{00000000-0008-0000-0600-000045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8" name="テキスト ボックス 837">
          <a:extLst>
            <a:ext uri="{FF2B5EF4-FFF2-40B4-BE49-F238E27FC236}">
              <a16:creationId xmlns:a16="http://schemas.microsoft.com/office/drawing/2014/main" xmlns="" id="{00000000-0008-0000-0600-000046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9" name="直線コネクタ 838">
          <a:extLst>
            <a:ext uri="{FF2B5EF4-FFF2-40B4-BE49-F238E27FC236}">
              <a16:creationId xmlns:a16="http://schemas.microsoft.com/office/drawing/2014/main" xmlns="" id="{00000000-0008-0000-0600-000047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0" name="テキスト ボックス 839">
          <a:extLst>
            <a:ext uri="{FF2B5EF4-FFF2-40B4-BE49-F238E27FC236}">
              <a16:creationId xmlns:a16="http://schemas.microsoft.com/office/drawing/2014/main" xmlns="" id="{00000000-0008-0000-0600-000048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1" name="繰出金グラフ枠">
          <a:extLst>
            <a:ext uri="{FF2B5EF4-FFF2-40B4-BE49-F238E27FC236}">
              <a16:creationId xmlns:a16="http://schemas.microsoft.com/office/drawing/2014/main" xmlns="" id="{00000000-0008-0000-0600-000049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129463</xdr:rowOff>
    </xdr:from>
    <xdr:to>
      <xdr:col>116</xdr:col>
      <xdr:colOff>62864</xdr:colOff>
      <xdr:row>79</xdr:row>
      <xdr:rowOff>34570</xdr:rowOff>
    </xdr:to>
    <xdr:cxnSp macro="">
      <xdr:nvCxnSpPr>
        <xdr:cNvPr id="842" name="直線コネクタ 841">
          <a:extLst>
            <a:ext uri="{FF2B5EF4-FFF2-40B4-BE49-F238E27FC236}">
              <a16:creationId xmlns:a16="http://schemas.microsoft.com/office/drawing/2014/main" xmlns="" id="{00000000-0008-0000-0600-00004A030000}"/>
            </a:ext>
          </a:extLst>
        </xdr:cNvPr>
        <xdr:cNvCxnSpPr/>
      </xdr:nvCxnSpPr>
      <xdr:spPr>
        <a:xfrm flipV="1">
          <a:off x="22159595" y="11959513"/>
          <a:ext cx="1269" cy="16196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38397</xdr:rowOff>
    </xdr:from>
    <xdr:ext cx="534377" cy="259045"/>
    <xdr:sp macro="" textlink="">
      <xdr:nvSpPr>
        <xdr:cNvPr id="843" name="繰出金最小値テキスト">
          <a:extLst>
            <a:ext uri="{FF2B5EF4-FFF2-40B4-BE49-F238E27FC236}">
              <a16:creationId xmlns:a16="http://schemas.microsoft.com/office/drawing/2014/main" xmlns="" id="{00000000-0008-0000-0600-00004B030000}"/>
            </a:ext>
          </a:extLst>
        </xdr:cNvPr>
        <xdr:cNvSpPr txBox="1"/>
      </xdr:nvSpPr>
      <xdr:spPr>
        <a:xfrm>
          <a:off x="22212300" y="13582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34570</xdr:rowOff>
    </xdr:from>
    <xdr:to>
      <xdr:col>116</xdr:col>
      <xdr:colOff>152400</xdr:colOff>
      <xdr:row>79</xdr:row>
      <xdr:rowOff>34570</xdr:rowOff>
    </xdr:to>
    <xdr:cxnSp macro="">
      <xdr:nvCxnSpPr>
        <xdr:cNvPr id="844" name="直線コネクタ 843">
          <a:extLst>
            <a:ext uri="{FF2B5EF4-FFF2-40B4-BE49-F238E27FC236}">
              <a16:creationId xmlns:a16="http://schemas.microsoft.com/office/drawing/2014/main" xmlns="" id="{00000000-0008-0000-0600-00004C030000}"/>
            </a:ext>
          </a:extLst>
        </xdr:cNvPr>
        <xdr:cNvCxnSpPr/>
      </xdr:nvCxnSpPr>
      <xdr:spPr>
        <a:xfrm>
          <a:off x="22072600" y="13579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76140</xdr:rowOff>
    </xdr:from>
    <xdr:ext cx="599010" cy="259045"/>
    <xdr:sp macro="" textlink="">
      <xdr:nvSpPr>
        <xdr:cNvPr id="845" name="繰出金最大値テキスト">
          <a:extLst>
            <a:ext uri="{FF2B5EF4-FFF2-40B4-BE49-F238E27FC236}">
              <a16:creationId xmlns:a16="http://schemas.microsoft.com/office/drawing/2014/main" xmlns="" id="{00000000-0008-0000-0600-00004D030000}"/>
            </a:ext>
          </a:extLst>
        </xdr:cNvPr>
        <xdr:cNvSpPr txBox="1"/>
      </xdr:nvSpPr>
      <xdr:spPr>
        <a:xfrm>
          <a:off x="22212300" y="11734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158,306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129463</xdr:rowOff>
    </xdr:from>
    <xdr:to>
      <xdr:col>116</xdr:col>
      <xdr:colOff>152400</xdr:colOff>
      <xdr:row>69</xdr:row>
      <xdr:rowOff>129463</xdr:rowOff>
    </xdr:to>
    <xdr:cxnSp macro="">
      <xdr:nvCxnSpPr>
        <xdr:cNvPr id="846" name="直線コネクタ 845">
          <a:extLst>
            <a:ext uri="{FF2B5EF4-FFF2-40B4-BE49-F238E27FC236}">
              <a16:creationId xmlns:a16="http://schemas.microsoft.com/office/drawing/2014/main" xmlns="" id="{00000000-0008-0000-0600-00004E030000}"/>
            </a:ext>
          </a:extLst>
        </xdr:cNvPr>
        <xdr:cNvCxnSpPr/>
      </xdr:nvCxnSpPr>
      <xdr:spPr>
        <a:xfrm>
          <a:off x="22072600" y="11959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116015</xdr:rowOff>
    </xdr:from>
    <xdr:to>
      <xdr:col>116</xdr:col>
      <xdr:colOff>63500</xdr:colOff>
      <xdr:row>76</xdr:row>
      <xdr:rowOff>43828</xdr:rowOff>
    </xdr:to>
    <xdr:cxnSp macro="">
      <xdr:nvCxnSpPr>
        <xdr:cNvPr id="847" name="直線コネクタ 846">
          <a:extLst>
            <a:ext uri="{FF2B5EF4-FFF2-40B4-BE49-F238E27FC236}">
              <a16:creationId xmlns:a16="http://schemas.microsoft.com/office/drawing/2014/main" xmlns="" id="{00000000-0008-0000-0600-00004F030000}"/>
            </a:ext>
          </a:extLst>
        </xdr:cNvPr>
        <xdr:cNvCxnSpPr/>
      </xdr:nvCxnSpPr>
      <xdr:spPr>
        <a:xfrm flipV="1">
          <a:off x="21323300" y="12974765"/>
          <a:ext cx="838200" cy="99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106532</xdr:rowOff>
    </xdr:from>
    <xdr:ext cx="534377" cy="259045"/>
    <xdr:sp macro="" textlink="">
      <xdr:nvSpPr>
        <xdr:cNvPr id="848" name="繰出金平均値テキスト">
          <a:extLst>
            <a:ext uri="{FF2B5EF4-FFF2-40B4-BE49-F238E27FC236}">
              <a16:creationId xmlns:a16="http://schemas.microsoft.com/office/drawing/2014/main" xmlns="" id="{00000000-0008-0000-0600-000050030000}"/>
            </a:ext>
          </a:extLst>
        </xdr:cNvPr>
        <xdr:cNvSpPr txBox="1"/>
      </xdr:nvSpPr>
      <xdr:spPr>
        <a:xfrm>
          <a:off x="22212300" y="129652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128105</xdr:rowOff>
    </xdr:from>
    <xdr:to>
      <xdr:col>116</xdr:col>
      <xdr:colOff>114300</xdr:colOff>
      <xdr:row>76</xdr:row>
      <xdr:rowOff>58254</xdr:rowOff>
    </xdr:to>
    <xdr:sp macro="" textlink="">
      <xdr:nvSpPr>
        <xdr:cNvPr id="849" name="フローチャート: 判断 848">
          <a:extLst>
            <a:ext uri="{FF2B5EF4-FFF2-40B4-BE49-F238E27FC236}">
              <a16:creationId xmlns:a16="http://schemas.microsoft.com/office/drawing/2014/main" xmlns="" id="{00000000-0008-0000-0600-000051030000}"/>
            </a:ext>
          </a:extLst>
        </xdr:cNvPr>
        <xdr:cNvSpPr/>
      </xdr:nvSpPr>
      <xdr:spPr>
        <a:xfrm>
          <a:off x="22110700" y="1298685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43828</xdr:rowOff>
    </xdr:from>
    <xdr:to>
      <xdr:col>111</xdr:col>
      <xdr:colOff>177800</xdr:colOff>
      <xdr:row>76</xdr:row>
      <xdr:rowOff>58153</xdr:rowOff>
    </xdr:to>
    <xdr:cxnSp macro="">
      <xdr:nvCxnSpPr>
        <xdr:cNvPr id="850" name="直線コネクタ 849">
          <a:extLst>
            <a:ext uri="{FF2B5EF4-FFF2-40B4-BE49-F238E27FC236}">
              <a16:creationId xmlns:a16="http://schemas.microsoft.com/office/drawing/2014/main" xmlns="" id="{00000000-0008-0000-0600-000052030000}"/>
            </a:ext>
          </a:extLst>
        </xdr:cNvPr>
        <xdr:cNvCxnSpPr/>
      </xdr:nvCxnSpPr>
      <xdr:spPr>
        <a:xfrm flipV="1">
          <a:off x="20434300" y="13074028"/>
          <a:ext cx="889000" cy="14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141351</xdr:rowOff>
    </xdr:from>
    <xdr:to>
      <xdr:col>112</xdr:col>
      <xdr:colOff>38100</xdr:colOff>
      <xdr:row>76</xdr:row>
      <xdr:rowOff>71501</xdr:rowOff>
    </xdr:to>
    <xdr:sp macro="" textlink="">
      <xdr:nvSpPr>
        <xdr:cNvPr id="851" name="フローチャート: 判断 850">
          <a:extLst>
            <a:ext uri="{FF2B5EF4-FFF2-40B4-BE49-F238E27FC236}">
              <a16:creationId xmlns:a16="http://schemas.microsoft.com/office/drawing/2014/main" xmlns="" id="{00000000-0008-0000-0600-000053030000}"/>
            </a:ext>
          </a:extLst>
        </xdr:cNvPr>
        <xdr:cNvSpPr/>
      </xdr:nvSpPr>
      <xdr:spPr>
        <a:xfrm>
          <a:off x="21272500" y="13000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88028</xdr:rowOff>
    </xdr:from>
    <xdr:ext cx="534377" cy="259045"/>
    <xdr:sp macro="" textlink="">
      <xdr:nvSpPr>
        <xdr:cNvPr id="852" name="テキスト ボックス 851">
          <a:extLst>
            <a:ext uri="{FF2B5EF4-FFF2-40B4-BE49-F238E27FC236}">
              <a16:creationId xmlns:a16="http://schemas.microsoft.com/office/drawing/2014/main" xmlns="" id="{00000000-0008-0000-0600-000054030000}"/>
            </a:ext>
          </a:extLst>
        </xdr:cNvPr>
        <xdr:cNvSpPr txBox="1"/>
      </xdr:nvSpPr>
      <xdr:spPr>
        <a:xfrm>
          <a:off x="21056111" y="12775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48819</xdr:rowOff>
    </xdr:from>
    <xdr:to>
      <xdr:col>107</xdr:col>
      <xdr:colOff>50800</xdr:colOff>
      <xdr:row>76</xdr:row>
      <xdr:rowOff>58153</xdr:rowOff>
    </xdr:to>
    <xdr:cxnSp macro="">
      <xdr:nvCxnSpPr>
        <xdr:cNvPr id="853" name="直線コネクタ 852">
          <a:extLst>
            <a:ext uri="{FF2B5EF4-FFF2-40B4-BE49-F238E27FC236}">
              <a16:creationId xmlns:a16="http://schemas.microsoft.com/office/drawing/2014/main" xmlns="" id="{00000000-0008-0000-0600-000055030000}"/>
            </a:ext>
          </a:extLst>
        </xdr:cNvPr>
        <xdr:cNvCxnSpPr/>
      </xdr:nvCxnSpPr>
      <xdr:spPr>
        <a:xfrm>
          <a:off x="19545300" y="13079019"/>
          <a:ext cx="889000" cy="9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133934</xdr:rowOff>
    </xdr:from>
    <xdr:to>
      <xdr:col>107</xdr:col>
      <xdr:colOff>101600</xdr:colOff>
      <xdr:row>76</xdr:row>
      <xdr:rowOff>64084</xdr:rowOff>
    </xdr:to>
    <xdr:sp macro="" textlink="">
      <xdr:nvSpPr>
        <xdr:cNvPr id="854" name="フローチャート: 判断 853">
          <a:extLst>
            <a:ext uri="{FF2B5EF4-FFF2-40B4-BE49-F238E27FC236}">
              <a16:creationId xmlns:a16="http://schemas.microsoft.com/office/drawing/2014/main" xmlns="" id="{00000000-0008-0000-0600-000056030000}"/>
            </a:ext>
          </a:extLst>
        </xdr:cNvPr>
        <xdr:cNvSpPr/>
      </xdr:nvSpPr>
      <xdr:spPr>
        <a:xfrm>
          <a:off x="20383500" y="1299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80611</xdr:rowOff>
    </xdr:from>
    <xdr:ext cx="534377" cy="259045"/>
    <xdr:sp macro="" textlink="">
      <xdr:nvSpPr>
        <xdr:cNvPr id="855" name="テキスト ボックス 854">
          <a:extLst>
            <a:ext uri="{FF2B5EF4-FFF2-40B4-BE49-F238E27FC236}">
              <a16:creationId xmlns:a16="http://schemas.microsoft.com/office/drawing/2014/main" xmlns="" id="{00000000-0008-0000-0600-000057030000}"/>
            </a:ext>
          </a:extLst>
        </xdr:cNvPr>
        <xdr:cNvSpPr txBox="1"/>
      </xdr:nvSpPr>
      <xdr:spPr>
        <a:xfrm>
          <a:off x="20167111" y="12767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48819</xdr:rowOff>
    </xdr:from>
    <xdr:to>
      <xdr:col>102</xdr:col>
      <xdr:colOff>114300</xdr:colOff>
      <xdr:row>76</xdr:row>
      <xdr:rowOff>85344</xdr:rowOff>
    </xdr:to>
    <xdr:cxnSp macro="">
      <xdr:nvCxnSpPr>
        <xdr:cNvPr id="856" name="直線コネクタ 855">
          <a:extLst>
            <a:ext uri="{FF2B5EF4-FFF2-40B4-BE49-F238E27FC236}">
              <a16:creationId xmlns:a16="http://schemas.microsoft.com/office/drawing/2014/main" xmlns="" id="{00000000-0008-0000-0600-000058030000}"/>
            </a:ext>
          </a:extLst>
        </xdr:cNvPr>
        <xdr:cNvCxnSpPr/>
      </xdr:nvCxnSpPr>
      <xdr:spPr>
        <a:xfrm flipV="1">
          <a:off x="18656300" y="13079019"/>
          <a:ext cx="889000" cy="36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117881</xdr:rowOff>
    </xdr:from>
    <xdr:to>
      <xdr:col>102</xdr:col>
      <xdr:colOff>165100</xdr:colOff>
      <xdr:row>76</xdr:row>
      <xdr:rowOff>48031</xdr:rowOff>
    </xdr:to>
    <xdr:sp macro="" textlink="">
      <xdr:nvSpPr>
        <xdr:cNvPr id="857" name="フローチャート: 判断 856">
          <a:extLst>
            <a:ext uri="{FF2B5EF4-FFF2-40B4-BE49-F238E27FC236}">
              <a16:creationId xmlns:a16="http://schemas.microsoft.com/office/drawing/2014/main" xmlns="" id="{00000000-0008-0000-0600-000059030000}"/>
            </a:ext>
          </a:extLst>
        </xdr:cNvPr>
        <xdr:cNvSpPr/>
      </xdr:nvSpPr>
      <xdr:spPr>
        <a:xfrm>
          <a:off x="19494500" y="12976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64558</xdr:rowOff>
    </xdr:from>
    <xdr:ext cx="534377" cy="259045"/>
    <xdr:sp macro="" textlink="">
      <xdr:nvSpPr>
        <xdr:cNvPr id="858" name="テキスト ボックス 857">
          <a:extLst>
            <a:ext uri="{FF2B5EF4-FFF2-40B4-BE49-F238E27FC236}">
              <a16:creationId xmlns:a16="http://schemas.microsoft.com/office/drawing/2014/main" xmlns="" id="{00000000-0008-0000-0600-00005A030000}"/>
            </a:ext>
          </a:extLst>
        </xdr:cNvPr>
        <xdr:cNvSpPr txBox="1"/>
      </xdr:nvSpPr>
      <xdr:spPr>
        <a:xfrm>
          <a:off x="19278111" y="12751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126200</xdr:rowOff>
    </xdr:from>
    <xdr:to>
      <xdr:col>98</xdr:col>
      <xdr:colOff>38100</xdr:colOff>
      <xdr:row>76</xdr:row>
      <xdr:rowOff>56350</xdr:rowOff>
    </xdr:to>
    <xdr:sp macro="" textlink="">
      <xdr:nvSpPr>
        <xdr:cNvPr id="859" name="フローチャート: 判断 858">
          <a:extLst>
            <a:ext uri="{FF2B5EF4-FFF2-40B4-BE49-F238E27FC236}">
              <a16:creationId xmlns:a16="http://schemas.microsoft.com/office/drawing/2014/main" xmlns="" id="{00000000-0008-0000-0600-00005B030000}"/>
            </a:ext>
          </a:extLst>
        </xdr:cNvPr>
        <xdr:cNvSpPr/>
      </xdr:nvSpPr>
      <xdr:spPr>
        <a:xfrm>
          <a:off x="18605500" y="12984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72877</xdr:rowOff>
    </xdr:from>
    <xdr:ext cx="534377" cy="259045"/>
    <xdr:sp macro="" textlink="">
      <xdr:nvSpPr>
        <xdr:cNvPr id="860" name="テキスト ボックス 859">
          <a:extLst>
            <a:ext uri="{FF2B5EF4-FFF2-40B4-BE49-F238E27FC236}">
              <a16:creationId xmlns:a16="http://schemas.microsoft.com/office/drawing/2014/main" xmlns="" id="{00000000-0008-0000-0600-00005C030000}"/>
            </a:ext>
          </a:extLst>
        </xdr:cNvPr>
        <xdr:cNvSpPr txBox="1"/>
      </xdr:nvSpPr>
      <xdr:spPr>
        <a:xfrm>
          <a:off x="18389111" y="12760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xmlns="" id="{00000000-0008-0000-0600-00005D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xmlns="" id="{00000000-0008-0000-0600-00005E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xmlns="" id="{00000000-0008-0000-0600-00005F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xmlns="" id="{00000000-0008-0000-0600-000060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xmlns="" id="{00000000-0008-0000-0600-000061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65215</xdr:rowOff>
    </xdr:from>
    <xdr:to>
      <xdr:col>116</xdr:col>
      <xdr:colOff>114300</xdr:colOff>
      <xdr:row>75</xdr:row>
      <xdr:rowOff>166815</xdr:rowOff>
    </xdr:to>
    <xdr:sp macro="" textlink="">
      <xdr:nvSpPr>
        <xdr:cNvPr id="866" name="楕円 865">
          <a:extLst>
            <a:ext uri="{FF2B5EF4-FFF2-40B4-BE49-F238E27FC236}">
              <a16:creationId xmlns:a16="http://schemas.microsoft.com/office/drawing/2014/main" xmlns="" id="{00000000-0008-0000-0600-000062030000}"/>
            </a:ext>
          </a:extLst>
        </xdr:cNvPr>
        <xdr:cNvSpPr/>
      </xdr:nvSpPr>
      <xdr:spPr>
        <a:xfrm>
          <a:off x="22110700" y="12923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88092</xdr:rowOff>
    </xdr:from>
    <xdr:ext cx="534377" cy="259045"/>
    <xdr:sp macro="" textlink="">
      <xdr:nvSpPr>
        <xdr:cNvPr id="867" name="繰出金該当値テキスト">
          <a:extLst>
            <a:ext uri="{FF2B5EF4-FFF2-40B4-BE49-F238E27FC236}">
              <a16:creationId xmlns:a16="http://schemas.microsoft.com/office/drawing/2014/main" xmlns="" id="{00000000-0008-0000-0600-000063030000}"/>
            </a:ext>
          </a:extLst>
        </xdr:cNvPr>
        <xdr:cNvSpPr txBox="1"/>
      </xdr:nvSpPr>
      <xdr:spPr>
        <a:xfrm>
          <a:off x="22212300" y="12775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164478</xdr:rowOff>
    </xdr:from>
    <xdr:to>
      <xdr:col>112</xdr:col>
      <xdr:colOff>38100</xdr:colOff>
      <xdr:row>76</xdr:row>
      <xdr:rowOff>94628</xdr:rowOff>
    </xdr:to>
    <xdr:sp macro="" textlink="">
      <xdr:nvSpPr>
        <xdr:cNvPr id="868" name="楕円 867">
          <a:extLst>
            <a:ext uri="{FF2B5EF4-FFF2-40B4-BE49-F238E27FC236}">
              <a16:creationId xmlns:a16="http://schemas.microsoft.com/office/drawing/2014/main" xmlns="" id="{00000000-0008-0000-0600-000064030000}"/>
            </a:ext>
          </a:extLst>
        </xdr:cNvPr>
        <xdr:cNvSpPr/>
      </xdr:nvSpPr>
      <xdr:spPr>
        <a:xfrm>
          <a:off x="21272500" y="13023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85755</xdr:rowOff>
    </xdr:from>
    <xdr:ext cx="534377" cy="259045"/>
    <xdr:sp macro="" textlink="">
      <xdr:nvSpPr>
        <xdr:cNvPr id="869" name="テキスト ボックス 868">
          <a:extLst>
            <a:ext uri="{FF2B5EF4-FFF2-40B4-BE49-F238E27FC236}">
              <a16:creationId xmlns:a16="http://schemas.microsoft.com/office/drawing/2014/main" xmlns="" id="{00000000-0008-0000-0600-000065030000}"/>
            </a:ext>
          </a:extLst>
        </xdr:cNvPr>
        <xdr:cNvSpPr txBox="1"/>
      </xdr:nvSpPr>
      <xdr:spPr>
        <a:xfrm>
          <a:off x="21056111" y="13115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7353</xdr:rowOff>
    </xdr:from>
    <xdr:to>
      <xdr:col>107</xdr:col>
      <xdr:colOff>101600</xdr:colOff>
      <xdr:row>76</xdr:row>
      <xdr:rowOff>108953</xdr:rowOff>
    </xdr:to>
    <xdr:sp macro="" textlink="">
      <xdr:nvSpPr>
        <xdr:cNvPr id="870" name="楕円 869">
          <a:extLst>
            <a:ext uri="{FF2B5EF4-FFF2-40B4-BE49-F238E27FC236}">
              <a16:creationId xmlns:a16="http://schemas.microsoft.com/office/drawing/2014/main" xmlns="" id="{00000000-0008-0000-0600-000066030000}"/>
            </a:ext>
          </a:extLst>
        </xdr:cNvPr>
        <xdr:cNvSpPr/>
      </xdr:nvSpPr>
      <xdr:spPr>
        <a:xfrm>
          <a:off x="20383500" y="13037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100080</xdr:rowOff>
    </xdr:from>
    <xdr:ext cx="534377" cy="259045"/>
    <xdr:sp macro="" textlink="">
      <xdr:nvSpPr>
        <xdr:cNvPr id="871" name="テキスト ボックス 870">
          <a:extLst>
            <a:ext uri="{FF2B5EF4-FFF2-40B4-BE49-F238E27FC236}">
              <a16:creationId xmlns:a16="http://schemas.microsoft.com/office/drawing/2014/main" xmlns="" id="{00000000-0008-0000-0600-000067030000}"/>
            </a:ext>
          </a:extLst>
        </xdr:cNvPr>
        <xdr:cNvSpPr txBox="1"/>
      </xdr:nvSpPr>
      <xdr:spPr>
        <a:xfrm>
          <a:off x="20167111" y="13130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169469</xdr:rowOff>
    </xdr:from>
    <xdr:to>
      <xdr:col>102</xdr:col>
      <xdr:colOff>165100</xdr:colOff>
      <xdr:row>76</xdr:row>
      <xdr:rowOff>99619</xdr:rowOff>
    </xdr:to>
    <xdr:sp macro="" textlink="">
      <xdr:nvSpPr>
        <xdr:cNvPr id="872" name="楕円 871">
          <a:extLst>
            <a:ext uri="{FF2B5EF4-FFF2-40B4-BE49-F238E27FC236}">
              <a16:creationId xmlns:a16="http://schemas.microsoft.com/office/drawing/2014/main" xmlns="" id="{00000000-0008-0000-0600-000068030000}"/>
            </a:ext>
          </a:extLst>
        </xdr:cNvPr>
        <xdr:cNvSpPr/>
      </xdr:nvSpPr>
      <xdr:spPr>
        <a:xfrm>
          <a:off x="19494500" y="13028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90746</xdr:rowOff>
    </xdr:from>
    <xdr:ext cx="534377" cy="259045"/>
    <xdr:sp macro="" textlink="">
      <xdr:nvSpPr>
        <xdr:cNvPr id="873" name="テキスト ボックス 872">
          <a:extLst>
            <a:ext uri="{FF2B5EF4-FFF2-40B4-BE49-F238E27FC236}">
              <a16:creationId xmlns:a16="http://schemas.microsoft.com/office/drawing/2014/main" xmlns="" id="{00000000-0008-0000-0600-000069030000}"/>
            </a:ext>
          </a:extLst>
        </xdr:cNvPr>
        <xdr:cNvSpPr txBox="1"/>
      </xdr:nvSpPr>
      <xdr:spPr>
        <a:xfrm>
          <a:off x="19278111" y="13120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34544</xdr:rowOff>
    </xdr:from>
    <xdr:to>
      <xdr:col>98</xdr:col>
      <xdr:colOff>38100</xdr:colOff>
      <xdr:row>76</xdr:row>
      <xdr:rowOff>136144</xdr:rowOff>
    </xdr:to>
    <xdr:sp macro="" textlink="">
      <xdr:nvSpPr>
        <xdr:cNvPr id="874" name="楕円 873">
          <a:extLst>
            <a:ext uri="{FF2B5EF4-FFF2-40B4-BE49-F238E27FC236}">
              <a16:creationId xmlns:a16="http://schemas.microsoft.com/office/drawing/2014/main" xmlns="" id="{00000000-0008-0000-0600-00006A030000}"/>
            </a:ext>
          </a:extLst>
        </xdr:cNvPr>
        <xdr:cNvSpPr/>
      </xdr:nvSpPr>
      <xdr:spPr>
        <a:xfrm>
          <a:off x="18605500" y="13064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127271</xdr:rowOff>
    </xdr:from>
    <xdr:ext cx="534377" cy="259045"/>
    <xdr:sp macro="" textlink="">
      <xdr:nvSpPr>
        <xdr:cNvPr id="875" name="テキスト ボックス 874">
          <a:extLst>
            <a:ext uri="{FF2B5EF4-FFF2-40B4-BE49-F238E27FC236}">
              <a16:creationId xmlns:a16="http://schemas.microsoft.com/office/drawing/2014/main" xmlns="" id="{00000000-0008-0000-0600-00006B030000}"/>
            </a:ext>
          </a:extLst>
        </xdr:cNvPr>
        <xdr:cNvSpPr txBox="1"/>
      </xdr:nvSpPr>
      <xdr:spPr>
        <a:xfrm>
          <a:off x="18389111" y="13157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6" name="正方形/長方形 875">
          <a:extLst>
            <a:ext uri="{FF2B5EF4-FFF2-40B4-BE49-F238E27FC236}">
              <a16:creationId xmlns:a16="http://schemas.microsoft.com/office/drawing/2014/main" xmlns="" id="{00000000-0008-0000-0600-00006C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7" name="正方形/長方形 876">
          <a:extLst>
            <a:ext uri="{FF2B5EF4-FFF2-40B4-BE49-F238E27FC236}">
              <a16:creationId xmlns:a16="http://schemas.microsoft.com/office/drawing/2014/main" xmlns="" id="{00000000-0008-0000-0600-00006D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8" name="正方形/長方形 877">
          <a:extLst>
            <a:ext uri="{FF2B5EF4-FFF2-40B4-BE49-F238E27FC236}">
              <a16:creationId xmlns:a16="http://schemas.microsoft.com/office/drawing/2014/main" xmlns="" id="{00000000-0008-0000-0600-00006E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9" name="正方形/長方形 878">
          <a:extLst>
            <a:ext uri="{FF2B5EF4-FFF2-40B4-BE49-F238E27FC236}">
              <a16:creationId xmlns:a16="http://schemas.microsoft.com/office/drawing/2014/main" xmlns="" id="{00000000-0008-0000-0600-00006F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0" name="正方形/長方形 879">
          <a:extLst>
            <a:ext uri="{FF2B5EF4-FFF2-40B4-BE49-F238E27FC236}">
              <a16:creationId xmlns:a16="http://schemas.microsoft.com/office/drawing/2014/main" xmlns="" id="{00000000-0008-0000-0600-000070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1" name="正方形/長方形 880">
          <a:extLst>
            <a:ext uri="{FF2B5EF4-FFF2-40B4-BE49-F238E27FC236}">
              <a16:creationId xmlns:a16="http://schemas.microsoft.com/office/drawing/2014/main" xmlns="" id="{00000000-0008-0000-0600-000071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2" name="正方形/長方形 881">
          <a:extLst>
            <a:ext uri="{FF2B5EF4-FFF2-40B4-BE49-F238E27FC236}">
              <a16:creationId xmlns:a16="http://schemas.microsoft.com/office/drawing/2014/main" xmlns="" id="{00000000-0008-0000-0600-000072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3" name="正方形/長方形 882">
          <a:extLst>
            <a:ext uri="{FF2B5EF4-FFF2-40B4-BE49-F238E27FC236}">
              <a16:creationId xmlns:a16="http://schemas.microsoft.com/office/drawing/2014/main" xmlns="" id="{00000000-0008-0000-0600-000073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4" name="テキスト ボックス 883">
          <a:extLst>
            <a:ext uri="{FF2B5EF4-FFF2-40B4-BE49-F238E27FC236}">
              <a16:creationId xmlns:a16="http://schemas.microsoft.com/office/drawing/2014/main" xmlns="" id="{00000000-0008-0000-0600-000074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5" name="直線コネクタ 884">
          <a:extLst>
            <a:ext uri="{FF2B5EF4-FFF2-40B4-BE49-F238E27FC236}">
              <a16:creationId xmlns:a16="http://schemas.microsoft.com/office/drawing/2014/main" xmlns="" id="{00000000-0008-0000-0600-000075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6" name="直線コネクタ 885">
          <a:extLst>
            <a:ext uri="{FF2B5EF4-FFF2-40B4-BE49-F238E27FC236}">
              <a16:creationId xmlns:a16="http://schemas.microsoft.com/office/drawing/2014/main" xmlns="" id="{00000000-0008-0000-0600-000076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7" name="テキスト ボックス 886">
          <a:extLst>
            <a:ext uri="{FF2B5EF4-FFF2-40B4-BE49-F238E27FC236}">
              <a16:creationId xmlns:a16="http://schemas.microsoft.com/office/drawing/2014/main" xmlns="" id="{00000000-0008-0000-0600-000077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8" name="直線コネクタ 887">
          <a:extLst>
            <a:ext uri="{FF2B5EF4-FFF2-40B4-BE49-F238E27FC236}">
              <a16:creationId xmlns:a16="http://schemas.microsoft.com/office/drawing/2014/main" xmlns="" id="{00000000-0008-0000-0600-000078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9" name="テキスト ボックス 888">
          <a:extLst>
            <a:ext uri="{FF2B5EF4-FFF2-40B4-BE49-F238E27FC236}">
              <a16:creationId xmlns:a16="http://schemas.microsoft.com/office/drawing/2014/main" xmlns="" id="{00000000-0008-0000-0600-000079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0" name="前年度繰上充用金グラフ枠">
          <a:extLst>
            <a:ext uri="{FF2B5EF4-FFF2-40B4-BE49-F238E27FC236}">
              <a16:creationId xmlns:a16="http://schemas.microsoft.com/office/drawing/2014/main" xmlns="" id="{00000000-0008-0000-0600-00007A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1" name="直線コネクタ 890">
          <a:extLst>
            <a:ext uri="{FF2B5EF4-FFF2-40B4-BE49-F238E27FC236}">
              <a16:creationId xmlns:a16="http://schemas.microsoft.com/office/drawing/2014/main" xmlns="" id="{00000000-0008-0000-0600-00007B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2" name="前年度繰上充用金最小値テキスト">
          <a:extLst>
            <a:ext uri="{FF2B5EF4-FFF2-40B4-BE49-F238E27FC236}">
              <a16:creationId xmlns:a16="http://schemas.microsoft.com/office/drawing/2014/main" xmlns="" id="{00000000-0008-0000-0600-00007C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3" name="直線コネクタ 892">
          <a:extLst>
            <a:ext uri="{FF2B5EF4-FFF2-40B4-BE49-F238E27FC236}">
              <a16:creationId xmlns:a16="http://schemas.microsoft.com/office/drawing/2014/main" xmlns="" id="{00000000-0008-0000-0600-00007D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4" name="前年度繰上充用金最大値テキスト">
          <a:extLst>
            <a:ext uri="{FF2B5EF4-FFF2-40B4-BE49-F238E27FC236}">
              <a16:creationId xmlns:a16="http://schemas.microsoft.com/office/drawing/2014/main" xmlns="" id="{00000000-0008-0000-0600-00007E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5" name="直線コネクタ 894">
          <a:extLst>
            <a:ext uri="{FF2B5EF4-FFF2-40B4-BE49-F238E27FC236}">
              <a16:creationId xmlns:a16="http://schemas.microsoft.com/office/drawing/2014/main" xmlns="" id="{00000000-0008-0000-0600-00007F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6" name="直線コネクタ 895">
          <a:extLst>
            <a:ext uri="{FF2B5EF4-FFF2-40B4-BE49-F238E27FC236}">
              <a16:creationId xmlns:a16="http://schemas.microsoft.com/office/drawing/2014/main" xmlns="" id="{00000000-0008-0000-0600-000080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7" name="前年度繰上充用金平均値テキスト">
          <a:extLst>
            <a:ext uri="{FF2B5EF4-FFF2-40B4-BE49-F238E27FC236}">
              <a16:creationId xmlns:a16="http://schemas.microsoft.com/office/drawing/2014/main" xmlns="" id="{00000000-0008-0000-0600-000081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8" name="フローチャート: 判断 897">
          <a:extLst>
            <a:ext uri="{FF2B5EF4-FFF2-40B4-BE49-F238E27FC236}">
              <a16:creationId xmlns:a16="http://schemas.microsoft.com/office/drawing/2014/main" xmlns="" id="{00000000-0008-0000-0600-000082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9" name="直線コネクタ 898">
          <a:extLst>
            <a:ext uri="{FF2B5EF4-FFF2-40B4-BE49-F238E27FC236}">
              <a16:creationId xmlns:a16="http://schemas.microsoft.com/office/drawing/2014/main" xmlns="" id="{00000000-0008-0000-0600-000083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0" name="フローチャート: 判断 899">
          <a:extLst>
            <a:ext uri="{FF2B5EF4-FFF2-40B4-BE49-F238E27FC236}">
              <a16:creationId xmlns:a16="http://schemas.microsoft.com/office/drawing/2014/main" xmlns="" id="{00000000-0008-0000-0600-000084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1" name="テキスト ボックス 900">
          <a:extLst>
            <a:ext uri="{FF2B5EF4-FFF2-40B4-BE49-F238E27FC236}">
              <a16:creationId xmlns:a16="http://schemas.microsoft.com/office/drawing/2014/main" xmlns="" id="{00000000-0008-0000-0600-000085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2" name="直線コネクタ 901">
          <a:extLst>
            <a:ext uri="{FF2B5EF4-FFF2-40B4-BE49-F238E27FC236}">
              <a16:creationId xmlns:a16="http://schemas.microsoft.com/office/drawing/2014/main" xmlns="" id="{00000000-0008-0000-0600-000086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3" name="フローチャート: 判断 902">
          <a:extLst>
            <a:ext uri="{FF2B5EF4-FFF2-40B4-BE49-F238E27FC236}">
              <a16:creationId xmlns:a16="http://schemas.microsoft.com/office/drawing/2014/main" xmlns="" id="{00000000-0008-0000-0600-000087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4" name="テキスト ボックス 903">
          <a:extLst>
            <a:ext uri="{FF2B5EF4-FFF2-40B4-BE49-F238E27FC236}">
              <a16:creationId xmlns:a16="http://schemas.microsoft.com/office/drawing/2014/main" xmlns="" id="{00000000-0008-0000-0600-000088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5" name="直線コネクタ 904">
          <a:extLst>
            <a:ext uri="{FF2B5EF4-FFF2-40B4-BE49-F238E27FC236}">
              <a16:creationId xmlns:a16="http://schemas.microsoft.com/office/drawing/2014/main" xmlns="" id="{00000000-0008-0000-0600-000089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6" name="フローチャート: 判断 905">
          <a:extLst>
            <a:ext uri="{FF2B5EF4-FFF2-40B4-BE49-F238E27FC236}">
              <a16:creationId xmlns:a16="http://schemas.microsoft.com/office/drawing/2014/main" xmlns="" id="{00000000-0008-0000-0600-00008A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7" name="テキスト ボックス 906">
          <a:extLst>
            <a:ext uri="{FF2B5EF4-FFF2-40B4-BE49-F238E27FC236}">
              <a16:creationId xmlns:a16="http://schemas.microsoft.com/office/drawing/2014/main" xmlns="" id="{00000000-0008-0000-0600-00008B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8" name="フローチャート: 判断 907">
          <a:extLst>
            <a:ext uri="{FF2B5EF4-FFF2-40B4-BE49-F238E27FC236}">
              <a16:creationId xmlns:a16="http://schemas.microsoft.com/office/drawing/2014/main" xmlns="" id="{00000000-0008-0000-0600-00008C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xmlns="" id="{00000000-0008-0000-0600-00008D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xmlns="" id="{00000000-0008-0000-0600-00008E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xmlns="" id="{00000000-0008-0000-0600-00008F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xmlns="" id="{00000000-0008-0000-0600-000090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xmlns="" id="{00000000-0008-0000-0600-000091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xmlns="" id="{00000000-0008-0000-0600-000092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5" name="楕円 914">
          <a:extLst>
            <a:ext uri="{FF2B5EF4-FFF2-40B4-BE49-F238E27FC236}">
              <a16:creationId xmlns:a16="http://schemas.microsoft.com/office/drawing/2014/main" xmlns="" id="{00000000-0008-0000-0600-000093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6" name="前年度繰上充用金該当値テキスト">
          <a:extLst>
            <a:ext uri="{FF2B5EF4-FFF2-40B4-BE49-F238E27FC236}">
              <a16:creationId xmlns:a16="http://schemas.microsoft.com/office/drawing/2014/main" xmlns="" id="{00000000-0008-0000-0600-000094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7" name="楕円 916">
          <a:extLst>
            <a:ext uri="{FF2B5EF4-FFF2-40B4-BE49-F238E27FC236}">
              <a16:creationId xmlns:a16="http://schemas.microsoft.com/office/drawing/2014/main" xmlns="" id="{00000000-0008-0000-0600-000095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8" name="テキスト ボックス 917">
          <a:extLst>
            <a:ext uri="{FF2B5EF4-FFF2-40B4-BE49-F238E27FC236}">
              <a16:creationId xmlns:a16="http://schemas.microsoft.com/office/drawing/2014/main" xmlns="" id="{00000000-0008-0000-0600-000096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9" name="楕円 918">
          <a:extLst>
            <a:ext uri="{FF2B5EF4-FFF2-40B4-BE49-F238E27FC236}">
              <a16:creationId xmlns:a16="http://schemas.microsoft.com/office/drawing/2014/main" xmlns="" id="{00000000-0008-0000-0600-000097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0" name="テキスト ボックス 919">
          <a:extLst>
            <a:ext uri="{FF2B5EF4-FFF2-40B4-BE49-F238E27FC236}">
              <a16:creationId xmlns:a16="http://schemas.microsoft.com/office/drawing/2014/main" xmlns="" id="{00000000-0008-0000-0600-000098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1" name="楕円 920">
          <a:extLst>
            <a:ext uri="{FF2B5EF4-FFF2-40B4-BE49-F238E27FC236}">
              <a16:creationId xmlns:a16="http://schemas.microsoft.com/office/drawing/2014/main" xmlns="" id="{00000000-0008-0000-0600-000099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2" name="テキスト ボックス 921">
          <a:extLst>
            <a:ext uri="{FF2B5EF4-FFF2-40B4-BE49-F238E27FC236}">
              <a16:creationId xmlns:a16="http://schemas.microsoft.com/office/drawing/2014/main" xmlns="" id="{00000000-0008-0000-0600-00009A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3" name="楕円 922">
          <a:extLst>
            <a:ext uri="{FF2B5EF4-FFF2-40B4-BE49-F238E27FC236}">
              <a16:creationId xmlns:a16="http://schemas.microsoft.com/office/drawing/2014/main" xmlns="" id="{00000000-0008-0000-0600-00009B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xmlns="" id="{00000000-0008-0000-0600-00009C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5" name="正方形/長方形 924">
          <a:extLst>
            <a:ext uri="{FF2B5EF4-FFF2-40B4-BE49-F238E27FC236}">
              <a16:creationId xmlns:a16="http://schemas.microsoft.com/office/drawing/2014/main" xmlns="" id="{00000000-0008-0000-0600-00009D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6" name="正方形/長方形 925">
          <a:extLst>
            <a:ext uri="{FF2B5EF4-FFF2-40B4-BE49-F238E27FC236}">
              <a16:creationId xmlns:a16="http://schemas.microsoft.com/office/drawing/2014/main" xmlns="" id="{00000000-0008-0000-0600-00009E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7" name="テキスト ボックス 926">
          <a:extLst>
            <a:ext uri="{FF2B5EF4-FFF2-40B4-BE49-F238E27FC236}">
              <a16:creationId xmlns:a16="http://schemas.microsoft.com/office/drawing/2014/main" xmlns="" id="{00000000-0008-0000-0600-00009F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扶助費、投資及び出資金、繰出金を除いた各項目については、他の類似団体の平均値を下回っている。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扶助費については、障害福祉サービス費や保育園の委託料が大きな割合を占める。障害福祉サービス費は平成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年度と比較して</a:t>
          </a:r>
          <a:r>
            <a:rPr kumimoji="1" lang="en-US" altLang="ja-JP" sz="1300">
              <a:latin typeface="ＭＳ Ｐゴシック" panose="020B0600070205080204" pitchFamily="50" charset="-128"/>
              <a:ea typeface="ＭＳ Ｐゴシック" panose="020B0600070205080204" pitchFamily="50" charset="-128"/>
            </a:rPr>
            <a:t>8,766</a:t>
          </a:r>
          <a:r>
            <a:rPr kumimoji="1" lang="ja-JP" altLang="en-US" sz="1300">
              <a:latin typeface="ＭＳ Ｐゴシック" panose="020B0600070205080204" pitchFamily="50" charset="-128"/>
              <a:ea typeface="ＭＳ Ｐゴシック" panose="020B0600070205080204" pitchFamily="50" charset="-128"/>
            </a:rPr>
            <a:t>千円増加、保育園の委託料は</a:t>
          </a:r>
          <a:r>
            <a:rPr kumimoji="1" lang="en-US" altLang="ja-JP" sz="1300">
              <a:latin typeface="ＭＳ Ｐゴシック" panose="020B0600070205080204" pitchFamily="50" charset="-128"/>
              <a:ea typeface="ＭＳ Ｐゴシック" panose="020B0600070205080204" pitchFamily="50" charset="-128"/>
            </a:rPr>
            <a:t>6,646</a:t>
          </a:r>
          <a:r>
            <a:rPr kumimoji="1" lang="ja-JP" altLang="en-US" sz="1300">
              <a:latin typeface="ＭＳ Ｐゴシック" panose="020B0600070205080204" pitchFamily="50" charset="-128"/>
              <a:ea typeface="ＭＳ Ｐゴシック" panose="020B0600070205080204" pitchFamily="50" charset="-128"/>
            </a:rPr>
            <a:t>千円増加している。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投資及び出資金は水道事業会計への出資金が含まれ、他の類似団体平均値を大きく超過している。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繰出金は公共下水道事業特別会計、農業集落排水事業特別会計への繰出しが大きなものとなる。公共下水道事業特別会計繰出金については平成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年度と比較し、</a:t>
          </a:r>
          <a:r>
            <a:rPr kumimoji="1" lang="en-US" altLang="ja-JP" sz="1300">
              <a:latin typeface="ＭＳ Ｐゴシック" panose="020B0600070205080204" pitchFamily="50" charset="-128"/>
              <a:ea typeface="ＭＳ Ｐゴシック" panose="020B0600070205080204" pitchFamily="50" charset="-128"/>
            </a:rPr>
            <a:t>29,864</a:t>
          </a:r>
          <a:r>
            <a:rPr kumimoji="1" lang="ja-JP" altLang="en-US" sz="1300">
              <a:latin typeface="ＭＳ Ｐゴシック" panose="020B0600070205080204" pitchFamily="50" charset="-128"/>
              <a:ea typeface="ＭＳ Ｐゴシック" panose="020B0600070205080204" pitchFamily="50" charset="-128"/>
            </a:rPr>
            <a:t>千円円増加している。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茨城県五霞町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8,512
8,284
23.11
4,632,886
4,188,711
391,683
2,968,464
3,612,456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53.6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xmlns=""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xmlns=""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xmlns=""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xmlns=""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xmlns=""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xmlns=""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xmlns=""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xmlns=""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xmlns=""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xmlns=""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xmlns=""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xmlns=""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xmlns=""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xmlns=""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xmlns=""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xmlns=""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66167</xdr:rowOff>
    </xdr:from>
    <xdr:to>
      <xdr:col>24</xdr:col>
      <xdr:colOff>62865</xdr:colOff>
      <xdr:row>37</xdr:row>
      <xdr:rowOff>149225</xdr:rowOff>
    </xdr:to>
    <xdr:cxnSp macro="">
      <xdr:nvCxnSpPr>
        <xdr:cNvPr id="56" name="直線コネクタ 55">
          <a:extLst>
            <a:ext uri="{FF2B5EF4-FFF2-40B4-BE49-F238E27FC236}">
              <a16:creationId xmlns:a16="http://schemas.microsoft.com/office/drawing/2014/main" xmlns="" id="{00000000-0008-0000-0700-000038000000}"/>
            </a:ext>
          </a:extLst>
        </xdr:cNvPr>
        <xdr:cNvCxnSpPr/>
      </xdr:nvCxnSpPr>
      <xdr:spPr>
        <a:xfrm flipV="1">
          <a:off x="4633595" y="5209667"/>
          <a:ext cx="1270" cy="1283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153052</xdr:rowOff>
    </xdr:from>
    <xdr:ext cx="469744" cy="259045"/>
    <xdr:sp macro="" textlink="">
      <xdr:nvSpPr>
        <xdr:cNvPr id="57" name="議会費最小値テキスト">
          <a:extLst>
            <a:ext uri="{FF2B5EF4-FFF2-40B4-BE49-F238E27FC236}">
              <a16:creationId xmlns:a16="http://schemas.microsoft.com/office/drawing/2014/main" xmlns="" id="{00000000-0008-0000-0700-000039000000}"/>
            </a:ext>
          </a:extLst>
        </xdr:cNvPr>
        <xdr:cNvSpPr txBox="1"/>
      </xdr:nvSpPr>
      <xdr:spPr>
        <a:xfrm>
          <a:off x="4686300" y="6496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149225</xdr:rowOff>
    </xdr:from>
    <xdr:to>
      <xdr:col>24</xdr:col>
      <xdr:colOff>152400</xdr:colOff>
      <xdr:row>37</xdr:row>
      <xdr:rowOff>149225</xdr:rowOff>
    </xdr:to>
    <xdr:cxnSp macro="">
      <xdr:nvCxnSpPr>
        <xdr:cNvPr id="58" name="直線コネクタ 57">
          <a:extLst>
            <a:ext uri="{FF2B5EF4-FFF2-40B4-BE49-F238E27FC236}">
              <a16:creationId xmlns:a16="http://schemas.microsoft.com/office/drawing/2014/main" xmlns="" id="{00000000-0008-0000-0700-00003A000000}"/>
            </a:ext>
          </a:extLst>
        </xdr:cNvPr>
        <xdr:cNvCxnSpPr/>
      </xdr:nvCxnSpPr>
      <xdr:spPr>
        <a:xfrm>
          <a:off x="4546600" y="6492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12844</xdr:rowOff>
    </xdr:from>
    <xdr:ext cx="534377" cy="259045"/>
    <xdr:sp macro="" textlink="">
      <xdr:nvSpPr>
        <xdr:cNvPr id="59" name="議会費最大値テキスト">
          <a:extLst>
            <a:ext uri="{FF2B5EF4-FFF2-40B4-BE49-F238E27FC236}">
              <a16:creationId xmlns:a16="http://schemas.microsoft.com/office/drawing/2014/main" xmlns="" id="{00000000-0008-0000-0700-00003B000000}"/>
            </a:ext>
          </a:extLst>
        </xdr:cNvPr>
        <xdr:cNvSpPr txBox="1"/>
      </xdr:nvSpPr>
      <xdr:spPr>
        <a:xfrm>
          <a:off x="4686300" y="4984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14,979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66167</xdr:rowOff>
    </xdr:from>
    <xdr:to>
      <xdr:col>24</xdr:col>
      <xdr:colOff>152400</xdr:colOff>
      <xdr:row>30</xdr:row>
      <xdr:rowOff>66167</xdr:rowOff>
    </xdr:to>
    <xdr:cxnSp macro="">
      <xdr:nvCxnSpPr>
        <xdr:cNvPr id="60" name="直線コネクタ 59">
          <a:extLst>
            <a:ext uri="{FF2B5EF4-FFF2-40B4-BE49-F238E27FC236}">
              <a16:creationId xmlns:a16="http://schemas.microsoft.com/office/drawing/2014/main" xmlns="" id="{00000000-0008-0000-0700-00003C000000}"/>
            </a:ext>
          </a:extLst>
        </xdr:cNvPr>
        <xdr:cNvCxnSpPr/>
      </xdr:nvCxnSpPr>
      <xdr:spPr>
        <a:xfrm>
          <a:off x="4546600" y="5209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39116</xdr:rowOff>
    </xdr:from>
    <xdr:to>
      <xdr:col>24</xdr:col>
      <xdr:colOff>63500</xdr:colOff>
      <xdr:row>34</xdr:row>
      <xdr:rowOff>141986</xdr:rowOff>
    </xdr:to>
    <xdr:cxnSp macro="">
      <xdr:nvCxnSpPr>
        <xdr:cNvPr id="61" name="直線コネクタ 60">
          <a:extLst>
            <a:ext uri="{FF2B5EF4-FFF2-40B4-BE49-F238E27FC236}">
              <a16:creationId xmlns:a16="http://schemas.microsoft.com/office/drawing/2014/main" xmlns="" id="{00000000-0008-0000-0700-00003D000000}"/>
            </a:ext>
          </a:extLst>
        </xdr:cNvPr>
        <xdr:cNvCxnSpPr/>
      </xdr:nvCxnSpPr>
      <xdr:spPr>
        <a:xfrm>
          <a:off x="3797300" y="5868416"/>
          <a:ext cx="8382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36466</xdr:rowOff>
    </xdr:from>
    <xdr:ext cx="469744" cy="259045"/>
    <xdr:sp macro="" textlink="">
      <xdr:nvSpPr>
        <xdr:cNvPr id="62" name="議会費平均値テキスト">
          <a:extLst>
            <a:ext uri="{FF2B5EF4-FFF2-40B4-BE49-F238E27FC236}">
              <a16:creationId xmlns:a16="http://schemas.microsoft.com/office/drawing/2014/main" xmlns="" id="{00000000-0008-0000-0700-00003E000000}"/>
            </a:ext>
          </a:extLst>
        </xdr:cNvPr>
        <xdr:cNvSpPr txBox="1"/>
      </xdr:nvSpPr>
      <xdr:spPr>
        <a:xfrm>
          <a:off x="4686300" y="56943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13589</xdr:rowOff>
    </xdr:from>
    <xdr:to>
      <xdr:col>24</xdr:col>
      <xdr:colOff>114300</xdr:colOff>
      <xdr:row>34</xdr:row>
      <xdr:rowOff>115189</xdr:rowOff>
    </xdr:to>
    <xdr:sp macro="" textlink="">
      <xdr:nvSpPr>
        <xdr:cNvPr id="63" name="フローチャート: 判断 62">
          <a:extLst>
            <a:ext uri="{FF2B5EF4-FFF2-40B4-BE49-F238E27FC236}">
              <a16:creationId xmlns:a16="http://schemas.microsoft.com/office/drawing/2014/main" xmlns="" id="{00000000-0008-0000-0700-00003F000000}"/>
            </a:ext>
          </a:extLst>
        </xdr:cNvPr>
        <xdr:cNvSpPr/>
      </xdr:nvSpPr>
      <xdr:spPr>
        <a:xfrm>
          <a:off x="4584700" y="5842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39116</xdr:rowOff>
    </xdr:from>
    <xdr:to>
      <xdr:col>19</xdr:col>
      <xdr:colOff>177800</xdr:colOff>
      <xdr:row>34</xdr:row>
      <xdr:rowOff>88900</xdr:rowOff>
    </xdr:to>
    <xdr:cxnSp macro="">
      <xdr:nvCxnSpPr>
        <xdr:cNvPr id="64" name="直線コネクタ 63">
          <a:extLst>
            <a:ext uri="{FF2B5EF4-FFF2-40B4-BE49-F238E27FC236}">
              <a16:creationId xmlns:a16="http://schemas.microsoft.com/office/drawing/2014/main" xmlns="" id="{00000000-0008-0000-0700-000040000000}"/>
            </a:ext>
          </a:extLst>
        </xdr:cNvPr>
        <xdr:cNvCxnSpPr/>
      </xdr:nvCxnSpPr>
      <xdr:spPr>
        <a:xfrm flipV="1">
          <a:off x="2908300" y="5868416"/>
          <a:ext cx="889000" cy="49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52324</xdr:rowOff>
    </xdr:from>
    <xdr:to>
      <xdr:col>20</xdr:col>
      <xdr:colOff>38100</xdr:colOff>
      <xdr:row>34</xdr:row>
      <xdr:rowOff>153924</xdr:rowOff>
    </xdr:to>
    <xdr:sp macro="" textlink="">
      <xdr:nvSpPr>
        <xdr:cNvPr id="65" name="フローチャート: 判断 64">
          <a:extLst>
            <a:ext uri="{FF2B5EF4-FFF2-40B4-BE49-F238E27FC236}">
              <a16:creationId xmlns:a16="http://schemas.microsoft.com/office/drawing/2014/main" xmlns="" id="{00000000-0008-0000-0700-000041000000}"/>
            </a:ext>
          </a:extLst>
        </xdr:cNvPr>
        <xdr:cNvSpPr/>
      </xdr:nvSpPr>
      <xdr:spPr>
        <a:xfrm>
          <a:off x="3746500" y="5881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145051</xdr:rowOff>
    </xdr:from>
    <xdr:ext cx="469744" cy="259045"/>
    <xdr:sp macro="" textlink="">
      <xdr:nvSpPr>
        <xdr:cNvPr id="66" name="テキスト ボックス 65">
          <a:extLst>
            <a:ext uri="{FF2B5EF4-FFF2-40B4-BE49-F238E27FC236}">
              <a16:creationId xmlns:a16="http://schemas.microsoft.com/office/drawing/2014/main" xmlns="" id="{00000000-0008-0000-0700-000042000000}"/>
            </a:ext>
          </a:extLst>
        </xdr:cNvPr>
        <xdr:cNvSpPr txBox="1"/>
      </xdr:nvSpPr>
      <xdr:spPr>
        <a:xfrm>
          <a:off x="3562428" y="5974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88900</xdr:rowOff>
    </xdr:from>
    <xdr:to>
      <xdr:col>15</xdr:col>
      <xdr:colOff>50800</xdr:colOff>
      <xdr:row>34</xdr:row>
      <xdr:rowOff>102489</xdr:rowOff>
    </xdr:to>
    <xdr:cxnSp macro="">
      <xdr:nvCxnSpPr>
        <xdr:cNvPr id="67" name="直線コネクタ 66">
          <a:extLst>
            <a:ext uri="{FF2B5EF4-FFF2-40B4-BE49-F238E27FC236}">
              <a16:creationId xmlns:a16="http://schemas.microsoft.com/office/drawing/2014/main" xmlns="" id="{00000000-0008-0000-0700-000043000000}"/>
            </a:ext>
          </a:extLst>
        </xdr:cNvPr>
        <xdr:cNvCxnSpPr/>
      </xdr:nvCxnSpPr>
      <xdr:spPr>
        <a:xfrm flipV="1">
          <a:off x="2019300" y="5918200"/>
          <a:ext cx="889000" cy="13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57150</xdr:rowOff>
    </xdr:from>
    <xdr:to>
      <xdr:col>15</xdr:col>
      <xdr:colOff>101600</xdr:colOff>
      <xdr:row>34</xdr:row>
      <xdr:rowOff>158750</xdr:rowOff>
    </xdr:to>
    <xdr:sp macro="" textlink="">
      <xdr:nvSpPr>
        <xdr:cNvPr id="68" name="フローチャート: 判断 67">
          <a:extLst>
            <a:ext uri="{FF2B5EF4-FFF2-40B4-BE49-F238E27FC236}">
              <a16:creationId xmlns:a16="http://schemas.microsoft.com/office/drawing/2014/main" xmlns="" id="{00000000-0008-0000-0700-000044000000}"/>
            </a:ext>
          </a:extLst>
        </xdr:cNvPr>
        <xdr:cNvSpPr/>
      </xdr:nvSpPr>
      <xdr:spPr>
        <a:xfrm>
          <a:off x="2857500" y="588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149877</xdr:rowOff>
    </xdr:from>
    <xdr:ext cx="469744" cy="259045"/>
    <xdr:sp macro="" textlink="">
      <xdr:nvSpPr>
        <xdr:cNvPr id="69" name="テキスト ボックス 68">
          <a:extLst>
            <a:ext uri="{FF2B5EF4-FFF2-40B4-BE49-F238E27FC236}">
              <a16:creationId xmlns:a16="http://schemas.microsoft.com/office/drawing/2014/main" xmlns="" id="{00000000-0008-0000-0700-000045000000}"/>
            </a:ext>
          </a:extLst>
        </xdr:cNvPr>
        <xdr:cNvSpPr txBox="1"/>
      </xdr:nvSpPr>
      <xdr:spPr>
        <a:xfrm>
          <a:off x="2673428" y="5979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22479</xdr:rowOff>
    </xdr:from>
    <xdr:to>
      <xdr:col>10</xdr:col>
      <xdr:colOff>114300</xdr:colOff>
      <xdr:row>34</xdr:row>
      <xdr:rowOff>102489</xdr:rowOff>
    </xdr:to>
    <xdr:cxnSp macro="">
      <xdr:nvCxnSpPr>
        <xdr:cNvPr id="70" name="直線コネクタ 69">
          <a:extLst>
            <a:ext uri="{FF2B5EF4-FFF2-40B4-BE49-F238E27FC236}">
              <a16:creationId xmlns:a16="http://schemas.microsoft.com/office/drawing/2014/main" xmlns="" id="{00000000-0008-0000-0700-000046000000}"/>
            </a:ext>
          </a:extLst>
        </xdr:cNvPr>
        <xdr:cNvCxnSpPr/>
      </xdr:nvCxnSpPr>
      <xdr:spPr>
        <a:xfrm>
          <a:off x="1130300" y="5851779"/>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44323</xdr:rowOff>
    </xdr:from>
    <xdr:to>
      <xdr:col>10</xdr:col>
      <xdr:colOff>165100</xdr:colOff>
      <xdr:row>34</xdr:row>
      <xdr:rowOff>145923</xdr:rowOff>
    </xdr:to>
    <xdr:sp macro="" textlink="">
      <xdr:nvSpPr>
        <xdr:cNvPr id="71" name="フローチャート: 判断 70">
          <a:extLst>
            <a:ext uri="{FF2B5EF4-FFF2-40B4-BE49-F238E27FC236}">
              <a16:creationId xmlns:a16="http://schemas.microsoft.com/office/drawing/2014/main" xmlns="" id="{00000000-0008-0000-0700-000047000000}"/>
            </a:ext>
          </a:extLst>
        </xdr:cNvPr>
        <xdr:cNvSpPr/>
      </xdr:nvSpPr>
      <xdr:spPr>
        <a:xfrm>
          <a:off x="1968500" y="587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162450</xdr:rowOff>
    </xdr:from>
    <xdr:ext cx="469744" cy="259045"/>
    <xdr:sp macro="" textlink="">
      <xdr:nvSpPr>
        <xdr:cNvPr id="72" name="テキスト ボックス 71">
          <a:extLst>
            <a:ext uri="{FF2B5EF4-FFF2-40B4-BE49-F238E27FC236}">
              <a16:creationId xmlns:a16="http://schemas.microsoft.com/office/drawing/2014/main" xmlns="" id="{00000000-0008-0000-0700-000048000000}"/>
            </a:ext>
          </a:extLst>
        </xdr:cNvPr>
        <xdr:cNvSpPr txBox="1"/>
      </xdr:nvSpPr>
      <xdr:spPr>
        <a:xfrm>
          <a:off x="1784428" y="5648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762</xdr:rowOff>
    </xdr:from>
    <xdr:to>
      <xdr:col>6</xdr:col>
      <xdr:colOff>38100</xdr:colOff>
      <xdr:row>34</xdr:row>
      <xdr:rowOff>102362</xdr:rowOff>
    </xdr:to>
    <xdr:sp macro="" textlink="">
      <xdr:nvSpPr>
        <xdr:cNvPr id="73" name="フローチャート: 判断 72">
          <a:extLst>
            <a:ext uri="{FF2B5EF4-FFF2-40B4-BE49-F238E27FC236}">
              <a16:creationId xmlns:a16="http://schemas.microsoft.com/office/drawing/2014/main" xmlns="" id="{00000000-0008-0000-0700-000049000000}"/>
            </a:ext>
          </a:extLst>
        </xdr:cNvPr>
        <xdr:cNvSpPr/>
      </xdr:nvSpPr>
      <xdr:spPr>
        <a:xfrm>
          <a:off x="1079500" y="5830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93489</xdr:rowOff>
    </xdr:from>
    <xdr:ext cx="469744" cy="259045"/>
    <xdr:sp macro="" textlink="">
      <xdr:nvSpPr>
        <xdr:cNvPr id="74" name="テキスト ボックス 73">
          <a:extLst>
            <a:ext uri="{FF2B5EF4-FFF2-40B4-BE49-F238E27FC236}">
              <a16:creationId xmlns:a16="http://schemas.microsoft.com/office/drawing/2014/main" xmlns="" id="{00000000-0008-0000-0700-00004A000000}"/>
            </a:ext>
          </a:extLst>
        </xdr:cNvPr>
        <xdr:cNvSpPr txBox="1"/>
      </xdr:nvSpPr>
      <xdr:spPr>
        <a:xfrm>
          <a:off x="895428" y="5922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xmlns=""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xmlns=""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xmlns=""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xmlns=""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91186</xdr:rowOff>
    </xdr:from>
    <xdr:to>
      <xdr:col>24</xdr:col>
      <xdr:colOff>114300</xdr:colOff>
      <xdr:row>35</xdr:row>
      <xdr:rowOff>21336</xdr:rowOff>
    </xdr:to>
    <xdr:sp macro="" textlink="">
      <xdr:nvSpPr>
        <xdr:cNvPr id="80" name="楕円 79">
          <a:extLst>
            <a:ext uri="{FF2B5EF4-FFF2-40B4-BE49-F238E27FC236}">
              <a16:creationId xmlns:a16="http://schemas.microsoft.com/office/drawing/2014/main" xmlns="" id="{00000000-0008-0000-0700-000050000000}"/>
            </a:ext>
          </a:extLst>
        </xdr:cNvPr>
        <xdr:cNvSpPr/>
      </xdr:nvSpPr>
      <xdr:spPr>
        <a:xfrm>
          <a:off x="4584700" y="5920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69613</xdr:rowOff>
    </xdr:from>
    <xdr:ext cx="469744" cy="259045"/>
    <xdr:sp macro="" textlink="">
      <xdr:nvSpPr>
        <xdr:cNvPr id="81" name="議会費該当値テキスト">
          <a:extLst>
            <a:ext uri="{FF2B5EF4-FFF2-40B4-BE49-F238E27FC236}">
              <a16:creationId xmlns:a16="http://schemas.microsoft.com/office/drawing/2014/main" xmlns="" id="{00000000-0008-0000-0700-000051000000}"/>
            </a:ext>
          </a:extLst>
        </xdr:cNvPr>
        <xdr:cNvSpPr txBox="1"/>
      </xdr:nvSpPr>
      <xdr:spPr>
        <a:xfrm>
          <a:off x="4686300" y="5898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159766</xdr:rowOff>
    </xdr:from>
    <xdr:to>
      <xdr:col>20</xdr:col>
      <xdr:colOff>38100</xdr:colOff>
      <xdr:row>34</xdr:row>
      <xdr:rowOff>89916</xdr:rowOff>
    </xdr:to>
    <xdr:sp macro="" textlink="">
      <xdr:nvSpPr>
        <xdr:cNvPr id="82" name="楕円 81">
          <a:extLst>
            <a:ext uri="{FF2B5EF4-FFF2-40B4-BE49-F238E27FC236}">
              <a16:creationId xmlns:a16="http://schemas.microsoft.com/office/drawing/2014/main" xmlns="" id="{00000000-0008-0000-0700-000052000000}"/>
            </a:ext>
          </a:extLst>
        </xdr:cNvPr>
        <xdr:cNvSpPr/>
      </xdr:nvSpPr>
      <xdr:spPr>
        <a:xfrm>
          <a:off x="3746500" y="5817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106443</xdr:rowOff>
    </xdr:from>
    <xdr:ext cx="469744" cy="259045"/>
    <xdr:sp macro="" textlink="">
      <xdr:nvSpPr>
        <xdr:cNvPr id="83" name="テキスト ボックス 82">
          <a:extLst>
            <a:ext uri="{FF2B5EF4-FFF2-40B4-BE49-F238E27FC236}">
              <a16:creationId xmlns:a16="http://schemas.microsoft.com/office/drawing/2014/main" xmlns="" id="{00000000-0008-0000-0700-000053000000}"/>
            </a:ext>
          </a:extLst>
        </xdr:cNvPr>
        <xdr:cNvSpPr txBox="1"/>
      </xdr:nvSpPr>
      <xdr:spPr>
        <a:xfrm>
          <a:off x="3562428" y="5592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38100</xdr:rowOff>
    </xdr:from>
    <xdr:to>
      <xdr:col>15</xdr:col>
      <xdr:colOff>101600</xdr:colOff>
      <xdr:row>34</xdr:row>
      <xdr:rowOff>139700</xdr:rowOff>
    </xdr:to>
    <xdr:sp macro="" textlink="">
      <xdr:nvSpPr>
        <xdr:cNvPr id="84" name="楕円 83">
          <a:extLst>
            <a:ext uri="{FF2B5EF4-FFF2-40B4-BE49-F238E27FC236}">
              <a16:creationId xmlns:a16="http://schemas.microsoft.com/office/drawing/2014/main" xmlns="" id="{00000000-0008-0000-0700-000054000000}"/>
            </a:ext>
          </a:extLst>
        </xdr:cNvPr>
        <xdr:cNvSpPr/>
      </xdr:nvSpPr>
      <xdr:spPr>
        <a:xfrm>
          <a:off x="2857500" y="586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156227</xdr:rowOff>
    </xdr:from>
    <xdr:ext cx="469744" cy="259045"/>
    <xdr:sp macro="" textlink="">
      <xdr:nvSpPr>
        <xdr:cNvPr id="85" name="テキスト ボックス 84">
          <a:extLst>
            <a:ext uri="{FF2B5EF4-FFF2-40B4-BE49-F238E27FC236}">
              <a16:creationId xmlns:a16="http://schemas.microsoft.com/office/drawing/2014/main" xmlns="" id="{00000000-0008-0000-0700-000055000000}"/>
            </a:ext>
          </a:extLst>
        </xdr:cNvPr>
        <xdr:cNvSpPr txBox="1"/>
      </xdr:nvSpPr>
      <xdr:spPr>
        <a:xfrm>
          <a:off x="2673428" y="564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51689</xdr:rowOff>
    </xdr:from>
    <xdr:to>
      <xdr:col>10</xdr:col>
      <xdr:colOff>165100</xdr:colOff>
      <xdr:row>34</xdr:row>
      <xdr:rowOff>153289</xdr:rowOff>
    </xdr:to>
    <xdr:sp macro="" textlink="">
      <xdr:nvSpPr>
        <xdr:cNvPr id="86" name="楕円 85">
          <a:extLst>
            <a:ext uri="{FF2B5EF4-FFF2-40B4-BE49-F238E27FC236}">
              <a16:creationId xmlns:a16="http://schemas.microsoft.com/office/drawing/2014/main" xmlns="" id="{00000000-0008-0000-0700-000056000000}"/>
            </a:ext>
          </a:extLst>
        </xdr:cNvPr>
        <xdr:cNvSpPr/>
      </xdr:nvSpPr>
      <xdr:spPr>
        <a:xfrm>
          <a:off x="1968500" y="5880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144416</xdr:rowOff>
    </xdr:from>
    <xdr:ext cx="469744" cy="259045"/>
    <xdr:sp macro="" textlink="">
      <xdr:nvSpPr>
        <xdr:cNvPr id="87" name="テキスト ボックス 86">
          <a:extLst>
            <a:ext uri="{FF2B5EF4-FFF2-40B4-BE49-F238E27FC236}">
              <a16:creationId xmlns:a16="http://schemas.microsoft.com/office/drawing/2014/main" xmlns="" id="{00000000-0008-0000-0700-000057000000}"/>
            </a:ext>
          </a:extLst>
        </xdr:cNvPr>
        <xdr:cNvSpPr txBox="1"/>
      </xdr:nvSpPr>
      <xdr:spPr>
        <a:xfrm>
          <a:off x="1784428" y="5973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143129</xdr:rowOff>
    </xdr:from>
    <xdr:to>
      <xdr:col>6</xdr:col>
      <xdr:colOff>38100</xdr:colOff>
      <xdr:row>34</xdr:row>
      <xdr:rowOff>73279</xdr:rowOff>
    </xdr:to>
    <xdr:sp macro="" textlink="">
      <xdr:nvSpPr>
        <xdr:cNvPr id="88" name="楕円 87">
          <a:extLst>
            <a:ext uri="{FF2B5EF4-FFF2-40B4-BE49-F238E27FC236}">
              <a16:creationId xmlns:a16="http://schemas.microsoft.com/office/drawing/2014/main" xmlns="" id="{00000000-0008-0000-0700-000058000000}"/>
            </a:ext>
          </a:extLst>
        </xdr:cNvPr>
        <xdr:cNvSpPr/>
      </xdr:nvSpPr>
      <xdr:spPr>
        <a:xfrm>
          <a:off x="1079500" y="5800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89806</xdr:rowOff>
    </xdr:from>
    <xdr:ext cx="469744" cy="259045"/>
    <xdr:sp macro="" textlink="">
      <xdr:nvSpPr>
        <xdr:cNvPr id="89" name="テキスト ボックス 88">
          <a:extLst>
            <a:ext uri="{FF2B5EF4-FFF2-40B4-BE49-F238E27FC236}">
              <a16:creationId xmlns:a16="http://schemas.microsoft.com/office/drawing/2014/main" xmlns="" id="{00000000-0008-0000-0700-000059000000}"/>
            </a:ext>
          </a:extLst>
        </xdr:cNvPr>
        <xdr:cNvSpPr txBox="1"/>
      </xdr:nvSpPr>
      <xdr:spPr>
        <a:xfrm>
          <a:off x="895428" y="5576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xmlns=""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xmlns=""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xmlns=""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xmlns=""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xmlns=""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xmlns=""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xmlns=""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xmlns=""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xmlns=""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xmlns=""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xmlns=""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xmlns=""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xmlns=""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xmlns=""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xmlns=""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xmlns=""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xmlns=""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xmlns=""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xmlns=""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09" name="テキスト ボックス 108">
          <a:extLst>
            <a:ext uri="{FF2B5EF4-FFF2-40B4-BE49-F238E27FC236}">
              <a16:creationId xmlns:a16="http://schemas.microsoft.com/office/drawing/2014/main" xmlns="" id="{00000000-0008-0000-0700-00006D000000}"/>
            </a:ext>
          </a:extLst>
        </xdr:cNvPr>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xmlns=""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a:extLst>
            <a:ext uri="{FF2B5EF4-FFF2-40B4-BE49-F238E27FC236}">
              <a16:creationId xmlns:a16="http://schemas.microsoft.com/office/drawing/2014/main" xmlns="" id="{00000000-0008-0000-0700-00006F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xmlns=""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xmlns=""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xmlns=""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17399</xdr:rowOff>
    </xdr:from>
    <xdr:to>
      <xdr:col>24</xdr:col>
      <xdr:colOff>62865</xdr:colOff>
      <xdr:row>59</xdr:row>
      <xdr:rowOff>25679</xdr:rowOff>
    </xdr:to>
    <xdr:cxnSp macro="">
      <xdr:nvCxnSpPr>
        <xdr:cNvPr id="115" name="直線コネクタ 114">
          <a:extLst>
            <a:ext uri="{FF2B5EF4-FFF2-40B4-BE49-F238E27FC236}">
              <a16:creationId xmlns:a16="http://schemas.microsoft.com/office/drawing/2014/main" xmlns="" id="{00000000-0008-0000-0700-000073000000}"/>
            </a:ext>
          </a:extLst>
        </xdr:cNvPr>
        <xdr:cNvCxnSpPr/>
      </xdr:nvCxnSpPr>
      <xdr:spPr>
        <a:xfrm flipV="1">
          <a:off x="4633595" y="8589899"/>
          <a:ext cx="1270" cy="1551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29506</xdr:rowOff>
    </xdr:from>
    <xdr:ext cx="534377" cy="259045"/>
    <xdr:sp macro="" textlink="">
      <xdr:nvSpPr>
        <xdr:cNvPr id="116" name="総務費最小値テキスト">
          <a:extLst>
            <a:ext uri="{FF2B5EF4-FFF2-40B4-BE49-F238E27FC236}">
              <a16:creationId xmlns:a16="http://schemas.microsoft.com/office/drawing/2014/main" xmlns="" id="{00000000-0008-0000-0700-000074000000}"/>
            </a:ext>
          </a:extLst>
        </xdr:cNvPr>
        <xdr:cNvSpPr txBox="1"/>
      </xdr:nvSpPr>
      <xdr:spPr>
        <a:xfrm>
          <a:off x="4686300" y="10145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25679</xdr:rowOff>
    </xdr:from>
    <xdr:to>
      <xdr:col>24</xdr:col>
      <xdr:colOff>152400</xdr:colOff>
      <xdr:row>59</xdr:row>
      <xdr:rowOff>25679</xdr:rowOff>
    </xdr:to>
    <xdr:cxnSp macro="">
      <xdr:nvCxnSpPr>
        <xdr:cNvPr id="117" name="直線コネクタ 116">
          <a:extLst>
            <a:ext uri="{FF2B5EF4-FFF2-40B4-BE49-F238E27FC236}">
              <a16:creationId xmlns:a16="http://schemas.microsoft.com/office/drawing/2014/main" xmlns="" id="{00000000-0008-0000-0700-000075000000}"/>
            </a:ext>
          </a:extLst>
        </xdr:cNvPr>
        <xdr:cNvCxnSpPr/>
      </xdr:nvCxnSpPr>
      <xdr:spPr>
        <a:xfrm>
          <a:off x="4546600" y="10141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135526</xdr:rowOff>
    </xdr:from>
    <xdr:ext cx="690189" cy="259045"/>
    <xdr:sp macro="" textlink="">
      <xdr:nvSpPr>
        <xdr:cNvPr id="118" name="総務費最大値テキスト">
          <a:extLst>
            <a:ext uri="{FF2B5EF4-FFF2-40B4-BE49-F238E27FC236}">
              <a16:creationId xmlns:a16="http://schemas.microsoft.com/office/drawing/2014/main" xmlns="" id="{00000000-0008-0000-0700-000076000000}"/>
            </a:ext>
          </a:extLst>
        </xdr:cNvPr>
        <xdr:cNvSpPr txBox="1"/>
      </xdr:nvSpPr>
      <xdr:spPr>
        <a:xfrm>
          <a:off x="4686300" y="836512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1,492,350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17399</xdr:rowOff>
    </xdr:from>
    <xdr:to>
      <xdr:col>24</xdr:col>
      <xdr:colOff>152400</xdr:colOff>
      <xdr:row>50</xdr:row>
      <xdr:rowOff>17399</xdr:rowOff>
    </xdr:to>
    <xdr:cxnSp macro="">
      <xdr:nvCxnSpPr>
        <xdr:cNvPr id="119" name="直線コネクタ 118">
          <a:extLst>
            <a:ext uri="{FF2B5EF4-FFF2-40B4-BE49-F238E27FC236}">
              <a16:creationId xmlns:a16="http://schemas.microsoft.com/office/drawing/2014/main" xmlns="" id="{00000000-0008-0000-0700-000077000000}"/>
            </a:ext>
          </a:extLst>
        </xdr:cNvPr>
        <xdr:cNvCxnSpPr/>
      </xdr:nvCxnSpPr>
      <xdr:spPr>
        <a:xfrm>
          <a:off x="4546600" y="8589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170432</xdr:rowOff>
    </xdr:from>
    <xdr:to>
      <xdr:col>24</xdr:col>
      <xdr:colOff>63500</xdr:colOff>
      <xdr:row>59</xdr:row>
      <xdr:rowOff>19881</xdr:rowOff>
    </xdr:to>
    <xdr:cxnSp macro="">
      <xdr:nvCxnSpPr>
        <xdr:cNvPr id="120" name="直線コネクタ 119">
          <a:extLst>
            <a:ext uri="{FF2B5EF4-FFF2-40B4-BE49-F238E27FC236}">
              <a16:creationId xmlns:a16="http://schemas.microsoft.com/office/drawing/2014/main" xmlns="" id="{00000000-0008-0000-0700-000078000000}"/>
            </a:ext>
          </a:extLst>
        </xdr:cNvPr>
        <xdr:cNvCxnSpPr/>
      </xdr:nvCxnSpPr>
      <xdr:spPr>
        <a:xfrm>
          <a:off x="3797300" y="10114532"/>
          <a:ext cx="838200" cy="20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102588</xdr:rowOff>
    </xdr:from>
    <xdr:ext cx="599010" cy="259045"/>
    <xdr:sp macro="" textlink="">
      <xdr:nvSpPr>
        <xdr:cNvPr id="121" name="総務費平均値テキスト">
          <a:extLst>
            <a:ext uri="{FF2B5EF4-FFF2-40B4-BE49-F238E27FC236}">
              <a16:creationId xmlns:a16="http://schemas.microsoft.com/office/drawing/2014/main" xmlns="" id="{00000000-0008-0000-0700-000079000000}"/>
            </a:ext>
          </a:extLst>
        </xdr:cNvPr>
        <xdr:cNvSpPr txBox="1"/>
      </xdr:nvSpPr>
      <xdr:spPr>
        <a:xfrm>
          <a:off x="4686300" y="98752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79711</xdr:rowOff>
    </xdr:from>
    <xdr:to>
      <xdr:col>24</xdr:col>
      <xdr:colOff>114300</xdr:colOff>
      <xdr:row>59</xdr:row>
      <xdr:rowOff>9861</xdr:rowOff>
    </xdr:to>
    <xdr:sp macro="" textlink="">
      <xdr:nvSpPr>
        <xdr:cNvPr id="122" name="フローチャート: 判断 121">
          <a:extLst>
            <a:ext uri="{FF2B5EF4-FFF2-40B4-BE49-F238E27FC236}">
              <a16:creationId xmlns:a16="http://schemas.microsoft.com/office/drawing/2014/main" xmlns="" id="{00000000-0008-0000-0700-00007A000000}"/>
            </a:ext>
          </a:extLst>
        </xdr:cNvPr>
        <xdr:cNvSpPr/>
      </xdr:nvSpPr>
      <xdr:spPr>
        <a:xfrm>
          <a:off x="4584700" y="1002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170432</xdr:rowOff>
    </xdr:from>
    <xdr:to>
      <xdr:col>19</xdr:col>
      <xdr:colOff>177800</xdr:colOff>
      <xdr:row>59</xdr:row>
      <xdr:rowOff>2866</xdr:rowOff>
    </xdr:to>
    <xdr:cxnSp macro="">
      <xdr:nvCxnSpPr>
        <xdr:cNvPr id="123" name="直線コネクタ 122">
          <a:extLst>
            <a:ext uri="{FF2B5EF4-FFF2-40B4-BE49-F238E27FC236}">
              <a16:creationId xmlns:a16="http://schemas.microsoft.com/office/drawing/2014/main" xmlns="" id="{00000000-0008-0000-0700-00007B000000}"/>
            </a:ext>
          </a:extLst>
        </xdr:cNvPr>
        <xdr:cNvCxnSpPr/>
      </xdr:nvCxnSpPr>
      <xdr:spPr>
        <a:xfrm flipV="1">
          <a:off x="2908300" y="10114532"/>
          <a:ext cx="889000" cy="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79711</xdr:rowOff>
    </xdr:from>
    <xdr:to>
      <xdr:col>20</xdr:col>
      <xdr:colOff>38100</xdr:colOff>
      <xdr:row>59</xdr:row>
      <xdr:rowOff>9861</xdr:rowOff>
    </xdr:to>
    <xdr:sp macro="" textlink="">
      <xdr:nvSpPr>
        <xdr:cNvPr id="124" name="フローチャート: 判断 123">
          <a:extLst>
            <a:ext uri="{FF2B5EF4-FFF2-40B4-BE49-F238E27FC236}">
              <a16:creationId xmlns:a16="http://schemas.microsoft.com/office/drawing/2014/main" xmlns="" id="{00000000-0008-0000-0700-00007C000000}"/>
            </a:ext>
          </a:extLst>
        </xdr:cNvPr>
        <xdr:cNvSpPr/>
      </xdr:nvSpPr>
      <xdr:spPr>
        <a:xfrm>
          <a:off x="3746500" y="1002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26388</xdr:rowOff>
    </xdr:from>
    <xdr:ext cx="599010" cy="259045"/>
    <xdr:sp macro="" textlink="">
      <xdr:nvSpPr>
        <xdr:cNvPr id="125" name="テキスト ボックス 124">
          <a:extLst>
            <a:ext uri="{FF2B5EF4-FFF2-40B4-BE49-F238E27FC236}">
              <a16:creationId xmlns:a16="http://schemas.microsoft.com/office/drawing/2014/main" xmlns="" id="{00000000-0008-0000-0700-00007D000000}"/>
            </a:ext>
          </a:extLst>
        </xdr:cNvPr>
        <xdr:cNvSpPr txBox="1"/>
      </xdr:nvSpPr>
      <xdr:spPr>
        <a:xfrm>
          <a:off x="3497795" y="9799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170806</xdr:rowOff>
    </xdr:from>
    <xdr:to>
      <xdr:col>15</xdr:col>
      <xdr:colOff>50800</xdr:colOff>
      <xdr:row>59</xdr:row>
      <xdr:rowOff>2866</xdr:rowOff>
    </xdr:to>
    <xdr:cxnSp macro="">
      <xdr:nvCxnSpPr>
        <xdr:cNvPr id="126" name="直線コネクタ 125">
          <a:extLst>
            <a:ext uri="{FF2B5EF4-FFF2-40B4-BE49-F238E27FC236}">
              <a16:creationId xmlns:a16="http://schemas.microsoft.com/office/drawing/2014/main" xmlns="" id="{00000000-0008-0000-0700-00007E000000}"/>
            </a:ext>
          </a:extLst>
        </xdr:cNvPr>
        <xdr:cNvCxnSpPr/>
      </xdr:nvCxnSpPr>
      <xdr:spPr>
        <a:xfrm>
          <a:off x="2019300" y="10114906"/>
          <a:ext cx="889000" cy="3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74127</xdr:rowOff>
    </xdr:from>
    <xdr:to>
      <xdr:col>15</xdr:col>
      <xdr:colOff>101600</xdr:colOff>
      <xdr:row>59</xdr:row>
      <xdr:rowOff>4277</xdr:rowOff>
    </xdr:to>
    <xdr:sp macro="" textlink="">
      <xdr:nvSpPr>
        <xdr:cNvPr id="127" name="フローチャート: 判断 126">
          <a:extLst>
            <a:ext uri="{FF2B5EF4-FFF2-40B4-BE49-F238E27FC236}">
              <a16:creationId xmlns:a16="http://schemas.microsoft.com/office/drawing/2014/main" xmlns="" id="{00000000-0008-0000-0700-00007F000000}"/>
            </a:ext>
          </a:extLst>
        </xdr:cNvPr>
        <xdr:cNvSpPr/>
      </xdr:nvSpPr>
      <xdr:spPr>
        <a:xfrm>
          <a:off x="2857500" y="10018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20804</xdr:rowOff>
    </xdr:from>
    <xdr:ext cx="599010" cy="259045"/>
    <xdr:sp macro="" textlink="">
      <xdr:nvSpPr>
        <xdr:cNvPr id="128" name="テキスト ボックス 127">
          <a:extLst>
            <a:ext uri="{FF2B5EF4-FFF2-40B4-BE49-F238E27FC236}">
              <a16:creationId xmlns:a16="http://schemas.microsoft.com/office/drawing/2014/main" xmlns="" id="{00000000-0008-0000-0700-000080000000}"/>
            </a:ext>
          </a:extLst>
        </xdr:cNvPr>
        <xdr:cNvSpPr txBox="1"/>
      </xdr:nvSpPr>
      <xdr:spPr>
        <a:xfrm>
          <a:off x="2608795" y="9793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170806</xdr:rowOff>
    </xdr:from>
    <xdr:to>
      <xdr:col>10</xdr:col>
      <xdr:colOff>114300</xdr:colOff>
      <xdr:row>59</xdr:row>
      <xdr:rowOff>26887</xdr:rowOff>
    </xdr:to>
    <xdr:cxnSp macro="">
      <xdr:nvCxnSpPr>
        <xdr:cNvPr id="129" name="直線コネクタ 128">
          <a:extLst>
            <a:ext uri="{FF2B5EF4-FFF2-40B4-BE49-F238E27FC236}">
              <a16:creationId xmlns:a16="http://schemas.microsoft.com/office/drawing/2014/main" xmlns="" id="{00000000-0008-0000-0700-000081000000}"/>
            </a:ext>
          </a:extLst>
        </xdr:cNvPr>
        <xdr:cNvCxnSpPr/>
      </xdr:nvCxnSpPr>
      <xdr:spPr>
        <a:xfrm flipV="1">
          <a:off x="1130300" y="10114906"/>
          <a:ext cx="889000" cy="27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74029</xdr:rowOff>
    </xdr:from>
    <xdr:to>
      <xdr:col>10</xdr:col>
      <xdr:colOff>165100</xdr:colOff>
      <xdr:row>59</xdr:row>
      <xdr:rowOff>4179</xdr:rowOff>
    </xdr:to>
    <xdr:sp macro="" textlink="">
      <xdr:nvSpPr>
        <xdr:cNvPr id="130" name="フローチャート: 判断 129">
          <a:extLst>
            <a:ext uri="{FF2B5EF4-FFF2-40B4-BE49-F238E27FC236}">
              <a16:creationId xmlns:a16="http://schemas.microsoft.com/office/drawing/2014/main" xmlns="" id="{00000000-0008-0000-0700-000082000000}"/>
            </a:ext>
          </a:extLst>
        </xdr:cNvPr>
        <xdr:cNvSpPr/>
      </xdr:nvSpPr>
      <xdr:spPr>
        <a:xfrm>
          <a:off x="1968500" y="10018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20706</xdr:rowOff>
    </xdr:from>
    <xdr:ext cx="599010" cy="259045"/>
    <xdr:sp macro="" textlink="">
      <xdr:nvSpPr>
        <xdr:cNvPr id="131" name="テキスト ボックス 130">
          <a:extLst>
            <a:ext uri="{FF2B5EF4-FFF2-40B4-BE49-F238E27FC236}">
              <a16:creationId xmlns:a16="http://schemas.microsoft.com/office/drawing/2014/main" xmlns="" id="{00000000-0008-0000-0700-000083000000}"/>
            </a:ext>
          </a:extLst>
        </xdr:cNvPr>
        <xdr:cNvSpPr txBox="1"/>
      </xdr:nvSpPr>
      <xdr:spPr>
        <a:xfrm>
          <a:off x="1719795" y="9793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80280</xdr:rowOff>
    </xdr:from>
    <xdr:to>
      <xdr:col>6</xdr:col>
      <xdr:colOff>38100</xdr:colOff>
      <xdr:row>59</xdr:row>
      <xdr:rowOff>10430</xdr:rowOff>
    </xdr:to>
    <xdr:sp macro="" textlink="">
      <xdr:nvSpPr>
        <xdr:cNvPr id="132" name="フローチャート: 判断 131">
          <a:extLst>
            <a:ext uri="{FF2B5EF4-FFF2-40B4-BE49-F238E27FC236}">
              <a16:creationId xmlns:a16="http://schemas.microsoft.com/office/drawing/2014/main" xmlns="" id="{00000000-0008-0000-0700-000084000000}"/>
            </a:ext>
          </a:extLst>
        </xdr:cNvPr>
        <xdr:cNvSpPr/>
      </xdr:nvSpPr>
      <xdr:spPr>
        <a:xfrm>
          <a:off x="1079500" y="10024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26957</xdr:rowOff>
    </xdr:from>
    <xdr:ext cx="599010" cy="259045"/>
    <xdr:sp macro="" textlink="">
      <xdr:nvSpPr>
        <xdr:cNvPr id="133" name="テキスト ボックス 132">
          <a:extLst>
            <a:ext uri="{FF2B5EF4-FFF2-40B4-BE49-F238E27FC236}">
              <a16:creationId xmlns:a16="http://schemas.microsoft.com/office/drawing/2014/main" xmlns="" id="{00000000-0008-0000-0700-000085000000}"/>
            </a:ext>
          </a:extLst>
        </xdr:cNvPr>
        <xdr:cNvSpPr txBox="1"/>
      </xdr:nvSpPr>
      <xdr:spPr>
        <a:xfrm>
          <a:off x="830795" y="9799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xmlns=""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xmlns=""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xmlns=""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xmlns=""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xmlns=""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140531</xdr:rowOff>
    </xdr:from>
    <xdr:to>
      <xdr:col>24</xdr:col>
      <xdr:colOff>114300</xdr:colOff>
      <xdr:row>59</xdr:row>
      <xdr:rowOff>70681</xdr:rowOff>
    </xdr:to>
    <xdr:sp macro="" textlink="">
      <xdr:nvSpPr>
        <xdr:cNvPr id="139" name="楕円 138">
          <a:extLst>
            <a:ext uri="{FF2B5EF4-FFF2-40B4-BE49-F238E27FC236}">
              <a16:creationId xmlns:a16="http://schemas.microsoft.com/office/drawing/2014/main" xmlns="" id="{00000000-0008-0000-0700-00008B000000}"/>
            </a:ext>
          </a:extLst>
        </xdr:cNvPr>
        <xdr:cNvSpPr/>
      </xdr:nvSpPr>
      <xdr:spPr>
        <a:xfrm>
          <a:off x="4584700" y="10084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58137</xdr:rowOff>
    </xdr:from>
    <xdr:ext cx="534377" cy="259045"/>
    <xdr:sp macro="" textlink="">
      <xdr:nvSpPr>
        <xdr:cNvPr id="140" name="総務費該当値テキスト">
          <a:extLst>
            <a:ext uri="{FF2B5EF4-FFF2-40B4-BE49-F238E27FC236}">
              <a16:creationId xmlns:a16="http://schemas.microsoft.com/office/drawing/2014/main" xmlns="" id="{00000000-0008-0000-0700-00008C000000}"/>
            </a:ext>
          </a:extLst>
        </xdr:cNvPr>
        <xdr:cNvSpPr txBox="1"/>
      </xdr:nvSpPr>
      <xdr:spPr>
        <a:xfrm>
          <a:off x="4686300" y="10002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119632</xdr:rowOff>
    </xdr:from>
    <xdr:to>
      <xdr:col>20</xdr:col>
      <xdr:colOff>38100</xdr:colOff>
      <xdr:row>59</xdr:row>
      <xdr:rowOff>49782</xdr:rowOff>
    </xdr:to>
    <xdr:sp macro="" textlink="">
      <xdr:nvSpPr>
        <xdr:cNvPr id="141" name="楕円 140">
          <a:extLst>
            <a:ext uri="{FF2B5EF4-FFF2-40B4-BE49-F238E27FC236}">
              <a16:creationId xmlns:a16="http://schemas.microsoft.com/office/drawing/2014/main" xmlns="" id="{00000000-0008-0000-0700-00008D000000}"/>
            </a:ext>
          </a:extLst>
        </xdr:cNvPr>
        <xdr:cNvSpPr/>
      </xdr:nvSpPr>
      <xdr:spPr>
        <a:xfrm>
          <a:off x="3746500" y="10063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40909</xdr:rowOff>
    </xdr:from>
    <xdr:ext cx="534377" cy="259045"/>
    <xdr:sp macro="" textlink="">
      <xdr:nvSpPr>
        <xdr:cNvPr id="142" name="テキスト ボックス 141">
          <a:extLst>
            <a:ext uri="{FF2B5EF4-FFF2-40B4-BE49-F238E27FC236}">
              <a16:creationId xmlns:a16="http://schemas.microsoft.com/office/drawing/2014/main" xmlns="" id="{00000000-0008-0000-0700-00008E000000}"/>
            </a:ext>
          </a:extLst>
        </xdr:cNvPr>
        <xdr:cNvSpPr txBox="1"/>
      </xdr:nvSpPr>
      <xdr:spPr>
        <a:xfrm>
          <a:off x="3530111" y="10156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123516</xdr:rowOff>
    </xdr:from>
    <xdr:to>
      <xdr:col>15</xdr:col>
      <xdr:colOff>101600</xdr:colOff>
      <xdr:row>59</xdr:row>
      <xdr:rowOff>53666</xdr:rowOff>
    </xdr:to>
    <xdr:sp macro="" textlink="">
      <xdr:nvSpPr>
        <xdr:cNvPr id="143" name="楕円 142">
          <a:extLst>
            <a:ext uri="{FF2B5EF4-FFF2-40B4-BE49-F238E27FC236}">
              <a16:creationId xmlns:a16="http://schemas.microsoft.com/office/drawing/2014/main" xmlns="" id="{00000000-0008-0000-0700-00008F000000}"/>
            </a:ext>
          </a:extLst>
        </xdr:cNvPr>
        <xdr:cNvSpPr/>
      </xdr:nvSpPr>
      <xdr:spPr>
        <a:xfrm>
          <a:off x="2857500" y="10067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44793</xdr:rowOff>
    </xdr:from>
    <xdr:ext cx="534377" cy="259045"/>
    <xdr:sp macro="" textlink="">
      <xdr:nvSpPr>
        <xdr:cNvPr id="144" name="テキスト ボックス 143">
          <a:extLst>
            <a:ext uri="{FF2B5EF4-FFF2-40B4-BE49-F238E27FC236}">
              <a16:creationId xmlns:a16="http://schemas.microsoft.com/office/drawing/2014/main" xmlns="" id="{00000000-0008-0000-0700-000090000000}"/>
            </a:ext>
          </a:extLst>
        </xdr:cNvPr>
        <xdr:cNvSpPr txBox="1"/>
      </xdr:nvSpPr>
      <xdr:spPr>
        <a:xfrm>
          <a:off x="2641111" y="10160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120006</xdr:rowOff>
    </xdr:from>
    <xdr:to>
      <xdr:col>10</xdr:col>
      <xdr:colOff>165100</xdr:colOff>
      <xdr:row>59</xdr:row>
      <xdr:rowOff>50156</xdr:rowOff>
    </xdr:to>
    <xdr:sp macro="" textlink="">
      <xdr:nvSpPr>
        <xdr:cNvPr id="145" name="楕円 144">
          <a:extLst>
            <a:ext uri="{FF2B5EF4-FFF2-40B4-BE49-F238E27FC236}">
              <a16:creationId xmlns:a16="http://schemas.microsoft.com/office/drawing/2014/main" xmlns="" id="{00000000-0008-0000-0700-000091000000}"/>
            </a:ext>
          </a:extLst>
        </xdr:cNvPr>
        <xdr:cNvSpPr/>
      </xdr:nvSpPr>
      <xdr:spPr>
        <a:xfrm>
          <a:off x="1968500" y="10064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41283</xdr:rowOff>
    </xdr:from>
    <xdr:ext cx="534377" cy="259045"/>
    <xdr:sp macro="" textlink="">
      <xdr:nvSpPr>
        <xdr:cNvPr id="146" name="テキスト ボックス 145">
          <a:extLst>
            <a:ext uri="{FF2B5EF4-FFF2-40B4-BE49-F238E27FC236}">
              <a16:creationId xmlns:a16="http://schemas.microsoft.com/office/drawing/2014/main" xmlns="" id="{00000000-0008-0000-0700-000092000000}"/>
            </a:ext>
          </a:extLst>
        </xdr:cNvPr>
        <xdr:cNvSpPr txBox="1"/>
      </xdr:nvSpPr>
      <xdr:spPr>
        <a:xfrm>
          <a:off x="1752111" y="10156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147537</xdr:rowOff>
    </xdr:from>
    <xdr:to>
      <xdr:col>6</xdr:col>
      <xdr:colOff>38100</xdr:colOff>
      <xdr:row>59</xdr:row>
      <xdr:rowOff>77687</xdr:rowOff>
    </xdr:to>
    <xdr:sp macro="" textlink="">
      <xdr:nvSpPr>
        <xdr:cNvPr id="147" name="楕円 146">
          <a:extLst>
            <a:ext uri="{FF2B5EF4-FFF2-40B4-BE49-F238E27FC236}">
              <a16:creationId xmlns:a16="http://schemas.microsoft.com/office/drawing/2014/main" xmlns="" id="{00000000-0008-0000-0700-000093000000}"/>
            </a:ext>
          </a:extLst>
        </xdr:cNvPr>
        <xdr:cNvSpPr/>
      </xdr:nvSpPr>
      <xdr:spPr>
        <a:xfrm>
          <a:off x="1079500" y="10091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68814</xdr:rowOff>
    </xdr:from>
    <xdr:ext cx="534377" cy="259045"/>
    <xdr:sp macro="" textlink="">
      <xdr:nvSpPr>
        <xdr:cNvPr id="148" name="テキスト ボックス 147">
          <a:extLst>
            <a:ext uri="{FF2B5EF4-FFF2-40B4-BE49-F238E27FC236}">
              <a16:creationId xmlns:a16="http://schemas.microsoft.com/office/drawing/2014/main" xmlns="" id="{00000000-0008-0000-0700-000094000000}"/>
            </a:ext>
          </a:extLst>
        </xdr:cNvPr>
        <xdr:cNvSpPr txBox="1"/>
      </xdr:nvSpPr>
      <xdr:spPr>
        <a:xfrm>
          <a:off x="863111" y="10184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xmlns=""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xmlns=""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xmlns=""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xmlns=""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xmlns=""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xmlns=""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xmlns=""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xmlns=""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xmlns=""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xmlns=""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a:extLst>
            <a:ext uri="{FF2B5EF4-FFF2-40B4-BE49-F238E27FC236}">
              <a16:creationId xmlns:a16="http://schemas.microsoft.com/office/drawing/2014/main" xmlns="" id="{00000000-0008-0000-0700-00009F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60" name="直線コネクタ 159">
          <a:extLst>
            <a:ext uri="{FF2B5EF4-FFF2-40B4-BE49-F238E27FC236}">
              <a16:creationId xmlns:a16="http://schemas.microsoft.com/office/drawing/2014/main" xmlns="" id="{00000000-0008-0000-0700-0000A0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1" name="テキスト ボックス 160">
          <a:extLst>
            <a:ext uri="{FF2B5EF4-FFF2-40B4-BE49-F238E27FC236}">
              <a16:creationId xmlns:a16="http://schemas.microsoft.com/office/drawing/2014/main" xmlns="" id="{00000000-0008-0000-0700-0000A1000000}"/>
            </a:ext>
          </a:extLst>
        </xdr:cNvPr>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xmlns="" id="{00000000-0008-0000-07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a:extLst>
            <a:ext uri="{FF2B5EF4-FFF2-40B4-BE49-F238E27FC236}">
              <a16:creationId xmlns:a16="http://schemas.microsoft.com/office/drawing/2014/main" xmlns="" id="{00000000-0008-0000-0700-0000A3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4" name="直線コネクタ 163">
          <a:extLst>
            <a:ext uri="{FF2B5EF4-FFF2-40B4-BE49-F238E27FC236}">
              <a16:creationId xmlns:a16="http://schemas.microsoft.com/office/drawing/2014/main" xmlns="" id="{00000000-0008-0000-0700-0000A4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5" name="テキスト ボックス 164">
          <a:extLst>
            <a:ext uri="{FF2B5EF4-FFF2-40B4-BE49-F238E27FC236}">
              <a16:creationId xmlns:a16="http://schemas.microsoft.com/office/drawing/2014/main" xmlns="" id="{00000000-0008-0000-0700-0000A5000000}"/>
            </a:ext>
          </a:extLst>
        </xdr:cNvPr>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xmlns=""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xmlns=""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xmlns=""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20937</xdr:rowOff>
    </xdr:from>
    <xdr:to>
      <xdr:col>24</xdr:col>
      <xdr:colOff>62865</xdr:colOff>
      <xdr:row>77</xdr:row>
      <xdr:rowOff>143946</xdr:rowOff>
    </xdr:to>
    <xdr:cxnSp macro="">
      <xdr:nvCxnSpPr>
        <xdr:cNvPr id="169" name="直線コネクタ 168">
          <a:extLst>
            <a:ext uri="{FF2B5EF4-FFF2-40B4-BE49-F238E27FC236}">
              <a16:creationId xmlns:a16="http://schemas.microsoft.com/office/drawing/2014/main" xmlns="" id="{00000000-0008-0000-0700-0000A9000000}"/>
            </a:ext>
          </a:extLst>
        </xdr:cNvPr>
        <xdr:cNvCxnSpPr/>
      </xdr:nvCxnSpPr>
      <xdr:spPr>
        <a:xfrm flipV="1">
          <a:off x="4633595" y="12193887"/>
          <a:ext cx="1270" cy="1151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147773</xdr:rowOff>
    </xdr:from>
    <xdr:ext cx="599010" cy="259045"/>
    <xdr:sp macro="" textlink="">
      <xdr:nvSpPr>
        <xdr:cNvPr id="170" name="民生費最小値テキスト">
          <a:extLst>
            <a:ext uri="{FF2B5EF4-FFF2-40B4-BE49-F238E27FC236}">
              <a16:creationId xmlns:a16="http://schemas.microsoft.com/office/drawing/2014/main" xmlns="" id="{00000000-0008-0000-0700-0000AA000000}"/>
            </a:ext>
          </a:extLst>
        </xdr:cNvPr>
        <xdr:cNvSpPr txBox="1"/>
      </xdr:nvSpPr>
      <xdr:spPr>
        <a:xfrm>
          <a:off x="4686300" y="13349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143946</xdr:rowOff>
    </xdr:from>
    <xdr:to>
      <xdr:col>24</xdr:col>
      <xdr:colOff>152400</xdr:colOff>
      <xdr:row>77</xdr:row>
      <xdr:rowOff>143946</xdr:rowOff>
    </xdr:to>
    <xdr:cxnSp macro="">
      <xdr:nvCxnSpPr>
        <xdr:cNvPr id="171" name="直線コネクタ 170">
          <a:extLst>
            <a:ext uri="{FF2B5EF4-FFF2-40B4-BE49-F238E27FC236}">
              <a16:creationId xmlns:a16="http://schemas.microsoft.com/office/drawing/2014/main" xmlns="" id="{00000000-0008-0000-0700-0000AB000000}"/>
            </a:ext>
          </a:extLst>
        </xdr:cNvPr>
        <xdr:cNvCxnSpPr/>
      </xdr:nvCxnSpPr>
      <xdr:spPr>
        <a:xfrm>
          <a:off x="4546600" y="13345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139064</xdr:rowOff>
    </xdr:from>
    <xdr:ext cx="599010" cy="259045"/>
    <xdr:sp macro="" textlink="">
      <xdr:nvSpPr>
        <xdr:cNvPr id="172" name="民生費最大値テキスト">
          <a:extLst>
            <a:ext uri="{FF2B5EF4-FFF2-40B4-BE49-F238E27FC236}">
              <a16:creationId xmlns:a16="http://schemas.microsoft.com/office/drawing/2014/main" xmlns="" id="{00000000-0008-0000-0700-0000AC000000}"/>
            </a:ext>
          </a:extLst>
        </xdr:cNvPr>
        <xdr:cNvSpPr txBox="1"/>
      </xdr:nvSpPr>
      <xdr:spPr>
        <a:xfrm>
          <a:off x="4686300" y="11969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310,781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20937</xdr:rowOff>
    </xdr:from>
    <xdr:to>
      <xdr:col>24</xdr:col>
      <xdr:colOff>152400</xdr:colOff>
      <xdr:row>71</xdr:row>
      <xdr:rowOff>20937</xdr:rowOff>
    </xdr:to>
    <xdr:cxnSp macro="">
      <xdr:nvCxnSpPr>
        <xdr:cNvPr id="173" name="直線コネクタ 172">
          <a:extLst>
            <a:ext uri="{FF2B5EF4-FFF2-40B4-BE49-F238E27FC236}">
              <a16:creationId xmlns:a16="http://schemas.microsoft.com/office/drawing/2014/main" xmlns="" id="{00000000-0008-0000-0700-0000AD000000}"/>
            </a:ext>
          </a:extLst>
        </xdr:cNvPr>
        <xdr:cNvCxnSpPr/>
      </xdr:nvCxnSpPr>
      <xdr:spPr>
        <a:xfrm>
          <a:off x="4546600" y="12193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38024</xdr:rowOff>
    </xdr:from>
    <xdr:to>
      <xdr:col>24</xdr:col>
      <xdr:colOff>63500</xdr:colOff>
      <xdr:row>77</xdr:row>
      <xdr:rowOff>66263</xdr:rowOff>
    </xdr:to>
    <xdr:cxnSp macro="">
      <xdr:nvCxnSpPr>
        <xdr:cNvPr id="174" name="直線コネクタ 173">
          <a:extLst>
            <a:ext uri="{FF2B5EF4-FFF2-40B4-BE49-F238E27FC236}">
              <a16:creationId xmlns:a16="http://schemas.microsoft.com/office/drawing/2014/main" xmlns="" id="{00000000-0008-0000-0700-0000AE000000}"/>
            </a:ext>
          </a:extLst>
        </xdr:cNvPr>
        <xdr:cNvCxnSpPr/>
      </xdr:nvCxnSpPr>
      <xdr:spPr>
        <a:xfrm flipV="1">
          <a:off x="3797300" y="13239674"/>
          <a:ext cx="838200" cy="28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150342</xdr:rowOff>
    </xdr:from>
    <xdr:ext cx="599010" cy="259045"/>
    <xdr:sp macro="" textlink="">
      <xdr:nvSpPr>
        <xdr:cNvPr id="175" name="民生費平均値テキスト">
          <a:extLst>
            <a:ext uri="{FF2B5EF4-FFF2-40B4-BE49-F238E27FC236}">
              <a16:creationId xmlns:a16="http://schemas.microsoft.com/office/drawing/2014/main" xmlns="" id="{00000000-0008-0000-0700-0000AF000000}"/>
            </a:ext>
          </a:extLst>
        </xdr:cNvPr>
        <xdr:cNvSpPr txBox="1"/>
      </xdr:nvSpPr>
      <xdr:spPr>
        <a:xfrm>
          <a:off x="4686300" y="128376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127465</xdr:rowOff>
    </xdr:from>
    <xdr:to>
      <xdr:col>24</xdr:col>
      <xdr:colOff>114300</xdr:colOff>
      <xdr:row>76</xdr:row>
      <xdr:rowOff>57615</xdr:rowOff>
    </xdr:to>
    <xdr:sp macro="" textlink="">
      <xdr:nvSpPr>
        <xdr:cNvPr id="176" name="フローチャート: 判断 175">
          <a:extLst>
            <a:ext uri="{FF2B5EF4-FFF2-40B4-BE49-F238E27FC236}">
              <a16:creationId xmlns:a16="http://schemas.microsoft.com/office/drawing/2014/main" xmlns="" id="{00000000-0008-0000-0700-0000B0000000}"/>
            </a:ext>
          </a:extLst>
        </xdr:cNvPr>
        <xdr:cNvSpPr/>
      </xdr:nvSpPr>
      <xdr:spPr>
        <a:xfrm>
          <a:off x="4584700" y="1298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51524</xdr:rowOff>
    </xdr:from>
    <xdr:to>
      <xdr:col>19</xdr:col>
      <xdr:colOff>177800</xdr:colOff>
      <xdr:row>77</xdr:row>
      <xdr:rowOff>66263</xdr:rowOff>
    </xdr:to>
    <xdr:cxnSp macro="">
      <xdr:nvCxnSpPr>
        <xdr:cNvPr id="177" name="直線コネクタ 176">
          <a:extLst>
            <a:ext uri="{FF2B5EF4-FFF2-40B4-BE49-F238E27FC236}">
              <a16:creationId xmlns:a16="http://schemas.microsoft.com/office/drawing/2014/main" xmlns="" id="{00000000-0008-0000-0700-0000B1000000}"/>
            </a:ext>
          </a:extLst>
        </xdr:cNvPr>
        <xdr:cNvCxnSpPr/>
      </xdr:nvCxnSpPr>
      <xdr:spPr>
        <a:xfrm>
          <a:off x="2908300" y="13253174"/>
          <a:ext cx="889000" cy="14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2764</xdr:rowOff>
    </xdr:from>
    <xdr:to>
      <xdr:col>20</xdr:col>
      <xdr:colOff>38100</xdr:colOff>
      <xdr:row>76</xdr:row>
      <xdr:rowOff>104364</xdr:rowOff>
    </xdr:to>
    <xdr:sp macro="" textlink="">
      <xdr:nvSpPr>
        <xdr:cNvPr id="178" name="フローチャート: 判断 177">
          <a:extLst>
            <a:ext uri="{FF2B5EF4-FFF2-40B4-BE49-F238E27FC236}">
              <a16:creationId xmlns:a16="http://schemas.microsoft.com/office/drawing/2014/main" xmlns="" id="{00000000-0008-0000-0700-0000B2000000}"/>
            </a:ext>
          </a:extLst>
        </xdr:cNvPr>
        <xdr:cNvSpPr/>
      </xdr:nvSpPr>
      <xdr:spPr>
        <a:xfrm>
          <a:off x="3746500" y="1303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120890</xdr:rowOff>
    </xdr:from>
    <xdr:ext cx="599010" cy="259045"/>
    <xdr:sp macro="" textlink="">
      <xdr:nvSpPr>
        <xdr:cNvPr id="179" name="テキスト ボックス 178">
          <a:extLst>
            <a:ext uri="{FF2B5EF4-FFF2-40B4-BE49-F238E27FC236}">
              <a16:creationId xmlns:a16="http://schemas.microsoft.com/office/drawing/2014/main" xmlns="" id="{00000000-0008-0000-0700-0000B3000000}"/>
            </a:ext>
          </a:extLst>
        </xdr:cNvPr>
        <xdr:cNvSpPr txBox="1"/>
      </xdr:nvSpPr>
      <xdr:spPr>
        <a:xfrm>
          <a:off x="3497795" y="12808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91415</xdr:rowOff>
    </xdr:from>
    <xdr:to>
      <xdr:col>15</xdr:col>
      <xdr:colOff>50800</xdr:colOff>
      <xdr:row>77</xdr:row>
      <xdr:rowOff>51524</xdr:rowOff>
    </xdr:to>
    <xdr:cxnSp macro="">
      <xdr:nvCxnSpPr>
        <xdr:cNvPr id="180" name="直線コネクタ 179">
          <a:extLst>
            <a:ext uri="{FF2B5EF4-FFF2-40B4-BE49-F238E27FC236}">
              <a16:creationId xmlns:a16="http://schemas.microsoft.com/office/drawing/2014/main" xmlns="" id="{00000000-0008-0000-0700-0000B4000000}"/>
            </a:ext>
          </a:extLst>
        </xdr:cNvPr>
        <xdr:cNvCxnSpPr/>
      </xdr:nvCxnSpPr>
      <xdr:spPr>
        <a:xfrm>
          <a:off x="2019300" y="13121615"/>
          <a:ext cx="889000" cy="131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166052</xdr:rowOff>
    </xdr:from>
    <xdr:to>
      <xdr:col>15</xdr:col>
      <xdr:colOff>101600</xdr:colOff>
      <xdr:row>76</xdr:row>
      <xdr:rowOff>96202</xdr:rowOff>
    </xdr:to>
    <xdr:sp macro="" textlink="">
      <xdr:nvSpPr>
        <xdr:cNvPr id="181" name="フローチャート: 判断 180">
          <a:extLst>
            <a:ext uri="{FF2B5EF4-FFF2-40B4-BE49-F238E27FC236}">
              <a16:creationId xmlns:a16="http://schemas.microsoft.com/office/drawing/2014/main" xmlns="" id="{00000000-0008-0000-0700-0000B5000000}"/>
            </a:ext>
          </a:extLst>
        </xdr:cNvPr>
        <xdr:cNvSpPr/>
      </xdr:nvSpPr>
      <xdr:spPr>
        <a:xfrm>
          <a:off x="2857500" y="1302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112730</xdr:rowOff>
    </xdr:from>
    <xdr:ext cx="599010" cy="259045"/>
    <xdr:sp macro="" textlink="">
      <xdr:nvSpPr>
        <xdr:cNvPr id="182" name="テキスト ボックス 181">
          <a:extLst>
            <a:ext uri="{FF2B5EF4-FFF2-40B4-BE49-F238E27FC236}">
              <a16:creationId xmlns:a16="http://schemas.microsoft.com/office/drawing/2014/main" xmlns="" id="{00000000-0008-0000-0700-0000B6000000}"/>
            </a:ext>
          </a:extLst>
        </xdr:cNvPr>
        <xdr:cNvSpPr txBox="1"/>
      </xdr:nvSpPr>
      <xdr:spPr>
        <a:xfrm>
          <a:off x="2608795" y="12800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91415</xdr:rowOff>
    </xdr:from>
    <xdr:to>
      <xdr:col>10</xdr:col>
      <xdr:colOff>114300</xdr:colOff>
      <xdr:row>77</xdr:row>
      <xdr:rowOff>94363</xdr:rowOff>
    </xdr:to>
    <xdr:cxnSp macro="">
      <xdr:nvCxnSpPr>
        <xdr:cNvPr id="183" name="直線コネクタ 182">
          <a:extLst>
            <a:ext uri="{FF2B5EF4-FFF2-40B4-BE49-F238E27FC236}">
              <a16:creationId xmlns:a16="http://schemas.microsoft.com/office/drawing/2014/main" xmlns="" id="{00000000-0008-0000-0700-0000B7000000}"/>
            </a:ext>
          </a:extLst>
        </xdr:cNvPr>
        <xdr:cNvCxnSpPr/>
      </xdr:nvCxnSpPr>
      <xdr:spPr>
        <a:xfrm flipV="1">
          <a:off x="1130300" y="13121615"/>
          <a:ext cx="889000" cy="174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146359</xdr:rowOff>
    </xdr:from>
    <xdr:to>
      <xdr:col>10</xdr:col>
      <xdr:colOff>165100</xdr:colOff>
      <xdr:row>76</xdr:row>
      <xdr:rowOff>76509</xdr:rowOff>
    </xdr:to>
    <xdr:sp macro="" textlink="">
      <xdr:nvSpPr>
        <xdr:cNvPr id="184" name="フローチャート: 判断 183">
          <a:extLst>
            <a:ext uri="{FF2B5EF4-FFF2-40B4-BE49-F238E27FC236}">
              <a16:creationId xmlns:a16="http://schemas.microsoft.com/office/drawing/2014/main" xmlns="" id="{00000000-0008-0000-0700-0000B8000000}"/>
            </a:ext>
          </a:extLst>
        </xdr:cNvPr>
        <xdr:cNvSpPr/>
      </xdr:nvSpPr>
      <xdr:spPr>
        <a:xfrm>
          <a:off x="1968500" y="13005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93036</xdr:rowOff>
    </xdr:from>
    <xdr:ext cx="599010" cy="259045"/>
    <xdr:sp macro="" textlink="">
      <xdr:nvSpPr>
        <xdr:cNvPr id="185" name="テキスト ボックス 184">
          <a:extLst>
            <a:ext uri="{FF2B5EF4-FFF2-40B4-BE49-F238E27FC236}">
              <a16:creationId xmlns:a16="http://schemas.microsoft.com/office/drawing/2014/main" xmlns="" id="{00000000-0008-0000-0700-0000B9000000}"/>
            </a:ext>
          </a:extLst>
        </xdr:cNvPr>
        <xdr:cNvSpPr txBox="1"/>
      </xdr:nvSpPr>
      <xdr:spPr>
        <a:xfrm>
          <a:off x="1719795" y="12780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139095</xdr:rowOff>
    </xdr:from>
    <xdr:to>
      <xdr:col>6</xdr:col>
      <xdr:colOff>38100</xdr:colOff>
      <xdr:row>76</xdr:row>
      <xdr:rowOff>69245</xdr:rowOff>
    </xdr:to>
    <xdr:sp macro="" textlink="">
      <xdr:nvSpPr>
        <xdr:cNvPr id="186" name="フローチャート: 判断 185">
          <a:extLst>
            <a:ext uri="{FF2B5EF4-FFF2-40B4-BE49-F238E27FC236}">
              <a16:creationId xmlns:a16="http://schemas.microsoft.com/office/drawing/2014/main" xmlns="" id="{00000000-0008-0000-0700-0000BA000000}"/>
            </a:ext>
          </a:extLst>
        </xdr:cNvPr>
        <xdr:cNvSpPr/>
      </xdr:nvSpPr>
      <xdr:spPr>
        <a:xfrm>
          <a:off x="1079500" y="12997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85772</xdr:rowOff>
    </xdr:from>
    <xdr:ext cx="599010" cy="259045"/>
    <xdr:sp macro="" textlink="">
      <xdr:nvSpPr>
        <xdr:cNvPr id="187" name="テキスト ボックス 186">
          <a:extLst>
            <a:ext uri="{FF2B5EF4-FFF2-40B4-BE49-F238E27FC236}">
              <a16:creationId xmlns:a16="http://schemas.microsoft.com/office/drawing/2014/main" xmlns="" id="{00000000-0008-0000-0700-0000BB000000}"/>
            </a:ext>
          </a:extLst>
        </xdr:cNvPr>
        <xdr:cNvSpPr txBox="1"/>
      </xdr:nvSpPr>
      <xdr:spPr>
        <a:xfrm>
          <a:off x="830795" y="12773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xmlns=""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xmlns=""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xmlns=""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xmlns=""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xmlns=""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158674</xdr:rowOff>
    </xdr:from>
    <xdr:to>
      <xdr:col>24</xdr:col>
      <xdr:colOff>114300</xdr:colOff>
      <xdr:row>77</xdr:row>
      <xdr:rowOff>88824</xdr:rowOff>
    </xdr:to>
    <xdr:sp macro="" textlink="">
      <xdr:nvSpPr>
        <xdr:cNvPr id="193" name="楕円 192">
          <a:extLst>
            <a:ext uri="{FF2B5EF4-FFF2-40B4-BE49-F238E27FC236}">
              <a16:creationId xmlns:a16="http://schemas.microsoft.com/office/drawing/2014/main" xmlns="" id="{00000000-0008-0000-0700-0000C1000000}"/>
            </a:ext>
          </a:extLst>
        </xdr:cNvPr>
        <xdr:cNvSpPr/>
      </xdr:nvSpPr>
      <xdr:spPr>
        <a:xfrm>
          <a:off x="4584700" y="13188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73601</xdr:rowOff>
    </xdr:from>
    <xdr:ext cx="599010" cy="259045"/>
    <xdr:sp macro="" textlink="">
      <xdr:nvSpPr>
        <xdr:cNvPr id="194" name="民生費該当値テキスト">
          <a:extLst>
            <a:ext uri="{FF2B5EF4-FFF2-40B4-BE49-F238E27FC236}">
              <a16:creationId xmlns:a16="http://schemas.microsoft.com/office/drawing/2014/main" xmlns="" id="{00000000-0008-0000-0700-0000C2000000}"/>
            </a:ext>
          </a:extLst>
        </xdr:cNvPr>
        <xdr:cNvSpPr txBox="1"/>
      </xdr:nvSpPr>
      <xdr:spPr>
        <a:xfrm>
          <a:off x="4686300" y="13103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15463</xdr:rowOff>
    </xdr:from>
    <xdr:to>
      <xdr:col>20</xdr:col>
      <xdr:colOff>38100</xdr:colOff>
      <xdr:row>77</xdr:row>
      <xdr:rowOff>117063</xdr:rowOff>
    </xdr:to>
    <xdr:sp macro="" textlink="">
      <xdr:nvSpPr>
        <xdr:cNvPr id="195" name="楕円 194">
          <a:extLst>
            <a:ext uri="{FF2B5EF4-FFF2-40B4-BE49-F238E27FC236}">
              <a16:creationId xmlns:a16="http://schemas.microsoft.com/office/drawing/2014/main" xmlns="" id="{00000000-0008-0000-0700-0000C3000000}"/>
            </a:ext>
          </a:extLst>
        </xdr:cNvPr>
        <xdr:cNvSpPr/>
      </xdr:nvSpPr>
      <xdr:spPr>
        <a:xfrm>
          <a:off x="3746500" y="13217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108190</xdr:rowOff>
    </xdr:from>
    <xdr:ext cx="599010" cy="259045"/>
    <xdr:sp macro="" textlink="">
      <xdr:nvSpPr>
        <xdr:cNvPr id="196" name="テキスト ボックス 195">
          <a:extLst>
            <a:ext uri="{FF2B5EF4-FFF2-40B4-BE49-F238E27FC236}">
              <a16:creationId xmlns:a16="http://schemas.microsoft.com/office/drawing/2014/main" xmlns="" id="{00000000-0008-0000-0700-0000C4000000}"/>
            </a:ext>
          </a:extLst>
        </xdr:cNvPr>
        <xdr:cNvSpPr txBox="1"/>
      </xdr:nvSpPr>
      <xdr:spPr>
        <a:xfrm>
          <a:off x="3497795" y="13309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724</xdr:rowOff>
    </xdr:from>
    <xdr:to>
      <xdr:col>15</xdr:col>
      <xdr:colOff>101600</xdr:colOff>
      <xdr:row>77</xdr:row>
      <xdr:rowOff>102324</xdr:rowOff>
    </xdr:to>
    <xdr:sp macro="" textlink="">
      <xdr:nvSpPr>
        <xdr:cNvPr id="197" name="楕円 196">
          <a:extLst>
            <a:ext uri="{FF2B5EF4-FFF2-40B4-BE49-F238E27FC236}">
              <a16:creationId xmlns:a16="http://schemas.microsoft.com/office/drawing/2014/main" xmlns="" id="{00000000-0008-0000-0700-0000C5000000}"/>
            </a:ext>
          </a:extLst>
        </xdr:cNvPr>
        <xdr:cNvSpPr/>
      </xdr:nvSpPr>
      <xdr:spPr>
        <a:xfrm>
          <a:off x="2857500" y="13202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93451</xdr:rowOff>
    </xdr:from>
    <xdr:ext cx="599010" cy="259045"/>
    <xdr:sp macro="" textlink="">
      <xdr:nvSpPr>
        <xdr:cNvPr id="198" name="テキスト ボックス 197">
          <a:extLst>
            <a:ext uri="{FF2B5EF4-FFF2-40B4-BE49-F238E27FC236}">
              <a16:creationId xmlns:a16="http://schemas.microsoft.com/office/drawing/2014/main" xmlns="" id="{00000000-0008-0000-0700-0000C6000000}"/>
            </a:ext>
          </a:extLst>
        </xdr:cNvPr>
        <xdr:cNvSpPr txBox="1"/>
      </xdr:nvSpPr>
      <xdr:spPr>
        <a:xfrm>
          <a:off x="2608795" y="13295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40615</xdr:rowOff>
    </xdr:from>
    <xdr:to>
      <xdr:col>10</xdr:col>
      <xdr:colOff>165100</xdr:colOff>
      <xdr:row>76</xdr:row>
      <xdr:rowOff>142215</xdr:rowOff>
    </xdr:to>
    <xdr:sp macro="" textlink="">
      <xdr:nvSpPr>
        <xdr:cNvPr id="199" name="楕円 198">
          <a:extLst>
            <a:ext uri="{FF2B5EF4-FFF2-40B4-BE49-F238E27FC236}">
              <a16:creationId xmlns:a16="http://schemas.microsoft.com/office/drawing/2014/main" xmlns="" id="{00000000-0008-0000-0700-0000C7000000}"/>
            </a:ext>
          </a:extLst>
        </xdr:cNvPr>
        <xdr:cNvSpPr/>
      </xdr:nvSpPr>
      <xdr:spPr>
        <a:xfrm>
          <a:off x="1968500" y="13070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133342</xdr:rowOff>
    </xdr:from>
    <xdr:ext cx="599010" cy="259045"/>
    <xdr:sp macro="" textlink="">
      <xdr:nvSpPr>
        <xdr:cNvPr id="200" name="テキスト ボックス 199">
          <a:extLst>
            <a:ext uri="{FF2B5EF4-FFF2-40B4-BE49-F238E27FC236}">
              <a16:creationId xmlns:a16="http://schemas.microsoft.com/office/drawing/2014/main" xmlns="" id="{00000000-0008-0000-0700-0000C8000000}"/>
            </a:ext>
          </a:extLst>
        </xdr:cNvPr>
        <xdr:cNvSpPr txBox="1"/>
      </xdr:nvSpPr>
      <xdr:spPr>
        <a:xfrm>
          <a:off x="1719795" y="13163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43563</xdr:rowOff>
    </xdr:from>
    <xdr:to>
      <xdr:col>6</xdr:col>
      <xdr:colOff>38100</xdr:colOff>
      <xdr:row>77</xdr:row>
      <xdr:rowOff>145163</xdr:rowOff>
    </xdr:to>
    <xdr:sp macro="" textlink="">
      <xdr:nvSpPr>
        <xdr:cNvPr id="201" name="楕円 200">
          <a:extLst>
            <a:ext uri="{FF2B5EF4-FFF2-40B4-BE49-F238E27FC236}">
              <a16:creationId xmlns:a16="http://schemas.microsoft.com/office/drawing/2014/main" xmlns="" id="{00000000-0008-0000-0700-0000C9000000}"/>
            </a:ext>
          </a:extLst>
        </xdr:cNvPr>
        <xdr:cNvSpPr/>
      </xdr:nvSpPr>
      <xdr:spPr>
        <a:xfrm>
          <a:off x="1079500" y="13245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136290</xdr:rowOff>
    </xdr:from>
    <xdr:ext cx="599010" cy="259045"/>
    <xdr:sp macro="" textlink="">
      <xdr:nvSpPr>
        <xdr:cNvPr id="202" name="テキスト ボックス 201">
          <a:extLst>
            <a:ext uri="{FF2B5EF4-FFF2-40B4-BE49-F238E27FC236}">
              <a16:creationId xmlns:a16="http://schemas.microsoft.com/office/drawing/2014/main" xmlns="" id="{00000000-0008-0000-0700-0000CA000000}"/>
            </a:ext>
          </a:extLst>
        </xdr:cNvPr>
        <xdr:cNvSpPr txBox="1"/>
      </xdr:nvSpPr>
      <xdr:spPr>
        <a:xfrm>
          <a:off x="830795" y="13337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xmlns=""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xmlns=""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xmlns=""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xmlns=""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xmlns=""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xmlns=""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xmlns=""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xmlns=""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xmlns=""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xmlns=""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3" name="直線コネクタ 212">
          <a:extLst>
            <a:ext uri="{FF2B5EF4-FFF2-40B4-BE49-F238E27FC236}">
              <a16:creationId xmlns:a16="http://schemas.microsoft.com/office/drawing/2014/main" xmlns="" id="{00000000-0008-0000-0700-0000D5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4" name="テキスト ボックス 213">
          <a:extLst>
            <a:ext uri="{FF2B5EF4-FFF2-40B4-BE49-F238E27FC236}">
              <a16:creationId xmlns:a16="http://schemas.microsoft.com/office/drawing/2014/main" xmlns="" id="{00000000-0008-0000-0700-0000D6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5" name="直線コネクタ 214">
          <a:extLst>
            <a:ext uri="{FF2B5EF4-FFF2-40B4-BE49-F238E27FC236}">
              <a16:creationId xmlns:a16="http://schemas.microsoft.com/office/drawing/2014/main" xmlns="" id="{00000000-0008-0000-0700-0000D7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6" name="テキスト ボックス 215">
          <a:extLst>
            <a:ext uri="{FF2B5EF4-FFF2-40B4-BE49-F238E27FC236}">
              <a16:creationId xmlns:a16="http://schemas.microsoft.com/office/drawing/2014/main" xmlns="" id="{00000000-0008-0000-0700-0000D8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7" name="直線コネクタ 216">
          <a:extLst>
            <a:ext uri="{FF2B5EF4-FFF2-40B4-BE49-F238E27FC236}">
              <a16:creationId xmlns:a16="http://schemas.microsoft.com/office/drawing/2014/main" xmlns="" id="{00000000-0008-0000-0700-0000D9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8" name="テキスト ボックス 217">
          <a:extLst>
            <a:ext uri="{FF2B5EF4-FFF2-40B4-BE49-F238E27FC236}">
              <a16:creationId xmlns:a16="http://schemas.microsoft.com/office/drawing/2014/main" xmlns="" id="{00000000-0008-0000-0700-0000DA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9" name="直線コネクタ 218">
          <a:extLst>
            <a:ext uri="{FF2B5EF4-FFF2-40B4-BE49-F238E27FC236}">
              <a16:creationId xmlns:a16="http://schemas.microsoft.com/office/drawing/2014/main" xmlns="" id="{00000000-0008-0000-0700-0000DB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0" name="テキスト ボックス 219">
          <a:extLst>
            <a:ext uri="{FF2B5EF4-FFF2-40B4-BE49-F238E27FC236}">
              <a16:creationId xmlns:a16="http://schemas.microsoft.com/office/drawing/2014/main" xmlns="" id="{00000000-0008-0000-0700-0000DC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xmlns="" id="{00000000-0008-0000-07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xmlns="" id="{00000000-0008-0000-07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a:extLst>
            <a:ext uri="{FF2B5EF4-FFF2-40B4-BE49-F238E27FC236}">
              <a16:creationId xmlns:a16="http://schemas.microsoft.com/office/drawing/2014/main" xmlns="" id="{00000000-0008-0000-07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4469</xdr:rowOff>
    </xdr:from>
    <xdr:to>
      <xdr:col>24</xdr:col>
      <xdr:colOff>62865</xdr:colOff>
      <xdr:row>98</xdr:row>
      <xdr:rowOff>98036</xdr:rowOff>
    </xdr:to>
    <xdr:cxnSp macro="">
      <xdr:nvCxnSpPr>
        <xdr:cNvPr id="224" name="直線コネクタ 223">
          <a:extLst>
            <a:ext uri="{FF2B5EF4-FFF2-40B4-BE49-F238E27FC236}">
              <a16:creationId xmlns:a16="http://schemas.microsoft.com/office/drawing/2014/main" xmlns="" id="{00000000-0008-0000-0700-0000E0000000}"/>
            </a:ext>
          </a:extLst>
        </xdr:cNvPr>
        <xdr:cNvCxnSpPr/>
      </xdr:nvCxnSpPr>
      <xdr:spPr>
        <a:xfrm flipV="1">
          <a:off x="4633595" y="15606419"/>
          <a:ext cx="1270" cy="12937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101863</xdr:rowOff>
    </xdr:from>
    <xdr:ext cx="534377" cy="259045"/>
    <xdr:sp macro="" textlink="">
      <xdr:nvSpPr>
        <xdr:cNvPr id="225" name="衛生費最小値テキスト">
          <a:extLst>
            <a:ext uri="{FF2B5EF4-FFF2-40B4-BE49-F238E27FC236}">
              <a16:creationId xmlns:a16="http://schemas.microsoft.com/office/drawing/2014/main" xmlns="" id="{00000000-0008-0000-0700-0000E1000000}"/>
            </a:ext>
          </a:extLst>
        </xdr:cNvPr>
        <xdr:cNvSpPr txBox="1"/>
      </xdr:nvSpPr>
      <xdr:spPr>
        <a:xfrm>
          <a:off x="4686300" y="16903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98036</xdr:rowOff>
    </xdr:from>
    <xdr:to>
      <xdr:col>24</xdr:col>
      <xdr:colOff>152400</xdr:colOff>
      <xdr:row>98</xdr:row>
      <xdr:rowOff>98036</xdr:rowOff>
    </xdr:to>
    <xdr:cxnSp macro="">
      <xdr:nvCxnSpPr>
        <xdr:cNvPr id="226" name="直線コネクタ 225">
          <a:extLst>
            <a:ext uri="{FF2B5EF4-FFF2-40B4-BE49-F238E27FC236}">
              <a16:creationId xmlns:a16="http://schemas.microsoft.com/office/drawing/2014/main" xmlns="" id="{00000000-0008-0000-0700-0000E2000000}"/>
            </a:ext>
          </a:extLst>
        </xdr:cNvPr>
        <xdr:cNvCxnSpPr/>
      </xdr:nvCxnSpPr>
      <xdr:spPr>
        <a:xfrm>
          <a:off x="4546600" y="16900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122596</xdr:rowOff>
    </xdr:from>
    <xdr:ext cx="599010" cy="259045"/>
    <xdr:sp macro="" textlink="">
      <xdr:nvSpPr>
        <xdr:cNvPr id="227" name="衛生費最大値テキスト">
          <a:extLst>
            <a:ext uri="{FF2B5EF4-FFF2-40B4-BE49-F238E27FC236}">
              <a16:creationId xmlns:a16="http://schemas.microsoft.com/office/drawing/2014/main" xmlns="" id="{00000000-0008-0000-0700-0000E3000000}"/>
            </a:ext>
          </a:extLst>
        </xdr:cNvPr>
        <xdr:cNvSpPr txBox="1"/>
      </xdr:nvSpPr>
      <xdr:spPr>
        <a:xfrm>
          <a:off x="4686300" y="15381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584,156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4469</xdr:rowOff>
    </xdr:from>
    <xdr:to>
      <xdr:col>24</xdr:col>
      <xdr:colOff>152400</xdr:colOff>
      <xdr:row>91</xdr:row>
      <xdr:rowOff>4469</xdr:rowOff>
    </xdr:to>
    <xdr:cxnSp macro="">
      <xdr:nvCxnSpPr>
        <xdr:cNvPr id="228" name="直線コネクタ 227">
          <a:extLst>
            <a:ext uri="{FF2B5EF4-FFF2-40B4-BE49-F238E27FC236}">
              <a16:creationId xmlns:a16="http://schemas.microsoft.com/office/drawing/2014/main" xmlns="" id="{00000000-0008-0000-0700-0000E4000000}"/>
            </a:ext>
          </a:extLst>
        </xdr:cNvPr>
        <xdr:cNvCxnSpPr/>
      </xdr:nvCxnSpPr>
      <xdr:spPr>
        <a:xfrm>
          <a:off x="4546600" y="15606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8801</xdr:rowOff>
    </xdr:from>
    <xdr:to>
      <xdr:col>24</xdr:col>
      <xdr:colOff>63500</xdr:colOff>
      <xdr:row>98</xdr:row>
      <xdr:rowOff>13833</xdr:rowOff>
    </xdr:to>
    <xdr:cxnSp macro="">
      <xdr:nvCxnSpPr>
        <xdr:cNvPr id="229" name="直線コネクタ 228">
          <a:extLst>
            <a:ext uri="{FF2B5EF4-FFF2-40B4-BE49-F238E27FC236}">
              <a16:creationId xmlns:a16="http://schemas.microsoft.com/office/drawing/2014/main" xmlns="" id="{00000000-0008-0000-0700-0000E5000000}"/>
            </a:ext>
          </a:extLst>
        </xdr:cNvPr>
        <xdr:cNvCxnSpPr/>
      </xdr:nvCxnSpPr>
      <xdr:spPr>
        <a:xfrm>
          <a:off x="3797300" y="16810901"/>
          <a:ext cx="838200" cy="5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135766</xdr:rowOff>
    </xdr:from>
    <xdr:ext cx="534377" cy="259045"/>
    <xdr:sp macro="" textlink="">
      <xdr:nvSpPr>
        <xdr:cNvPr id="230" name="衛生費平均値テキスト">
          <a:extLst>
            <a:ext uri="{FF2B5EF4-FFF2-40B4-BE49-F238E27FC236}">
              <a16:creationId xmlns:a16="http://schemas.microsoft.com/office/drawing/2014/main" xmlns="" id="{00000000-0008-0000-0700-0000E6000000}"/>
            </a:ext>
          </a:extLst>
        </xdr:cNvPr>
        <xdr:cNvSpPr txBox="1"/>
      </xdr:nvSpPr>
      <xdr:spPr>
        <a:xfrm>
          <a:off x="4686300" y="165949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112889</xdr:rowOff>
    </xdr:from>
    <xdr:to>
      <xdr:col>24</xdr:col>
      <xdr:colOff>114300</xdr:colOff>
      <xdr:row>98</xdr:row>
      <xdr:rowOff>43039</xdr:rowOff>
    </xdr:to>
    <xdr:sp macro="" textlink="">
      <xdr:nvSpPr>
        <xdr:cNvPr id="231" name="フローチャート: 判断 230">
          <a:extLst>
            <a:ext uri="{FF2B5EF4-FFF2-40B4-BE49-F238E27FC236}">
              <a16:creationId xmlns:a16="http://schemas.microsoft.com/office/drawing/2014/main" xmlns="" id="{00000000-0008-0000-0700-0000E7000000}"/>
            </a:ext>
          </a:extLst>
        </xdr:cNvPr>
        <xdr:cNvSpPr/>
      </xdr:nvSpPr>
      <xdr:spPr>
        <a:xfrm>
          <a:off x="4584700" y="1674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8801</xdr:rowOff>
    </xdr:from>
    <xdr:to>
      <xdr:col>19</xdr:col>
      <xdr:colOff>177800</xdr:colOff>
      <xdr:row>98</xdr:row>
      <xdr:rowOff>27606</xdr:rowOff>
    </xdr:to>
    <xdr:cxnSp macro="">
      <xdr:nvCxnSpPr>
        <xdr:cNvPr id="232" name="直線コネクタ 231">
          <a:extLst>
            <a:ext uri="{FF2B5EF4-FFF2-40B4-BE49-F238E27FC236}">
              <a16:creationId xmlns:a16="http://schemas.microsoft.com/office/drawing/2014/main" xmlns="" id="{00000000-0008-0000-0700-0000E8000000}"/>
            </a:ext>
          </a:extLst>
        </xdr:cNvPr>
        <xdr:cNvCxnSpPr/>
      </xdr:nvCxnSpPr>
      <xdr:spPr>
        <a:xfrm flipV="1">
          <a:off x="2908300" y="16810901"/>
          <a:ext cx="889000" cy="18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125154</xdr:rowOff>
    </xdr:from>
    <xdr:to>
      <xdr:col>20</xdr:col>
      <xdr:colOff>38100</xdr:colOff>
      <xdr:row>98</xdr:row>
      <xdr:rowOff>55304</xdr:rowOff>
    </xdr:to>
    <xdr:sp macro="" textlink="">
      <xdr:nvSpPr>
        <xdr:cNvPr id="233" name="フローチャート: 判断 232">
          <a:extLst>
            <a:ext uri="{FF2B5EF4-FFF2-40B4-BE49-F238E27FC236}">
              <a16:creationId xmlns:a16="http://schemas.microsoft.com/office/drawing/2014/main" xmlns="" id="{00000000-0008-0000-0700-0000E9000000}"/>
            </a:ext>
          </a:extLst>
        </xdr:cNvPr>
        <xdr:cNvSpPr/>
      </xdr:nvSpPr>
      <xdr:spPr>
        <a:xfrm>
          <a:off x="3746500" y="16755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71831</xdr:rowOff>
    </xdr:from>
    <xdr:ext cx="534377" cy="259045"/>
    <xdr:sp macro="" textlink="">
      <xdr:nvSpPr>
        <xdr:cNvPr id="234" name="テキスト ボックス 233">
          <a:extLst>
            <a:ext uri="{FF2B5EF4-FFF2-40B4-BE49-F238E27FC236}">
              <a16:creationId xmlns:a16="http://schemas.microsoft.com/office/drawing/2014/main" xmlns="" id="{00000000-0008-0000-0700-0000EA000000}"/>
            </a:ext>
          </a:extLst>
        </xdr:cNvPr>
        <xdr:cNvSpPr txBox="1"/>
      </xdr:nvSpPr>
      <xdr:spPr>
        <a:xfrm>
          <a:off x="3530111" y="16531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27606</xdr:rowOff>
    </xdr:from>
    <xdr:to>
      <xdr:col>15</xdr:col>
      <xdr:colOff>50800</xdr:colOff>
      <xdr:row>98</xdr:row>
      <xdr:rowOff>32381</xdr:rowOff>
    </xdr:to>
    <xdr:cxnSp macro="">
      <xdr:nvCxnSpPr>
        <xdr:cNvPr id="235" name="直線コネクタ 234">
          <a:extLst>
            <a:ext uri="{FF2B5EF4-FFF2-40B4-BE49-F238E27FC236}">
              <a16:creationId xmlns:a16="http://schemas.microsoft.com/office/drawing/2014/main" xmlns="" id="{00000000-0008-0000-0700-0000EB000000}"/>
            </a:ext>
          </a:extLst>
        </xdr:cNvPr>
        <xdr:cNvCxnSpPr/>
      </xdr:nvCxnSpPr>
      <xdr:spPr>
        <a:xfrm flipV="1">
          <a:off x="2019300" y="16829706"/>
          <a:ext cx="889000" cy="4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119952</xdr:rowOff>
    </xdr:from>
    <xdr:to>
      <xdr:col>15</xdr:col>
      <xdr:colOff>101600</xdr:colOff>
      <xdr:row>98</xdr:row>
      <xdr:rowOff>50102</xdr:rowOff>
    </xdr:to>
    <xdr:sp macro="" textlink="">
      <xdr:nvSpPr>
        <xdr:cNvPr id="236" name="フローチャート: 判断 235">
          <a:extLst>
            <a:ext uri="{FF2B5EF4-FFF2-40B4-BE49-F238E27FC236}">
              <a16:creationId xmlns:a16="http://schemas.microsoft.com/office/drawing/2014/main" xmlns="" id="{00000000-0008-0000-0700-0000EC000000}"/>
            </a:ext>
          </a:extLst>
        </xdr:cNvPr>
        <xdr:cNvSpPr/>
      </xdr:nvSpPr>
      <xdr:spPr>
        <a:xfrm>
          <a:off x="2857500" y="16750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66629</xdr:rowOff>
    </xdr:from>
    <xdr:ext cx="534377" cy="259045"/>
    <xdr:sp macro="" textlink="">
      <xdr:nvSpPr>
        <xdr:cNvPr id="237" name="テキスト ボックス 236">
          <a:extLst>
            <a:ext uri="{FF2B5EF4-FFF2-40B4-BE49-F238E27FC236}">
              <a16:creationId xmlns:a16="http://schemas.microsoft.com/office/drawing/2014/main" xmlns="" id="{00000000-0008-0000-0700-0000ED000000}"/>
            </a:ext>
          </a:extLst>
        </xdr:cNvPr>
        <xdr:cNvSpPr txBox="1"/>
      </xdr:nvSpPr>
      <xdr:spPr>
        <a:xfrm>
          <a:off x="2641111" y="16525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32381</xdr:rowOff>
    </xdr:from>
    <xdr:to>
      <xdr:col>10</xdr:col>
      <xdr:colOff>114300</xdr:colOff>
      <xdr:row>98</xdr:row>
      <xdr:rowOff>37602</xdr:rowOff>
    </xdr:to>
    <xdr:cxnSp macro="">
      <xdr:nvCxnSpPr>
        <xdr:cNvPr id="238" name="直線コネクタ 237">
          <a:extLst>
            <a:ext uri="{FF2B5EF4-FFF2-40B4-BE49-F238E27FC236}">
              <a16:creationId xmlns:a16="http://schemas.microsoft.com/office/drawing/2014/main" xmlns="" id="{00000000-0008-0000-0700-0000EE000000}"/>
            </a:ext>
          </a:extLst>
        </xdr:cNvPr>
        <xdr:cNvCxnSpPr/>
      </xdr:nvCxnSpPr>
      <xdr:spPr>
        <a:xfrm flipV="1">
          <a:off x="1130300" y="16834481"/>
          <a:ext cx="889000" cy="5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110511</xdr:rowOff>
    </xdr:from>
    <xdr:to>
      <xdr:col>10</xdr:col>
      <xdr:colOff>165100</xdr:colOff>
      <xdr:row>98</xdr:row>
      <xdr:rowOff>40661</xdr:rowOff>
    </xdr:to>
    <xdr:sp macro="" textlink="">
      <xdr:nvSpPr>
        <xdr:cNvPr id="239" name="フローチャート: 判断 238">
          <a:extLst>
            <a:ext uri="{FF2B5EF4-FFF2-40B4-BE49-F238E27FC236}">
              <a16:creationId xmlns:a16="http://schemas.microsoft.com/office/drawing/2014/main" xmlns="" id="{00000000-0008-0000-0700-0000EF000000}"/>
            </a:ext>
          </a:extLst>
        </xdr:cNvPr>
        <xdr:cNvSpPr/>
      </xdr:nvSpPr>
      <xdr:spPr>
        <a:xfrm>
          <a:off x="1968500" y="1674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57188</xdr:rowOff>
    </xdr:from>
    <xdr:ext cx="534377" cy="259045"/>
    <xdr:sp macro="" textlink="">
      <xdr:nvSpPr>
        <xdr:cNvPr id="240" name="テキスト ボックス 239">
          <a:extLst>
            <a:ext uri="{FF2B5EF4-FFF2-40B4-BE49-F238E27FC236}">
              <a16:creationId xmlns:a16="http://schemas.microsoft.com/office/drawing/2014/main" xmlns="" id="{00000000-0008-0000-0700-0000F0000000}"/>
            </a:ext>
          </a:extLst>
        </xdr:cNvPr>
        <xdr:cNvSpPr txBox="1"/>
      </xdr:nvSpPr>
      <xdr:spPr>
        <a:xfrm>
          <a:off x="1752111" y="16516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128276</xdr:rowOff>
    </xdr:from>
    <xdr:to>
      <xdr:col>6</xdr:col>
      <xdr:colOff>38100</xdr:colOff>
      <xdr:row>98</xdr:row>
      <xdr:rowOff>58426</xdr:rowOff>
    </xdr:to>
    <xdr:sp macro="" textlink="">
      <xdr:nvSpPr>
        <xdr:cNvPr id="241" name="フローチャート: 判断 240">
          <a:extLst>
            <a:ext uri="{FF2B5EF4-FFF2-40B4-BE49-F238E27FC236}">
              <a16:creationId xmlns:a16="http://schemas.microsoft.com/office/drawing/2014/main" xmlns="" id="{00000000-0008-0000-0700-0000F1000000}"/>
            </a:ext>
          </a:extLst>
        </xdr:cNvPr>
        <xdr:cNvSpPr/>
      </xdr:nvSpPr>
      <xdr:spPr>
        <a:xfrm>
          <a:off x="1079500" y="16758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74953</xdr:rowOff>
    </xdr:from>
    <xdr:ext cx="534377" cy="259045"/>
    <xdr:sp macro="" textlink="">
      <xdr:nvSpPr>
        <xdr:cNvPr id="242" name="テキスト ボックス 241">
          <a:extLst>
            <a:ext uri="{FF2B5EF4-FFF2-40B4-BE49-F238E27FC236}">
              <a16:creationId xmlns:a16="http://schemas.microsoft.com/office/drawing/2014/main" xmlns="" id="{00000000-0008-0000-0700-0000F2000000}"/>
            </a:ext>
          </a:extLst>
        </xdr:cNvPr>
        <xdr:cNvSpPr txBox="1"/>
      </xdr:nvSpPr>
      <xdr:spPr>
        <a:xfrm>
          <a:off x="863111" y="16534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xmlns="" id="{00000000-0008-0000-07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xmlns="" id="{00000000-0008-0000-07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xmlns="" id="{00000000-0008-0000-07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xmlns="" id="{00000000-0008-0000-07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xmlns="" id="{00000000-0008-0000-07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134483</xdr:rowOff>
    </xdr:from>
    <xdr:to>
      <xdr:col>24</xdr:col>
      <xdr:colOff>114300</xdr:colOff>
      <xdr:row>98</xdr:row>
      <xdr:rowOff>64633</xdr:rowOff>
    </xdr:to>
    <xdr:sp macro="" textlink="">
      <xdr:nvSpPr>
        <xdr:cNvPr id="248" name="楕円 247">
          <a:extLst>
            <a:ext uri="{FF2B5EF4-FFF2-40B4-BE49-F238E27FC236}">
              <a16:creationId xmlns:a16="http://schemas.microsoft.com/office/drawing/2014/main" xmlns="" id="{00000000-0008-0000-0700-0000F8000000}"/>
            </a:ext>
          </a:extLst>
        </xdr:cNvPr>
        <xdr:cNvSpPr/>
      </xdr:nvSpPr>
      <xdr:spPr>
        <a:xfrm>
          <a:off x="4584700" y="16765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91316</xdr:rowOff>
    </xdr:from>
    <xdr:ext cx="534377" cy="259045"/>
    <xdr:sp macro="" textlink="">
      <xdr:nvSpPr>
        <xdr:cNvPr id="249" name="衛生費該当値テキスト">
          <a:extLst>
            <a:ext uri="{FF2B5EF4-FFF2-40B4-BE49-F238E27FC236}">
              <a16:creationId xmlns:a16="http://schemas.microsoft.com/office/drawing/2014/main" xmlns="" id="{00000000-0008-0000-0700-0000F9000000}"/>
            </a:ext>
          </a:extLst>
        </xdr:cNvPr>
        <xdr:cNvSpPr txBox="1"/>
      </xdr:nvSpPr>
      <xdr:spPr>
        <a:xfrm>
          <a:off x="4686300" y="16721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129451</xdr:rowOff>
    </xdr:from>
    <xdr:to>
      <xdr:col>20</xdr:col>
      <xdr:colOff>38100</xdr:colOff>
      <xdr:row>98</xdr:row>
      <xdr:rowOff>59601</xdr:rowOff>
    </xdr:to>
    <xdr:sp macro="" textlink="">
      <xdr:nvSpPr>
        <xdr:cNvPr id="250" name="楕円 249">
          <a:extLst>
            <a:ext uri="{FF2B5EF4-FFF2-40B4-BE49-F238E27FC236}">
              <a16:creationId xmlns:a16="http://schemas.microsoft.com/office/drawing/2014/main" xmlns="" id="{00000000-0008-0000-0700-0000FA000000}"/>
            </a:ext>
          </a:extLst>
        </xdr:cNvPr>
        <xdr:cNvSpPr/>
      </xdr:nvSpPr>
      <xdr:spPr>
        <a:xfrm>
          <a:off x="3746500" y="16760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50728</xdr:rowOff>
    </xdr:from>
    <xdr:ext cx="534377" cy="259045"/>
    <xdr:sp macro="" textlink="">
      <xdr:nvSpPr>
        <xdr:cNvPr id="251" name="テキスト ボックス 250">
          <a:extLst>
            <a:ext uri="{FF2B5EF4-FFF2-40B4-BE49-F238E27FC236}">
              <a16:creationId xmlns:a16="http://schemas.microsoft.com/office/drawing/2014/main" xmlns="" id="{00000000-0008-0000-0700-0000FB000000}"/>
            </a:ext>
          </a:extLst>
        </xdr:cNvPr>
        <xdr:cNvSpPr txBox="1"/>
      </xdr:nvSpPr>
      <xdr:spPr>
        <a:xfrm>
          <a:off x="3530111" y="16852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148256</xdr:rowOff>
    </xdr:from>
    <xdr:to>
      <xdr:col>15</xdr:col>
      <xdr:colOff>101600</xdr:colOff>
      <xdr:row>98</xdr:row>
      <xdr:rowOff>78406</xdr:rowOff>
    </xdr:to>
    <xdr:sp macro="" textlink="">
      <xdr:nvSpPr>
        <xdr:cNvPr id="252" name="楕円 251">
          <a:extLst>
            <a:ext uri="{FF2B5EF4-FFF2-40B4-BE49-F238E27FC236}">
              <a16:creationId xmlns:a16="http://schemas.microsoft.com/office/drawing/2014/main" xmlns="" id="{00000000-0008-0000-0700-0000FC000000}"/>
            </a:ext>
          </a:extLst>
        </xdr:cNvPr>
        <xdr:cNvSpPr/>
      </xdr:nvSpPr>
      <xdr:spPr>
        <a:xfrm>
          <a:off x="2857500" y="16778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69533</xdr:rowOff>
    </xdr:from>
    <xdr:ext cx="534377" cy="259045"/>
    <xdr:sp macro="" textlink="">
      <xdr:nvSpPr>
        <xdr:cNvPr id="253" name="テキスト ボックス 252">
          <a:extLst>
            <a:ext uri="{FF2B5EF4-FFF2-40B4-BE49-F238E27FC236}">
              <a16:creationId xmlns:a16="http://schemas.microsoft.com/office/drawing/2014/main" xmlns="" id="{00000000-0008-0000-0700-0000FD000000}"/>
            </a:ext>
          </a:extLst>
        </xdr:cNvPr>
        <xdr:cNvSpPr txBox="1"/>
      </xdr:nvSpPr>
      <xdr:spPr>
        <a:xfrm>
          <a:off x="2641111" y="16871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153031</xdr:rowOff>
    </xdr:from>
    <xdr:to>
      <xdr:col>10</xdr:col>
      <xdr:colOff>165100</xdr:colOff>
      <xdr:row>98</xdr:row>
      <xdr:rowOff>83181</xdr:rowOff>
    </xdr:to>
    <xdr:sp macro="" textlink="">
      <xdr:nvSpPr>
        <xdr:cNvPr id="254" name="楕円 253">
          <a:extLst>
            <a:ext uri="{FF2B5EF4-FFF2-40B4-BE49-F238E27FC236}">
              <a16:creationId xmlns:a16="http://schemas.microsoft.com/office/drawing/2014/main" xmlns="" id="{00000000-0008-0000-0700-0000FE000000}"/>
            </a:ext>
          </a:extLst>
        </xdr:cNvPr>
        <xdr:cNvSpPr/>
      </xdr:nvSpPr>
      <xdr:spPr>
        <a:xfrm>
          <a:off x="1968500" y="16783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74308</xdr:rowOff>
    </xdr:from>
    <xdr:ext cx="534377" cy="259045"/>
    <xdr:sp macro="" textlink="">
      <xdr:nvSpPr>
        <xdr:cNvPr id="255" name="テキスト ボックス 254">
          <a:extLst>
            <a:ext uri="{FF2B5EF4-FFF2-40B4-BE49-F238E27FC236}">
              <a16:creationId xmlns:a16="http://schemas.microsoft.com/office/drawing/2014/main" xmlns="" id="{00000000-0008-0000-0700-0000FF000000}"/>
            </a:ext>
          </a:extLst>
        </xdr:cNvPr>
        <xdr:cNvSpPr txBox="1"/>
      </xdr:nvSpPr>
      <xdr:spPr>
        <a:xfrm>
          <a:off x="1752111" y="16876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158252</xdr:rowOff>
    </xdr:from>
    <xdr:to>
      <xdr:col>6</xdr:col>
      <xdr:colOff>38100</xdr:colOff>
      <xdr:row>98</xdr:row>
      <xdr:rowOff>88402</xdr:rowOff>
    </xdr:to>
    <xdr:sp macro="" textlink="">
      <xdr:nvSpPr>
        <xdr:cNvPr id="256" name="楕円 255">
          <a:extLst>
            <a:ext uri="{FF2B5EF4-FFF2-40B4-BE49-F238E27FC236}">
              <a16:creationId xmlns:a16="http://schemas.microsoft.com/office/drawing/2014/main" xmlns="" id="{00000000-0008-0000-0700-000000010000}"/>
            </a:ext>
          </a:extLst>
        </xdr:cNvPr>
        <xdr:cNvSpPr/>
      </xdr:nvSpPr>
      <xdr:spPr>
        <a:xfrm>
          <a:off x="1079500" y="16788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79529</xdr:rowOff>
    </xdr:from>
    <xdr:ext cx="534377" cy="259045"/>
    <xdr:sp macro="" textlink="">
      <xdr:nvSpPr>
        <xdr:cNvPr id="257" name="テキスト ボックス 256">
          <a:extLst>
            <a:ext uri="{FF2B5EF4-FFF2-40B4-BE49-F238E27FC236}">
              <a16:creationId xmlns:a16="http://schemas.microsoft.com/office/drawing/2014/main" xmlns="" id="{00000000-0008-0000-0700-000001010000}"/>
            </a:ext>
          </a:extLst>
        </xdr:cNvPr>
        <xdr:cNvSpPr txBox="1"/>
      </xdr:nvSpPr>
      <xdr:spPr>
        <a:xfrm>
          <a:off x="863111" y="16881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xmlns="" id="{00000000-0008-0000-07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xmlns="" id="{00000000-0008-0000-07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xmlns="" id="{00000000-0008-0000-07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xmlns="" id="{00000000-0008-0000-07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xmlns="" id="{00000000-0008-0000-07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xmlns="" id="{00000000-0008-0000-07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xmlns="" id="{00000000-0008-0000-07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xmlns="" id="{00000000-0008-0000-07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xmlns="" id="{00000000-0008-0000-07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xmlns="" id="{00000000-0008-0000-07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a:extLst>
            <a:ext uri="{FF2B5EF4-FFF2-40B4-BE49-F238E27FC236}">
              <a16:creationId xmlns:a16="http://schemas.microsoft.com/office/drawing/2014/main" xmlns="" id="{00000000-0008-0000-0700-00000C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a:extLst>
            <a:ext uri="{FF2B5EF4-FFF2-40B4-BE49-F238E27FC236}">
              <a16:creationId xmlns:a16="http://schemas.microsoft.com/office/drawing/2014/main" xmlns="" id="{00000000-0008-0000-0700-00000D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a:extLst>
            <a:ext uri="{FF2B5EF4-FFF2-40B4-BE49-F238E27FC236}">
              <a16:creationId xmlns:a16="http://schemas.microsoft.com/office/drawing/2014/main" xmlns="" id="{00000000-0008-0000-0700-00000E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1" name="テキスト ボックス 270">
          <a:extLst>
            <a:ext uri="{FF2B5EF4-FFF2-40B4-BE49-F238E27FC236}">
              <a16:creationId xmlns:a16="http://schemas.microsoft.com/office/drawing/2014/main" xmlns="" id="{00000000-0008-0000-0700-00000F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a:extLst>
            <a:ext uri="{FF2B5EF4-FFF2-40B4-BE49-F238E27FC236}">
              <a16:creationId xmlns:a16="http://schemas.microsoft.com/office/drawing/2014/main" xmlns="" id="{00000000-0008-0000-0700-000010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3" name="テキスト ボックス 272">
          <a:extLst>
            <a:ext uri="{FF2B5EF4-FFF2-40B4-BE49-F238E27FC236}">
              <a16:creationId xmlns:a16="http://schemas.microsoft.com/office/drawing/2014/main" xmlns="" id="{00000000-0008-0000-0700-000011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a:extLst>
            <a:ext uri="{FF2B5EF4-FFF2-40B4-BE49-F238E27FC236}">
              <a16:creationId xmlns:a16="http://schemas.microsoft.com/office/drawing/2014/main" xmlns="" id="{00000000-0008-0000-0700-000012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5" name="テキスト ボックス 274">
          <a:extLst>
            <a:ext uri="{FF2B5EF4-FFF2-40B4-BE49-F238E27FC236}">
              <a16:creationId xmlns:a16="http://schemas.microsoft.com/office/drawing/2014/main" xmlns="" id="{00000000-0008-0000-0700-000013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a:extLst>
            <a:ext uri="{FF2B5EF4-FFF2-40B4-BE49-F238E27FC236}">
              <a16:creationId xmlns:a16="http://schemas.microsoft.com/office/drawing/2014/main" xmlns="" id="{00000000-0008-0000-0700-000014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77" name="テキスト ボックス 276">
          <a:extLst>
            <a:ext uri="{FF2B5EF4-FFF2-40B4-BE49-F238E27FC236}">
              <a16:creationId xmlns:a16="http://schemas.microsoft.com/office/drawing/2014/main" xmlns="" id="{00000000-0008-0000-0700-000015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xmlns="" id="{00000000-0008-0000-07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9" name="テキスト ボックス 278">
          <a:extLst>
            <a:ext uri="{FF2B5EF4-FFF2-40B4-BE49-F238E27FC236}">
              <a16:creationId xmlns:a16="http://schemas.microsoft.com/office/drawing/2014/main" xmlns="" id="{00000000-0008-0000-0700-000017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a:extLst>
            <a:ext uri="{FF2B5EF4-FFF2-40B4-BE49-F238E27FC236}">
              <a16:creationId xmlns:a16="http://schemas.microsoft.com/office/drawing/2014/main" xmlns="" id="{00000000-0008-0000-07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131318</xdr:rowOff>
    </xdr:from>
    <xdr:to>
      <xdr:col>54</xdr:col>
      <xdr:colOff>189865</xdr:colOff>
      <xdr:row>39</xdr:row>
      <xdr:rowOff>44450</xdr:rowOff>
    </xdr:to>
    <xdr:cxnSp macro="">
      <xdr:nvCxnSpPr>
        <xdr:cNvPr id="281" name="直線コネクタ 280">
          <a:extLst>
            <a:ext uri="{FF2B5EF4-FFF2-40B4-BE49-F238E27FC236}">
              <a16:creationId xmlns:a16="http://schemas.microsoft.com/office/drawing/2014/main" xmlns="" id="{00000000-0008-0000-0700-000019010000}"/>
            </a:ext>
          </a:extLst>
        </xdr:cNvPr>
        <xdr:cNvCxnSpPr/>
      </xdr:nvCxnSpPr>
      <xdr:spPr>
        <a:xfrm flipV="1">
          <a:off x="10475595" y="5274818"/>
          <a:ext cx="1270" cy="1456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2" name="労働費最小値テキスト">
          <a:extLst>
            <a:ext uri="{FF2B5EF4-FFF2-40B4-BE49-F238E27FC236}">
              <a16:creationId xmlns:a16="http://schemas.microsoft.com/office/drawing/2014/main" xmlns="" id="{00000000-0008-0000-0700-00001A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3" name="直線コネクタ 282">
          <a:extLst>
            <a:ext uri="{FF2B5EF4-FFF2-40B4-BE49-F238E27FC236}">
              <a16:creationId xmlns:a16="http://schemas.microsoft.com/office/drawing/2014/main" xmlns="" id="{00000000-0008-0000-0700-00001B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77995</xdr:rowOff>
    </xdr:from>
    <xdr:ext cx="469744" cy="259045"/>
    <xdr:sp macro="" textlink="">
      <xdr:nvSpPr>
        <xdr:cNvPr id="284" name="労働費最大値テキスト">
          <a:extLst>
            <a:ext uri="{FF2B5EF4-FFF2-40B4-BE49-F238E27FC236}">
              <a16:creationId xmlns:a16="http://schemas.microsoft.com/office/drawing/2014/main" xmlns="" id="{00000000-0008-0000-0700-00001C010000}"/>
            </a:ext>
          </a:extLst>
        </xdr:cNvPr>
        <xdr:cNvSpPr txBox="1"/>
      </xdr:nvSpPr>
      <xdr:spPr>
        <a:xfrm>
          <a:off x="10528300" y="5050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131318</xdr:rowOff>
    </xdr:from>
    <xdr:to>
      <xdr:col>55</xdr:col>
      <xdr:colOff>88900</xdr:colOff>
      <xdr:row>30</xdr:row>
      <xdr:rowOff>131318</xdr:rowOff>
    </xdr:to>
    <xdr:cxnSp macro="">
      <xdr:nvCxnSpPr>
        <xdr:cNvPr id="285" name="直線コネクタ 284">
          <a:extLst>
            <a:ext uri="{FF2B5EF4-FFF2-40B4-BE49-F238E27FC236}">
              <a16:creationId xmlns:a16="http://schemas.microsoft.com/office/drawing/2014/main" xmlns="" id="{00000000-0008-0000-0700-00001D010000}"/>
            </a:ext>
          </a:extLst>
        </xdr:cNvPr>
        <xdr:cNvCxnSpPr/>
      </xdr:nvCxnSpPr>
      <xdr:spPr>
        <a:xfrm>
          <a:off x="10388600" y="5274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40259</xdr:rowOff>
    </xdr:from>
    <xdr:to>
      <xdr:col>55</xdr:col>
      <xdr:colOff>0</xdr:colOff>
      <xdr:row>39</xdr:row>
      <xdr:rowOff>40640</xdr:rowOff>
    </xdr:to>
    <xdr:cxnSp macro="">
      <xdr:nvCxnSpPr>
        <xdr:cNvPr id="286" name="直線コネクタ 285">
          <a:extLst>
            <a:ext uri="{FF2B5EF4-FFF2-40B4-BE49-F238E27FC236}">
              <a16:creationId xmlns:a16="http://schemas.microsoft.com/office/drawing/2014/main" xmlns="" id="{00000000-0008-0000-0700-00001E010000}"/>
            </a:ext>
          </a:extLst>
        </xdr:cNvPr>
        <xdr:cNvCxnSpPr/>
      </xdr:nvCxnSpPr>
      <xdr:spPr>
        <a:xfrm flipV="1">
          <a:off x="9639300" y="6726809"/>
          <a:ext cx="8382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41292</xdr:rowOff>
    </xdr:from>
    <xdr:ext cx="378565" cy="259045"/>
    <xdr:sp macro="" textlink="">
      <xdr:nvSpPr>
        <xdr:cNvPr id="287" name="労働費平均値テキスト">
          <a:extLst>
            <a:ext uri="{FF2B5EF4-FFF2-40B4-BE49-F238E27FC236}">
              <a16:creationId xmlns:a16="http://schemas.microsoft.com/office/drawing/2014/main" xmlns="" id="{00000000-0008-0000-0700-00001F010000}"/>
            </a:ext>
          </a:extLst>
        </xdr:cNvPr>
        <xdr:cNvSpPr txBox="1"/>
      </xdr:nvSpPr>
      <xdr:spPr>
        <a:xfrm>
          <a:off x="10528300" y="638494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18415</xdr:rowOff>
    </xdr:from>
    <xdr:to>
      <xdr:col>55</xdr:col>
      <xdr:colOff>50800</xdr:colOff>
      <xdr:row>38</xdr:row>
      <xdr:rowOff>120015</xdr:rowOff>
    </xdr:to>
    <xdr:sp macro="" textlink="">
      <xdr:nvSpPr>
        <xdr:cNvPr id="288" name="フローチャート: 判断 287">
          <a:extLst>
            <a:ext uri="{FF2B5EF4-FFF2-40B4-BE49-F238E27FC236}">
              <a16:creationId xmlns:a16="http://schemas.microsoft.com/office/drawing/2014/main" xmlns="" id="{00000000-0008-0000-0700-000020010000}"/>
            </a:ext>
          </a:extLst>
        </xdr:cNvPr>
        <xdr:cNvSpPr/>
      </xdr:nvSpPr>
      <xdr:spPr>
        <a:xfrm>
          <a:off x="10426700" y="6533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40640</xdr:rowOff>
    </xdr:from>
    <xdr:to>
      <xdr:col>50</xdr:col>
      <xdr:colOff>114300</xdr:colOff>
      <xdr:row>39</xdr:row>
      <xdr:rowOff>40640</xdr:rowOff>
    </xdr:to>
    <xdr:cxnSp macro="">
      <xdr:nvCxnSpPr>
        <xdr:cNvPr id="289" name="直線コネクタ 288">
          <a:extLst>
            <a:ext uri="{FF2B5EF4-FFF2-40B4-BE49-F238E27FC236}">
              <a16:creationId xmlns:a16="http://schemas.microsoft.com/office/drawing/2014/main" xmlns="" id="{00000000-0008-0000-0700-000021010000}"/>
            </a:ext>
          </a:extLst>
        </xdr:cNvPr>
        <xdr:cNvCxnSpPr/>
      </xdr:nvCxnSpPr>
      <xdr:spPr>
        <a:xfrm>
          <a:off x="8750300" y="67271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13462</xdr:rowOff>
    </xdr:from>
    <xdr:to>
      <xdr:col>50</xdr:col>
      <xdr:colOff>165100</xdr:colOff>
      <xdr:row>38</xdr:row>
      <xdr:rowOff>115062</xdr:rowOff>
    </xdr:to>
    <xdr:sp macro="" textlink="">
      <xdr:nvSpPr>
        <xdr:cNvPr id="290" name="フローチャート: 判断 289">
          <a:extLst>
            <a:ext uri="{FF2B5EF4-FFF2-40B4-BE49-F238E27FC236}">
              <a16:creationId xmlns:a16="http://schemas.microsoft.com/office/drawing/2014/main" xmlns="" id="{00000000-0008-0000-0700-000022010000}"/>
            </a:ext>
          </a:extLst>
        </xdr:cNvPr>
        <xdr:cNvSpPr/>
      </xdr:nvSpPr>
      <xdr:spPr>
        <a:xfrm>
          <a:off x="9588500" y="6528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131589</xdr:rowOff>
    </xdr:from>
    <xdr:ext cx="378565" cy="259045"/>
    <xdr:sp macro="" textlink="">
      <xdr:nvSpPr>
        <xdr:cNvPr id="291" name="テキスト ボックス 290">
          <a:extLst>
            <a:ext uri="{FF2B5EF4-FFF2-40B4-BE49-F238E27FC236}">
              <a16:creationId xmlns:a16="http://schemas.microsoft.com/office/drawing/2014/main" xmlns="" id="{00000000-0008-0000-0700-000023010000}"/>
            </a:ext>
          </a:extLst>
        </xdr:cNvPr>
        <xdr:cNvSpPr txBox="1"/>
      </xdr:nvSpPr>
      <xdr:spPr>
        <a:xfrm>
          <a:off x="9450017" y="63037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40640</xdr:rowOff>
    </xdr:from>
    <xdr:to>
      <xdr:col>45</xdr:col>
      <xdr:colOff>177800</xdr:colOff>
      <xdr:row>39</xdr:row>
      <xdr:rowOff>40640</xdr:rowOff>
    </xdr:to>
    <xdr:cxnSp macro="">
      <xdr:nvCxnSpPr>
        <xdr:cNvPr id="292" name="直線コネクタ 291">
          <a:extLst>
            <a:ext uri="{FF2B5EF4-FFF2-40B4-BE49-F238E27FC236}">
              <a16:creationId xmlns:a16="http://schemas.microsoft.com/office/drawing/2014/main" xmlns="" id="{00000000-0008-0000-0700-000024010000}"/>
            </a:ext>
          </a:extLst>
        </xdr:cNvPr>
        <xdr:cNvCxnSpPr/>
      </xdr:nvCxnSpPr>
      <xdr:spPr>
        <a:xfrm>
          <a:off x="7861300" y="67271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158242</xdr:rowOff>
    </xdr:from>
    <xdr:to>
      <xdr:col>46</xdr:col>
      <xdr:colOff>38100</xdr:colOff>
      <xdr:row>38</xdr:row>
      <xdr:rowOff>88392</xdr:rowOff>
    </xdr:to>
    <xdr:sp macro="" textlink="">
      <xdr:nvSpPr>
        <xdr:cNvPr id="293" name="フローチャート: 判断 292">
          <a:extLst>
            <a:ext uri="{FF2B5EF4-FFF2-40B4-BE49-F238E27FC236}">
              <a16:creationId xmlns:a16="http://schemas.microsoft.com/office/drawing/2014/main" xmlns="" id="{00000000-0008-0000-0700-000025010000}"/>
            </a:ext>
          </a:extLst>
        </xdr:cNvPr>
        <xdr:cNvSpPr/>
      </xdr:nvSpPr>
      <xdr:spPr>
        <a:xfrm>
          <a:off x="8699500" y="650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104919</xdr:rowOff>
    </xdr:from>
    <xdr:ext cx="378565" cy="259045"/>
    <xdr:sp macro="" textlink="">
      <xdr:nvSpPr>
        <xdr:cNvPr id="294" name="テキスト ボックス 293">
          <a:extLst>
            <a:ext uri="{FF2B5EF4-FFF2-40B4-BE49-F238E27FC236}">
              <a16:creationId xmlns:a16="http://schemas.microsoft.com/office/drawing/2014/main" xmlns="" id="{00000000-0008-0000-0700-000026010000}"/>
            </a:ext>
          </a:extLst>
        </xdr:cNvPr>
        <xdr:cNvSpPr txBox="1"/>
      </xdr:nvSpPr>
      <xdr:spPr>
        <a:xfrm>
          <a:off x="8561017" y="62771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40640</xdr:rowOff>
    </xdr:from>
    <xdr:to>
      <xdr:col>41</xdr:col>
      <xdr:colOff>50800</xdr:colOff>
      <xdr:row>39</xdr:row>
      <xdr:rowOff>40640</xdr:rowOff>
    </xdr:to>
    <xdr:cxnSp macro="">
      <xdr:nvCxnSpPr>
        <xdr:cNvPr id="295" name="直線コネクタ 294">
          <a:extLst>
            <a:ext uri="{FF2B5EF4-FFF2-40B4-BE49-F238E27FC236}">
              <a16:creationId xmlns:a16="http://schemas.microsoft.com/office/drawing/2014/main" xmlns="" id="{00000000-0008-0000-0700-000027010000}"/>
            </a:ext>
          </a:extLst>
        </xdr:cNvPr>
        <xdr:cNvCxnSpPr/>
      </xdr:nvCxnSpPr>
      <xdr:spPr>
        <a:xfrm>
          <a:off x="6972300" y="67271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159004</xdr:rowOff>
    </xdr:from>
    <xdr:to>
      <xdr:col>41</xdr:col>
      <xdr:colOff>101600</xdr:colOff>
      <xdr:row>37</xdr:row>
      <xdr:rowOff>89154</xdr:rowOff>
    </xdr:to>
    <xdr:sp macro="" textlink="">
      <xdr:nvSpPr>
        <xdr:cNvPr id="296" name="フローチャート: 判断 295">
          <a:extLst>
            <a:ext uri="{FF2B5EF4-FFF2-40B4-BE49-F238E27FC236}">
              <a16:creationId xmlns:a16="http://schemas.microsoft.com/office/drawing/2014/main" xmlns="" id="{00000000-0008-0000-0700-000028010000}"/>
            </a:ext>
          </a:extLst>
        </xdr:cNvPr>
        <xdr:cNvSpPr/>
      </xdr:nvSpPr>
      <xdr:spPr>
        <a:xfrm>
          <a:off x="7810500" y="6331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105681</xdr:rowOff>
    </xdr:from>
    <xdr:ext cx="378565" cy="259045"/>
    <xdr:sp macro="" textlink="">
      <xdr:nvSpPr>
        <xdr:cNvPr id="297" name="テキスト ボックス 296">
          <a:extLst>
            <a:ext uri="{FF2B5EF4-FFF2-40B4-BE49-F238E27FC236}">
              <a16:creationId xmlns:a16="http://schemas.microsoft.com/office/drawing/2014/main" xmlns="" id="{00000000-0008-0000-0700-000029010000}"/>
            </a:ext>
          </a:extLst>
        </xdr:cNvPr>
        <xdr:cNvSpPr txBox="1"/>
      </xdr:nvSpPr>
      <xdr:spPr>
        <a:xfrm>
          <a:off x="7672017" y="61064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26797</xdr:rowOff>
    </xdr:from>
    <xdr:to>
      <xdr:col>36</xdr:col>
      <xdr:colOff>165100</xdr:colOff>
      <xdr:row>36</xdr:row>
      <xdr:rowOff>128397</xdr:rowOff>
    </xdr:to>
    <xdr:sp macro="" textlink="">
      <xdr:nvSpPr>
        <xdr:cNvPr id="298" name="フローチャート: 判断 297">
          <a:extLst>
            <a:ext uri="{FF2B5EF4-FFF2-40B4-BE49-F238E27FC236}">
              <a16:creationId xmlns:a16="http://schemas.microsoft.com/office/drawing/2014/main" xmlns="" id="{00000000-0008-0000-0700-00002A010000}"/>
            </a:ext>
          </a:extLst>
        </xdr:cNvPr>
        <xdr:cNvSpPr/>
      </xdr:nvSpPr>
      <xdr:spPr>
        <a:xfrm>
          <a:off x="6921500" y="6198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144924</xdr:rowOff>
    </xdr:from>
    <xdr:ext cx="469744" cy="259045"/>
    <xdr:sp macro="" textlink="">
      <xdr:nvSpPr>
        <xdr:cNvPr id="299" name="テキスト ボックス 298">
          <a:extLst>
            <a:ext uri="{FF2B5EF4-FFF2-40B4-BE49-F238E27FC236}">
              <a16:creationId xmlns:a16="http://schemas.microsoft.com/office/drawing/2014/main" xmlns="" id="{00000000-0008-0000-0700-00002B010000}"/>
            </a:ext>
          </a:extLst>
        </xdr:cNvPr>
        <xdr:cNvSpPr txBox="1"/>
      </xdr:nvSpPr>
      <xdr:spPr>
        <a:xfrm>
          <a:off x="6737428" y="5974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xmlns="" id="{00000000-0008-0000-07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xmlns="" id="{00000000-0008-0000-07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xmlns="" id="{00000000-0008-0000-07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xmlns="" id="{00000000-0008-0000-07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xmlns="" id="{00000000-0008-0000-07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160909</xdr:rowOff>
    </xdr:from>
    <xdr:to>
      <xdr:col>55</xdr:col>
      <xdr:colOff>50800</xdr:colOff>
      <xdr:row>39</xdr:row>
      <xdr:rowOff>91059</xdr:rowOff>
    </xdr:to>
    <xdr:sp macro="" textlink="">
      <xdr:nvSpPr>
        <xdr:cNvPr id="305" name="楕円 304">
          <a:extLst>
            <a:ext uri="{FF2B5EF4-FFF2-40B4-BE49-F238E27FC236}">
              <a16:creationId xmlns:a16="http://schemas.microsoft.com/office/drawing/2014/main" xmlns="" id="{00000000-0008-0000-0700-000031010000}"/>
            </a:ext>
          </a:extLst>
        </xdr:cNvPr>
        <xdr:cNvSpPr/>
      </xdr:nvSpPr>
      <xdr:spPr>
        <a:xfrm>
          <a:off x="10426700" y="6676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75836</xdr:rowOff>
    </xdr:from>
    <xdr:ext cx="313932" cy="259045"/>
    <xdr:sp macro="" textlink="">
      <xdr:nvSpPr>
        <xdr:cNvPr id="306" name="労働費該当値テキスト">
          <a:extLst>
            <a:ext uri="{FF2B5EF4-FFF2-40B4-BE49-F238E27FC236}">
              <a16:creationId xmlns:a16="http://schemas.microsoft.com/office/drawing/2014/main" xmlns="" id="{00000000-0008-0000-0700-000032010000}"/>
            </a:ext>
          </a:extLst>
        </xdr:cNvPr>
        <xdr:cNvSpPr txBox="1"/>
      </xdr:nvSpPr>
      <xdr:spPr>
        <a:xfrm>
          <a:off x="10528300" y="65909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161290</xdr:rowOff>
    </xdr:from>
    <xdr:to>
      <xdr:col>50</xdr:col>
      <xdr:colOff>165100</xdr:colOff>
      <xdr:row>39</xdr:row>
      <xdr:rowOff>91440</xdr:rowOff>
    </xdr:to>
    <xdr:sp macro="" textlink="">
      <xdr:nvSpPr>
        <xdr:cNvPr id="307" name="楕円 306">
          <a:extLst>
            <a:ext uri="{FF2B5EF4-FFF2-40B4-BE49-F238E27FC236}">
              <a16:creationId xmlns:a16="http://schemas.microsoft.com/office/drawing/2014/main" xmlns="" id="{00000000-0008-0000-0700-000033010000}"/>
            </a:ext>
          </a:extLst>
        </xdr:cNvPr>
        <xdr:cNvSpPr/>
      </xdr:nvSpPr>
      <xdr:spPr>
        <a:xfrm>
          <a:off x="9588500" y="6676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82567</xdr:rowOff>
    </xdr:from>
    <xdr:ext cx="313932" cy="259045"/>
    <xdr:sp macro="" textlink="">
      <xdr:nvSpPr>
        <xdr:cNvPr id="308" name="テキスト ボックス 307">
          <a:extLst>
            <a:ext uri="{FF2B5EF4-FFF2-40B4-BE49-F238E27FC236}">
              <a16:creationId xmlns:a16="http://schemas.microsoft.com/office/drawing/2014/main" xmlns="" id="{00000000-0008-0000-0700-000034010000}"/>
            </a:ext>
          </a:extLst>
        </xdr:cNvPr>
        <xdr:cNvSpPr txBox="1"/>
      </xdr:nvSpPr>
      <xdr:spPr>
        <a:xfrm>
          <a:off x="9482333" y="676911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161290</xdr:rowOff>
    </xdr:from>
    <xdr:to>
      <xdr:col>46</xdr:col>
      <xdr:colOff>38100</xdr:colOff>
      <xdr:row>39</xdr:row>
      <xdr:rowOff>91440</xdr:rowOff>
    </xdr:to>
    <xdr:sp macro="" textlink="">
      <xdr:nvSpPr>
        <xdr:cNvPr id="309" name="楕円 308">
          <a:extLst>
            <a:ext uri="{FF2B5EF4-FFF2-40B4-BE49-F238E27FC236}">
              <a16:creationId xmlns:a16="http://schemas.microsoft.com/office/drawing/2014/main" xmlns="" id="{00000000-0008-0000-0700-000035010000}"/>
            </a:ext>
          </a:extLst>
        </xdr:cNvPr>
        <xdr:cNvSpPr/>
      </xdr:nvSpPr>
      <xdr:spPr>
        <a:xfrm>
          <a:off x="8699500" y="6676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82567</xdr:rowOff>
    </xdr:from>
    <xdr:ext cx="313932" cy="259045"/>
    <xdr:sp macro="" textlink="">
      <xdr:nvSpPr>
        <xdr:cNvPr id="310" name="テキスト ボックス 309">
          <a:extLst>
            <a:ext uri="{FF2B5EF4-FFF2-40B4-BE49-F238E27FC236}">
              <a16:creationId xmlns:a16="http://schemas.microsoft.com/office/drawing/2014/main" xmlns="" id="{00000000-0008-0000-0700-000036010000}"/>
            </a:ext>
          </a:extLst>
        </xdr:cNvPr>
        <xdr:cNvSpPr txBox="1"/>
      </xdr:nvSpPr>
      <xdr:spPr>
        <a:xfrm>
          <a:off x="8593333" y="676911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161290</xdr:rowOff>
    </xdr:from>
    <xdr:to>
      <xdr:col>41</xdr:col>
      <xdr:colOff>101600</xdr:colOff>
      <xdr:row>39</xdr:row>
      <xdr:rowOff>91440</xdr:rowOff>
    </xdr:to>
    <xdr:sp macro="" textlink="">
      <xdr:nvSpPr>
        <xdr:cNvPr id="311" name="楕円 310">
          <a:extLst>
            <a:ext uri="{FF2B5EF4-FFF2-40B4-BE49-F238E27FC236}">
              <a16:creationId xmlns:a16="http://schemas.microsoft.com/office/drawing/2014/main" xmlns="" id="{00000000-0008-0000-0700-000037010000}"/>
            </a:ext>
          </a:extLst>
        </xdr:cNvPr>
        <xdr:cNvSpPr/>
      </xdr:nvSpPr>
      <xdr:spPr>
        <a:xfrm>
          <a:off x="7810500" y="6676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82567</xdr:rowOff>
    </xdr:from>
    <xdr:ext cx="313932" cy="259045"/>
    <xdr:sp macro="" textlink="">
      <xdr:nvSpPr>
        <xdr:cNvPr id="312" name="テキスト ボックス 311">
          <a:extLst>
            <a:ext uri="{FF2B5EF4-FFF2-40B4-BE49-F238E27FC236}">
              <a16:creationId xmlns:a16="http://schemas.microsoft.com/office/drawing/2014/main" xmlns="" id="{00000000-0008-0000-0700-000038010000}"/>
            </a:ext>
          </a:extLst>
        </xdr:cNvPr>
        <xdr:cNvSpPr txBox="1"/>
      </xdr:nvSpPr>
      <xdr:spPr>
        <a:xfrm>
          <a:off x="7704333" y="676911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161290</xdr:rowOff>
    </xdr:from>
    <xdr:to>
      <xdr:col>36</xdr:col>
      <xdr:colOff>165100</xdr:colOff>
      <xdr:row>39</xdr:row>
      <xdr:rowOff>91440</xdr:rowOff>
    </xdr:to>
    <xdr:sp macro="" textlink="">
      <xdr:nvSpPr>
        <xdr:cNvPr id="313" name="楕円 312">
          <a:extLst>
            <a:ext uri="{FF2B5EF4-FFF2-40B4-BE49-F238E27FC236}">
              <a16:creationId xmlns:a16="http://schemas.microsoft.com/office/drawing/2014/main" xmlns="" id="{00000000-0008-0000-0700-000039010000}"/>
            </a:ext>
          </a:extLst>
        </xdr:cNvPr>
        <xdr:cNvSpPr/>
      </xdr:nvSpPr>
      <xdr:spPr>
        <a:xfrm>
          <a:off x="6921500" y="6676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39</xdr:row>
      <xdr:rowOff>82567</xdr:rowOff>
    </xdr:from>
    <xdr:ext cx="313932" cy="259045"/>
    <xdr:sp macro="" textlink="">
      <xdr:nvSpPr>
        <xdr:cNvPr id="314" name="テキスト ボックス 313">
          <a:extLst>
            <a:ext uri="{FF2B5EF4-FFF2-40B4-BE49-F238E27FC236}">
              <a16:creationId xmlns:a16="http://schemas.microsoft.com/office/drawing/2014/main" xmlns="" id="{00000000-0008-0000-0700-00003A010000}"/>
            </a:ext>
          </a:extLst>
        </xdr:cNvPr>
        <xdr:cNvSpPr txBox="1"/>
      </xdr:nvSpPr>
      <xdr:spPr>
        <a:xfrm>
          <a:off x="6815333" y="676911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xmlns="" id="{00000000-0008-0000-07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xmlns="" id="{00000000-0008-0000-07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xmlns="" id="{00000000-0008-0000-07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xmlns="" id="{00000000-0008-0000-07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xmlns="" id="{00000000-0008-0000-07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xmlns="" id="{00000000-0008-0000-07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xmlns="" id="{00000000-0008-0000-07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xmlns="" id="{00000000-0008-0000-07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xmlns="" id="{00000000-0008-0000-07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xmlns="" id="{00000000-0008-0000-07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5" name="直線コネクタ 324">
          <a:extLst>
            <a:ext uri="{FF2B5EF4-FFF2-40B4-BE49-F238E27FC236}">
              <a16:creationId xmlns:a16="http://schemas.microsoft.com/office/drawing/2014/main" xmlns="" id="{00000000-0008-0000-0700-000045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6" name="テキスト ボックス 325">
          <a:extLst>
            <a:ext uri="{FF2B5EF4-FFF2-40B4-BE49-F238E27FC236}">
              <a16:creationId xmlns:a16="http://schemas.microsoft.com/office/drawing/2014/main" xmlns="" id="{00000000-0008-0000-0700-000046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7" name="直線コネクタ 326">
          <a:extLst>
            <a:ext uri="{FF2B5EF4-FFF2-40B4-BE49-F238E27FC236}">
              <a16:creationId xmlns:a16="http://schemas.microsoft.com/office/drawing/2014/main" xmlns="" id="{00000000-0008-0000-0700-000047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8" name="テキスト ボックス 327">
          <a:extLst>
            <a:ext uri="{FF2B5EF4-FFF2-40B4-BE49-F238E27FC236}">
              <a16:creationId xmlns:a16="http://schemas.microsoft.com/office/drawing/2014/main" xmlns="" id="{00000000-0008-0000-0700-000048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9" name="直線コネクタ 328">
          <a:extLst>
            <a:ext uri="{FF2B5EF4-FFF2-40B4-BE49-F238E27FC236}">
              <a16:creationId xmlns:a16="http://schemas.microsoft.com/office/drawing/2014/main" xmlns="" id="{00000000-0008-0000-0700-000049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0" name="テキスト ボックス 329">
          <a:extLst>
            <a:ext uri="{FF2B5EF4-FFF2-40B4-BE49-F238E27FC236}">
              <a16:creationId xmlns:a16="http://schemas.microsoft.com/office/drawing/2014/main" xmlns="" id="{00000000-0008-0000-0700-00004A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1" name="直線コネクタ 330">
          <a:extLst>
            <a:ext uri="{FF2B5EF4-FFF2-40B4-BE49-F238E27FC236}">
              <a16:creationId xmlns:a16="http://schemas.microsoft.com/office/drawing/2014/main" xmlns="" id="{00000000-0008-0000-0700-00004B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2" name="テキスト ボックス 331">
          <a:extLst>
            <a:ext uri="{FF2B5EF4-FFF2-40B4-BE49-F238E27FC236}">
              <a16:creationId xmlns:a16="http://schemas.microsoft.com/office/drawing/2014/main" xmlns="" id="{00000000-0008-0000-0700-00004C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a:extLst>
            <a:ext uri="{FF2B5EF4-FFF2-40B4-BE49-F238E27FC236}">
              <a16:creationId xmlns:a16="http://schemas.microsoft.com/office/drawing/2014/main" xmlns="" id="{00000000-0008-0000-0700-00004D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4" name="テキスト ボックス 333">
          <a:extLst>
            <a:ext uri="{FF2B5EF4-FFF2-40B4-BE49-F238E27FC236}">
              <a16:creationId xmlns:a16="http://schemas.microsoft.com/office/drawing/2014/main" xmlns="" id="{00000000-0008-0000-0700-00004E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農林水産業費グラフ枠">
          <a:extLst>
            <a:ext uri="{FF2B5EF4-FFF2-40B4-BE49-F238E27FC236}">
              <a16:creationId xmlns:a16="http://schemas.microsoft.com/office/drawing/2014/main" xmlns="" id="{00000000-0008-0000-0700-00004F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39477</xdr:rowOff>
    </xdr:from>
    <xdr:to>
      <xdr:col>54</xdr:col>
      <xdr:colOff>189865</xdr:colOff>
      <xdr:row>58</xdr:row>
      <xdr:rowOff>135658</xdr:rowOff>
    </xdr:to>
    <xdr:cxnSp macro="">
      <xdr:nvCxnSpPr>
        <xdr:cNvPr id="336" name="直線コネクタ 335">
          <a:extLst>
            <a:ext uri="{FF2B5EF4-FFF2-40B4-BE49-F238E27FC236}">
              <a16:creationId xmlns:a16="http://schemas.microsoft.com/office/drawing/2014/main" xmlns="" id="{00000000-0008-0000-0700-000050010000}"/>
            </a:ext>
          </a:extLst>
        </xdr:cNvPr>
        <xdr:cNvCxnSpPr/>
      </xdr:nvCxnSpPr>
      <xdr:spPr>
        <a:xfrm flipV="1">
          <a:off x="10475595" y="8783427"/>
          <a:ext cx="1270" cy="1296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139485</xdr:rowOff>
    </xdr:from>
    <xdr:ext cx="469744" cy="259045"/>
    <xdr:sp macro="" textlink="">
      <xdr:nvSpPr>
        <xdr:cNvPr id="337" name="農林水産業費最小値テキスト">
          <a:extLst>
            <a:ext uri="{FF2B5EF4-FFF2-40B4-BE49-F238E27FC236}">
              <a16:creationId xmlns:a16="http://schemas.microsoft.com/office/drawing/2014/main" xmlns="" id="{00000000-0008-0000-0700-000051010000}"/>
            </a:ext>
          </a:extLst>
        </xdr:cNvPr>
        <xdr:cNvSpPr txBox="1"/>
      </xdr:nvSpPr>
      <xdr:spPr>
        <a:xfrm>
          <a:off x="10528300" y="10083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135658</xdr:rowOff>
    </xdr:from>
    <xdr:to>
      <xdr:col>55</xdr:col>
      <xdr:colOff>88900</xdr:colOff>
      <xdr:row>58</xdr:row>
      <xdr:rowOff>135658</xdr:rowOff>
    </xdr:to>
    <xdr:cxnSp macro="">
      <xdr:nvCxnSpPr>
        <xdr:cNvPr id="338" name="直線コネクタ 337">
          <a:extLst>
            <a:ext uri="{FF2B5EF4-FFF2-40B4-BE49-F238E27FC236}">
              <a16:creationId xmlns:a16="http://schemas.microsoft.com/office/drawing/2014/main" xmlns="" id="{00000000-0008-0000-0700-000052010000}"/>
            </a:ext>
          </a:extLst>
        </xdr:cNvPr>
        <xdr:cNvCxnSpPr/>
      </xdr:nvCxnSpPr>
      <xdr:spPr>
        <a:xfrm>
          <a:off x="10388600" y="10079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157604</xdr:rowOff>
    </xdr:from>
    <xdr:ext cx="599010" cy="259045"/>
    <xdr:sp macro="" textlink="">
      <xdr:nvSpPr>
        <xdr:cNvPr id="339" name="農林水産業費最大値テキスト">
          <a:extLst>
            <a:ext uri="{FF2B5EF4-FFF2-40B4-BE49-F238E27FC236}">
              <a16:creationId xmlns:a16="http://schemas.microsoft.com/office/drawing/2014/main" xmlns="" id="{00000000-0008-0000-0700-000053010000}"/>
            </a:ext>
          </a:extLst>
        </xdr:cNvPr>
        <xdr:cNvSpPr txBox="1"/>
      </xdr:nvSpPr>
      <xdr:spPr>
        <a:xfrm>
          <a:off x="10528300" y="8558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568,842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39477</xdr:rowOff>
    </xdr:from>
    <xdr:to>
      <xdr:col>55</xdr:col>
      <xdr:colOff>88900</xdr:colOff>
      <xdr:row>51</xdr:row>
      <xdr:rowOff>39477</xdr:rowOff>
    </xdr:to>
    <xdr:cxnSp macro="">
      <xdr:nvCxnSpPr>
        <xdr:cNvPr id="340" name="直線コネクタ 339">
          <a:extLst>
            <a:ext uri="{FF2B5EF4-FFF2-40B4-BE49-F238E27FC236}">
              <a16:creationId xmlns:a16="http://schemas.microsoft.com/office/drawing/2014/main" xmlns="" id="{00000000-0008-0000-0700-000054010000}"/>
            </a:ext>
          </a:extLst>
        </xdr:cNvPr>
        <xdr:cNvCxnSpPr/>
      </xdr:nvCxnSpPr>
      <xdr:spPr>
        <a:xfrm>
          <a:off x="10388600" y="8783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61555</xdr:rowOff>
    </xdr:from>
    <xdr:to>
      <xdr:col>55</xdr:col>
      <xdr:colOff>0</xdr:colOff>
      <xdr:row>58</xdr:row>
      <xdr:rowOff>71982</xdr:rowOff>
    </xdr:to>
    <xdr:cxnSp macro="">
      <xdr:nvCxnSpPr>
        <xdr:cNvPr id="341" name="直線コネクタ 340">
          <a:extLst>
            <a:ext uri="{FF2B5EF4-FFF2-40B4-BE49-F238E27FC236}">
              <a16:creationId xmlns:a16="http://schemas.microsoft.com/office/drawing/2014/main" xmlns="" id="{00000000-0008-0000-0700-000055010000}"/>
            </a:ext>
          </a:extLst>
        </xdr:cNvPr>
        <xdr:cNvCxnSpPr/>
      </xdr:nvCxnSpPr>
      <xdr:spPr>
        <a:xfrm flipV="1">
          <a:off x="9639300" y="10005655"/>
          <a:ext cx="838200" cy="10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164954</xdr:rowOff>
    </xdr:from>
    <xdr:ext cx="534377" cy="259045"/>
    <xdr:sp macro="" textlink="">
      <xdr:nvSpPr>
        <xdr:cNvPr id="342" name="農林水産業費平均値テキスト">
          <a:extLst>
            <a:ext uri="{FF2B5EF4-FFF2-40B4-BE49-F238E27FC236}">
              <a16:creationId xmlns:a16="http://schemas.microsoft.com/office/drawing/2014/main" xmlns="" id="{00000000-0008-0000-0700-000056010000}"/>
            </a:ext>
          </a:extLst>
        </xdr:cNvPr>
        <xdr:cNvSpPr txBox="1"/>
      </xdr:nvSpPr>
      <xdr:spPr>
        <a:xfrm>
          <a:off x="10528300" y="97661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142077</xdr:rowOff>
    </xdr:from>
    <xdr:to>
      <xdr:col>55</xdr:col>
      <xdr:colOff>50800</xdr:colOff>
      <xdr:row>58</xdr:row>
      <xdr:rowOff>72227</xdr:rowOff>
    </xdr:to>
    <xdr:sp macro="" textlink="">
      <xdr:nvSpPr>
        <xdr:cNvPr id="343" name="フローチャート: 判断 342">
          <a:extLst>
            <a:ext uri="{FF2B5EF4-FFF2-40B4-BE49-F238E27FC236}">
              <a16:creationId xmlns:a16="http://schemas.microsoft.com/office/drawing/2014/main" xmlns="" id="{00000000-0008-0000-0700-000057010000}"/>
            </a:ext>
          </a:extLst>
        </xdr:cNvPr>
        <xdr:cNvSpPr/>
      </xdr:nvSpPr>
      <xdr:spPr>
        <a:xfrm>
          <a:off x="10426700" y="9914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71982</xdr:rowOff>
    </xdr:from>
    <xdr:to>
      <xdr:col>50</xdr:col>
      <xdr:colOff>114300</xdr:colOff>
      <xdr:row>58</xdr:row>
      <xdr:rowOff>79180</xdr:rowOff>
    </xdr:to>
    <xdr:cxnSp macro="">
      <xdr:nvCxnSpPr>
        <xdr:cNvPr id="344" name="直線コネクタ 343">
          <a:extLst>
            <a:ext uri="{FF2B5EF4-FFF2-40B4-BE49-F238E27FC236}">
              <a16:creationId xmlns:a16="http://schemas.microsoft.com/office/drawing/2014/main" xmlns="" id="{00000000-0008-0000-0700-000058010000}"/>
            </a:ext>
          </a:extLst>
        </xdr:cNvPr>
        <xdr:cNvCxnSpPr/>
      </xdr:nvCxnSpPr>
      <xdr:spPr>
        <a:xfrm flipV="1">
          <a:off x="8750300" y="10016082"/>
          <a:ext cx="889000" cy="7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153470</xdr:rowOff>
    </xdr:from>
    <xdr:to>
      <xdr:col>50</xdr:col>
      <xdr:colOff>165100</xdr:colOff>
      <xdr:row>58</xdr:row>
      <xdr:rowOff>83620</xdr:rowOff>
    </xdr:to>
    <xdr:sp macro="" textlink="">
      <xdr:nvSpPr>
        <xdr:cNvPr id="345" name="フローチャート: 判断 344">
          <a:extLst>
            <a:ext uri="{FF2B5EF4-FFF2-40B4-BE49-F238E27FC236}">
              <a16:creationId xmlns:a16="http://schemas.microsoft.com/office/drawing/2014/main" xmlns="" id="{00000000-0008-0000-0700-000059010000}"/>
            </a:ext>
          </a:extLst>
        </xdr:cNvPr>
        <xdr:cNvSpPr/>
      </xdr:nvSpPr>
      <xdr:spPr>
        <a:xfrm>
          <a:off x="9588500" y="9926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100147</xdr:rowOff>
    </xdr:from>
    <xdr:ext cx="534377" cy="259045"/>
    <xdr:sp macro="" textlink="">
      <xdr:nvSpPr>
        <xdr:cNvPr id="346" name="テキスト ボックス 345">
          <a:extLst>
            <a:ext uri="{FF2B5EF4-FFF2-40B4-BE49-F238E27FC236}">
              <a16:creationId xmlns:a16="http://schemas.microsoft.com/office/drawing/2014/main" xmlns="" id="{00000000-0008-0000-0700-00005A010000}"/>
            </a:ext>
          </a:extLst>
        </xdr:cNvPr>
        <xdr:cNvSpPr txBox="1"/>
      </xdr:nvSpPr>
      <xdr:spPr>
        <a:xfrm>
          <a:off x="9372111" y="9701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77937</xdr:rowOff>
    </xdr:from>
    <xdr:to>
      <xdr:col>45</xdr:col>
      <xdr:colOff>177800</xdr:colOff>
      <xdr:row>58</xdr:row>
      <xdr:rowOff>79180</xdr:rowOff>
    </xdr:to>
    <xdr:cxnSp macro="">
      <xdr:nvCxnSpPr>
        <xdr:cNvPr id="347" name="直線コネクタ 346">
          <a:extLst>
            <a:ext uri="{FF2B5EF4-FFF2-40B4-BE49-F238E27FC236}">
              <a16:creationId xmlns:a16="http://schemas.microsoft.com/office/drawing/2014/main" xmlns="" id="{00000000-0008-0000-0700-00005B010000}"/>
            </a:ext>
          </a:extLst>
        </xdr:cNvPr>
        <xdr:cNvCxnSpPr/>
      </xdr:nvCxnSpPr>
      <xdr:spPr>
        <a:xfrm>
          <a:off x="7861300" y="10022037"/>
          <a:ext cx="889000" cy="1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126960</xdr:rowOff>
    </xdr:from>
    <xdr:to>
      <xdr:col>46</xdr:col>
      <xdr:colOff>38100</xdr:colOff>
      <xdr:row>58</xdr:row>
      <xdr:rowOff>57110</xdr:rowOff>
    </xdr:to>
    <xdr:sp macro="" textlink="">
      <xdr:nvSpPr>
        <xdr:cNvPr id="348" name="フローチャート: 判断 347">
          <a:extLst>
            <a:ext uri="{FF2B5EF4-FFF2-40B4-BE49-F238E27FC236}">
              <a16:creationId xmlns:a16="http://schemas.microsoft.com/office/drawing/2014/main" xmlns="" id="{00000000-0008-0000-0700-00005C010000}"/>
            </a:ext>
          </a:extLst>
        </xdr:cNvPr>
        <xdr:cNvSpPr/>
      </xdr:nvSpPr>
      <xdr:spPr>
        <a:xfrm>
          <a:off x="8699500" y="9899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73637</xdr:rowOff>
    </xdr:from>
    <xdr:ext cx="534377" cy="259045"/>
    <xdr:sp macro="" textlink="">
      <xdr:nvSpPr>
        <xdr:cNvPr id="349" name="テキスト ボックス 348">
          <a:extLst>
            <a:ext uri="{FF2B5EF4-FFF2-40B4-BE49-F238E27FC236}">
              <a16:creationId xmlns:a16="http://schemas.microsoft.com/office/drawing/2014/main" xmlns="" id="{00000000-0008-0000-0700-00005D010000}"/>
            </a:ext>
          </a:extLst>
        </xdr:cNvPr>
        <xdr:cNvSpPr txBox="1"/>
      </xdr:nvSpPr>
      <xdr:spPr>
        <a:xfrm>
          <a:off x="8483111" y="9674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28836</xdr:rowOff>
    </xdr:from>
    <xdr:to>
      <xdr:col>41</xdr:col>
      <xdr:colOff>50800</xdr:colOff>
      <xdr:row>58</xdr:row>
      <xdr:rowOff>77937</xdr:rowOff>
    </xdr:to>
    <xdr:cxnSp macro="">
      <xdr:nvCxnSpPr>
        <xdr:cNvPr id="350" name="直線コネクタ 349">
          <a:extLst>
            <a:ext uri="{FF2B5EF4-FFF2-40B4-BE49-F238E27FC236}">
              <a16:creationId xmlns:a16="http://schemas.microsoft.com/office/drawing/2014/main" xmlns="" id="{00000000-0008-0000-0700-00005E010000}"/>
            </a:ext>
          </a:extLst>
        </xdr:cNvPr>
        <xdr:cNvCxnSpPr/>
      </xdr:nvCxnSpPr>
      <xdr:spPr>
        <a:xfrm>
          <a:off x="6972300" y="9972936"/>
          <a:ext cx="889000" cy="49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139478</xdr:rowOff>
    </xdr:from>
    <xdr:to>
      <xdr:col>41</xdr:col>
      <xdr:colOff>101600</xdr:colOff>
      <xdr:row>58</xdr:row>
      <xdr:rowOff>69628</xdr:rowOff>
    </xdr:to>
    <xdr:sp macro="" textlink="">
      <xdr:nvSpPr>
        <xdr:cNvPr id="351" name="フローチャート: 判断 350">
          <a:extLst>
            <a:ext uri="{FF2B5EF4-FFF2-40B4-BE49-F238E27FC236}">
              <a16:creationId xmlns:a16="http://schemas.microsoft.com/office/drawing/2014/main" xmlns="" id="{00000000-0008-0000-0700-00005F010000}"/>
            </a:ext>
          </a:extLst>
        </xdr:cNvPr>
        <xdr:cNvSpPr/>
      </xdr:nvSpPr>
      <xdr:spPr>
        <a:xfrm>
          <a:off x="7810500" y="9912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86155</xdr:rowOff>
    </xdr:from>
    <xdr:ext cx="534377" cy="259045"/>
    <xdr:sp macro="" textlink="">
      <xdr:nvSpPr>
        <xdr:cNvPr id="352" name="テキスト ボックス 351">
          <a:extLst>
            <a:ext uri="{FF2B5EF4-FFF2-40B4-BE49-F238E27FC236}">
              <a16:creationId xmlns:a16="http://schemas.microsoft.com/office/drawing/2014/main" xmlns="" id="{00000000-0008-0000-0700-000060010000}"/>
            </a:ext>
          </a:extLst>
        </xdr:cNvPr>
        <xdr:cNvSpPr txBox="1"/>
      </xdr:nvSpPr>
      <xdr:spPr>
        <a:xfrm>
          <a:off x="7594111" y="9687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150064</xdr:rowOff>
    </xdr:from>
    <xdr:to>
      <xdr:col>36</xdr:col>
      <xdr:colOff>165100</xdr:colOff>
      <xdr:row>58</xdr:row>
      <xdr:rowOff>80214</xdr:rowOff>
    </xdr:to>
    <xdr:sp macro="" textlink="">
      <xdr:nvSpPr>
        <xdr:cNvPr id="353" name="フローチャート: 判断 352">
          <a:extLst>
            <a:ext uri="{FF2B5EF4-FFF2-40B4-BE49-F238E27FC236}">
              <a16:creationId xmlns:a16="http://schemas.microsoft.com/office/drawing/2014/main" xmlns="" id="{00000000-0008-0000-0700-000061010000}"/>
            </a:ext>
          </a:extLst>
        </xdr:cNvPr>
        <xdr:cNvSpPr/>
      </xdr:nvSpPr>
      <xdr:spPr>
        <a:xfrm>
          <a:off x="6921500" y="9922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71341</xdr:rowOff>
    </xdr:from>
    <xdr:ext cx="534377" cy="259045"/>
    <xdr:sp macro="" textlink="">
      <xdr:nvSpPr>
        <xdr:cNvPr id="354" name="テキスト ボックス 353">
          <a:extLst>
            <a:ext uri="{FF2B5EF4-FFF2-40B4-BE49-F238E27FC236}">
              <a16:creationId xmlns:a16="http://schemas.microsoft.com/office/drawing/2014/main" xmlns="" id="{00000000-0008-0000-0700-000062010000}"/>
            </a:ext>
          </a:extLst>
        </xdr:cNvPr>
        <xdr:cNvSpPr txBox="1"/>
      </xdr:nvSpPr>
      <xdr:spPr>
        <a:xfrm>
          <a:off x="6705111" y="10015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a:extLst>
            <a:ext uri="{FF2B5EF4-FFF2-40B4-BE49-F238E27FC236}">
              <a16:creationId xmlns:a16="http://schemas.microsoft.com/office/drawing/2014/main" xmlns="" id="{00000000-0008-0000-0700-000063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xmlns="" id="{00000000-0008-0000-0700-000064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xmlns="" id="{00000000-0008-0000-0700-000065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xmlns="" id="{00000000-0008-0000-0700-000066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xmlns="" id="{00000000-0008-0000-0700-000067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10755</xdr:rowOff>
    </xdr:from>
    <xdr:to>
      <xdr:col>55</xdr:col>
      <xdr:colOff>50800</xdr:colOff>
      <xdr:row>58</xdr:row>
      <xdr:rowOff>112355</xdr:rowOff>
    </xdr:to>
    <xdr:sp macro="" textlink="">
      <xdr:nvSpPr>
        <xdr:cNvPr id="360" name="楕円 359">
          <a:extLst>
            <a:ext uri="{FF2B5EF4-FFF2-40B4-BE49-F238E27FC236}">
              <a16:creationId xmlns:a16="http://schemas.microsoft.com/office/drawing/2014/main" xmlns="" id="{00000000-0008-0000-0700-000068010000}"/>
            </a:ext>
          </a:extLst>
        </xdr:cNvPr>
        <xdr:cNvSpPr/>
      </xdr:nvSpPr>
      <xdr:spPr>
        <a:xfrm>
          <a:off x="10426700" y="9954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120504</xdr:rowOff>
    </xdr:from>
    <xdr:ext cx="534377" cy="259045"/>
    <xdr:sp macro="" textlink="">
      <xdr:nvSpPr>
        <xdr:cNvPr id="361" name="農林水産業費該当値テキスト">
          <a:extLst>
            <a:ext uri="{FF2B5EF4-FFF2-40B4-BE49-F238E27FC236}">
              <a16:creationId xmlns:a16="http://schemas.microsoft.com/office/drawing/2014/main" xmlns="" id="{00000000-0008-0000-0700-000069010000}"/>
            </a:ext>
          </a:extLst>
        </xdr:cNvPr>
        <xdr:cNvSpPr txBox="1"/>
      </xdr:nvSpPr>
      <xdr:spPr>
        <a:xfrm>
          <a:off x="10528300" y="9893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21182</xdr:rowOff>
    </xdr:from>
    <xdr:to>
      <xdr:col>50</xdr:col>
      <xdr:colOff>165100</xdr:colOff>
      <xdr:row>58</xdr:row>
      <xdr:rowOff>122782</xdr:rowOff>
    </xdr:to>
    <xdr:sp macro="" textlink="">
      <xdr:nvSpPr>
        <xdr:cNvPr id="362" name="楕円 361">
          <a:extLst>
            <a:ext uri="{FF2B5EF4-FFF2-40B4-BE49-F238E27FC236}">
              <a16:creationId xmlns:a16="http://schemas.microsoft.com/office/drawing/2014/main" xmlns="" id="{00000000-0008-0000-0700-00006A010000}"/>
            </a:ext>
          </a:extLst>
        </xdr:cNvPr>
        <xdr:cNvSpPr/>
      </xdr:nvSpPr>
      <xdr:spPr>
        <a:xfrm>
          <a:off x="9588500" y="9965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113909</xdr:rowOff>
    </xdr:from>
    <xdr:ext cx="534377" cy="259045"/>
    <xdr:sp macro="" textlink="">
      <xdr:nvSpPr>
        <xdr:cNvPr id="363" name="テキスト ボックス 362">
          <a:extLst>
            <a:ext uri="{FF2B5EF4-FFF2-40B4-BE49-F238E27FC236}">
              <a16:creationId xmlns:a16="http://schemas.microsoft.com/office/drawing/2014/main" xmlns="" id="{00000000-0008-0000-0700-00006B010000}"/>
            </a:ext>
          </a:extLst>
        </xdr:cNvPr>
        <xdr:cNvSpPr txBox="1"/>
      </xdr:nvSpPr>
      <xdr:spPr>
        <a:xfrm>
          <a:off x="9372111" y="10058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28380</xdr:rowOff>
    </xdr:from>
    <xdr:to>
      <xdr:col>46</xdr:col>
      <xdr:colOff>38100</xdr:colOff>
      <xdr:row>58</xdr:row>
      <xdr:rowOff>129980</xdr:rowOff>
    </xdr:to>
    <xdr:sp macro="" textlink="">
      <xdr:nvSpPr>
        <xdr:cNvPr id="364" name="楕円 363">
          <a:extLst>
            <a:ext uri="{FF2B5EF4-FFF2-40B4-BE49-F238E27FC236}">
              <a16:creationId xmlns:a16="http://schemas.microsoft.com/office/drawing/2014/main" xmlns="" id="{00000000-0008-0000-0700-00006C010000}"/>
            </a:ext>
          </a:extLst>
        </xdr:cNvPr>
        <xdr:cNvSpPr/>
      </xdr:nvSpPr>
      <xdr:spPr>
        <a:xfrm>
          <a:off x="8699500" y="9972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121107</xdr:rowOff>
    </xdr:from>
    <xdr:ext cx="534377" cy="259045"/>
    <xdr:sp macro="" textlink="">
      <xdr:nvSpPr>
        <xdr:cNvPr id="365" name="テキスト ボックス 364">
          <a:extLst>
            <a:ext uri="{FF2B5EF4-FFF2-40B4-BE49-F238E27FC236}">
              <a16:creationId xmlns:a16="http://schemas.microsoft.com/office/drawing/2014/main" xmlns="" id="{00000000-0008-0000-0700-00006D010000}"/>
            </a:ext>
          </a:extLst>
        </xdr:cNvPr>
        <xdr:cNvSpPr txBox="1"/>
      </xdr:nvSpPr>
      <xdr:spPr>
        <a:xfrm>
          <a:off x="8483111" y="10065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27137</xdr:rowOff>
    </xdr:from>
    <xdr:to>
      <xdr:col>41</xdr:col>
      <xdr:colOff>101600</xdr:colOff>
      <xdr:row>58</xdr:row>
      <xdr:rowOff>128737</xdr:rowOff>
    </xdr:to>
    <xdr:sp macro="" textlink="">
      <xdr:nvSpPr>
        <xdr:cNvPr id="366" name="楕円 365">
          <a:extLst>
            <a:ext uri="{FF2B5EF4-FFF2-40B4-BE49-F238E27FC236}">
              <a16:creationId xmlns:a16="http://schemas.microsoft.com/office/drawing/2014/main" xmlns="" id="{00000000-0008-0000-0700-00006E010000}"/>
            </a:ext>
          </a:extLst>
        </xdr:cNvPr>
        <xdr:cNvSpPr/>
      </xdr:nvSpPr>
      <xdr:spPr>
        <a:xfrm>
          <a:off x="7810500" y="9971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119864</xdr:rowOff>
    </xdr:from>
    <xdr:ext cx="534377" cy="259045"/>
    <xdr:sp macro="" textlink="">
      <xdr:nvSpPr>
        <xdr:cNvPr id="367" name="テキスト ボックス 366">
          <a:extLst>
            <a:ext uri="{FF2B5EF4-FFF2-40B4-BE49-F238E27FC236}">
              <a16:creationId xmlns:a16="http://schemas.microsoft.com/office/drawing/2014/main" xmlns="" id="{00000000-0008-0000-0700-00006F010000}"/>
            </a:ext>
          </a:extLst>
        </xdr:cNvPr>
        <xdr:cNvSpPr txBox="1"/>
      </xdr:nvSpPr>
      <xdr:spPr>
        <a:xfrm>
          <a:off x="7594111" y="10063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149486</xdr:rowOff>
    </xdr:from>
    <xdr:to>
      <xdr:col>36</xdr:col>
      <xdr:colOff>165100</xdr:colOff>
      <xdr:row>58</xdr:row>
      <xdr:rowOff>79636</xdr:rowOff>
    </xdr:to>
    <xdr:sp macro="" textlink="">
      <xdr:nvSpPr>
        <xdr:cNvPr id="368" name="楕円 367">
          <a:extLst>
            <a:ext uri="{FF2B5EF4-FFF2-40B4-BE49-F238E27FC236}">
              <a16:creationId xmlns:a16="http://schemas.microsoft.com/office/drawing/2014/main" xmlns="" id="{00000000-0008-0000-0700-000070010000}"/>
            </a:ext>
          </a:extLst>
        </xdr:cNvPr>
        <xdr:cNvSpPr/>
      </xdr:nvSpPr>
      <xdr:spPr>
        <a:xfrm>
          <a:off x="6921500" y="992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96163</xdr:rowOff>
    </xdr:from>
    <xdr:ext cx="534377" cy="259045"/>
    <xdr:sp macro="" textlink="">
      <xdr:nvSpPr>
        <xdr:cNvPr id="369" name="テキスト ボックス 368">
          <a:extLst>
            <a:ext uri="{FF2B5EF4-FFF2-40B4-BE49-F238E27FC236}">
              <a16:creationId xmlns:a16="http://schemas.microsoft.com/office/drawing/2014/main" xmlns="" id="{00000000-0008-0000-0700-000071010000}"/>
            </a:ext>
          </a:extLst>
        </xdr:cNvPr>
        <xdr:cNvSpPr txBox="1"/>
      </xdr:nvSpPr>
      <xdr:spPr>
        <a:xfrm>
          <a:off x="6705111" y="9697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a:extLst>
            <a:ext uri="{FF2B5EF4-FFF2-40B4-BE49-F238E27FC236}">
              <a16:creationId xmlns:a16="http://schemas.microsoft.com/office/drawing/2014/main" xmlns="" id="{00000000-0008-0000-0700-000072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a:extLst>
            <a:ext uri="{FF2B5EF4-FFF2-40B4-BE49-F238E27FC236}">
              <a16:creationId xmlns:a16="http://schemas.microsoft.com/office/drawing/2014/main" xmlns="" id="{00000000-0008-0000-0700-000073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a:extLst>
            <a:ext uri="{FF2B5EF4-FFF2-40B4-BE49-F238E27FC236}">
              <a16:creationId xmlns:a16="http://schemas.microsoft.com/office/drawing/2014/main" xmlns="" id="{00000000-0008-0000-0700-000074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a:extLst>
            <a:ext uri="{FF2B5EF4-FFF2-40B4-BE49-F238E27FC236}">
              <a16:creationId xmlns:a16="http://schemas.microsoft.com/office/drawing/2014/main" xmlns="" id="{00000000-0008-0000-0700-000075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a:extLst>
            <a:ext uri="{FF2B5EF4-FFF2-40B4-BE49-F238E27FC236}">
              <a16:creationId xmlns:a16="http://schemas.microsoft.com/office/drawing/2014/main" xmlns="" id="{00000000-0008-0000-0700-000076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a:extLst>
            <a:ext uri="{FF2B5EF4-FFF2-40B4-BE49-F238E27FC236}">
              <a16:creationId xmlns:a16="http://schemas.microsoft.com/office/drawing/2014/main" xmlns="" id="{00000000-0008-0000-0700-000077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a:extLst>
            <a:ext uri="{FF2B5EF4-FFF2-40B4-BE49-F238E27FC236}">
              <a16:creationId xmlns:a16="http://schemas.microsoft.com/office/drawing/2014/main" xmlns="" id="{00000000-0008-0000-0700-000078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a:extLst>
            <a:ext uri="{FF2B5EF4-FFF2-40B4-BE49-F238E27FC236}">
              <a16:creationId xmlns:a16="http://schemas.microsoft.com/office/drawing/2014/main" xmlns="" id="{00000000-0008-0000-0700-000079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a:extLst>
            <a:ext uri="{FF2B5EF4-FFF2-40B4-BE49-F238E27FC236}">
              <a16:creationId xmlns:a16="http://schemas.microsoft.com/office/drawing/2014/main" xmlns="" id="{00000000-0008-0000-0700-00007A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a:extLst>
            <a:ext uri="{FF2B5EF4-FFF2-40B4-BE49-F238E27FC236}">
              <a16:creationId xmlns:a16="http://schemas.microsoft.com/office/drawing/2014/main" xmlns="" id="{00000000-0008-0000-0700-00007B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0" name="直線コネクタ 379">
          <a:extLst>
            <a:ext uri="{FF2B5EF4-FFF2-40B4-BE49-F238E27FC236}">
              <a16:creationId xmlns:a16="http://schemas.microsoft.com/office/drawing/2014/main" xmlns="" id="{00000000-0008-0000-0700-00007C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1" name="テキスト ボックス 380">
          <a:extLst>
            <a:ext uri="{FF2B5EF4-FFF2-40B4-BE49-F238E27FC236}">
              <a16:creationId xmlns:a16="http://schemas.microsoft.com/office/drawing/2014/main" xmlns="" id="{00000000-0008-0000-0700-00007D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2" name="直線コネクタ 381">
          <a:extLst>
            <a:ext uri="{FF2B5EF4-FFF2-40B4-BE49-F238E27FC236}">
              <a16:creationId xmlns:a16="http://schemas.microsoft.com/office/drawing/2014/main" xmlns="" id="{00000000-0008-0000-0700-00007E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3" name="テキスト ボックス 382">
          <a:extLst>
            <a:ext uri="{FF2B5EF4-FFF2-40B4-BE49-F238E27FC236}">
              <a16:creationId xmlns:a16="http://schemas.microsoft.com/office/drawing/2014/main" xmlns="" id="{00000000-0008-0000-0700-00007F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4" name="直線コネクタ 383">
          <a:extLst>
            <a:ext uri="{FF2B5EF4-FFF2-40B4-BE49-F238E27FC236}">
              <a16:creationId xmlns:a16="http://schemas.microsoft.com/office/drawing/2014/main" xmlns="" id="{00000000-0008-0000-0700-000080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5" name="テキスト ボックス 384">
          <a:extLst>
            <a:ext uri="{FF2B5EF4-FFF2-40B4-BE49-F238E27FC236}">
              <a16:creationId xmlns:a16="http://schemas.microsoft.com/office/drawing/2014/main" xmlns="" id="{00000000-0008-0000-0700-000081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6" name="直線コネクタ 385">
          <a:extLst>
            <a:ext uri="{FF2B5EF4-FFF2-40B4-BE49-F238E27FC236}">
              <a16:creationId xmlns:a16="http://schemas.microsoft.com/office/drawing/2014/main" xmlns="" id="{00000000-0008-0000-0700-000082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7" name="テキスト ボックス 386">
          <a:extLst>
            <a:ext uri="{FF2B5EF4-FFF2-40B4-BE49-F238E27FC236}">
              <a16:creationId xmlns:a16="http://schemas.microsoft.com/office/drawing/2014/main" xmlns="" id="{00000000-0008-0000-0700-000083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8" name="直線コネクタ 387">
          <a:extLst>
            <a:ext uri="{FF2B5EF4-FFF2-40B4-BE49-F238E27FC236}">
              <a16:creationId xmlns:a16="http://schemas.microsoft.com/office/drawing/2014/main" xmlns="" id="{00000000-0008-0000-0700-000084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9" name="テキスト ボックス 388">
          <a:extLst>
            <a:ext uri="{FF2B5EF4-FFF2-40B4-BE49-F238E27FC236}">
              <a16:creationId xmlns:a16="http://schemas.microsoft.com/office/drawing/2014/main" xmlns="" id="{00000000-0008-0000-0700-000085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xmlns="" id="{00000000-0008-0000-07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a:extLst>
            <a:ext uri="{FF2B5EF4-FFF2-40B4-BE49-F238E27FC236}">
              <a16:creationId xmlns:a16="http://schemas.microsoft.com/office/drawing/2014/main" xmlns="" id="{00000000-0008-0000-0700-00008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a:extLst>
            <a:ext uri="{FF2B5EF4-FFF2-40B4-BE49-F238E27FC236}">
              <a16:creationId xmlns:a16="http://schemas.microsoft.com/office/drawing/2014/main" xmlns="" id="{00000000-0008-0000-07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92519</xdr:rowOff>
    </xdr:from>
    <xdr:to>
      <xdr:col>54</xdr:col>
      <xdr:colOff>189865</xdr:colOff>
      <xdr:row>79</xdr:row>
      <xdr:rowOff>34607</xdr:rowOff>
    </xdr:to>
    <xdr:cxnSp macro="">
      <xdr:nvCxnSpPr>
        <xdr:cNvPr id="393" name="直線コネクタ 392">
          <a:extLst>
            <a:ext uri="{FF2B5EF4-FFF2-40B4-BE49-F238E27FC236}">
              <a16:creationId xmlns:a16="http://schemas.microsoft.com/office/drawing/2014/main" xmlns="" id="{00000000-0008-0000-0700-000089010000}"/>
            </a:ext>
          </a:extLst>
        </xdr:cNvPr>
        <xdr:cNvCxnSpPr/>
      </xdr:nvCxnSpPr>
      <xdr:spPr>
        <a:xfrm flipV="1">
          <a:off x="10475595" y="12094019"/>
          <a:ext cx="1270" cy="1485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38434</xdr:rowOff>
    </xdr:from>
    <xdr:ext cx="378565" cy="259045"/>
    <xdr:sp macro="" textlink="">
      <xdr:nvSpPr>
        <xdr:cNvPr id="394" name="商工費最小値テキスト">
          <a:extLst>
            <a:ext uri="{FF2B5EF4-FFF2-40B4-BE49-F238E27FC236}">
              <a16:creationId xmlns:a16="http://schemas.microsoft.com/office/drawing/2014/main" xmlns="" id="{00000000-0008-0000-0700-00008A010000}"/>
            </a:ext>
          </a:extLst>
        </xdr:cNvPr>
        <xdr:cNvSpPr txBox="1"/>
      </xdr:nvSpPr>
      <xdr:spPr>
        <a:xfrm>
          <a:off x="10528300" y="135829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34607</xdr:rowOff>
    </xdr:from>
    <xdr:to>
      <xdr:col>55</xdr:col>
      <xdr:colOff>88900</xdr:colOff>
      <xdr:row>79</xdr:row>
      <xdr:rowOff>34607</xdr:rowOff>
    </xdr:to>
    <xdr:cxnSp macro="">
      <xdr:nvCxnSpPr>
        <xdr:cNvPr id="395" name="直線コネクタ 394">
          <a:extLst>
            <a:ext uri="{FF2B5EF4-FFF2-40B4-BE49-F238E27FC236}">
              <a16:creationId xmlns:a16="http://schemas.microsoft.com/office/drawing/2014/main" xmlns="" id="{00000000-0008-0000-0700-00008B010000}"/>
            </a:ext>
          </a:extLst>
        </xdr:cNvPr>
        <xdr:cNvCxnSpPr/>
      </xdr:nvCxnSpPr>
      <xdr:spPr>
        <a:xfrm>
          <a:off x="10388600" y="13579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39196</xdr:rowOff>
    </xdr:from>
    <xdr:ext cx="599010" cy="259045"/>
    <xdr:sp macro="" textlink="">
      <xdr:nvSpPr>
        <xdr:cNvPr id="396" name="商工費最大値テキスト">
          <a:extLst>
            <a:ext uri="{FF2B5EF4-FFF2-40B4-BE49-F238E27FC236}">
              <a16:creationId xmlns:a16="http://schemas.microsoft.com/office/drawing/2014/main" xmlns="" id="{00000000-0008-0000-0700-00008C010000}"/>
            </a:ext>
          </a:extLst>
        </xdr:cNvPr>
        <xdr:cNvSpPr txBox="1"/>
      </xdr:nvSpPr>
      <xdr:spPr>
        <a:xfrm>
          <a:off x="10528300" y="11869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117,715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92519</xdr:rowOff>
    </xdr:from>
    <xdr:to>
      <xdr:col>55</xdr:col>
      <xdr:colOff>88900</xdr:colOff>
      <xdr:row>70</xdr:row>
      <xdr:rowOff>92519</xdr:rowOff>
    </xdr:to>
    <xdr:cxnSp macro="">
      <xdr:nvCxnSpPr>
        <xdr:cNvPr id="397" name="直線コネクタ 396">
          <a:extLst>
            <a:ext uri="{FF2B5EF4-FFF2-40B4-BE49-F238E27FC236}">
              <a16:creationId xmlns:a16="http://schemas.microsoft.com/office/drawing/2014/main" xmlns="" id="{00000000-0008-0000-0700-00008D010000}"/>
            </a:ext>
          </a:extLst>
        </xdr:cNvPr>
        <xdr:cNvCxnSpPr/>
      </xdr:nvCxnSpPr>
      <xdr:spPr>
        <a:xfrm>
          <a:off x="10388600" y="12094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34607</xdr:rowOff>
    </xdr:from>
    <xdr:to>
      <xdr:col>55</xdr:col>
      <xdr:colOff>0</xdr:colOff>
      <xdr:row>79</xdr:row>
      <xdr:rowOff>35877</xdr:rowOff>
    </xdr:to>
    <xdr:cxnSp macro="">
      <xdr:nvCxnSpPr>
        <xdr:cNvPr id="398" name="直線コネクタ 397">
          <a:extLst>
            <a:ext uri="{FF2B5EF4-FFF2-40B4-BE49-F238E27FC236}">
              <a16:creationId xmlns:a16="http://schemas.microsoft.com/office/drawing/2014/main" xmlns="" id="{00000000-0008-0000-0700-00008E010000}"/>
            </a:ext>
          </a:extLst>
        </xdr:cNvPr>
        <xdr:cNvCxnSpPr/>
      </xdr:nvCxnSpPr>
      <xdr:spPr>
        <a:xfrm flipV="1">
          <a:off x="9639300" y="13579157"/>
          <a:ext cx="8382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128185</xdr:rowOff>
    </xdr:from>
    <xdr:ext cx="534377" cy="259045"/>
    <xdr:sp macro="" textlink="">
      <xdr:nvSpPr>
        <xdr:cNvPr id="399" name="商工費平均値テキスト">
          <a:extLst>
            <a:ext uri="{FF2B5EF4-FFF2-40B4-BE49-F238E27FC236}">
              <a16:creationId xmlns:a16="http://schemas.microsoft.com/office/drawing/2014/main" xmlns="" id="{00000000-0008-0000-0700-00008F010000}"/>
            </a:ext>
          </a:extLst>
        </xdr:cNvPr>
        <xdr:cNvSpPr txBox="1"/>
      </xdr:nvSpPr>
      <xdr:spPr>
        <a:xfrm>
          <a:off x="10528300" y="131583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105308</xdr:rowOff>
    </xdr:from>
    <xdr:to>
      <xdr:col>55</xdr:col>
      <xdr:colOff>50800</xdr:colOff>
      <xdr:row>78</xdr:row>
      <xdr:rowOff>35458</xdr:rowOff>
    </xdr:to>
    <xdr:sp macro="" textlink="">
      <xdr:nvSpPr>
        <xdr:cNvPr id="400" name="フローチャート: 判断 399">
          <a:extLst>
            <a:ext uri="{FF2B5EF4-FFF2-40B4-BE49-F238E27FC236}">
              <a16:creationId xmlns:a16="http://schemas.microsoft.com/office/drawing/2014/main" xmlns="" id="{00000000-0008-0000-0700-000090010000}"/>
            </a:ext>
          </a:extLst>
        </xdr:cNvPr>
        <xdr:cNvSpPr/>
      </xdr:nvSpPr>
      <xdr:spPr>
        <a:xfrm>
          <a:off x="10426700" y="13306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35877</xdr:rowOff>
    </xdr:from>
    <xdr:to>
      <xdr:col>50</xdr:col>
      <xdr:colOff>114300</xdr:colOff>
      <xdr:row>79</xdr:row>
      <xdr:rowOff>36157</xdr:rowOff>
    </xdr:to>
    <xdr:cxnSp macro="">
      <xdr:nvCxnSpPr>
        <xdr:cNvPr id="401" name="直線コネクタ 400">
          <a:extLst>
            <a:ext uri="{FF2B5EF4-FFF2-40B4-BE49-F238E27FC236}">
              <a16:creationId xmlns:a16="http://schemas.microsoft.com/office/drawing/2014/main" xmlns="" id="{00000000-0008-0000-0700-000091010000}"/>
            </a:ext>
          </a:extLst>
        </xdr:cNvPr>
        <xdr:cNvCxnSpPr/>
      </xdr:nvCxnSpPr>
      <xdr:spPr>
        <a:xfrm flipV="1">
          <a:off x="8750300" y="13580427"/>
          <a:ext cx="889000" cy="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101791</xdr:rowOff>
    </xdr:from>
    <xdr:to>
      <xdr:col>50</xdr:col>
      <xdr:colOff>165100</xdr:colOff>
      <xdr:row>78</xdr:row>
      <xdr:rowOff>31941</xdr:rowOff>
    </xdr:to>
    <xdr:sp macro="" textlink="">
      <xdr:nvSpPr>
        <xdr:cNvPr id="402" name="フローチャート: 判断 401">
          <a:extLst>
            <a:ext uri="{FF2B5EF4-FFF2-40B4-BE49-F238E27FC236}">
              <a16:creationId xmlns:a16="http://schemas.microsoft.com/office/drawing/2014/main" xmlns="" id="{00000000-0008-0000-0700-000092010000}"/>
            </a:ext>
          </a:extLst>
        </xdr:cNvPr>
        <xdr:cNvSpPr/>
      </xdr:nvSpPr>
      <xdr:spPr>
        <a:xfrm>
          <a:off x="9588500" y="13303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48468</xdr:rowOff>
    </xdr:from>
    <xdr:ext cx="534377" cy="259045"/>
    <xdr:sp macro="" textlink="">
      <xdr:nvSpPr>
        <xdr:cNvPr id="403" name="テキスト ボックス 402">
          <a:extLst>
            <a:ext uri="{FF2B5EF4-FFF2-40B4-BE49-F238E27FC236}">
              <a16:creationId xmlns:a16="http://schemas.microsoft.com/office/drawing/2014/main" xmlns="" id="{00000000-0008-0000-0700-000093010000}"/>
            </a:ext>
          </a:extLst>
        </xdr:cNvPr>
        <xdr:cNvSpPr txBox="1"/>
      </xdr:nvSpPr>
      <xdr:spPr>
        <a:xfrm>
          <a:off x="9372111" y="13078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34950</xdr:rowOff>
    </xdr:from>
    <xdr:to>
      <xdr:col>45</xdr:col>
      <xdr:colOff>177800</xdr:colOff>
      <xdr:row>79</xdr:row>
      <xdr:rowOff>36157</xdr:rowOff>
    </xdr:to>
    <xdr:cxnSp macro="">
      <xdr:nvCxnSpPr>
        <xdr:cNvPr id="404" name="直線コネクタ 403">
          <a:extLst>
            <a:ext uri="{FF2B5EF4-FFF2-40B4-BE49-F238E27FC236}">
              <a16:creationId xmlns:a16="http://schemas.microsoft.com/office/drawing/2014/main" xmlns="" id="{00000000-0008-0000-0700-000094010000}"/>
            </a:ext>
          </a:extLst>
        </xdr:cNvPr>
        <xdr:cNvCxnSpPr/>
      </xdr:nvCxnSpPr>
      <xdr:spPr>
        <a:xfrm>
          <a:off x="7861300" y="13579500"/>
          <a:ext cx="889000" cy="1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66039</xdr:rowOff>
    </xdr:from>
    <xdr:to>
      <xdr:col>46</xdr:col>
      <xdr:colOff>38100</xdr:colOff>
      <xdr:row>77</xdr:row>
      <xdr:rowOff>167639</xdr:rowOff>
    </xdr:to>
    <xdr:sp macro="" textlink="">
      <xdr:nvSpPr>
        <xdr:cNvPr id="405" name="フローチャート: 判断 404">
          <a:extLst>
            <a:ext uri="{FF2B5EF4-FFF2-40B4-BE49-F238E27FC236}">
              <a16:creationId xmlns:a16="http://schemas.microsoft.com/office/drawing/2014/main" xmlns="" id="{00000000-0008-0000-0700-000095010000}"/>
            </a:ext>
          </a:extLst>
        </xdr:cNvPr>
        <xdr:cNvSpPr/>
      </xdr:nvSpPr>
      <xdr:spPr>
        <a:xfrm>
          <a:off x="8699500" y="1326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12716</xdr:rowOff>
    </xdr:from>
    <xdr:ext cx="534377" cy="259045"/>
    <xdr:sp macro="" textlink="">
      <xdr:nvSpPr>
        <xdr:cNvPr id="406" name="テキスト ボックス 405">
          <a:extLst>
            <a:ext uri="{FF2B5EF4-FFF2-40B4-BE49-F238E27FC236}">
              <a16:creationId xmlns:a16="http://schemas.microsoft.com/office/drawing/2014/main" xmlns="" id="{00000000-0008-0000-0700-000096010000}"/>
            </a:ext>
          </a:extLst>
        </xdr:cNvPr>
        <xdr:cNvSpPr txBox="1"/>
      </xdr:nvSpPr>
      <xdr:spPr>
        <a:xfrm>
          <a:off x="8483111" y="13042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34950</xdr:rowOff>
    </xdr:from>
    <xdr:to>
      <xdr:col>41</xdr:col>
      <xdr:colOff>50800</xdr:colOff>
      <xdr:row>79</xdr:row>
      <xdr:rowOff>35382</xdr:rowOff>
    </xdr:to>
    <xdr:cxnSp macro="">
      <xdr:nvCxnSpPr>
        <xdr:cNvPr id="407" name="直線コネクタ 406">
          <a:extLst>
            <a:ext uri="{FF2B5EF4-FFF2-40B4-BE49-F238E27FC236}">
              <a16:creationId xmlns:a16="http://schemas.microsoft.com/office/drawing/2014/main" xmlns="" id="{00000000-0008-0000-0700-000097010000}"/>
            </a:ext>
          </a:extLst>
        </xdr:cNvPr>
        <xdr:cNvCxnSpPr/>
      </xdr:nvCxnSpPr>
      <xdr:spPr>
        <a:xfrm flipV="1">
          <a:off x="6972300" y="13579500"/>
          <a:ext cx="889000" cy="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107708</xdr:rowOff>
    </xdr:from>
    <xdr:to>
      <xdr:col>41</xdr:col>
      <xdr:colOff>101600</xdr:colOff>
      <xdr:row>78</xdr:row>
      <xdr:rowOff>37858</xdr:rowOff>
    </xdr:to>
    <xdr:sp macro="" textlink="">
      <xdr:nvSpPr>
        <xdr:cNvPr id="408" name="フローチャート: 判断 407">
          <a:extLst>
            <a:ext uri="{FF2B5EF4-FFF2-40B4-BE49-F238E27FC236}">
              <a16:creationId xmlns:a16="http://schemas.microsoft.com/office/drawing/2014/main" xmlns="" id="{00000000-0008-0000-0700-000098010000}"/>
            </a:ext>
          </a:extLst>
        </xdr:cNvPr>
        <xdr:cNvSpPr/>
      </xdr:nvSpPr>
      <xdr:spPr>
        <a:xfrm>
          <a:off x="7810500" y="13309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54385</xdr:rowOff>
    </xdr:from>
    <xdr:ext cx="534377" cy="259045"/>
    <xdr:sp macro="" textlink="">
      <xdr:nvSpPr>
        <xdr:cNvPr id="409" name="テキスト ボックス 408">
          <a:extLst>
            <a:ext uri="{FF2B5EF4-FFF2-40B4-BE49-F238E27FC236}">
              <a16:creationId xmlns:a16="http://schemas.microsoft.com/office/drawing/2014/main" xmlns="" id="{00000000-0008-0000-0700-000099010000}"/>
            </a:ext>
          </a:extLst>
        </xdr:cNvPr>
        <xdr:cNvSpPr txBox="1"/>
      </xdr:nvSpPr>
      <xdr:spPr>
        <a:xfrm>
          <a:off x="7594111" y="13084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88812</xdr:rowOff>
    </xdr:from>
    <xdr:to>
      <xdr:col>36</xdr:col>
      <xdr:colOff>165100</xdr:colOff>
      <xdr:row>78</xdr:row>
      <xdr:rowOff>18962</xdr:rowOff>
    </xdr:to>
    <xdr:sp macro="" textlink="">
      <xdr:nvSpPr>
        <xdr:cNvPr id="410" name="フローチャート: 判断 409">
          <a:extLst>
            <a:ext uri="{FF2B5EF4-FFF2-40B4-BE49-F238E27FC236}">
              <a16:creationId xmlns:a16="http://schemas.microsoft.com/office/drawing/2014/main" xmlns="" id="{00000000-0008-0000-0700-00009A010000}"/>
            </a:ext>
          </a:extLst>
        </xdr:cNvPr>
        <xdr:cNvSpPr/>
      </xdr:nvSpPr>
      <xdr:spPr>
        <a:xfrm>
          <a:off x="6921500" y="13290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35489</xdr:rowOff>
    </xdr:from>
    <xdr:ext cx="534377" cy="259045"/>
    <xdr:sp macro="" textlink="">
      <xdr:nvSpPr>
        <xdr:cNvPr id="411" name="テキスト ボックス 410">
          <a:extLst>
            <a:ext uri="{FF2B5EF4-FFF2-40B4-BE49-F238E27FC236}">
              <a16:creationId xmlns:a16="http://schemas.microsoft.com/office/drawing/2014/main" xmlns="" id="{00000000-0008-0000-0700-00009B010000}"/>
            </a:ext>
          </a:extLst>
        </xdr:cNvPr>
        <xdr:cNvSpPr txBox="1"/>
      </xdr:nvSpPr>
      <xdr:spPr>
        <a:xfrm>
          <a:off x="6705111" y="13065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xmlns="" id="{00000000-0008-0000-07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xmlns="" id="{00000000-0008-0000-07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xmlns="" id="{00000000-0008-0000-07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xmlns="" id="{00000000-0008-0000-07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xmlns="" id="{00000000-0008-0000-07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155257</xdr:rowOff>
    </xdr:from>
    <xdr:to>
      <xdr:col>55</xdr:col>
      <xdr:colOff>50800</xdr:colOff>
      <xdr:row>79</xdr:row>
      <xdr:rowOff>85407</xdr:rowOff>
    </xdr:to>
    <xdr:sp macro="" textlink="">
      <xdr:nvSpPr>
        <xdr:cNvPr id="417" name="楕円 416">
          <a:extLst>
            <a:ext uri="{FF2B5EF4-FFF2-40B4-BE49-F238E27FC236}">
              <a16:creationId xmlns:a16="http://schemas.microsoft.com/office/drawing/2014/main" xmlns="" id="{00000000-0008-0000-0700-0000A1010000}"/>
            </a:ext>
          </a:extLst>
        </xdr:cNvPr>
        <xdr:cNvSpPr/>
      </xdr:nvSpPr>
      <xdr:spPr>
        <a:xfrm>
          <a:off x="10426700" y="13528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70184</xdr:rowOff>
    </xdr:from>
    <xdr:ext cx="378565" cy="259045"/>
    <xdr:sp macro="" textlink="">
      <xdr:nvSpPr>
        <xdr:cNvPr id="418" name="商工費該当値テキスト">
          <a:extLst>
            <a:ext uri="{FF2B5EF4-FFF2-40B4-BE49-F238E27FC236}">
              <a16:creationId xmlns:a16="http://schemas.microsoft.com/office/drawing/2014/main" xmlns="" id="{00000000-0008-0000-0700-0000A2010000}"/>
            </a:ext>
          </a:extLst>
        </xdr:cNvPr>
        <xdr:cNvSpPr txBox="1"/>
      </xdr:nvSpPr>
      <xdr:spPr>
        <a:xfrm>
          <a:off x="10528300" y="134432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156527</xdr:rowOff>
    </xdr:from>
    <xdr:to>
      <xdr:col>50</xdr:col>
      <xdr:colOff>165100</xdr:colOff>
      <xdr:row>79</xdr:row>
      <xdr:rowOff>86677</xdr:rowOff>
    </xdr:to>
    <xdr:sp macro="" textlink="">
      <xdr:nvSpPr>
        <xdr:cNvPr id="419" name="楕円 418">
          <a:extLst>
            <a:ext uri="{FF2B5EF4-FFF2-40B4-BE49-F238E27FC236}">
              <a16:creationId xmlns:a16="http://schemas.microsoft.com/office/drawing/2014/main" xmlns="" id="{00000000-0008-0000-0700-0000A3010000}"/>
            </a:ext>
          </a:extLst>
        </xdr:cNvPr>
        <xdr:cNvSpPr/>
      </xdr:nvSpPr>
      <xdr:spPr>
        <a:xfrm>
          <a:off x="9588500" y="13529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79</xdr:row>
      <xdr:rowOff>77804</xdr:rowOff>
    </xdr:from>
    <xdr:ext cx="378565" cy="259045"/>
    <xdr:sp macro="" textlink="">
      <xdr:nvSpPr>
        <xdr:cNvPr id="420" name="テキスト ボックス 419">
          <a:extLst>
            <a:ext uri="{FF2B5EF4-FFF2-40B4-BE49-F238E27FC236}">
              <a16:creationId xmlns:a16="http://schemas.microsoft.com/office/drawing/2014/main" xmlns="" id="{00000000-0008-0000-0700-0000A4010000}"/>
            </a:ext>
          </a:extLst>
        </xdr:cNvPr>
        <xdr:cNvSpPr txBox="1"/>
      </xdr:nvSpPr>
      <xdr:spPr>
        <a:xfrm>
          <a:off x="9450017" y="136223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156807</xdr:rowOff>
    </xdr:from>
    <xdr:to>
      <xdr:col>46</xdr:col>
      <xdr:colOff>38100</xdr:colOff>
      <xdr:row>79</xdr:row>
      <xdr:rowOff>86957</xdr:rowOff>
    </xdr:to>
    <xdr:sp macro="" textlink="">
      <xdr:nvSpPr>
        <xdr:cNvPr id="421" name="楕円 420">
          <a:extLst>
            <a:ext uri="{FF2B5EF4-FFF2-40B4-BE49-F238E27FC236}">
              <a16:creationId xmlns:a16="http://schemas.microsoft.com/office/drawing/2014/main" xmlns="" id="{00000000-0008-0000-0700-0000A5010000}"/>
            </a:ext>
          </a:extLst>
        </xdr:cNvPr>
        <xdr:cNvSpPr/>
      </xdr:nvSpPr>
      <xdr:spPr>
        <a:xfrm>
          <a:off x="8699500" y="13529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79</xdr:row>
      <xdr:rowOff>78084</xdr:rowOff>
    </xdr:from>
    <xdr:ext cx="378565" cy="259045"/>
    <xdr:sp macro="" textlink="">
      <xdr:nvSpPr>
        <xdr:cNvPr id="422" name="テキスト ボックス 421">
          <a:extLst>
            <a:ext uri="{FF2B5EF4-FFF2-40B4-BE49-F238E27FC236}">
              <a16:creationId xmlns:a16="http://schemas.microsoft.com/office/drawing/2014/main" xmlns="" id="{00000000-0008-0000-0700-0000A6010000}"/>
            </a:ext>
          </a:extLst>
        </xdr:cNvPr>
        <xdr:cNvSpPr txBox="1"/>
      </xdr:nvSpPr>
      <xdr:spPr>
        <a:xfrm>
          <a:off x="8561017" y="136226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155600</xdr:rowOff>
    </xdr:from>
    <xdr:to>
      <xdr:col>41</xdr:col>
      <xdr:colOff>101600</xdr:colOff>
      <xdr:row>79</xdr:row>
      <xdr:rowOff>85750</xdr:rowOff>
    </xdr:to>
    <xdr:sp macro="" textlink="">
      <xdr:nvSpPr>
        <xdr:cNvPr id="423" name="楕円 422">
          <a:extLst>
            <a:ext uri="{FF2B5EF4-FFF2-40B4-BE49-F238E27FC236}">
              <a16:creationId xmlns:a16="http://schemas.microsoft.com/office/drawing/2014/main" xmlns="" id="{00000000-0008-0000-0700-0000A7010000}"/>
            </a:ext>
          </a:extLst>
        </xdr:cNvPr>
        <xdr:cNvSpPr/>
      </xdr:nvSpPr>
      <xdr:spPr>
        <a:xfrm>
          <a:off x="7810500" y="1352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79</xdr:row>
      <xdr:rowOff>76877</xdr:rowOff>
    </xdr:from>
    <xdr:ext cx="378565" cy="259045"/>
    <xdr:sp macro="" textlink="">
      <xdr:nvSpPr>
        <xdr:cNvPr id="424" name="テキスト ボックス 423">
          <a:extLst>
            <a:ext uri="{FF2B5EF4-FFF2-40B4-BE49-F238E27FC236}">
              <a16:creationId xmlns:a16="http://schemas.microsoft.com/office/drawing/2014/main" xmlns="" id="{00000000-0008-0000-0700-0000A8010000}"/>
            </a:ext>
          </a:extLst>
        </xdr:cNvPr>
        <xdr:cNvSpPr txBox="1"/>
      </xdr:nvSpPr>
      <xdr:spPr>
        <a:xfrm>
          <a:off x="7672017" y="136214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156032</xdr:rowOff>
    </xdr:from>
    <xdr:to>
      <xdr:col>36</xdr:col>
      <xdr:colOff>165100</xdr:colOff>
      <xdr:row>79</xdr:row>
      <xdr:rowOff>86182</xdr:rowOff>
    </xdr:to>
    <xdr:sp macro="" textlink="">
      <xdr:nvSpPr>
        <xdr:cNvPr id="425" name="楕円 424">
          <a:extLst>
            <a:ext uri="{FF2B5EF4-FFF2-40B4-BE49-F238E27FC236}">
              <a16:creationId xmlns:a16="http://schemas.microsoft.com/office/drawing/2014/main" xmlns="" id="{00000000-0008-0000-0700-0000A9010000}"/>
            </a:ext>
          </a:extLst>
        </xdr:cNvPr>
        <xdr:cNvSpPr/>
      </xdr:nvSpPr>
      <xdr:spPr>
        <a:xfrm>
          <a:off x="6921500" y="13529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79</xdr:row>
      <xdr:rowOff>77309</xdr:rowOff>
    </xdr:from>
    <xdr:ext cx="378565" cy="259045"/>
    <xdr:sp macro="" textlink="">
      <xdr:nvSpPr>
        <xdr:cNvPr id="426" name="テキスト ボックス 425">
          <a:extLst>
            <a:ext uri="{FF2B5EF4-FFF2-40B4-BE49-F238E27FC236}">
              <a16:creationId xmlns:a16="http://schemas.microsoft.com/office/drawing/2014/main" xmlns="" id="{00000000-0008-0000-0700-0000AA010000}"/>
            </a:ext>
          </a:extLst>
        </xdr:cNvPr>
        <xdr:cNvSpPr txBox="1"/>
      </xdr:nvSpPr>
      <xdr:spPr>
        <a:xfrm>
          <a:off x="6783017" y="136218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xmlns="" id="{00000000-0008-0000-07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xmlns="" id="{00000000-0008-0000-07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xmlns="" id="{00000000-0008-0000-07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xmlns="" id="{00000000-0008-0000-07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xmlns="" id="{00000000-0008-0000-07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xmlns="" id="{00000000-0008-0000-07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xmlns="" id="{00000000-0008-0000-07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xmlns="" id="{00000000-0008-0000-07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xmlns="" id="{00000000-0008-0000-07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xmlns="" id="{00000000-0008-0000-07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7" name="直線コネクタ 436">
          <a:extLst>
            <a:ext uri="{FF2B5EF4-FFF2-40B4-BE49-F238E27FC236}">
              <a16:creationId xmlns:a16="http://schemas.microsoft.com/office/drawing/2014/main" xmlns="" id="{00000000-0008-0000-0700-0000B5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8" name="テキスト ボックス 437">
          <a:extLst>
            <a:ext uri="{FF2B5EF4-FFF2-40B4-BE49-F238E27FC236}">
              <a16:creationId xmlns:a16="http://schemas.microsoft.com/office/drawing/2014/main" xmlns="" id="{00000000-0008-0000-0700-0000B6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9" name="直線コネクタ 438">
          <a:extLst>
            <a:ext uri="{FF2B5EF4-FFF2-40B4-BE49-F238E27FC236}">
              <a16:creationId xmlns:a16="http://schemas.microsoft.com/office/drawing/2014/main" xmlns="" id="{00000000-0008-0000-0700-0000B7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0" name="テキスト ボックス 439">
          <a:extLst>
            <a:ext uri="{FF2B5EF4-FFF2-40B4-BE49-F238E27FC236}">
              <a16:creationId xmlns:a16="http://schemas.microsoft.com/office/drawing/2014/main" xmlns="" id="{00000000-0008-0000-0700-0000B8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1" name="直線コネクタ 440">
          <a:extLst>
            <a:ext uri="{FF2B5EF4-FFF2-40B4-BE49-F238E27FC236}">
              <a16:creationId xmlns:a16="http://schemas.microsoft.com/office/drawing/2014/main" xmlns="" id="{00000000-0008-0000-0700-0000B9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2" name="テキスト ボックス 441">
          <a:extLst>
            <a:ext uri="{FF2B5EF4-FFF2-40B4-BE49-F238E27FC236}">
              <a16:creationId xmlns:a16="http://schemas.microsoft.com/office/drawing/2014/main" xmlns="" id="{00000000-0008-0000-0700-0000BA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3" name="直線コネクタ 442">
          <a:extLst>
            <a:ext uri="{FF2B5EF4-FFF2-40B4-BE49-F238E27FC236}">
              <a16:creationId xmlns:a16="http://schemas.microsoft.com/office/drawing/2014/main" xmlns="" id="{00000000-0008-0000-0700-0000BB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4" name="テキスト ボックス 443">
          <a:extLst>
            <a:ext uri="{FF2B5EF4-FFF2-40B4-BE49-F238E27FC236}">
              <a16:creationId xmlns:a16="http://schemas.microsoft.com/office/drawing/2014/main" xmlns="" id="{00000000-0008-0000-0700-0000BC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5" name="直線コネクタ 444">
          <a:extLst>
            <a:ext uri="{FF2B5EF4-FFF2-40B4-BE49-F238E27FC236}">
              <a16:creationId xmlns:a16="http://schemas.microsoft.com/office/drawing/2014/main" xmlns="" id="{00000000-0008-0000-0700-0000BD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21970</xdr:rowOff>
    </xdr:from>
    <xdr:ext cx="685572" cy="259045"/>
    <xdr:sp macro="" textlink="">
      <xdr:nvSpPr>
        <xdr:cNvPr id="446" name="テキスト ボックス 445">
          <a:extLst>
            <a:ext uri="{FF2B5EF4-FFF2-40B4-BE49-F238E27FC236}">
              <a16:creationId xmlns:a16="http://schemas.microsoft.com/office/drawing/2014/main" xmlns="" id="{00000000-0008-0000-0700-0000BE010000}"/>
            </a:ext>
          </a:extLst>
        </xdr:cNvPr>
        <xdr:cNvSpPr txBox="1"/>
      </xdr:nvSpPr>
      <xdr:spPr>
        <a:xfrm>
          <a:off x="5918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7" name="直線コネクタ 446">
          <a:extLst>
            <a:ext uri="{FF2B5EF4-FFF2-40B4-BE49-F238E27FC236}">
              <a16:creationId xmlns:a16="http://schemas.microsoft.com/office/drawing/2014/main" xmlns="" id="{00000000-0008-0000-0700-0000BF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48" name="テキスト ボックス 447">
          <a:extLst>
            <a:ext uri="{FF2B5EF4-FFF2-40B4-BE49-F238E27FC236}">
              <a16:creationId xmlns:a16="http://schemas.microsoft.com/office/drawing/2014/main" xmlns="" id="{00000000-0008-0000-0700-0000C0010000}"/>
            </a:ext>
          </a:extLst>
        </xdr:cNvPr>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xmlns="" id="{00000000-0008-0000-07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0" name="テキスト ボックス 449">
          <a:extLst>
            <a:ext uri="{FF2B5EF4-FFF2-40B4-BE49-F238E27FC236}">
              <a16:creationId xmlns:a16="http://schemas.microsoft.com/office/drawing/2014/main" xmlns="" id="{00000000-0008-0000-0700-0000C2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a:extLst>
            <a:ext uri="{FF2B5EF4-FFF2-40B4-BE49-F238E27FC236}">
              <a16:creationId xmlns:a16="http://schemas.microsoft.com/office/drawing/2014/main" xmlns="" id="{00000000-0008-0000-07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137933</xdr:rowOff>
    </xdr:from>
    <xdr:to>
      <xdr:col>54</xdr:col>
      <xdr:colOff>189865</xdr:colOff>
      <xdr:row>99</xdr:row>
      <xdr:rowOff>80756</xdr:rowOff>
    </xdr:to>
    <xdr:cxnSp macro="">
      <xdr:nvCxnSpPr>
        <xdr:cNvPr id="452" name="直線コネクタ 451">
          <a:extLst>
            <a:ext uri="{FF2B5EF4-FFF2-40B4-BE49-F238E27FC236}">
              <a16:creationId xmlns:a16="http://schemas.microsoft.com/office/drawing/2014/main" xmlns="" id="{00000000-0008-0000-0700-0000C4010000}"/>
            </a:ext>
          </a:extLst>
        </xdr:cNvPr>
        <xdr:cNvCxnSpPr/>
      </xdr:nvCxnSpPr>
      <xdr:spPr>
        <a:xfrm flipV="1">
          <a:off x="10475595" y="15568433"/>
          <a:ext cx="1270" cy="1485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84583</xdr:rowOff>
    </xdr:from>
    <xdr:ext cx="534377" cy="259045"/>
    <xdr:sp macro="" textlink="">
      <xdr:nvSpPr>
        <xdr:cNvPr id="453" name="土木費最小値テキスト">
          <a:extLst>
            <a:ext uri="{FF2B5EF4-FFF2-40B4-BE49-F238E27FC236}">
              <a16:creationId xmlns:a16="http://schemas.microsoft.com/office/drawing/2014/main" xmlns="" id="{00000000-0008-0000-0700-0000C5010000}"/>
            </a:ext>
          </a:extLst>
        </xdr:cNvPr>
        <xdr:cNvSpPr txBox="1"/>
      </xdr:nvSpPr>
      <xdr:spPr>
        <a:xfrm>
          <a:off x="10528300" y="17058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80756</xdr:rowOff>
    </xdr:from>
    <xdr:to>
      <xdr:col>55</xdr:col>
      <xdr:colOff>88900</xdr:colOff>
      <xdr:row>99</xdr:row>
      <xdr:rowOff>80756</xdr:rowOff>
    </xdr:to>
    <xdr:cxnSp macro="">
      <xdr:nvCxnSpPr>
        <xdr:cNvPr id="454" name="直線コネクタ 453">
          <a:extLst>
            <a:ext uri="{FF2B5EF4-FFF2-40B4-BE49-F238E27FC236}">
              <a16:creationId xmlns:a16="http://schemas.microsoft.com/office/drawing/2014/main" xmlns="" id="{00000000-0008-0000-0700-0000C6010000}"/>
            </a:ext>
          </a:extLst>
        </xdr:cNvPr>
        <xdr:cNvCxnSpPr/>
      </xdr:nvCxnSpPr>
      <xdr:spPr>
        <a:xfrm>
          <a:off x="10388600" y="17054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84610</xdr:rowOff>
    </xdr:from>
    <xdr:ext cx="690189" cy="259045"/>
    <xdr:sp macro="" textlink="">
      <xdr:nvSpPr>
        <xdr:cNvPr id="455" name="土木費最大値テキスト">
          <a:extLst>
            <a:ext uri="{FF2B5EF4-FFF2-40B4-BE49-F238E27FC236}">
              <a16:creationId xmlns:a16="http://schemas.microsoft.com/office/drawing/2014/main" xmlns="" id="{00000000-0008-0000-0700-0000C7010000}"/>
            </a:ext>
          </a:extLst>
        </xdr:cNvPr>
        <xdr:cNvSpPr txBox="1"/>
      </xdr:nvSpPr>
      <xdr:spPr>
        <a:xfrm>
          <a:off x="10528300" y="153436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1,381,623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137933</xdr:rowOff>
    </xdr:from>
    <xdr:to>
      <xdr:col>55</xdr:col>
      <xdr:colOff>88900</xdr:colOff>
      <xdr:row>90</xdr:row>
      <xdr:rowOff>137933</xdr:rowOff>
    </xdr:to>
    <xdr:cxnSp macro="">
      <xdr:nvCxnSpPr>
        <xdr:cNvPr id="456" name="直線コネクタ 455">
          <a:extLst>
            <a:ext uri="{FF2B5EF4-FFF2-40B4-BE49-F238E27FC236}">
              <a16:creationId xmlns:a16="http://schemas.microsoft.com/office/drawing/2014/main" xmlns="" id="{00000000-0008-0000-0700-0000C8010000}"/>
            </a:ext>
          </a:extLst>
        </xdr:cNvPr>
        <xdr:cNvCxnSpPr/>
      </xdr:nvCxnSpPr>
      <xdr:spPr>
        <a:xfrm>
          <a:off x="10388600" y="15568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99</xdr:row>
      <xdr:rowOff>17501</xdr:rowOff>
    </xdr:from>
    <xdr:to>
      <xdr:col>55</xdr:col>
      <xdr:colOff>0</xdr:colOff>
      <xdr:row>99</xdr:row>
      <xdr:rowOff>33141</xdr:rowOff>
    </xdr:to>
    <xdr:cxnSp macro="">
      <xdr:nvCxnSpPr>
        <xdr:cNvPr id="457" name="直線コネクタ 456">
          <a:extLst>
            <a:ext uri="{FF2B5EF4-FFF2-40B4-BE49-F238E27FC236}">
              <a16:creationId xmlns:a16="http://schemas.microsoft.com/office/drawing/2014/main" xmlns="" id="{00000000-0008-0000-0700-0000C9010000}"/>
            </a:ext>
          </a:extLst>
        </xdr:cNvPr>
        <xdr:cNvCxnSpPr/>
      </xdr:nvCxnSpPr>
      <xdr:spPr>
        <a:xfrm>
          <a:off x="9639300" y="16991051"/>
          <a:ext cx="838200" cy="15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146938</xdr:rowOff>
    </xdr:from>
    <xdr:ext cx="534377" cy="259045"/>
    <xdr:sp macro="" textlink="">
      <xdr:nvSpPr>
        <xdr:cNvPr id="458" name="土木費平均値テキスト">
          <a:extLst>
            <a:ext uri="{FF2B5EF4-FFF2-40B4-BE49-F238E27FC236}">
              <a16:creationId xmlns:a16="http://schemas.microsoft.com/office/drawing/2014/main" xmlns="" id="{00000000-0008-0000-0700-0000CA010000}"/>
            </a:ext>
          </a:extLst>
        </xdr:cNvPr>
        <xdr:cNvSpPr txBox="1"/>
      </xdr:nvSpPr>
      <xdr:spPr>
        <a:xfrm>
          <a:off x="10528300" y="167775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124061</xdr:rowOff>
    </xdr:from>
    <xdr:to>
      <xdr:col>55</xdr:col>
      <xdr:colOff>50800</xdr:colOff>
      <xdr:row>99</xdr:row>
      <xdr:rowOff>54211</xdr:rowOff>
    </xdr:to>
    <xdr:sp macro="" textlink="">
      <xdr:nvSpPr>
        <xdr:cNvPr id="459" name="フローチャート: 判断 458">
          <a:extLst>
            <a:ext uri="{FF2B5EF4-FFF2-40B4-BE49-F238E27FC236}">
              <a16:creationId xmlns:a16="http://schemas.microsoft.com/office/drawing/2014/main" xmlns="" id="{00000000-0008-0000-0700-0000CB010000}"/>
            </a:ext>
          </a:extLst>
        </xdr:cNvPr>
        <xdr:cNvSpPr/>
      </xdr:nvSpPr>
      <xdr:spPr>
        <a:xfrm>
          <a:off x="10426700" y="16926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167143</xdr:rowOff>
    </xdr:from>
    <xdr:to>
      <xdr:col>50</xdr:col>
      <xdr:colOff>114300</xdr:colOff>
      <xdr:row>99</xdr:row>
      <xdr:rowOff>17501</xdr:rowOff>
    </xdr:to>
    <xdr:cxnSp macro="">
      <xdr:nvCxnSpPr>
        <xdr:cNvPr id="460" name="直線コネクタ 459">
          <a:extLst>
            <a:ext uri="{FF2B5EF4-FFF2-40B4-BE49-F238E27FC236}">
              <a16:creationId xmlns:a16="http://schemas.microsoft.com/office/drawing/2014/main" xmlns="" id="{00000000-0008-0000-0700-0000CC010000}"/>
            </a:ext>
          </a:extLst>
        </xdr:cNvPr>
        <xdr:cNvCxnSpPr/>
      </xdr:nvCxnSpPr>
      <xdr:spPr>
        <a:xfrm>
          <a:off x="8750300" y="16969243"/>
          <a:ext cx="889000" cy="21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115748</xdr:rowOff>
    </xdr:from>
    <xdr:to>
      <xdr:col>50</xdr:col>
      <xdr:colOff>165100</xdr:colOff>
      <xdr:row>99</xdr:row>
      <xdr:rowOff>45898</xdr:rowOff>
    </xdr:to>
    <xdr:sp macro="" textlink="">
      <xdr:nvSpPr>
        <xdr:cNvPr id="461" name="フローチャート: 判断 460">
          <a:extLst>
            <a:ext uri="{FF2B5EF4-FFF2-40B4-BE49-F238E27FC236}">
              <a16:creationId xmlns:a16="http://schemas.microsoft.com/office/drawing/2014/main" xmlns="" id="{00000000-0008-0000-0700-0000CD010000}"/>
            </a:ext>
          </a:extLst>
        </xdr:cNvPr>
        <xdr:cNvSpPr/>
      </xdr:nvSpPr>
      <xdr:spPr>
        <a:xfrm>
          <a:off x="9588500" y="16917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62425</xdr:rowOff>
    </xdr:from>
    <xdr:ext cx="534377" cy="259045"/>
    <xdr:sp macro="" textlink="">
      <xdr:nvSpPr>
        <xdr:cNvPr id="462" name="テキスト ボックス 461">
          <a:extLst>
            <a:ext uri="{FF2B5EF4-FFF2-40B4-BE49-F238E27FC236}">
              <a16:creationId xmlns:a16="http://schemas.microsoft.com/office/drawing/2014/main" xmlns="" id="{00000000-0008-0000-0700-0000CE010000}"/>
            </a:ext>
          </a:extLst>
        </xdr:cNvPr>
        <xdr:cNvSpPr txBox="1"/>
      </xdr:nvSpPr>
      <xdr:spPr>
        <a:xfrm>
          <a:off x="9372111" y="16693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167143</xdr:rowOff>
    </xdr:from>
    <xdr:to>
      <xdr:col>45</xdr:col>
      <xdr:colOff>177800</xdr:colOff>
      <xdr:row>99</xdr:row>
      <xdr:rowOff>21224</xdr:rowOff>
    </xdr:to>
    <xdr:cxnSp macro="">
      <xdr:nvCxnSpPr>
        <xdr:cNvPr id="463" name="直線コネクタ 462">
          <a:extLst>
            <a:ext uri="{FF2B5EF4-FFF2-40B4-BE49-F238E27FC236}">
              <a16:creationId xmlns:a16="http://schemas.microsoft.com/office/drawing/2014/main" xmlns="" id="{00000000-0008-0000-0700-0000CF010000}"/>
            </a:ext>
          </a:extLst>
        </xdr:cNvPr>
        <xdr:cNvCxnSpPr/>
      </xdr:nvCxnSpPr>
      <xdr:spPr>
        <a:xfrm flipV="1">
          <a:off x="7861300" y="16969243"/>
          <a:ext cx="889000" cy="25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134066</xdr:rowOff>
    </xdr:from>
    <xdr:to>
      <xdr:col>46</xdr:col>
      <xdr:colOff>38100</xdr:colOff>
      <xdr:row>99</xdr:row>
      <xdr:rowOff>64216</xdr:rowOff>
    </xdr:to>
    <xdr:sp macro="" textlink="">
      <xdr:nvSpPr>
        <xdr:cNvPr id="464" name="フローチャート: 判断 463">
          <a:extLst>
            <a:ext uri="{FF2B5EF4-FFF2-40B4-BE49-F238E27FC236}">
              <a16:creationId xmlns:a16="http://schemas.microsoft.com/office/drawing/2014/main" xmlns="" id="{00000000-0008-0000-0700-0000D0010000}"/>
            </a:ext>
          </a:extLst>
        </xdr:cNvPr>
        <xdr:cNvSpPr/>
      </xdr:nvSpPr>
      <xdr:spPr>
        <a:xfrm>
          <a:off x="8699500" y="16936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55343</xdr:rowOff>
    </xdr:from>
    <xdr:ext cx="534377" cy="259045"/>
    <xdr:sp macro="" textlink="">
      <xdr:nvSpPr>
        <xdr:cNvPr id="465" name="テキスト ボックス 464">
          <a:extLst>
            <a:ext uri="{FF2B5EF4-FFF2-40B4-BE49-F238E27FC236}">
              <a16:creationId xmlns:a16="http://schemas.microsoft.com/office/drawing/2014/main" xmlns="" id="{00000000-0008-0000-0700-0000D1010000}"/>
            </a:ext>
          </a:extLst>
        </xdr:cNvPr>
        <xdr:cNvSpPr txBox="1"/>
      </xdr:nvSpPr>
      <xdr:spPr>
        <a:xfrm>
          <a:off x="8483111" y="17028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21224</xdr:rowOff>
    </xdr:from>
    <xdr:to>
      <xdr:col>41</xdr:col>
      <xdr:colOff>50800</xdr:colOff>
      <xdr:row>99</xdr:row>
      <xdr:rowOff>39650</xdr:rowOff>
    </xdr:to>
    <xdr:cxnSp macro="">
      <xdr:nvCxnSpPr>
        <xdr:cNvPr id="466" name="直線コネクタ 465">
          <a:extLst>
            <a:ext uri="{FF2B5EF4-FFF2-40B4-BE49-F238E27FC236}">
              <a16:creationId xmlns:a16="http://schemas.microsoft.com/office/drawing/2014/main" xmlns="" id="{00000000-0008-0000-0700-0000D2010000}"/>
            </a:ext>
          </a:extLst>
        </xdr:cNvPr>
        <xdr:cNvCxnSpPr/>
      </xdr:nvCxnSpPr>
      <xdr:spPr>
        <a:xfrm flipV="1">
          <a:off x="6972300" y="16994774"/>
          <a:ext cx="889000" cy="18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123585</xdr:rowOff>
    </xdr:from>
    <xdr:to>
      <xdr:col>41</xdr:col>
      <xdr:colOff>101600</xdr:colOff>
      <xdr:row>99</xdr:row>
      <xdr:rowOff>53735</xdr:rowOff>
    </xdr:to>
    <xdr:sp macro="" textlink="">
      <xdr:nvSpPr>
        <xdr:cNvPr id="467" name="フローチャート: 判断 466">
          <a:extLst>
            <a:ext uri="{FF2B5EF4-FFF2-40B4-BE49-F238E27FC236}">
              <a16:creationId xmlns:a16="http://schemas.microsoft.com/office/drawing/2014/main" xmlns="" id="{00000000-0008-0000-0700-0000D3010000}"/>
            </a:ext>
          </a:extLst>
        </xdr:cNvPr>
        <xdr:cNvSpPr/>
      </xdr:nvSpPr>
      <xdr:spPr>
        <a:xfrm>
          <a:off x="7810500" y="1692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70262</xdr:rowOff>
    </xdr:from>
    <xdr:ext cx="534377" cy="259045"/>
    <xdr:sp macro="" textlink="">
      <xdr:nvSpPr>
        <xdr:cNvPr id="468" name="テキスト ボックス 467">
          <a:extLst>
            <a:ext uri="{FF2B5EF4-FFF2-40B4-BE49-F238E27FC236}">
              <a16:creationId xmlns:a16="http://schemas.microsoft.com/office/drawing/2014/main" xmlns="" id="{00000000-0008-0000-0700-0000D4010000}"/>
            </a:ext>
          </a:extLst>
        </xdr:cNvPr>
        <xdr:cNvSpPr txBox="1"/>
      </xdr:nvSpPr>
      <xdr:spPr>
        <a:xfrm>
          <a:off x="7594111" y="16700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121766</xdr:rowOff>
    </xdr:from>
    <xdr:to>
      <xdr:col>36</xdr:col>
      <xdr:colOff>165100</xdr:colOff>
      <xdr:row>99</xdr:row>
      <xdr:rowOff>51916</xdr:rowOff>
    </xdr:to>
    <xdr:sp macro="" textlink="">
      <xdr:nvSpPr>
        <xdr:cNvPr id="469" name="フローチャート: 判断 468">
          <a:extLst>
            <a:ext uri="{FF2B5EF4-FFF2-40B4-BE49-F238E27FC236}">
              <a16:creationId xmlns:a16="http://schemas.microsoft.com/office/drawing/2014/main" xmlns="" id="{00000000-0008-0000-0700-0000D5010000}"/>
            </a:ext>
          </a:extLst>
        </xdr:cNvPr>
        <xdr:cNvSpPr/>
      </xdr:nvSpPr>
      <xdr:spPr>
        <a:xfrm>
          <a:off x="6921500" y="16923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68443</xdr:rowOff>
    </xdr:from>
    <xdr:ext cx="534377" cy="259045"/>
    <xdr:sp macro="" textlink="">
      <xdr:nvSpPr>
        <xdr:cNvPr id="470" name="テキスト ボックス 469">
          <a:extLst>
            <a:ext uri="{FF2B5EF4-FFF2-40B4-BE49-F238E27FC236}">
              <a16:creationId xmlns:a16="http://schemas.microsoft.com/office/drawing/2014/main" xmlns="" id="{00000000-0008-0000-0700-0000D6010000}"/>
            </a:ext>
          </a:extLst>
        </xdr:cNvPr>
        <xdr:cNvSpPr txBox="1"/>
      </xdr:nvSpPr>
      <xdr:spPr>
        <a:xfrm>
          <a:off x="6705111" y="16699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xmlns="" id="{00000000-0008-0000-07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xmlns="" id="{00000000-0008-0000-07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xmlns="" id="{00000000-0008-0000-07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xmlns="" id="{00000000-0008-0000-07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xmlns="" id="{00000000-0008-0000-07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153791</xdr:rowOff>
    </xdr:from>
    <xdr:to>
      <xdr:col>55</xdr:col>
      <xdr:colOff>50800</xdr:colOff>
      <xdr:row>99</xdr:row>
      <xdr:rowOff>83941</xdr:rowOff>
    </xdr:to>
    <xdr:sp macro="" textlink="">
      <xdr:nvSpPr>
        <xdr:cNvPr id="476" name="楕円 475">
          <a:extLst>
            <a:ext uri="{FF2B5EF4-FFF2-40B4-BE49-F238E27FC236}">
              <a16:creationId xmlns:a16="http://schemas.microsoft.com/office/drawing/2014/main" xmlns="" id="{00000000-0008-0000-0700-0000DC010000}"/>
            </a:ext>
          </a:extLst>
        </xdr:cNvPr>
        <xdr:cNvSpPr/>
      </xdr:nvSpPr>
      <xdr:spPr>
        <a:xfrm>
          <a:off x="10426700" y="16955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102488</xdr:rowOff>
    </xdr:from>
    <xdr:ext cx="534377" cy="259045"/>
    <xdr:sp macro="" textlink="">
      <xdr:nvSpPr>
        <xdr:cNvPr id="477" name="土木費該当値テキスト">
          <a:extLst>
            <a:ext uri="{FF2B5EF4-FFF2-40B4-BE49-F238E27FC236}">
              <a16:creationId xmlns:a16="http://schemas.microsoft.com/office/drawing/2014/main" xmlns="" id="{00000000-0008-0000-0700-0000DD010000}"/>
            </a:ext>
          </a:extLst>
        </xdr:cNvPr>
        <xdr:cNvSpPr txBox="1"/>
      </xdr:nvSpPr>
      <xdr:spPr>
        <a:xfrm>
          <a:off x="10528300" y="16904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138151</xdr:rowOff>
    </xdr:from>
    <xdr:to>
      <xdr:col>50</xdr:col>
      <xdr:colOff>165100</xdr:colOff>
      <xdr:row>99</xdr:row>
      <xdr:rowOff>68301</xdr:rowOff>
    </xdr:to>
    <xdr:sp macro="" textlink="">
      <xdr:nvSpPr>
        <xdr:cNvPr id="478" name="楕円 477">
          <a:extLst>
            <a:ext uri="{FF2B5EF4-FFF2-40B4-BE49-F238E27FC236}">
              <a16:creationId xmlns:a16="http://schemas.microsoft.com/office/drawing/2014/main" xmlns="" id="{00000000-0008-0000-0700-0000DE010000}"/>
            </a:ext>
          </a:extLst>
        </xdr:cNvPr>
        <xdr:cNvSpPr/>
      </xdr:nvSpPr>
      <xdr:spPr>
        <a:xfrm>
          <a:off x="9588500" y="16940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59428</xdr:rowOff>
    </xdr:from>
    <xdr:ext cx="534377" cy="259045"/>
    <xdr:sp macro="" textlink="">
      <xdr:nvSpPr>
        <xdr:cNvPr id="479" name="テキスト ボックス 478">
          <a:extLst>
            <a:ext uri="{FF2B5EF4-FFF2-40B4-BE49-F238E27FC236}">
              <a16:creationId xmlns:a16="http://schemas.microsoft.com/office/drawing/2014/main" xmlns="" id="{00000000-0008-0000-0700-0000DF010000}"/>
            </a:ext>
          </a:extLst>
        </xdr:cNvPr>
        <xdr:cNvSpPr txBox="1"/>
      </xdr:nvSpPr>
      <xdr:spPr>
        <a:xfrm>
          <a:off x="9372111" y="17032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116343</xdr:rowOff>
    </xdr:from>
    <xdr:to>
      <xdr:col>46</xdr:col>
      <xdr:colOff>38100</xdr:colOff>
      <xdr:row>99</xdr:row>
      <xdr:rowOff>46493</xdr:rowOff>
    </xdr:to>
    <xdr:sp macro="" textlink="">
      <xdr:nvSpPr>
        <xdr:cNvPr id="480" name="楕円 479">
          <a:extLst>
            <a:ext uri="{FF2B5EF4-FFF2-40B4-BE49-F238E27FC236}">
              <a16:creationId xmlns:a16="http://schemas.microsoft.com/office/drawing/2014/main" xmlns="" id="{00000000-0008-0000-0700-0000E0010000}"/>
            </a:ext>
          </a:extLst>
        </xdr:cNvPr>
        <xdr:cNvSpPr/>
      </xdr:nvSpPr>
      <xdr:spPr>
        <a:xfrm>
          <a:off x="8699500" y="16918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63020</xdr:rowOff>
    </xdr:from>
    <xdr:ext cx="534377" cy="259045"/>
    <xdr:sp macro="" textlink="">
      <xdr:nvSpPr>
        <xdr:cNvPr id="481" name="テキスト ボックス 480">
          <a:extLst>
            <a:ext uri="{FF2B5EF4-FFF2-40B4-BE49-F238E27FC236}">
              <a16:creationId xmlns:a16="http://schemas.microsoft.com/office/drawing/2014/main" xmlns="" id="{00000000-0008-0000-0700-0000E1010000}"/>
            </a:ext>
          </a:extLst>
        </xdr:cNvPr>
        <xdr:cNvSpPr txBox="1"/>
      </xdr:nvSpPr>
      <xdr:spPr>
        <a:xfrm>
          <a:off x="8483111" y="16693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141874</xdr:rowOff>
    </xdr:from>
    <xdr:to>
      <xdr:col>41</xdr:col>
      <xdr:colOff>101600</xdr:colOff>
      <xdr:row>99</xdr:row>
      <xdr:rowOff>72024</xdr:rowOff>
    </xdr:to>
    <xdr:sp macro="" textlink="">
      <xdr:nvSpPr>
        <xdr:cNvPr id="482" name="楕円 481">
          <a:extLst>
            <a:ext uri="{FF2B5EF4-FFF2-40B4-BE49-F238E27FC236}">
              <a16:creationId xmlns:a16="http://schemas.microsoft.com/office/drawing/2014/main" xmlns="" id="{00000000-0008-0000-0700-0000E2010000}"/>
            </a:ext>
          </a:extLst>
        </xdr:cNvPr>
        <xdr:cNvSpPr/>
      </xdr:nvSpPr>
      <xdr:spPr>
        <a:xfrm>
          <a:off x="7810500" y="16943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63151</xdr:rowOff>
    </xdr:from>
    <xdr:ext cx="534377" cy="259045"/>
    <xdr:sp macro="" textlink="">
      <xdr:nvSpPr>
        <xdr:cNvPr id="483" name="テキスト ボックス 482">
          <a:extLst>
            <a:ext uri="{FF2B5EF4-FFF2-40B4-BE49-F238E27FC236}">
              <a16:creationId xmlns:a16="http://schemas.microsoft.com/office/drawing/2014/main" xmlns="" id="{00000000-0008-0000-0700-0000E3010000}"/>
            </a:ext>
          </a:extLst>
        </xdr:cNvPr>
        <xdr:cNvSpPr txBox="1"/>
      </xdr:nvSpPr>
      <xdr:spPr>
        <a:xfrm>
          <a:off x="7594111" y="17036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160300</xdr:rowOff>
    </xdr:from>
    <xdr:to>
      <xdr:col>36</xdr:col>
      <xdr:colOff>165100</xdr:colOff>
      <xdr:row>99</xdr:row>
      <xdr:rowOff>90450</xdr:rowOff>
    </xdr:to>
    <xdr:sp macro="" textlink="">
      <xdr:nvSpPr>
        <xdr:cNvPr id="484" name="楕円 483">
          <a:extLst>
            <a:ext uri="{FF2B5EF4-FFF2-40B4-BE49-F238E27FC236}">
              <a16:creationId xmlns:a16="http://schemas.microsoft.com/office/drawing/2014/main" xmlns="" id="{00000000-0008-0000-0700-0000E4010000}"/>
            </a:ext>
          </a:extLst>
        </xdr:cNvPr>
        <xdr:cNvSpPr/>
      </xdr:nvSpPr>
      <xdr:spPr>
        <a:xfrm>
          <a:off x="6921500" y="1696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81577</xdr:rowOff>
    </xdr:from>
    <xdr:ext cx="534377" cy="259045"/>
    <xdr:sp macro="" textlink="">
      <xdr:nvSpPr>
        <xdr:cNvPr id="485" name="テキスト ボックス 484">
          <a:extLst>
            <a:ext uri="{FF2B5EF4-FFF2-40B4-BE49-F238E27FC236}">
              <a16:creationId xmlns:a16="http://schemas.microsoft.com/office/drawing/2014/main" xmlns="" id="{00000000-0008-0000-0700-0000E5010000}"/>
            </a:ext>
          </a:extLst>
        </xdr:cNvPr>
        <xdr:cNvSpPr txBox="1"/>
      </xdr:nvSpPr>
      <xdr:spPr>
        <a:xfrm>
          <a:off x="6705111" y="17055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xmlns="" id="{00000000-0008-0000-07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xmlns="" id="{00000000-0008-0000-07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xmlns="" id="{00000000-0008-0000-07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xmlns="" id="{00000000-0008-0000-07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xmlns="" id="{00000000-0008-0000-07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xmlns="" id="{00000000-0008-0000-07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xmlns="" id="{00000000-0008-0000-07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xmlns="" id="{00000000-0008-0000-07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xmlns="" id="{00000000-0008-0000-07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xmlns="" id="{00000000-0008-0000-07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6" name="直線コネクタ 495">
          <a:extLst>
            <a:ext uri="{FF2B5EF4-FFF2-40B4-BE49-F238E27FC236}">
              <a16:creationId xmlns:a16="http://schemas.microsoft.com/office/drawing/2014/main" xmlns="" id="{00000000-0008-0000-0700-0000F0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7" name="テキスト ボックス 496">
          <a:extLst>
            <a:ext uri="{FF2B5EF4-FFF2-40B4-BE49-F238E27FC236}">
              <a16:creationId xmlns:a16="http://schemas.microsoft.com/office/drawing/2014/main" xmlns="" id="{00000000-0008-0000-0700-0000F1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8" name="直線コネクタ 497">
          <a:extLst>
            <a:ext uri="{FF2B5EF4-FFF2-40B4-BE49-F238E27FC236}">
              <a16:creationId xmlns:a16="http://schemas.microsoft.com/office/drawing/2014/main" xmlns="" id="{00000000-0008-0000-0700-0000F2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9" name="テキスト ボックス 498">
          <a:extLst>
            <a:ext uri="{FF2B5EF4-FFF2-40B4-BE49-F238E27FC236}">
              <a16:creationId xmlns:a16="http://schemas.microsoft.com/office/drawing/2014/main" xmlns="" id="{00000000-0008-0000-0700-0000F3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0" name="直線コネクタ 499">
          <a:extLst>
            <a:ext uri="{FF2B5EF4-FFF2-40B4-BE49-F238E27FC236}">
              <a16:creationId xmlns:a16="http://schemas.microsoft.com/office/drawing/2014/main" xmlns="" id="{00000000-0008-0000-0700-0000F4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1" name="テキスト ボックス 500">
          <a:extLst>
            <a:ext uri="{FF2B5EF4-FFF2-40B4-BE49-F238E27FC236}">
              <a16:creationId xmlns:a16="http://schemas.microsoft.com/office/drawing/2014/main" xmlns="" id="{00000000-0008-0000-0700-0000F5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2" name="直線コネクタ 501">
          <a:extLst>
            <a:ext uri="{FF2B5EF4-FFF2-40B4-BE49-F238E27FC236}">
              <a16:creationId xmlns:a16="http://schemas.microsoft.com/office/drawing/2014/main" xmlns="" id="{00000000-0008-0000-0700-0000F6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3" name="テキスト ボックス 502">
          <a:extLst>
            <a:ext uri="{FF2B5EF4-FFF2-40B4-BE49-F238E27FC236}">
              <a16:creationId xmlns:a16="http://schemas.microsoft.com/office/drawing/2014/main" xmlns="" id="{00000000-0008-0000-0700-0000F7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a:extLst>
            <a:ext uri="{FF2B5EF4-FFF2-40B4-BE49-F238E27FC236}">
              <a16:creationId xmlns:a16="http://schemas.microsoft.com/office/drawing/2014/main" xmlns="" id="{00000000-0008-0000-0700-0000F8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5" name="テキスト ボックス 504">
          <a:extLst>
            <a:ext uri="{FF2B5EF4-FFF2-40B4-BE49-F238E27FC236}">
              <a16:creationId xmlns:a16="http://schemas.microsoft.com/office/drawing/2014/main" xmlns="" id="{00000000-0008-0000-0700-0000F9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消防費グラフ枠">
          <a:extLst>
            <a:ext uri="{FF2B5EF4-FFF2-40B4-BE49-F238E27FC236}">
              <a16:creationId xmlns:a16="http://schemas.microsoft.com/office/drawing/2014/main" xmlns="" id="{00000000-0008-0000-0700-0000FA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136184</xdr:rowOff>
    </xdr:from>
    <xdr:to>
      <xdr:col>85</xdr:col>
      <xdr:colOff>126364</xdr:colOff>
      <xdr:row>38</xdr:row>
      <xdr:rowOff>67920</xdr:rowOff>
    </xdr:to>
    <xdr:cxnSp macro="">
      <xdr:nvCxnSpPr>
        <xdr:cNvPr id="507" name="直線コネクタ 506">
          <a:extLst>
            <a:ext uri="{FF2B5EF4-FFF2-40B4-BE49-F238E27FC236}">
              <a16:creationId xmlns:a16="http://schemas.microsoft.com/office/drawing/2014/main" xmlns="" id="{00000000-0008-0000-0700-0000FB010000}"/>
            </a:ext>
          </a:extLst>
        </xdr:cNvPr>
        <xdr:cNvCxnSpPr/>
      </xdr:nvCxnSpPr>
      <xdr:spPr>
        <a:xfrm flipV="1">
          <a:off x="16317595" y="5451134"/>
          <a:ext cx="1269" cy="1131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71747</xdr:rowOff>
    </xdr:from>
    <xdr:ext cx="534377" cy="259045"/>
    <xdr:sp macro="" textlink="">
      <xdr:nvSpPr>
        <xdr:cNvPr id="508" name="消防費最小値テキスト">
          <a:extLst>
            <a:ext uri="{FF2B5EF4-FFF2-40B4-BE49-F238E27FC236}">
              <a16:creationId xmlns:a16="http://schemas.microsoft.com/office/drawing/2014/main" xmlns="" id="{00000000-0008-0000-0700-0000FC010000}"/>
            </a:ext>
          </a:extLst>
        </xdr:cNvPr>
        <xdr:cNvSpPr txBox="1"/>
      </xdr:nvSpPr>
      <xdr:spPr>
        <a:xfrm>
          <a:off x="16370300" y="6586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67920</xdr:rowOff>
    </xdr:from>
    <xdr:to>
      <xdr:col>86</xdr:col>
      <xdr:colOff>25400</xdr:colOff>
      <xdr:row>38</xdr:row>
      <xdr:rowOff>67920</xdr:rowOff>
    </xdr:to>
    <xdr:cxnSp macro="">
      <xdr:nvCxnSpPr>
        <xdr:cNvPr id="509" name="直線コネクタ 508">
          <a:extLst>
            <a:ext uri="{FF2B5EF4-FFF2-40B4-BE49-F238E27FC236}">
              <a16:creationId xmlns:a16="http://schemas.microsoft.com/office/drawing/2014/main" xmlns="" id="{00000000-0008-0000-0700-0000FD010000}"/>
            </a:ext>
          </a:extLst>
        </xdr:cNvPr>
        <xdr:cNvCxnSpPr/>
      </xdr:nvCxnSpPr>
      <xdr:spPr>
        <a:xfrm>
          <a:off x="16230600" y="6583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82861</xdr:rowOff>
    </xdr:from>
    <xdr:ext cx="599010" cy="259045"/>
    <xdr:sp macro="" textlink="">
      <xdr:nvSpPr>
        <xdr:cNvPr id="510" name="消防費最大値テキスト">
          <a:extLst>
            <a:ext uri="{FF2B5EF4-FFF2-40B4-BE49-F238E27FC236}">
              <a16:creationId xmlns:a16="http://schemas.microsoft.com/office/drawing/2014/main" xmlns="" id="{00000000-0008-0000-0700-0000FE010000}"/>
            </a:ext>
          </a:extLst>
        </xdr:cNvPr>
        <xdr:cNvSpPr txBox="1"/>
      </xdr:nvSpPr>
      <xdr:spPr>
        <a:xfrm>
          <a:off x="16370300" y="5226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263,269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136184</xdr:rowOff>
    </xdr:from>
    <xdr:to>
      <xdr:col>86</xdr:col>
      <xdr:colOff>25400</xdr:colOff>
      <xdr:row>31</xdr:row>
      <xdr:rowOff>136184</xdr:rowOff>
    </xdr:to>
    <xdr:cxnSp macro="">
      <xdr:nvCxnSpPr>
        <xdr:cNvPr id="511" name="直線コネクタ 510">
          <a:extLst>
            <a:ext uri="{FF2B5EF4-FFF2-40B4-BE49-F238E27FC236}">
              <a16:creationId xmlns:a16="http://schemas.microsoft.com/office/drawing/2014/main" xmlns="" id="{00000000-0008-0000-0700-0000FF010000}"/>
            </a:ext>
          </a:extLst>
        </xdr:cNvPr>
        <xdr:cNvCxnSpPr/>
      </xdr:nvCxnSpPr>
      <xdr:spPr>
        <a:xfrm>
          <a:off x="16230600" y="5451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153443</xdr:rowOff>
    </xdr:from>
    <xdr:to>
      <xdr:col>85</xdr:col>
      <xdr:colOff>127000</xdr:colOff>
      <xdr:row>38</xdr:row>
      <xdr:rowOff>19904</xdr:rowOff>
    </xdr:to>
    <xdr:cxnSp macro="">
      <xdr:nvCxnSpPr>
        <xdr:cNvPr id="512" name="直線コネクタ 511">
          <a:extLst>
            <a:ext uri="{FF2B5EF4-FFF2-40B4-BE49-F238E27FC236}">
              <a16:creationId xmlns:a16="http://schemas.microsoft.com/office/drawing/2014/main" xmlns="" id="{00000000-0008-0000-0700-000000020000}"/>
            </a:ext>
          </a:extLst>
        </xdr:cNvPr>
        <xdr:cNvCxnSpPr/>
      </xdr:nvCxnSpPr>
      <xdr:spPr>
        <a:xfrm flipV="1">
          <a:off x="15481300" y="6497093"/>
          <a:ext cx="838200" cy="37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120523</xdr:rowOff>
    </xdr:from>
    <xdr:ext cx="534377" cy="259045"/>
    <xdr:sp macro="" textlink="">
      <xdr:nvSpPr>
        <xdr:cNvPr id="513" name="消防費平均値テキスト">
          <a:extLst>
            <a:ext uri="{FF2B5EF4-FFF2-40B4-BE49-F238E27FC236}">
              <a16:creationId xmlns:a16="http://schemas.microsoft.com/office/drawing/2014/main" xmlns="" id="{00000000-0008-0000-0700-000001020000}"/>
            </a:ext>
          </a:extLst>
        </xdr:cNvPr>
        <xdr:cNvSpPr txBox="1"/>
      </xdr:nvSpPr>
      <xdr:spPr>
        <a:xfrm>
          <a:off x="16370300" y="62927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97646</xdr:rowOff>
    </xdr:from>
    <xdr:to>
      <xdr:col>85</xdr:col>
      <xdr:colOff>177800</xdr:colOff>
      <xdr:row>38</xdr:row>
      <xdr:rowOff>27797</xdr:rowOff>
    </xdr:to>
    <xdr:sp macro="" textlink="">
      <xdr:nvSpPr>
        <xdr:cNvPr id="514" name="フローチャート: 判断 513">
          <a:extLst>
            <a:ext uri="{FF2B5EF4-FFF2-40B4-BE49-F238E27FC236}">
              <a16:creationId xmlns:a16="http://schemas.microsoft.com/office/drawing/2014/main" xmlns="" id="{00000000-0008-0000-0700-000002020000}"/>
            </a:ext>
          </a:extLst>
        </xdr:cNvPr>
        <xdr:cNvSpPr/>
      </xdr:nvSpPr>
      <xdr:spPr>
        <a:xfrm>
          <a:off x="16268700" y="644129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19904</xdr:rowOff>
    </xdr:from>
    <xdr:to>
      <xdr:col>81</xdr:col>
      <xdr:colOff>50800</xdr:colOff>
      <xdr:row>38</xdr:row>
      <xdr:rowOff>30672</xdr:rowOff>
    </xdr:to>
    <xdr:cxnSp macro="">
      <xdr:nvCxnSpPr>
        <xdr:cNvPr id="515" name="直線コネクタ 514">
          <a:extLst>
            <a:ext uri="{FF2B5EF4-FFF2-40B4-BE49-F238E27FC236}">
              <a16:creationId xmlns:a16="http://schemas.microsoft.com/office/drawing/2014/main" xmlns="" id="{00000000-0008-0000-0700-000003020000}"/>
            </a:ext>
          </a:extLst>
        </xdr:cNvPr>
        <xdr:cNvCxnSpPr/>
      </xdr:nvCxnSpPr>
      <xdr:spPr>
        <a:xfrm flipV="1">
          <a:off x="14592300" y="6535004"/>
          <a:ext cx="889000" cy="10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113017</xdr:rowOff>
    </xdr:from>
    <xdr:to>
      <xdr:col>81</xdr:col>
      <xdr:colOff>101600</xdr:colOff>
      <xdr:row>38</xdr:row>
      <xdr:rowOff>43167</xdr:rowOff>
    </xdr:to>
    <xdr:sp macro="" textlink="">
      <xdr:nvSpPr>
        <xdr:cNvPr id="516" name="フローチャート: 判断 515">
          <a:extLst>
            <a:ext uri="{FF2B5EF4-FFF2-40B4-BE49-F238E27FC236}">
              <a16:creationId xmlns:a16="http://schemas.microsoft.com/office/drawing/2014/main" xmlns="" id="{00000000-0008-0000-0700-000004020000}"/>
            </a:ext>
          </a:extLst>
        </xdr:cNvPr>
        <xdr:cNvSpPr/>
      </xdr:nvSpPr>
      <xdr:spPr>
        <a:xfrm>
          <a:off x="15430500" y="6456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59694</xdr:rowOff>
    </xdr:from>
    <xdr:ext cx="534377" cy="259045"/>
    <xdr:sp macro="" textlink="">
      <xdr:nvSpPr>
        <xdr:cNvPr id="517" name="テキスト ボックス 516">
          <a:extLst>
            <a:ext uri="{FF2B5EF4-FFF2-40B4-BE49-F238E27FC236}">
              <a16:creationId xmlns:a16="http://schemas.microsoft.com/office/drawing/2014/main" xmlns="" id="{00000000-0008-0000-0700-000005020000}"/>
            </a:ext>
          </a:extLst>
        </xdr:cNvPr>
        <xdr:cNvSpPr txBox="1"/>
      </xdr:nvSpPr>
      <xdr:spPr>
        <a:xfrm>
          <a:off x="15214111" y="6231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30672</xdr:rowOff>
    </xdr:from>
    <xdr:to>
      <xdr:col>76</xdr:col>
      <xdr:colOff>114300</xdr:colOff>
      <xdr:row>38</xdr:row>
      <xdr:rowOff>31824</xdr:rowOff>
    </xdr:to>
    <xdr:cxnSp macro="">
      <xdr:nvCxnSpPr>
        <xdr:cNvPr id="518" name="直線コネクタ 517">
          <a:extLst>
            <a:ext uri="{FF2B5EF4-FFF2-40B4-BE49-F238E27FC236}">
              <a16:creationId xmlns:a16="http://schemas.microsoft.com/office/drawing/2014/main" xmlns="" id="{00000000-0008-0000-0700-000006020000}"/>
            </a:ext>
          </a:extLst>
        </xdr:cNvPr>
        <xdr:cNvCxnSpPr/>
      </xdr:nvCxnSpPr>
      <xdr:spPr>
        <a:xfrm flipV="1">
          <a:off x="13703300" y="6545772"/>
          <a:ext cx="889000" cy="1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108427</xdr:rowOff>
    </xdr:from>
    <xdr:to>
      <xdr:col>76</xdr:col>
      <xdr:colOff>165100</xdr:colOff>
      <xdr:row>38</xdr:row>
      <xdr:rowOff>38577</xdr:rowOff>
    </xdr:to>
    <xdr:sp macro="" textlink="">
      <xdr:nvSpPr>
        <xdr:cNvPr id="519" name="フローチャート: 判断 518">
          <a:extLst>
            <a:ext uri="{FF2B5EF4-FFF2-40B4-BE49-F238E27FC236}">
              <a16:creationId xmlns:a16="http://schemas.microsoft.com/office/drawing/2014/main" xmlns="" id="{00000000-0008-0000-0700-000007020000}"/>
            </a:ext>
          </a:extLst>
        </xdr:cNvPr>
        <xdr:cNvSpPr/>
      </xdr:nvSpPr>
      <xdr:spPr>
        <a:xfrm>
          <a:off x="14541500" y="6452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55104</xdr:rowOff>
    </xdr:from>
    <xdr:ext cx="534377" cy="259045"/>
    <xdr:sp macro="" textlink="">
      <xdr:nvSpPr>
        <xdr:cNvPr id="520" name="テキスト ボックス 519">
          <a:extLst>
            <a:ext uri="{FF2B5EF4-FFF2-40B4-BE49-F238E27FC236}">
              <a16:creationId xmlns:a16="http://schemas.microsoft.com/office/drawing/2014/main" xmlns="" id="{00000000-0008-0000-0700-000008020000}"/>
            </a:ext>
          </a:extLst>
        </xdr:cNvPr>
        <xdr:cNvSpPr txBox="1"/>
      </xdr:nvSpPr>
      <xdr:spPr>
        <a:xfrm>
          <a:off x="14325111" y="6227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27101</xdr:rowOff>
    </xdr:from>
    <xdr:to>
      <xdr:col>71</xdr:col>
      <xdr:colOff>177800</xdr:colOff>
      <xdr:row>38</xdr:row>
      <xdr:rowOff>31824</xdr:rowOff>
    </xdr:to>
    <xdr:cxnSp macro="">
      <xdr:nvCxnSpPr>
        <xdr:cNvPr id="521" name="直線コネクタ 520">
          <a:extLst>
            <a:ext uri="{FF2B5EF4-FFF2-40B4-BE49-F238E27FC236}">
              <a16:creationId xmlns:a16="http://schemas.microsoft.com/office/drawing/2014/main" xmlns="" id="{00000000-0008-0000-0700-000009020000}"/>
            </a:ext>
          </a:extLst>
        </xdr:cNvPr>
        <xdr:cNvCxnSpPr/>
      </xdr:nvCxnSpPr>
      <xdr:spPr>
        <a:xfrm>
          <a:off x="12814300" y="6542201"/>
          <a:ext cx="889000" cy="4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94016</xdr:rowOff>
    </xdr:from>
    <xdr:to>
      <xdr:col>72</xdr:col>
      <xdr:colOff>38100</xdr:colOff>
      <xdr:row>38</xdr:row>
      <xdr:rowOff>24166</xdr:rowOff>
    </xdr:to>
    <xdr:sp macro="" textlink="">
      <xdr:nvSpPr>
        <xdr:cNvPr id="522" name="フローチャート: 判断 521">
          <a:extLst>
            <a:ext uri="{FF2B5EF4-FFF2-40B4-BE49-F238E27FC236}">
              <a16:creationId xmlns:a16="http://schemas.microsoft.com/office/drawing/2014/main" xmlns="" id="{00000000-0008-0000-0700-00000A020000}"/>
            </a:ext>
          </a:extLst>
        </xdr:cNvPr>
        <xdr:cNvSpPr/>
      </xdr:nvSpPr>
      <xdr:spPr>
        <a:xfrm>
          <a:off x="13652500" y="6437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40693</xdr:rowOff>
    </xdr:from>
    <xdr:ext cx="534377" cy="259045"/>
    <xdr:sp macro="" textlink="">
      <xdr:nvSpPr>
        <xdr:cNvPr id="523" name="テキスト ボックス 522">
          <a:extLst>
            <a:ext uri="{FF2B5EF4-FFF2-40B4-BE49-F238E27FC236}">
              <a16:creationId xmlns:a16="http://schemas.microsoft.com/office/drawing/2014/main" xmlns="" id="{00000000-0008-0000-0700-00000B020000}"/>
            </a:ext>
          </a:extLst>
        </xdr:cNvPr>
        <xdr:cNvSpPr txBox="1"/>
      </xdr:nvSpPr>
      <xdr:spPr>
        <a:xfrm>
          <a:off x="13436111" y="6212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116862</xdr:rowOff>
    </xdr:from>
    <xdr:to>
      <xdr:col>67</xdr:col>
      <xdr:colOff>101600</xdr:colOff>
      <xdr:row>38</xdr:row>
      <xdr:rowOff>47013</xdr:rowOff>
    </xdr:to>
    <xdr:sp macro="" textlink="">
      <xdr:nvSpPr>
        <xdr:cNvPr id="524" name="フローチャート: 判断 523">
          <a:extLst>
            <a:ext uri="{FF2B5EF4-FFF2-40B4-BE49-F238E27FC236}">
              <a16:creationId xmlns:a16="http://schemas.microsoft.com/office/drawing/2014/main" xmlns="" id="{00000000-0008-0000-0700-00000C020000}"/>
            </a:ext>
          </a:extLst>
        </xdr:cNvPr>
        <xdr:cNvSpPr/>
      </xdr:nvSpPr>
      <xdr:spPr>
        <a:xfrm>
          <a:off x="12763500" y="64605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63539</xdr:rowOff>
    </xdr:from>
    <xdr:ext cx="534377" cy="259045"/>
    <xdr:sp macro="" textlink="">
      <xdr:nvSpPr>
        <xdr:cNvPr id="525" name="テキスト ボックス 524">
          <a:extLst>
            <a:ext uri="{FF2B5EF4-FFF2-40B4-BE49-F238E27FC236}">
              <a16:creationId xmlns:a16="http://schemas.microsoft.com/office/drawing/2014/main" xmlns="" id="{00000000-0008-0000-0700-00000D020000}"/>
            </a:ext>
          </a:extLst>
        </xdr:cNvPr>
        <xdr:cNvSpPr txBox="1"/>
      </xdr:nvSpPr>
      <xdr:spPr>
        <a:xfrm>
          <a:off x="12547111" y="6235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xmlns="" id="{00000000-0008-0000-0700-00000E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xmlns="" id="{00000000-0008-0000-0700-00000F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xmlns="" id="{00000000-0008-0000-0700-000010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xmlns="" id="{00000000-0008-0000-0700-000011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xmlns="" id="{00000000-0008-0000-0700-000012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102643</xdr:rowOff>
    </xdr:from>
    <xdr:to>
      <xdr:col>85</xdr:col>
      <xdr:colOff>177800</xdr:colOff>
      <xdr:row>38</xdr:row>
      <xdr:rowOff>32793</xdr:rowOff>
    </xdr:to>
    <xdr:sp macro="" textlink="">
      <xdr:nvSpPr>
        <xdr:cNvPr id="531" name="楕円 530">
          <a:extLst>
            <a:ext uri="{FF2B5EF4-FFF2-40B4-BE49-F238E27FC236}">
              <a16:creationId xmlns:a16="http://schemas.microsoft.com/office/drawing/2014/main" xmlns="" id="{00000000-0008-0000-0700-000013020000}"/>
            </a:ext>
          </a:extLst>
        </xdr:cNvPr>
        <xdr:cNvSpPr/>
      </xdr:nvSpPr>
      <xdr:spPr>
        <a:xfrm>
          <a:off x="16268700" y="6446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76073</xdr:rowOff>
    </xdr:from>
    <xdr:ext cx="534377" cy="259045"/>
    <xdr:sp macro="" textlink="">
      <xdr:nvSpPr>
        <xdr:cNvPr id="532" name="消防費該当値テキスト">
          <a:extLst>
            <a:ext uri="{FF2B5EF4-FFF2-40B4-BE49-F238E27FC236}">
              <a16:creationId xmlns:a16="http://schemas.microsoft.com/office/drawing/2014/main" xmlns="" id="{00000000-0008-0000-0700-000014020000}"/>
            </a:ext>
          </a:extLst>
        </xdr:cNvPr>
        <xdr:cNvSpPr txBox="1"/>
      </xdr:nvSpPr>
      <xdr:spPr>
        <a:xfrm>
          <a:off x="16370300" y="6419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140555</xdr:rowOff>
    </xdr:from>
    <xdr:to>
      <xdr:col>81</xdr:col>
      <xdr:colOff>101600</xdr:colOff>
      <xdr:row>38</xdr:row>
      <xdr:rowOff>70704</xdr:rowOff>
    </xdr:to>
    <xdr:sp macro="" textlink="">
      <xdr:nvSpPr>
        <xdr:cNvPr id="533" name="楕円 532">
          <a:extLst>
            <a:ext uri="{FF2B5EF4-FFF2-40B4-BE49-F238E27FC236}">
              <a16:creationId xmlns:a16="http://schemas.microsoft.com/office/drawing/2014/main" xmlns="" id="{00000000-0008-0000-0700-000015020000}"/>
            </a:ext>
          </a:extLst>
        </xdr:cNvPr>
        <xdr:cNvSpPr/>
      </xdr:nvSpPr>
      <xdr:spPr>
        <a:xfrm>
          <a:off x="15430500" y="648420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61831</xdr:rowOff>
    </xdr:from>
    <xdr:ext cx="534377" cy="259045"/>
    <xdr:sp macro="" textlink="">
      <xdr:nvSpPr>
        <xdr:cNvPr id="534" name="テキスト ボックス 533">
          <a:extLst>
            <a:ext uri="{FF2B5EF4-FFF2-40B4-BE49-F238E27FC236}">
              <a16:creationId xmlns:a16="http://schemas.microsoft.com/office/drawing/2014/main" xmlns="" id="{00000000-0008-0000-0700-000016020000}"/>
            </a:ext>
          </a:extLst>
        </xdr:cNvPr>
        <xdr:cNvSpPr txBox="1"/>
      </xdr:nvSpPr>
      <xdr:spPr>
        <a:xfrm>
          <a:off x="15214111" y="6576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151321</xdr:rowOff>
    </xdr:from>
    <xdr:to>
      <xdr:col>76</xdr:col>
      <xdr:colOff>165100</xdr:colOff>
      <xdr:row>38</xdr:row>
      <xdr:rowOff>81471</xdr:rowOff>
    </xdr:to>
    <xdr:sp macro="" textlink="">
      <xdr:nvSpPr>
        <xdr:cNvPr id="535" name="楕円 534">
          <a:extLst>
            <a:ext uri="{FF2B5EF4-FFF2-40B4-BE49-F238E27FC236}">
              <a16:creationId xmlns:a16="http://schemas.microsoft.com/office/drawing/2014/main" xmlns="" id="{00000000-0008-0000-0700-000017020000}"/>
            </a:ext>
          </a:extLst>
        </xdr:cNvPr>
        <xdr:cNvSpPr/>
      </xdr:nvSpPr>
      <xdr:spPr>
        <a:xfrm>
          <a:off x="14541500" y="6494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72599</xdr:rowOff>
    </xdr:from>
    <xdr:ext cx="534377" cy="259045"/>
    <xdr:sp macro="" textlink="">
      <xdr:nvSpPr>
        <xdr:cNvPr id="536" name="テキスト ボックス 535">
          <a:extLst>
            <a:ext uri="{FF2B5EF4-FFF2-40B4-BE49-F238E27FC236}">
              <a16:creationId xmlns:a16="http://schemas.microsoft.com/office/drawing/2014/main" xmlns="" id="{00000000-0008-0000-0700-000018020000}"/>
            </a:ext>
          </a:extLst>
        </xdr:cNvPr>
        <xdr:cNvSpPr txBox="1"/>
      </xdr:nvSpPr>
      <xdr:spPr>
        <a:xfrm>
          <a:off x="14325111" y="6587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152474</xdr:rowOff>
    </xdr:from>
    <xdr:to>
      <xdr:col>72</xdr:col>
      <xdr:colOff>38100</xdr:colOff>
      <xdr:row>38</xdr:row>
      <xdr:rowOff>82624</xdr:rowOff>
    </xdr:to>
    <xdr:sp macro="" textlink="">
      <xdr:nvSpPr>
        <xdr:cNvPr id="537" name="楕円 536">
          <a:extLst>
            <a:ext uri="{FF2B5EF4-FFF2-40B4-BE49-F238E27FC236}">
              <a16:creationId xmlns:a16="http://schemas.microsoft.com/office/drawing/2014/main" xmlns="" id="{00000000-0008-0000-0700-000019020000}"/>
            </a:ext>
          </a:extLst>
        </xdr:cNvPr>
        <xdr:cNvSpPr/>
      </xdr:nvSpPr>
      <xdr:spPr>
        <a:xfrm>
          <a:off x="13652500" y="649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73751</xdr:rowOff>
    </xdr:from>
    <xdr:ext cx="534377" cy="259045"/>
    <xdr:sp macro="" textlink="">
      <xdr:nvSpPr>
        <xdr:cNvPr id="538" name="テキスト ボックス 537">
          <a:extLst>
            <a:ext uri="{FF2B5EF4-FFF2-40B4-BE49-F238E27FC236}">
              <a16:creationId xmlns:a16="http://schemas.microsoft.com/office/drawing/2014/main" xmlns="" id="{00000000-0008-0000-0700-00001A020000}"/>
            </a:ext>
          </a:extLst>
        </xdr:cNvPr>
        <xdr:cNvSpPr txBox="1"/>
      </xdr:nvSpPr>
      <xdr:spPr>
        <a:xfrm>
          <a:off x="13436111" y="6588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147751</xdr:rowOff>
    </xdr:from>
    <xdr:to>
      <xdr:col>67</xdr:col>
      <xdr:colOff>101600</xdr:colOff>
      <xdr:row>38</xdr:row>
      <xdr:rowOff>77901</xdr:rowOff>
    </xdr:to>
    <xdr:sp macro="" textlink="">
      <xdr:nvSpPr>
        <xdr:cNvPr id="539" name="楕円 538">
          <a:extLst>
            <a:ext uri="{FF2B5EF4-FFF2-40B4-BE49-F238E27FC236}">
              <a16:creationId xmlns:a16="http://schemas.microsoft.com/office/drawing/2014/main" xmlns="" id="{00000000-0008-0000-0700-00001B020000}"/>
            </a:ext>
          </a:extLst>
        </xdr:cNvPr>
        <xdr:cNvSpPr/>
      </xdr:nvSpPr>
      <xdr:spPr>
        <a:xfrm>
          <a:off x="12763500" y="6491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69028</xdr:rowOff>
    </xdr:from>
    <xdr:ext cx="534377" cy="259045"/>
    <xdr:sp macro="" textlink="">
      <xdr:nvSpPr>
        <xdr:cNvPr id="540" name="テキスト ボックス 539">
          <a:extLst>
            <a:ext uri="{FF2B5EF4-FFF2-40B4-BE49-F238E27FC236}">
              <a16:creationId xmlns:a16="http://schemas.microsoft.com/office/drawing/2014/main" xmlns="" id="{00000000-0008-0000-0700-00001C020000}"/>
            </a:ext>
          </a:extLst>
        </xdr:cNvPr>
        <xdr:cNvSpPr txBox="1"/>
      </xdr:nvSpPr>
      <xdr:spPr>
        <a:xfrm>
          <a:off x="12547111" y="6584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a:extLst>
            <a:ext uri="{FF2B5EF4-FFF2-40B4-BE49-F238E27FC236}">
              <a16:creationId xmlns:a16="http://schemas.microsoft.com/office/drawing/2014/main" xmlns="" id="{00000000-0008-0000-0700-00001D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a:extLst>
            <a:ext uri="{FF2B5EF4-FFF2-40B4-BE49-F238E27FC236}">
              <a16:creationId xmlns:a16="http://schemas.microsoft.com/office/drawing/2014/main" xmlns="" id="{00000000-0008-0000-0700-00001E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a:extLst>
            <a:ext uri="{FF2B5EF4-FFF2-40B4-BE49-F238E27FC236}">
              <a16:creationId xmlns:a16="http://schemas.microsoft.com/office/drawing/2014/main" xmlns="" id="{00000000-0008-0000-0700-00001F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a:extLst>
            <a:ext uri="{FF2B5EF4-FFF2-40B4-BE49-F238E27FC236}">
              <a16:creationId xmlns:a16="http://schemas.microsoft.com/office/drawing/2014/main" xmlns="" id="{00000000-0008-0000-0700-000020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a:extLst>
            <a:ext uri="{FF2B5EF4-FFF2-40B4-BE49-F238E27FC236}">
              <a16:creationId xmlns:a16="http://schemas.microsoft.com/office/drawing/2014/main" xmlns="" id="{00000000-0008-0000-0700-000021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a:extLst>
            <a:ext uri="{FF2B5EF4-FFF2-40B4-BE49-F238E27FC236}">
              <a16:creationId xmlns:a16="http://schemas.microsoft.com/office/drawing/2014/main" xmlns="" id="{00000000-0008-0000-0700-000022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a:extLst>
            <a:ext uri="{FF2B5EF4-FFF2-40B4-BE49-F238E27FC236}">
              <a16:creationId xmlns:a16="http://schemas.microsoft.com/office/drawing/2014/main" xmlns="" id="{00000000-0008-0000-0700-000023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a:extLst>
            <a:ext uri="{FF2B5EF4-FFF2-40B4-BE49-F238E27FC236}">
              <a16:creationId xmlns:a16="http://schemas.microsoft.com/office/drawing/2014/main" xmlns="" id="{00000000-0008-0000-0700-000024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a:extLst>
            <a:ext uri="{FF2B5EF4-FFF2-40B4-BE49-F238E27FC236}">
              <a16:creationId xmlns:a16="http://schemas.microsoft.com/office/drawing/2014/main" xmlns="" id="{00000000-0008-0000-0700-000025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a:extLst>
            <a:ext uri="{FF2B5EF4-FFF2-40B4-BE49-F238E27FC236}">
              <a16:creationId xmlns:a16="http://schemas.microsoft.com/office/drawing/2014/main" xmlns="" id="{00000000-0008-0000-0700-000026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1" name="直線コネクタ 550">
          <a:extLst>
            <a:ext uri="{FF2B5EF4-FFF2-40B4-BE49-F238E27FC236}">
              <a16:creationId xmlns:a16="http://schemas.microsoft.com/office/drawing/2014/main" xmlns="" id="{00000000-0008-0000-0700-000027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2" name="テキスト ボックス 551">
          <a:extLst>
            <a:ext uri="{FF2B5EF4-FFF2-40B4-BE49-F238E27FC236}">
              <a16:creationId xmlns:a16="http://schemas.microsoft.com/office/drawing/2014/main" xmlns="" id="{00000000-0008-0000-0700-000028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3" name="直線コネクタ 552">
          <a:extLst>
            <a:ext uri="{FF2B5EF4-FFF2-40B4-BE49-F238E27FC236}">
              <a16:creationId xmlns:a16="http://schemas.microsoft.com/office/drawing/2014/main" xmlns="" id="{00000000-0008-0000-0700-000029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144434</xdr:rowOff>
    </xdr:from>
    <xdr:ext cx="595419" cy="259045"/>
    <xdr:sp macro="" textlink="">
      <xdr:nvSpPr>
        <xdr:cNvPr id="554" name="テキスト ボックス 553">
          <a:extLst>
            <a:ext uri="{FF2B5EF4-FFF2-40B4-BE49-F238E27FC236}">
              <a16:creationId xmlns:a16="http://schemas.microsoft.com/office/drawing/2014/main" xmlns="" id="{00000000-0008-0000-0700-00002A020000}"/>
            </a:ext>
          </a:extLst>
        </xdr:cNvPr>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5" name="直線コネクタ 554">
          <a:extLst>
            <a:ext uri="{FF2B5EF4-FFF2-40B4-BE49-F238E27FC236}">
              <a16:creationId xmlns:a16="http://schemas.microsoft.com/office/drawing/2014/main" xmlns="" id="{00000000-0008-0000-0700-00002B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56" name="テキスト ボックス 555">
          <a:extLst>
            <a:ext uri="{FF2B5EF4-FFF2-40B4-BE49-F238E27FC236}">
              <a16:creationId xmlns:a16="http://schemas.microsoft.com/office/drawing/2014/main" xmlns="" id="{00000000-0008-0000-0700-00002C020000}"/>
            </a:ext>
          </a:extLst>
        </xdr:cNvPr>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7" name="直線コネクタ 556">
          <a:extLst>
            <a:ext uri="{FF2B5EF4-FFF2-40B4-BE49-F238E27FC236}">
              <a16:creationId xmlns:a16="http://schemas.microsoft.com/office/drawing/2014/main" xmlns="" id="{00000000-0008-0000-0700-00002D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58" name="テキスト ボックス 557">
          <a:extLst>
            <a:ext uri="{FF2B5EF4-FFF2-40B4-BE49-F238E27FC236}">
              <a16:creationId xmlns:a16="http://schemas.microsoft.com/office/drawing/2014/main" xmlns="" id="{00000000-0008-0000-0700-00002E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59" name="直線コネクタ 558">
          <a:extLst>
            <a:ext uri="{FF2B5EF4-FFF2-40B4-BE49-F238E27FC236}">
              <a16:creationId xmlns:a16="http://schemas.microsoft.com/office/drawing/2014/main" xmlns="" id="{00000000-0008-0000-0700-00002F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0" name="テキスト ボックス 559">
          <a:extLst>
            <a:ext uri="{FF2B5EF4-FFF2-40B4-BE49-F238E27FC236}">
              <a16:creationId xmlns:a16="http://schemas.microsoft.com/office/drawing/2014/main" xmlns="" id="{00000000-0008-0000-0700-000030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1" name="直線コネクタ 560">
          <a:extLst>
            <a:ext uri="{FF2B5EF4-FFF2-40B4-BE49-F238E27FC236}">
              <a16:creationId xmlns:a16="http://schemas.microsoft.com/office/drawing/2014/main" xmlns="" id="{00000000-0008-0000-0700-000031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2" name="テキスト ボックス 561">
          <a:extLst>
            <a:ext uri="{FF2B5EF4-FFF2-40B4-BE49-F238E27FC236}">
              <a16:creationId xmlns:a16="http://schemas.microsoft.com/office/drawing/2014/main" xmlns="" id="{00000000-0008-0000-0700-000032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a:extLst>
            <a:ext uri="{FF2B5EF4-FFF2-40B4-BE49-F238E27FC236}">
              <a16:creationId xmlns:a16="http://schemas.microsoft.com/office/drawing/2014/main" xmlns="" id="{00000000-0008-0000-0700-00003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4" name="テキスト ボックス 563">
          <a:extLst>
            <a:ext uri="{FF2B5EF4-FFF2-40B4-BE49-F238E27FC236}">
              <a16:creationId xmlns:a16="http://schemas.microsoft.com/office/drawing/2014/main" xmlns="" id="{00000000-0008-0000-0700-000034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教育費グラフ枠">
          <a:extLst>
            <a:ext uri="{FF2B5EF4-FFF2-40B4-BE49-F238E27FC236}">
              <a16:creationId xmlns:a16="http://schemas.microsoft.com/office/drawing/2014/main" xmlns="" id="{00000000-0008-0000-0700-00003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52176</xdr:rowOff>
    </xdr:from>
    <xdr:to>
      <xdr:col>85</xdr:col>
      <xdr:colOff>126364</xdr:colOff>
      <xdr:row>58</xdr:row>
      <xdr:rowOff>135141</xdr:rowOff>
    </xdr:to>
    <xdr:cxnSp macro="">
      <xdr:nvCxnSpPr>
        <xdr:cNvPr id="566" name="直線コネクタ 565">
          <a:extLst>
            <a:ext uri="{FF2B5EF4-FFF2-40B4-BE49-F238E27FC236}">
              <a16:creationId xmlns:a16="http://schemas.microsoft.com/office/drawing/2014/main" xmlns="" id="{00000000-0008-0000-0700-000036020000}"/>
            </a:ext>
          </a:extLst>
        </xdr:cNvPr>
        <xdr:cNvCxnSpPr/>
      </xdr:nvCxnSpPr>
      <xdr:spPr>
        <a:xfrm flipV="1">
          <a:off x="16317595" y="8624676"/>
          <a:ext cx="1269" cy="1454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138968</xdr:rowOff>
    </xdr:from>
    <xdr:ext cx="534377" cy="259045"/>
    <xdr:sp macro="" textlink="">
      <xdr:nvSpPr>
        <xdr:cNvPr id="567" name="教育費最小値テキスト">
          <a:extLst>
            <a:ext uri="{FF2B5EF4-FFF2-40B4-BE49-F238E27FC236}">
              <a16:creationId xmlns:a16="http://schemas.microsoft.com/office/drawing/2014/main" xmlns="" id="{00000000-0008-0000-0700-000037020000}"/>
            </a:ext>
          </a:extLst>
        </xdr:cNvPr>
        <xdr:cNvSpPr txBox="1"/>
      </xdr:nvSpPr>
      <xdr:spPr>
        <a:xfrm>
          <a:off x="16370300" y="10083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135141</xdr:rowOff>
    </xdr:from>
    <xdr:to>
      <xdr:col>86</xdr:col>
      <xdr:colOff>25400</xdr:colOff>
      <xdr:row>58</xdr:row>
      <xdr:rowOff>135141</xdr:rowOff>
    </xdr:to>
    <xdr:cxnSp macro="">
      <xdr:nvCxnSpPr>
        <xdr:cNvPr id="568" name="直線コネクタ 567">
          <a:extLst>
            <a:ext uri="{FF2B5EF4-FFF2-40B4-BE49-F238E27FC236}">
              <a16:creationId xmlns:a16="http://schemas.microsoft.com/office/drawing/2014/main" xmlns="" id="{00000000-0008-0000-0700-000038020000}"/>
            </a:ext>
          </a:extLst>
        </xdr:cNvPr>
        <xdr:cNvCxnSpPr/>
      </xdr:nvCxnSpPr>
      <xdr:spPr>
        <a:xfrm>
          <a:off x="16230600" y="10079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170303</xdr:rowOff>
    </xdr:from>
    <xdr:ext cx="599010" cy="259045"/>
    <xdr:sp macro="" textlink="">
      <xdr:nvSpPr>
        <xdr:cNvPr id="569" name="教育費最大値テキスト">
          <a:extLst>
            <a:ext uri="{FF2B5EF4-FFF2-40B4-BE49-F238E27FC236}">
              <a16:creationId xmlns:a16="http://schemas.microsoft.com/office/drawing/2014/main" xmlns="" id="{00000000-0008-0000-0700-000039020000}"/>
            </a:ext>
          </a:extLst>
        </xdr:cNvPr>
        <xdr:cNvSpPr txBox="1"/>
      </xdr:nvSpPr>
      <xdr:spPr>
        <a:xfrm>
          <a:off x="16370300" y="8399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486,801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52176</xdr:rowOff>
    </xdr:from>
    <xdr:to>
      <xdr:col>86</xdr:col>
      <xdr:colOff>25400</xdr:colOff>
      <xdr:row>50</xdr:row>
      <xdr:rowOff>52176</xdr:rowOff>
    </xdr:to>
    <xdr:cxnSp macro="">
      <xdr:nvCxnSpPr>
        <xdr:cNvPr id="570" name="直線コネクタ 569">
          <a:extLst>
            <a:ext uri="{FF2B5EF4-FFF2-40B4-BE49-F238E27FC236}">
              <a16:creationId xmlns:a16="http://schemas.microsoft.com/office/drawing/2014/main" xmlns="" id="{00000000-0008-0000-0700-00003A020000}"/>
            </a:ext>
          </a:extLst>
        </xdr:cNvPr>
        <xdr:cNvCxnSpPr/>
      </xdr:nvCxnSpPr>
      <xdr:spPr>
        <a:xfrm>
          <a:off x="16230600" y="8624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106363</xdr:rowOff>
    </xdr:from>
    <xdr:to>
      <xdr:col>85</xdr:col>
      <xdr:colOff>127000</xdr:colOff>
      <xdr:row>58</xdr:row>
      <xdr:rowOff>144631</xdr:rowOff>
    </xdr:to>
    <xdr:cxnSp macro="">
      <xdr:nvCxnSpPr>
        <xdr:cNvPr id="571" name="直線コネクタ 570">
          <a:extLst>
            <a:ext uri="{FF2B5EF4-FFF2-40B4-BE49-F238E27FC236}">
              <a16:creationId xmlns:a16="http://schemas.microsoft.com/office/drawing/2014/main" xmlns="" id="{00000000-0008-0000-0700-00003B020000}"/>
            </a:ext>
          </a:extLst>
        </xdr:cNvPr>
        <xdr:cNvCxnSpPr/>
      </xdr:nvCxnSpPr>
      <xdr:spPr>
        <a:xfrm flipV="1">
          <a:off x="15481300" y="10050463"/>
          <a:ext cx="838200" cy="38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2522</xdr:rowOff>
    </xdr:from>
    <xdr:ext cx="534377" cy="259045"/>
    <xdr:sp macro="" textlink="">
      <xdr:nvSpPr>
        <xdr:cNvPr id="572" name="教育費平均値テキスト">
          <a:extLst>
            <a:ext uri="{FF2B5EF4-FFF2-40B4-BE49-F238E27FC236}">
              <a16:creationId xmlns:a16="http://schemas.microsoft.com/office/drawing/2014/main" xmlns="" id="{00000000-0008-0000-0700-00003C020000}"/>
            </a:ext>
          </a:extLst>
        </xdr:cNvPr>
        <xdr:cNvSpPr txBox="1"/>
      </xdr:nvSpPr>
      <xdr:spPr>
        <a:xfrm>
          <a:off x="16370300" y="97751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151095</xdr:rowOff>
    </xdr:from>
    <xdr:to>
      <xdr:col>85</xdr:col>
      <xdr:colOff>177800</xdr:colOff>
      <xdr:row>58</xdr:row>
      <xdr:rowOff>81245</xdr:rowOff>
    </xdr:to>
    <xdr:sp macro="" textlink="">
      <xdr:nvSpPr>
        <xdr:cNvPr id="573" name="フローチャート: 判断 572">
          <a:extLst>
            <a:ext uri="{FF2B5EF4-FFF2-40B4-BE49-F238E27FC236}">
              <a16:creationId xmlns:a16="http://schemas.microsoft.com/office/drawing/2014/main" xmlns="" id="{00000000-0008-0000-0700-00003D020000}"/>
            </a:ext>
          </a:extLst>
        </xdr:cNvPr>
        <xdr:cNvSpPr/>
      </xdr:nvSpPr>
      <xdr:spPr>
        <a:xfrm>
          <a:off x="16268700" y="992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110175</xdr:rowOff>
    </xdr:from>
    <xdr:to>
      <xdr:col>81</xdr:col>
      <xdr:colOff>50800</xdr:colOff>
      <xdr:row>58</xdr:row>
      <xdr:rowOff>144631</xdr:rowOff>
    </xdr:to>
    <xdr:cxnSp macro="">
      <xdr:nvCxnSpPr>
        <xdr:cNvPr id="574" name="直線コネクタ 573">
          <a:extLst>
            <a:ext uri="{FF2B5EF4-FFF2-40B4-BE49-F238E27FC236}">
              <a16:creationId xmlns:a16="http://schemas.microsoft.com/office/drawing/2014/main" xmlns="" id="{00000000-0008-0000-0700-00003E020000}"/>
            </a:ext>
          </a:extLst>
        </xdr:cNvPr>
        <xdr:cNvCxnSpPr/>
      </xdr:nvCxnSpPr>
      <xdr:spPr>
        <a:xfrm>
          <a:off x="14592300" y="10054275"/>
          <a:ext cx="889000" cy="34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932</xdr:rowOff>
    </xdr:from>
    <xdr:to>
      <xdr:col>81</xdr:col>
      <xdr:colOff>101600</xdr:colOff>
      <xdr:row>58</xdr:row>
      <xdr:rowOff>102532</xdr:rowOff>
    </xdr:to>
    <xdr:sp macro="" textlink="">
      <xdr:nvSpPr>
        <xdr:cNvPr id="575" name="フローチャート: 判断 574">
          <a:extLst>
            <a:ext uri="{FF2B5EF4-FFF2-40B4-BE49-F238E27FC236}">
              <a16:creationId xmlns:a16="http://schemas.microsoft.com/office/drawing/2014/main" xmlns="" id="{00000000-0008-0000-0700-00003F020000}"/>
            </a:ext>
          </a:extLst>
        </xdr:cNvPr>
        <xdr:cNvSpPr/>
      </xdr:nvSpPr>
      <xdr:spPr>
        <a:xfrm>
          <a:off x="15430500" y="9945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119059</xdr:rowOff>
    </xdr:from>
    <xdr:ext cx="534377" cy="259045"/>
    <xdr:sp macro="" textlink="">
      <xdr:nvSpPr>
        <xdr:cNvPr id="576" name="テキスト ボックス 575">
          <a:extLst>
            <a:ext uri="{FF2B5EF4-FFF2-40B4-BE49-F238E27FC236}">
              <a16:creationId xmlns:a16="http://schemas.microsoft.com/office/drawing/2014/main" xmlns="" id="{00000000-0008-0000-0700-000040020000}"/>
            </a:ext>
          </a:extLst>
        </xdr:cNvPr>
        <xdr:cNvSpPr txBox="1"/>
      </xdr:nvSpPr>
      <xdr:spPr>
        <a:xfrm>
          <a:off x="15214111" y="9720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110175</xdr:rowOff>
    </xdr:from>
    <xdr:to>
      <xdr:col>76</xdr:col>
      <xdr:colOff>114300</xdr:colOff>
      <xdr:row>58</xdr:row>
      <xdr:rowOff>139576</xdr:rowOff>
    </xdr:to>
    <xdr:cxnSp macro="">
      <xdr:nvCxnSpPr>
        <xdr:cNvPr id="577" name="直線コネクタ 576">
          <a:extLst>
            <a:ext uri="{FF2B5EF4-FFF2-40B4-BE49-F238E27FC236}">
              <a16:creationId xmlns:a16="http://schemas.microsoft.com/office/drawing/2014/main" xmlns="" id="{00000000-0008-0000-0700-000041020000}"/>
            </a:ext>
          </a:extLst>
        </xdr:cNvPr>
        <xdr:cNvCxnSpPr/>
      </xdr:nvCxnSpPr>
      <xdr:spPr>
        <a:xfrm flipV="1">
          <a:off x="13703300" y="10054275"/>
          <a:ext cx="889000" cy="29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154162</xdr:rowOff>
    </xdr:from>
    <xdr:to>
      <xdr:col>76</xdr:col>
      <xdr:colOff>165100</xdr:colOff>
      <xdr:row>58</xdr:row>
      <xdr:rowOff>84312</xdr:rowOff>
    </xdr:to>
    <xdr:sp macro="" textlink="">
      <xdr:nvSpPr>
        <xdr:cNvPr id="578" name="フローチャート: 判断 577">
          <a:extLst>
            <a:ext uri="{FF2B5EF4-FFF2-40B4-BE49-F238E27FC236}">
              <a16:creationId xmlns:a16="http://schemas.microsoft.com/office/drawing/2014/main" xmlns="" id="{00000000-0008-0000-0700-000042020000}"/>
            </a:ext>
          </a:extLst>
        </xdr:cNvPr>
        <xdr:cNvSpPr/>
      </xdr:nvSpPr>
      <xdr:spPr>
        <a:xfrm>
          <a:off x="14541500" y="992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100839</xdr:rowOff>
    </xdr:from>
    <xdr:ext cx="534377" cy="259045"/>
    <xdr:sp macro="" textlink="">
      <xdr:nvSpPr>
        <xdr:cNvPr id="579" name="テキスト ボックス 578">
          <a:extLst>
            <a:ext uri="{FF2B5EF4-FFF2-40B4-BE49-F238E27FC236}">
              <a16:creationId xmlns:a16="http://schemas.microsoft.com/office/drawing/2014/main" xmlns="" id="{00000000-0008-0000-0700-000043020000}"/>
            </a:ext>
          </a:extLst>
        </xdr:cNvPr>
        <xdr:cNvSpPr txBox="1"/>
      </xdr:nvSpPr>
      <xdr:spPr>
        <a:xfrm>
          <a:off x="14325111" y="9702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81610</xdr:rowOff>
    </xdr:from>
    <xdr:to>
      <xdr:col>71</xdr:col>
      <xdr:colOff>177800</xdr:colOff>
      <xdr:row>58</xdr:row>
      <xdr:rowOff>139576</xdr:rowOff>
    </xdr:to>
    <xdr:cxnSp macro="">
      <xdr:nvCxnSpPr>
        <xdr:cNvPr id="580" name="直線コネクタ 579">
          <a:extLst>
            <a:ext uri="{FF2B5EF4-FFF2-40B4-BE49-F238E27FC236}">
              <a16:creationId xmlns:a16="http://schemas.microsoft.com/office/drawing/2014/main" xmlns="" id="{00000000-0008-0000-0700-000044020000}"/>
            </a:ext>
          </a:extLst>
        </xdr:cNvPr>
        <xdr:cNvCxnSpPr/>
      </xdr:nvCxnSpPr>
      <xdr:spPr>
        <a:xfrm>
          <a:off x="12814300" y="10025710"/>
          <a:ext cx="889000" cy="57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135303</xdr:rowOff>
    </xdr:from>
    <xdr:to>
      <xdr:col>72</xdr:col>
      <xdr:colOff>38100</xdr:colOff>
      <xdr:row>58</xdr:row>
      <xdr:rowOff>65453</xdr:rowOff>
    </xdr:to>
    <xdr:sp macro="" textlink="">
      <xdr:nvSpPr>
        <xdr:cNvPr id="581" name="フローチャート: 判断 580">
          <a:extLst>
            <a:ext uri="{FF2B5EF4-FFF2-40B4-BE49-F238E27FC236}">
              <a16:creationId xmlns:a16="http://schemas.microsoft.com/office/drawing/2014/main" xmlns="" id="{00000000-0008-0000-0700-000045020000}"/>
            </a:ext>
          </a:extLst>
        </xdr:cNvPr>
        <xdr:cNvSpPr/>
      </xdr:nvSpPr>
      <xdr:spPr>
        <a:xfrm>
          <a:off x="13652500" y="9907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81980</xdr:rowOff>
    </xdr:from>
    <xdr:ext cx="534377" cy="259045"/>
    <xdr:sp macro="" textlink="">
      <xdr:nvSpPr>
        <xdr:cNvPr id="582" name="テキスト ボックス 581">
          <a:extLst>
            <a:ext uri="{FF2B5EF4-FFF2-40B4-BE49-F238E27FC236}">
              <a16:creationId xmlns:a16="http://schemas.microsoft.com/office/drawing/2014/main" xmlns="" id="{00000000-0008-0000-0700-000046020000}"/>
            </a:ext>
          </a:extLst>
        </xdr:cNvPr>
        <xdr:cNvSpPr txBox="1"/>
      </xdr:nvSpPr>
      <xdr:spPr>
        <a:xfrm>
          <a:off x="13436111" y="9683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152584</xdr:rowOff>
    </xdr:from>
    <xdr:to>
      <xdr:col>67</xdr:col>
      <xdr:colOff>101600</xdr:colOff>
      <xdr:row>58</xdr:row>
      <xdr:rowOff>82734</xdr:rowOff>
    </xdr:to>
    <xdr:sp macro="" textlink="">
      <xdr:nvSpPr>
        <xdr:cNvPr id="583" name="フローチャート: 判断 582">
          <a:extLst>
            <a:ext uri="{FF2B5EF4-FFF2-40B4-BE49-F238E27FC236}">
              <a16:creationId xmlns:a16="http://schemas.microsoft.com/office/drawing/2014/main" xmlns="" id="{00000000-0008-0000-0700-000047020000}"/>
            </a:ext>
          </a:extLst>
        </xdr:cNvPr>
        <xdr:cNvSpPr/>
      </xdr:nvSpPr>
      <xdr:spPr>
        <a:xfrm>
          <a:off x="12763500" y="9925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99261</xdr:rowOff>
    </xdr:from>
    <xdr:ext cx="534377" cy="259045"/>
    <xdr:sp macro="" textlink="">
      <xdr:nvSpPr>
        <xdr:cNvPr id="584" name="テキスト ボックス 583">
          <a:extLst>
            <a:ext uri="{FF2B5EF4-FFF2-40B4-BE49-F238E27FC236}">
              <a16:creationId xmlns:a16="http://schemas.microsoft.com/office/drawing/2014/main" xmlns="" id="{00000000-0008-0000-0700-000048020000}"/>
            </a:ext>
          </a:extLst>
        </xdr:cNvPr>
        <xdr:cNvSpPr txBox="1"/>
      </xdr:nvSpPr>
      <xdr:spPr>
        <a:xfrm>
          <a:off x="12547111" y="9700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xmlns="" id="{00000000-0008-0000-0700-00004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xmlns="" id="{00000000-0008-0000-0700-00004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xmlns="" id="{00000000-0008-0000-0700-00004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xmlns="" id="{00000000-0008-0000-0700-00004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xmlns="" id="{00000000-0008-0000-0700-00004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55563</xdr:rowOff>
    </xdr:from>
    <xdr:to>
      <xdr:col>85</xdr:col>
      <xdr:colOff>177800</xdr:colOff>
      <xdr:row>58</xdr:row>
      <xdr:rowOff>157163</xdr:rowOff>
    </xdr:to>
    <xdr:sp macro="" textlink="">
      <xdr:nvSpPr>
        <xdr:cNvPr id="590" name="楕円 589">
          <a:extLst>
            <a:ext uri="{FF2B5EF4-FFF2-40B4-BE49-F238E27FC236}">
              <a16:creationId xmlns:a16="http://schemas.microsoft.com/office/drawing/2014/main" xmlns="" id="{00000000-0008-0000-0700-00004E020000}"/>
            </a:ext>
          </a:extLst>
        </xdr:cNvPr>
        <xdr:cNvSpPr/>
      </xdr:nvSpPr>
      <xdr:spPr>
        <a:xfrm>
          <a:off x="16268700" y="9999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141940</xdr:rowOff>
    </xdr:from>
    <xdr:ext cx="534377" cy="259045"/>
    <xdr:sp macro="" textlink="">
      <xdr:nvSpPr>
        <xdr:cNvPr id="591" name="教育費該当値テキスト">
          <a:extLst>
            <a:ext uri="{FF2B5EF4-FFF2-40B4-BE49-F238E27FC236}">
              <a16:creationId xmlns:a16="http://schemas.microsoft.com/office/drawing/2014/main" xmlns="" id="{00000000-0008-0000-0700-00004F020000}"/>
            </a:ext>
          </a:extLst>
        </xdr:cNvPr>
        <xdr:cNvSpPr txBox="1"/>
      </xdr:nvSpPr>
      <xdr:spPr>
        <a:xfrm>
          <a:off x="16370300" y="9914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93831</xdr:rowOff>
    </xdr:from>
    <xdr:to>
      <xdr:col>81</xdr:col>
      <xdr:colOff>101600</xdr:colOff>
      <xdr:row>59</xdr:row>
      <xdr:rowOff>23981</xdr:rowOff>
    </xdr:to>
    <xdr:sp macro="" textlink="">
      <xdr:nvSpPr>
        <xdr:cNvPr id="592" name="楕円 591">
          <a:extLst>
            <a:ext uri="{FF2B5EF4-FFF2-40B4-BE49-F238E27FC236}">
              <a16:creationId xmlns:a16="http://schemas.microsoft.com/office/drawing/2014/main" xmlns="" id="{00000000-0008-0000-0700-000050020000}"/>
            </a:ext>
          </a:extLst>
        </xdr:cNvPr>
        <xdr:cNvSpPr/>
      </xdr:nvSpPr>
      <xdr:spPr>
        <a:xfrm>
          <a:off x="15430500" y="10037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59</xdr:row>
      <xdr:rowOff>15108</xdr:rowOff>
    </xdr:from>
    <xdr:ext cx="534377" cy="259045"/>
    <xdr:sp macro="" textlink="">
      <xdr:nvSpPr>
        <xdr:cNvPr id="593" name="テキスト ボックス 592">
          <a:extLst>
            <a:ext uri="{FF2B5EF4-FFF2-40B4-BE49-F238E27FC236}">
              <a16:creationId xmlns:a16="http://schemas.microsoft.com/office/drawing/2014/main" xmlns="" id="{00000000-0008-0000-0700-000051020000}"/>
            </a:ext>
          </a:extLst>
        </xdr:cNvPr>
        <xdr:cNvSpPr txBox="1"/>
      </xdr:nvSpPr>
      <xdr:spPr>
        <a:xfrm>
          <a:off x="15214111" y="10130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59375</xdr:rowOff>
    </xdr:from>
    <xdr:to>
      <xdr:col>76</xdr:col>
      <xdr:colOff>165100</xdr:colOff>
      <xdr:row>58</xdr:row>
      <xdr:rowOff>160975</xdr:rowOff>
    </xdr:to>
    <xdr:sp macro="" textlink="">
      <xdr:nvSpPr>
        <xdr:cNvPr id="594" name="楕円 593">
          <a:extLst>
            <a:ext uri="{FF2B5EF4-FFF2-40B4-BE49-F238E27FC236}">
              <a16:creationId xmlns:a16="http://schemas.microsoft.com/office/drawing/2014/main" xmlns="" id="{00000000-0008-0000-0700-000052020000}"/>
            </a:ext>
          </a:extLst>
        </xdr:cNvPr>
        <xdr:cNvSpPr/>
      </xdr:nvSpPr>
      <xdr:spPr>
        <a:xfrm>
          <a:off x="14541500" y="10003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152102</xdr:rowOff>
    </xdr:from>
    <xdr:ext cx="534377" cy="259045"/>
    <xdr:sp macro="" textlink="">
      <xdr:nvSpPr>
        <xdr:cNvPr id="595" name="テキスト ボックス 594">
          <a:extLst>
            <a:ext uri="{FF2B5EF4-FFF2-40B4-BE49-F238E27FC236}">
              <a16:creationId xmlns:a16="http://schemas.microsoft.com/office/drawing/2014/main" xmlns="" id="{00000000-0008-0000-0700-000053020000}"/>
            </a:ext>
          </a:extLst>
        </xdr:cNvPr>
        <xdr:cNvSpPr txBox="1"/>
      </xdr:nvSpPr>
      <xdr:spPr>
        <a:xfrm>
          <a:off x="14325111" y="10096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88776</xdr:rowOff>
    </xdr:from>
    <xdr:to>
      <xdr:col>72</xdr:col>
      <xdr:colOff>38100</xdr:colOff>
      <xdr:row>59</xdr:row>
      <xdr:rowOff>18926</xdr:rowOff>
    </xdr:to>
    <xdr:sp macro="" textlink="">
      <xdr:nvSpPr>
        <xdr:cNvPr id="596" name="楕円 595">
          <a:extLst>
            <a:ext uri="{FF2B5EF4-FFF2-40B4-BE49-F238E27FC236}">
              <a16:creationId xmlns:a16="http://schemas.microsoft.com/office/drawing/2014/main" xmlns="" id="{00000000-0008-0000-0700-000054020000}"/>
            </a:ext>
          </a:extLst>
        </xdr:cNvPr>
        <xdr:cNvSpPr/>
      </xdr:nvSpPr>
      <xdr:spPr>
        <a:xfrm>
          <a:off x="13652500" y="10032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10053</xdr:rowOff>
    </xdr:from>
    <xdr:ext cx="534377" cy="259045"/>
    <xdr:sp macro="" textlink="">
      <xdr:nvSpPr>
        <xdr:cNvPr id="597" name="テキスト ボックス 596">
          <a:extLst>
            <a:ext uri="{FF2B5EF4-FFF2-40B4-BE49-F238E27FC236}">
              <a16:creationId xmlns:a16="http://schemas.microsoft.com/office/drawing/2014/main" xmlns="" id="{00000000-0008-0000-0700-000055020000}"/>
            </a:ext>
          </a:extLst>
        </xdr:cNvPr>
        <xdr:cNvSpPr txBox="1"/>
      </xdr:nvSpPr>
      <xdr:spPr>
        <a:xfrm>
          <a:off x="13436111" y="10125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30810</xdr:rowOff>
    </xdr:from>
    <xdr:to>
      <xdr:col>67</xdr:col>
      <xdr:colOff>101600</xdr:colOff>
      <xdr:row>58</xdr:row>
      <xdr:rowOff>132410</xdr:rowOff>
    </xdr:to>
    <xdr:sp macro="" textlink="">
      <xdr:nvSpPr>
        <xdr:cNvPr id="598" name="楕円 597">
          <a:extLst>
            <a:ext uri="{FF2B5EF4-FFF2-40B4-BE49-F238E27FC236}">
              <a16:creationId xmlns:a16="http://schemas.microsoft.com/office/drawing/2014/main" xmlns="" id="{00000000-0008-0000-0700-000056020000}"/>
            </a:ext>
          </a:extLst>
        </xdr:cNvPr>
        <xdr:cNvSpPr/>
      </xdr:nvSpPr>
      <xdr:spPr>
        <a:xfrm>
          <a:off x="12763500" y="9974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123537</xdr:rowOff>
    </xdr:from>
    <xdr:ext cx="534377" cy="259045"/>
    <xdr:sp macro="" textlink="">
      <xdr:nvSpPr>
        <xdr:cNvPr id="599" name="テキスト ボックス 598">
          <a:extLst>
            <a:ext uri="{FF2B5EF4-FFF2-40B4-BE49-F238E27FC236}">
              <a16:creationId xmlns:a16="http://schemas.microsoft.com/office/drawing/2014/main" xmlns="" id="{00000000-0008-0000-0700-000057020000}"/>
            </a:ext>
          </a:extLst>
        </xdr:cNvPr>
        <xdr:cNvSpPr txBox="1"/>
      </xdr:nvSpPr>
      <xdr:spPr>
        <a:xfrm>
          <a:off x="12547111" y="10067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a:extLst>
            <a:ext uri="{FF2B5EF4-FFF2-40B4-BE49-F238E27FC236}">
              <a16:creationId xmlns:a16="http://schemas.microsoft.com/office/drawing/2014/main" xmlns="" id="{00000000-0008-0000-0700-00005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a:extLst>
            <a:ext uri="{FF2B5EF4-FFF2-40B4-BE49-F238E27FC236}">
              <a16:creationId xmlns:a16="http://schemas.microsoft.com/office/drawing/2014/main" xmlns="" id="{00000000-0008-0000-0700-00005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a:extLst>
            <a:ext uri="{FF2B5EF4-FFF2-40B4-BE49-F238E27FC236}">
              <a16:creationId xmlns:a16="http://schemas.microsoft.com/office/drawing/2014/main" xmlns="" id="{00000000-0008-0000-0700-00005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a:extLst>
            <a:ext uri="{FF2B5EF4-FFF2-40B4-BE49-F238E27FC236}">
              <a16:creationId xmlns:a16="http://schemas.microsoft.com/office/drawing/2014/main" xmlns="" id="{00000000-0008-0000-0700-00005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a:extLst>
            <a:ext uri="{FF2B5EF4-FFF2-40B4-BE49-F238E27FC236}">
              <a16:creationId xmlns:a16="http://schemas.microsoft.com/office/drawing/2014/main" xmlns="" id="{00000000-0008-0000-0700-00005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a:extLst>
            <a:ext uri="{FF2B5EF4-FFF2-40B4-BE49-F238E27FC236}">
              <a16:creationId xmlns:a16="http://schemas.microsoft.com/office/drawing/2014/main" xmlns="" id="{00000000-0008-0000-0700-00005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a:extLst>
            <a:ext uri="{FF2B5EF4-FFF2-40B4-BE49-F238E27FC236}">
              <a16:creationId xmlns:a16="http://schemas.microsoft.com/office/drawing/2014/main" xmlns="" id="{00000000-0008-0000-0700-00005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a:extLst>
            <a:ext uri="{FF2B5EF4-FFF2-40B4-BE49-F238E27FC236}">
              <a16:creationId xmlns:a16="http://schemas.microsoft.com/office/drawing/2014/main" xmlns="" id="{00000000-0008-0000-0700-00005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a:extLst>
            <a:ext uri="{FF2B5EF4-FFF2-40B4-BE49-F238E27FC236}">
              <a16:creationId xmlns:a16="http://schemas.microsoft.com/office/drawing/2014/main" xmlns="" id="{00000000-0008-0000-0700-00006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a:extLst>
            <a:ext uri="{FF2B5EF4-FFF2-40B4-BE49-F238E27FC236}">
              <a16:creationId xmlns:a16="http://schemas.microsoft.com/office/drawing/2014/main" xmlns="" id="{00000000-0008-0000-0700-00006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0" name="直線コネクタ 609">
          <a:extLst>
            <a:ext uri="{FF2B5EF4-FFF2-40B4-BE49-F238E27FC236}">
              <a16:creationId xmlns:a16="http://schemas.microsoft.com/office/drawing/2014/main" xmlns="" id="{00000000-0008-0000-0700-000062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1" name="テキスト ボックス 610">
          <a:extLst>
            <a:ext uri="{FF2B5EF4-FFF2-40B4-BE49-F238E27FC236}">
              <a16:creationId xmlns:a16="http://schemas.microsoft.com/office/drawing/2014/main" xmlns="" id="{00000000-0008-0000-0700-000063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2" name="直線コネクタ 611">
          <a:extLst>
            <a:ext uri="{FF2B5EF4-FFF2-40B4-BE49-F238E27FC236}">
              <a16:creationId xmlns:a16="http://schemas.microsoft.com/office/drawing/2014/main" xmlns="" id="{00000000-0008-0000-0700-000064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3" name="テキスト ボックス 612">
          <a:extLst>
            <a:ext uri="{FF2B5EF4-FFF2-40B4-BE49-F238E27FC236}">
              <a16:creationId xmlns:a16="http://schemas.microsoft.com/office/drawing/2014/main" xmlns="" id="{00000000-0008-0000-0700-000065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4" name="直線コネクタ 613">
          <a:extLst>
            <a:ext uri="{FF2B5EF4-FFF2-40B4-BE49-F238E27FC236}">
              <a16:creationId xmlns:a16="http://schemas.microsoft.com/office/drawing/2014/main" xmlns="" id="{00000000-0008-0000-0700-000066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5" name="テキスト ボックス 614">
          <a:extLst>
            <a:ext uri="{FF2B5EF4-FFF2-40B4-BE49-F238E27FC236}">
              <a16:creationId xmlns:a16="http://schemas.microsoft.com/office/drawing/2014/main" xmlns="" id="{00000000-0008-0000-0700-000067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6" name="直線コネクタ 615">
          <a:extLst>
            <a:ext uri="{FF2B5EF4-FFF2-40B4-BE49-F238E27FC236}">
              <a16:creationId xmlns:a16="http://schemas.microsoft.com/office/drawing/2014/main" xmlns="" id="{00000000-0008-0000-0700-000068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7" name="テキスト ボックス 616">
          <a:extLst>
            <a:ext uri="{FF2B5EF4-FFF2-40B4-BE49-F238E27FC236}">
              <a16:creationId xmlns:a16="http://schemas.microsoft.com/office/drawing/2014/main" xmlns="" id="{00000000-0008-0000-0700-000069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a:extLst>
            <a:ext uri="{FF2B5EF4-FFF2-40B4-BE49-F238E27FC236}">
              <a16:creationId xmlns:a16="http://schemas.microsoft.com/office/drawing/2014/main" xmlns="" id="{00000000-0008-0000-0700-00006A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a:extLst>
            <a:ext uri="{FF2B5EF4-FFF2-40B4-BE49-F238E27FC236}">
              <a16:creationId xmlns:a16="http://schemas.microsoft.com/office/drawing/2014/main" xmlns="" id="{00000000-0008-0000-0700-00006B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災害復旧費グラフ枠">
          <a:extLst>
            <a:ext uri="{FF2B5EF4-FFF2-40B4-BE49-F238E27FC236}">
              <a16:creationId xmlns:a16="http://schemas.microsoft.com/office/drawing/2014/main" xmlns="" id="{00000000-0008-0000-0700-00006C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25048</xdr:rowOff>
    </xdr:from>
    <xdr:to>
      <xdr:col>85</xdr:col>
      <xdr:colOff>126364</xdr:colOff>
      <xdr:row>78</xdr:row>
      <xdr:rowOff>139700</xdr:rowOff>
    </xdr:to>
    <xdr:cxnSp macro="">
      <xdr:nvCxnSpPr>
        <xdr:cNvPr id="621" name="直線コネクタ 620">
          <a:extLst>
            <a:ext uri="{FF2B5EF4-FFF2-40B4-BE49-F238E27FC236}">
              <a16:creationId xmlns:a16="http://schemas.microsoft.com/office/drawing/2014/main" xmlns="" id="{00000000-0008-0000-0700-00006D020000}"/>
            </a:ext>
          </a:extLst>
        </xdr:cNvPr>
        <xdr:cNvCxnSpPr/>
      </xdr:nvCxnSpPr>
      <xdr:spPr>
        <a:xfrm flipV="1">
          <a:off x="16317595" y="12369448"/>
          <a:ext cx="1269" cy="1143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154272</xdr:rowOff>
    </xdr:from>
    <xdr:ext cx="249299" cy="259045"/>
    <xdr:sp macro="" textlink="">
      <xdr:nvSpPr>
        <xdr:cNvPr id="622" name="災害復旧費最小値テキスト">
          <a:extLst>
            <a:ext uri="{FF2B5EF4-FFF2-40B4-BE49-F238E27FC236}">
              <a16:creationId xmlns:a16="http://schemas.microsoft.com/office/drawing/2014/main" xmlns="" id="{00000000-0008-0000-0700-00006E020000}"/>
            </a:ext>
          </a:extLst>
        </xdr:cNvPr>
        <xdr:cNvSpPr txBox="1"/>
      </xdr:nvSpPr>
      <xdr:spPr>
        <a:xfrm>
          <a:off x="16370300" y="135273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3" name="直線コネクタ 622">
          <a:extLst>
            <a:ext uri="{FF2B5EF4-FFF2-40B4-BE49-F238E27FC236}">
              <a16:creationId xmlns:a16="http://schemas.microsoft.com/office/drawing/2014/main" xmlns="" id="{00000000-0008-0000-0700-00006F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143175</xdr:rowOff>
    </xdr:from>
    <xdr:ext cx="599010" cy="259045"/>
    <xdr:sp macro="" textlink="">
      <xdr:nvSpPr>
        <xdr:cNvPr id="624" name="災害復旧費最大値テキスト">
          <a:extLst>
            <a:ext uri="{FF2B5EF4-FFF2-40B4-BE49-F238E27FC236}">
              <a16:creationId xmlns:a16="http://schemas.microsoft.com/office/drawing/2014/main" xmlns="" id="{00000000-0008-0000-0700-000070020000}"/>
            </a:ext>
          </a:extLst>
        </xdr:cNvPr>
        <xdr:cNvSpPr txBox="1"/>
      </xdr:nvSpPr>
      <xdr:spPr>
        <a:xfrm>
          <a:off x="16370300" y="12144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250,077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72</xdr:row>
      <xdr:rowOff>25048</xdr:rowOff>
    </xdr:from>
    <xdr:to>
      <xdr:col>86</xdr:col>
      <xdr:colOff>25400</xdr:colOff>
      <xdr:row>72</xdr:row>
      <xdr:rowOff>25048</xdr:rowOff>
    </xdr:to>
    <xdr:cxnSp macro="">
      <xdr:nvCxnSpPr>
        <xdr:cNvPr id="625" name="直線コネクタ 624">
          <a:extLst>
            <a:ext uri="{FF2B5EF4-FFF2-40B4-BE49-F238E27FC236}">
              <a16:creationId xmlns:a16="http://schemas.microsoft.com/office/drawing/2014/main" xmlns="" id="{00000000-0008-0000-0700-000071020000}"/>
            </a:ext>
          </a:extLst>
        </xdr:cNvPr>
        <xdr:cNvCxnSpPr/>
      </xdr:nvCxnSpPr>
      <xdr:spPr>
        <a:xfrm>
          <a:off x="16230600" y="12369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26" name="直線コネクタ 625">
          <a:extLst>
            <a:ext uri="{FF2B5EF4-FFF2-40B4-BE49-F238E27FC236}">
              <a16:creationId xmlns:a16="http://schemas.microsoft.com/office/drawing/2014/main" xmlns="" id="{00000000-0008-0000-0700-000072020000}"/>
            </a:ext>
          </a:extLst>
        </xdr:cNvPr>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71722</xdr:rowOff>
    </xdr:from>
    <xdr:ext cx="469744" cy="259045"/>
    <xdr:sp macro="" textlink="">
      <xdr:nvSpPr>
        <xdr:cNvPr id="627" name="災害復旧費平均値テキスト">
          <a:extLst>
            <a:ext uri="{FF2B5EF4-FFF2-40B4-BE49-F238E27FC236}">
              <a16:creationId xmlns:a16="http://schemas.microsoft.com/office/drawing/2014/main" xmlns="" id="{00000000-0008-0000-0700-000073020000}"/>
            </a:ext>
          </a:extLst>
        </xdr:cNvPr>
        <xdr:cNvSpPr txBox="1"/>
      </xdr:nvSpPr>
      <xdr:spPr>
        <a:xfrm>
          <a:off x="16370300" y="132733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48845</xdr:rowOff>
    </xdr:from>
    <xdr:to>
      <xdr:col>85</xdr:col>
      <xdr:colOff>177800</xdr:colOff>
      <xdr:row>78</xdr:row>
      <xdr:rowOff>150445</xdr:rowOff>
    </xdr:to>
    <xdr:sp macro="" textlink="">
      <xdr:nvSpPr>
        <xdr:cNvPr id="628" name="フローチャート: 判断 627">
          <a:extLst>
            <a:ext uri="{FF2B5EF4-FFF2-40B4-BE49-F238E27FC236}">
              <a16:creationId xmlns:a16="http://schemas.microsoft.com/office/drawing/2014/main" xmlns="" id="{00000000-0008-0000-0700-000074020000}"/>
            </a:ext>
          </a:extLst>
        </xdr:cNvPr>
        <xdr:cNvSpPr/>
      </xdr:nvSpPr>
      <xdr:spPr>
        <a:xfrm>
          <a:off x="16268700" y="1342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139700</xdr:rowOff>
    </xdr:from>
    <xdr:to>
      <xdr:col>81</xdr:col>
      <xdr:colOff>50800</xdr:colOff>
      <xdr:row>78</xdr:row>
      <xdr:rowOff>139700</xdr:rowOff>
    </xdr:to>
    <xdr:cxnSp macro="">
      <xdr:nvCxnSpPr>
        <xdr:cNvPr id="629" name="直線コネクタ 628">
          <a:extLst>
            <a:ext uri="{FF2B5EF4-FFF2-40B4-BE49-F238E27FC236}">
              <a16:creationId xmlns:a16="http://schemas.microsoft.com/office/drawing/2014/main" xmlns="" id="{00000000-0008-0000-0700-000075020000}"/>
            </a:ext>
          </a:extLst>
        </xdr:cNvPr>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44410</xdr:rowOff>
    </xdr:from>
    <xdr:to>
      <xdr:col>81</xdr:col>
      <xdr:colOff>101600</xdr:colOff>
      <xdr:row>78</xdr:row>
      <xdr:rowOff>146010</xdr:rowOff>
    </xdr:to>
    <xdr:sp macro="" textlink="">
      <xdr:nvSpPr>
        <xdr:cNvPr id="630" name="フローチャート: 判断 629">
          <a:extLst>
            <a:ext uri="{FF2B5EF4-FFF2-40B4-BE49-F238E27FC236}">
              <a16:creationId xmlns:a16="http://schemas.microsoft.com/office/drawing/2014/main" xmlns="" id="{00000000-0008-0000-0700-000076020000}"/>
            </a:ext>
          </a:extLst>
        </xdr:cNvPr>
        <xdr:cNvSpPr/>
      </xdr:nvSpPr>
      <xdr:spPr>
        <a:xfrm>
          <a:off x="15430500" y="13417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162537</xdr:rowOff>
    </xdr:from>
    <xdr:ext cx="469744" cy="259045"/>
    <xdr:sp macro="" textlink="">
      <xdr:nvSpPr>
        <xdr:cNvPr id="631" name="テキスト ボックス 630">
          <a:extLst>
            <a:ext uri="{FF2B5EF4-FFF2-40B4-BE49-F238E27FC236}">
              <a16:creationId xmlns:a16="http://schemas.microsoft.com/office/drawing/2014/main" xmlns="" id="{00000000-0008-0000-0700-000077020000}"/>
            </a:ext>
          </a:extLst>
        </xdr:cNvPr>
        <xdr:cNvSpPr txBox="1"/>
      </xdr:nvSpPr>
      <xdr:spPr>
        <a:xfrm>
          <a:off x="15246428" y="13192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139700</xdr:rowOff>
    </xdr:from>
    <xdr:to>
      <xdr:col>76</xdr:col>
      <xdr:colOff>114300</xdr:colOff>
      <xdr:row>78</xdr:row>
      <xdr:rowOff>139700</xdr:rowOff>
    </xdr:to>
    <xdr:cxnSp macro="">
      <xdr:nvCxnSpPr>
        <xdr:cNvPr id="632" name="直線コネクタ 631">
          <a:extLst>
            <a:ext uri="{FF2B5EF4-FFF2-40B4-BE49-F238E27FC236}">
              <a16:creationId xmlns:a16="http://schemas.microsoft.com/office/drawing/2014/main" xmlns="" id="{00000000-0008-0000-0700-000078020000}"/>
            </a:ext>
          </a:extLst>
        </xdr:cNvPr>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44382</xdr:rowOff>
    </xdr:from>
    <xdr:to>
      <xdr:col>76</xdr:col>
      <xdr:colOff>165100</xdr:colOff>
      <xdr:row>78</xdr:row>
      <xdr:rowOff>145982</xdr:rowOff>
    </xdr:to>
    <xdr:sp macro="" textlink="">
      <xdr:nvSpPr>
        <xdr:cNvPr id="633" name="フローチャート: 判断 632">
          <a:extLst>
            <a:ext uri="{FF2B5EF4-FFF2-40B4-BE49-F238E27FC236}">
              <a16:creationId xmlns:a16="http://schemas.microsoft.com/office/drawing/2014/main" xmlns="" id="{00000000-0008-0000-0700-000079020000}"/>
            </a:ext>
          </a:extLst>
        </xdr:cNvPr>
        <xdr:cNvSpPr/>
      </xdr:nvSpPr>
      <xdr:spPr>
        <a:xfrm>
          <a:off x="14541500" y="13417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162509</xdr:rowOff>
    </xdr:from>
    <xdr:ext cx="469744" cy="259045"/>
    <xdr:sp macro="" textlink="">
      <xdr:nvSpPr>
        <xdr:cNvPr id="634" name="テキスト ボックス 633">
          <a:extLst>
            <a:ext uri="{FF2B5EF4-FFF2-40B4-BE49-F238E27FC236}">
              <a16:creationId xmlns:a16="http://schemas.microsoft.com/office/drawing/2014/main" xmlns="" id="{00000000-0008-0000-0700-00007A020000}"/>
            </a:ext>
          </a:extLst>
        </xdr:cNvPr>
        <xdr:cNvSpPr txBox="1"/>
      </xdr:nvSpPr>
      <xdr:spPr>
        <a:xfrm>
          <a:off x="14357428" y="13192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139700</xdr:rowOff>
    </xdr:from>
    <xdr:to>
      <xdr:col>71</xdr:col>
      <xdr:colOff>177800</xdr:colOff>
      <xdr:row>78</xdr:row>
      <xdr:rowOff>139700</xdr:rowOff>
    </xdr:to>
    <xdr:cxnSp macro="">
      <xdr:nvCxnSpPr>
        <xdr:cNvPr id="635" name="直線コネクタ 634">
          <a:extLst>
            <a:ext uri="{FF2B5EF4-FFF2-40B4-BE49-F238E27FC236}">
              <a16:creationId xmlns:a16="http://schemas.microsoft.com/office/drawing/2014/main" xmlns="" id="{00000000-0008-0000-0700-00007B020000}"/>
            </a:ext>
          </a:extLst>
        </xdr:cNvPr>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46797</xdr:rowOff>
    </xdr:from>
    <xdr:to>
      <xdr:col>72</xdr:col>
      <xdr:colOff>38100</xdr:colOff>
      <xdr:row>78</xdr:row>
      <xdr:rowOff>148397</xdr:rowOff>
    </xdr:to>
    <xdr:sp macro="" textlink="">
      <xdr:nvSpPr>
        <xdr:cNvPr id="636" name="フローチャート: 判断 635">
          <a:extLst>
            <a:ext uri="{FF2B5EF4-FFF2-40B4-BE49-F238E27FC236}">
              <a16:creationId xmlns:a16="http://schemas.microsoft.com/office/drawing/2014/main" xmlns="" id="{00000000-0008-0000-0700-00007C020000}"/>
            </a:ext>
          </a:extLst>
        </xdr:cNvPr>
        <xdr:cNvSpPr/>
      </xdr:nvSpPr>
      <xdr:spPr>
        <a:xfrm>
          <a:off x="13652500" y="13419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164924</xdr:rowOff>
    </xdr:from>
    <xdr:ext cx="469744" cy="259045"/>
    <xdr:sp macro="" textlink="">
      <xdr:nvSpPr>
        <xdr:cNvPr id="637" name="テキスト ボックス 636">
          <a:extLst>
            <a:ext uri="{FF2B5EF4-FFF2-40B4-BE49-F238E27FC236}">
              <a16:creationId xmlns:a16="http://schemas.microsoft.com/office/drawing/2014/main" xmlns="" id="{00000000-0008-0000-0700-00007D020000}"/>
            </a:ext>
          </a:extLst>
        </xdr:cNvPr>
        <xdr:cNvSpPr txBox="1"/>
      </xdr:nvSpPr>
      <xdr:spPr>
        <a:xfrm>
          <a:off x="13468428" y="13195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59593</xdr:rowOff>
    </xdr:from>
    <xdr:to>
      <xdr:col>67</xdr:col>
      <xdr:colOff>101600</xdr:colOff>
      <xdr:row>78</xdr:row>
      <xdr:rowOff>161193</xdr:rowOff>
    </xdr:to>
    <xdr:sp macro="" textlink="">
      <xdr:nvSpPr>
        <xdr:cNvPr id="638" name="フローチャート: 判断 637">
          <a:extLst>
            <a:ext uri="{FF2B5EF4-FFF2-40B4-BE49-F238E27FC236}">
              <a16:creationId xmlns:a16="http://schemas.microsoft.com/office/drawing/2014/main" xmlns="" id="{00000000-0008-0000-0700-00007E020000}"/>
            </a:ext>
          </a:extLst>
        </xdr:cNvPr>
        <xdr:cNvSpPr/>
      </xdr:nvSpPr>
      <xdr:spPr>
        <a:xfrm>
          <a:off x="12763500" y="1343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6270</xdr:rowOff>
    </xdr:from>
    <xdr:ext cx="469744" cy="259045"/>
    <xdr:sp macro="" textlink="">
      <xdr:nvSpPr>
        <xdr:cNvPr id="639" name="テキスト ボックス 638">
          <a:extLst>
            <a:ext uri="{FF2B5EF4-FFF2-40B4-BE49-F238E27FC236}">
              <a16:creationId xmlns:a16="http://schemas.microsoft.com/office/drawing/2014/main" xmlns="" id="{00000000-0008-0000-0700-00007F020000}"/>
            </a:ext>
          </a:extLst>
        </xdr:cNvPr>
        <xdr:cNvSpPr txBox="1"/>
      </xdr:nvSpPr>
      <xdr:spPr>
        <a:xfrm>
          <a:off x="12579428" y="13207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xmlns="" id="{00000000-0008-0000-0700-000080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xmlns="" id="{00000000-0008-0000-0700-000081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xmlns="" id="{00000000-0008-0000-0700-000082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xmlns="" id="{00000000-0008-0000-0700-000083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xmlns="" id="{00000000-0008-0000-0700-000084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45" name="楕円 644">
          <a:extLst>
            <a:ext uri="{FF2B5EF4-FFF2-40B4-BE49-F238E27FC236}">
              <a16:creationId xmlns:a16="http://schemas.microsoft.com/office/drawing/2014/main" xmlns="" id="{00000000-0008-0000-0700-000085020000}"/>
            </a:ext>
          </a:extLst>
        </xdr:cNvPr>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27272</xdr:rowOff>
    </xdr:from>
    <xdr:ext cx="249299" cy="259045"/>
    <xdr:sp macro="" textlink="">
      <xdr:nvSpPr>
        <xdr:cNvPr id="646" name="災害復旧費該当値テキスト">
          <a:extLst>
            <a:ext uri="{FF2B5EF4-FFF2-40B4-BE49-F238E27FC236}">
              <a16:creationId xmlns:a16="http://schemas.microsoft.com/office/drawing/2014/main" xmlns="" id="{00000000-0008-0000-0700-000086020000}"/>
            </a:ext>
          </a:extLst>
        </xdr:cNvPr>
        <xdr:cNvSpPr txBox="1"/>
      </xdr:nvSpPr>
      <xdr:spPr>
        <a:xfrm>
          <a:off x="16370300" y="134003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47" name="楕円 646">
          <a:extLst>
            <a:ext uri="{FF2B5EF4-FFF2-40B4-BE49-F238E27FC236}">
              <a16:creationId xmlns:a16="http://schemas.microsoft.com/office/drawing/2014/main" xmlns="" id="{00000000-0008-0000-0700-000087020000}"/>
            </a:ext>
          </a:extLst>
        </xdr:cNvPr>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48" name="テキスト ボックス 647">
          <a:extLst>
            <a:ext uri="{FF2B5EF4-FFF2-40B4-BE49-F238E27FC236}">
              <a16:creationId xmlns:a16="http://schemas.microsoft.com/office/drawing/2014/main" xmlns="" id="{00000000-0008-0000-0700-000088020000}"/>
            </a:ext>
          </a:extLst>
        </xdr:cNvPr>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49" name="楕円 648">
          <a:extLst>
            <a:ext uri="{FF2B5EF4-FFF2-40B4-BE49-F238E27FC236}">
              <a16:creationId xmlns:a16="http://schemas.microsoft.com/office/drawing/2014/main" xmlns="" id="{00000000-0008-0000-0700-000089020000}"/>
            </a:ext>
          </a:extLst>
        </xdr:cNvPr>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50" name="テキスト ボックス 649">
          <a:extLst>
            <a:ext uri="{FF2B5EF4-FFF2-40B4-BE49-F238E27FC236}">
              <a16:creationId xmlns:a16="http://schemas.microsoft.com/office/drawing/2014/main" xmlns="" id="{00000000-0008-0000-0700-00008A020000}"/>
            </a:ext>
          </a:extLst>
        </xdr:cNvPr>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51" name="楕円 650">
          <a:extLst>
            <a:ext uri="{FF2B5EF4-FFF2-40B4-BE49-F238E27FC236}">
              <a16:creationId xmlns:a16="http://schemas.microsoft.com/office/drawing/2014/main" xmlns="" id="{00000000-0008-0000-0700-00008B020000}"/>
            </a:ext>
          </a:extLst>
        </xdr:cNvPr>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52" name="テキスト ボックス 651">
          <a:extLst>
            <a:ext uri="{FF2B5EF4-FFF2-40B4-BE49-F238E27FC236}">
              <a16:creationId xmlns:a16="http://schemas.microsoft.com/office/drawing/2014/main" xmlns="" id="{00000000-0008-0000-0700-00008C020000}"/>
            </a:ext>
          </a:extLst>
        </xdr:cNvPr>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53" name="楕円 652">
          <a:extLst>
            <a:ext uri="{FF2B5EF4-FFF2-40B4-BE49-F238E27FC236}">
              <a16:creationId xmlns:a16="http://schemas.microsoft.com/office/drawing/2014/main" xmlns="" id="{00000000-0008-0000-0700-00008D020000}"/>
            </a:ext>
          </a:extLst>
        </xdr:cNvPr>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54" name="テキスト ボックス 653">
          <a:extLst>
            <a:ext uri="{FF2B5EF4-FFF2-40B4-BE49-F238E27FC236}">
              <a16:creationId xmlns:a16="http://schemas.microsoft.com/office/drawing/2014/main" xmlns="" id="{00000000-0008-0000-0700-00008E020000}"/>
            </a:ext>
          </a:extLst>
        </xdr:cNvPr>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a:extLst>
            <a:ext uri="{FF2B5EF4-FFF2-40B4-BE49-F238E27FC236}">
              <a16:creationId xmlns:a16="http://schemas.microsoft.com/office/drawing/2014/main" xmlns="" id="{00000000-0008-0000-0700-00008F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a:extLst>
            <a:ext uri="{FF2B5EF4-FFF2-40B4-BE49-F238E27FC236}">
              <a16:creationId xmlns:a16="http://schemas.microsoft.com/office/drawing/2014/main" xmlns="" id="{00000000-0008-0000-0700-000090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a:extLst>
            <a:ext uri="{FF2B5EF4-FFF2-40B4-BE49-F238E27FC236}">
              <a16:creationId xmlns:a16="http://schemas.microsoft.com/office/drawing/2014/main" xmlns="" id="{00000000-0008-0000-0700-000091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a:extLst>
            <a:ext uri="{FF2B5EF4-FFF2-40B4-BE49-F238E27FC236}">
              <a16:creationId xmlns:a16="http://schemas.microsoft.com/office/drawing/2014/main" xmlns="" id="{00000000-0008-0000-0700-000092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a:extLst>
            <a:ext uri="{FF2B5EF4-FFF2-40B4-BE49-F238E27FC236}">
              <a16:creationId xmlns:a16="http://schemas.microsoft.com/office/drawing/2014/main" xmlns="" id="{00000000-0008-0000-0700-000093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a:extLst>
            <a:ext uri="{FF2B5EF4-FFF2-40B4-BE49-F238E27FC236}">
              <a16:creationId xmlns:a16="http://schemas.microsoft.com/office/drawing/2014/main" xmlns="" id="{00000000-0008-0000-0700-000094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a:extLst>
            <a:ext uri="{FF2B5EF4-FFF2-40B4-BE49-F238E27FC236}">
              <a16:creationId xmlns:a16="http://schemas.microsoft.com/office/drawing/2014/main" xmlns="" id="{00000000-0008-0000-0700-000095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a:extLst>
            <a:ext uri="{FF2B5EF4-FFF2-40B4-BE49-F238E27FC236}">
              <a16:creationId xmlns:a16="http://schemas.microsoft.com/office/drawing/2014/main" xmlns="" id="{00000000-0008-0000-0700-000096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a:extLst>
            <a:ext uri="{FF2B5EF4-FFF2-40B4-BE49-F238E27FC236}">
              <a16:creationId xmlns:a16="http://schemas.microsoft.com/office/drawing/2014/main" xmlns="" id="{00000000-0008-0000-0700-000097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a:extLst>
            <a:ext uri="{FF2B5EF4-FFF2-40B4-BE49-F238E27FC236}">
              <a16:creationId xmlns:a16="http://schemas.microsoft.com/office/drawing/2014/main" xmlns="" id="{00000000-0008-0000-0700-000098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5" name="直線コネクタ 664">
          <a:extLst>
            <a:ext uri="{FF2B5EF4-FFF2-40B4-BE49-F238E27FC236}">
              <a16:creationId xmlns:a16="http://schemas.microsoft.com/office/drawing/2014/main" xmlns="" id="{00000000-0008-0000-0700-000099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6" name="テキスト ボックス 665">
          <a:extLst>
            <a:ext uri="{FF2B5EF4-FFF2-40B4-BE49-F238E27FC236}">
              <a16:creationId xmlns:a16="http://schemas.microsoft.com/office/drawing/2014/main" xmlns="" id="{00000000-0008-0000-0700-00009A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7" name="直線コネクタ 666">
          <a:extLst>
            <a:ext uri="{FF2B5EF4-FFF2-40B4-BE49-F238E27FC236}">
              <a16:creationId xmlns:a16="http://schemas.microsoft.com/office/drawing/2014/main" xmlns="" id="{00000000-0008-0000-0700-00009B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8" name="テキスト ボックス 667">
          <a:extLst>
            <a:ext uri="{FF2B5EF4-FFF2-40B4-BE49-F238E27FC236}">
              <a16:creationId xmlns:a16="http://schemas.microsoft.com/office/drawing/2014/main" xmlns="" id="{00000000-0008-0000-0700-00009C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9" name="直線コネクタ 668">
          <a:extLst>
            <a:ext uri="{FF2B5EF4-FFF2-40B4-BE49-F238E27FC236}">
              <a16:creationId xmlns:a16="http://schemas.microsoft.com/office/drawing/2014/main" xmlns="" id="{00000000-0008-0000-0700-00009D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0" name="テキスト ボックス 669">
          <a:extLst>
            <a:ext uri="{FF2B5EF4-FFF2-40B4-BE49-F238E27FC236}">
              <a16:creationId xmlns:a16="http://schemas.microsoft.com/office/drawing/2014/main" xmlns="" id="{00000000-0008-0000-0700-00009E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1" name="直線コネクタ 670">
          <a:extLst>
            <a:ext uri="{FF2B5EF4-FFF2-40B4-BE49-F238E27FC236}">
              <a16:creationId xmlns:a16="http://schemas.microsoft.com/office/drawing/2014/main" xmlns="" id="{00000000-0008-0000-0700-00009F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2" name="テキスト ボックス 671">
          <a:extLst>
            <a:ext uri="{FF2B5EF4-FFF2-40B4-BE49-F238E27FC236}">
              <a16:creationId xmlns:a16="http://schemas.microsoft.com/office/drawing/2014/main" xmlns="" id="{00000000-0008-0000-0700-0000A0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a:extLst>
            <a:ext uri="{FF2B5EF4-FFF2-40B4-BE49-F238E27FC236}">
              <a16:creationId xmlns:a16="http://schemas.microsoft.com/office/drawing/2014/main" xmlns="" id="{00000000-0008-0000-0700-0000A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4" name="テキスト ボックス 673">
          <a:extLst>
            <a:ext uri="{FF2B5EF4-FFF2-40B4-BE49-F238E27FC236}">
              <a16:creationId xmlns:a16="http://schemas.microsoft.com/office/drawing/2014/main" xmlns="" id="{00000000-0008-0000-0700-0000A2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公債費グラフ枠">
          <a:extLst>
            <a:ext uri="{FF2B5EF4-FFF2-40B4-BE49-F238E27FC236}">
              <a16:creationId xmlns:a16="http://schemas.microsoft.com/office/drawing/2014/main" xmlns="" id="{00000000-0008-0000-0700-0000A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90323</xdr:rowOff>
    </xdr:from>
    <xdr:to>
      <xdr:col>85</xdr:col>
      <xdr:colOff>126364</xdr:colOff>
      <xdr:row>98</xdr:row>
      <xdr:rowOff>109826</xdr:rowOff>
    </xdr:to>
    <xdr:cxnSp macro="">
      <xdr:nvCxnSpPr>
        <xdr:cNvPr id="676" name="直線コネクタ 675">
          <a:extLst>
            <a:ext uri="{FF2B5EF4-FFF2-40B4-BE49-F238E27FC236}">
              <a16:creationId xmlns:a16="http://schemas.microsoft.com/office/drawing/2014/main" xmlns="" id="{00000000-0008-0000-0700-0000A4020000}"/>
            </a:ext>
          </a:extLst>
        </xdr:cNvPr>
        <xdr:cNvCxnSpPr/>
      </xdr:nvCxnSpPr>
      <xdr:spPr>
        <a:xfrm flipV="1">
          <a:off x="16317595" y="15863723"/>
          <a:ext cx="1269" cy="10482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113653</xdr:rowOff>
    </xdr:from>
    <xdr:ext cx="469744" cy="259045"/>
    <xdr:sp macro="" textlink="">
      <xdr:nvSpPr>
        <xdr:cNvPr id="677" name="公債費最小値テキスト">
          <a:extLst>
            <a:ext uri="{FF2B5EF4-FFF2-40B4-BE49-F238E27FC236}">
              <a16:creationId xmlns:a16="http://schemas.microsoft.com/office/drawing/2014/main" xmlns="" id="{00000000-0008-0000-0700-0000A5020000}"/>
            </a:ext>
          </a:extLst>
        </xdr:cNvPr>
        <xdr:cNvSpPr txBox="1"/>
      </xdr:nvSpPr>
      <xdr:spPr>
        <a:xfrm>
          <a:off x="16370300" y="16915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109826</xdr:rowOff>
    </xdr:from>
    <xdr:to>
      <xdr:col>86</xdr:col>
      <xdr:colOff>25400</xdr:colOff>
      <xdr:row>98</xdr:row>
      <xdr:rowOff>109826</xdr:rowOff>
    </xdr:to>
    <xdr:cxnSp macro="">
      <xdr:nvCxnSpPr>
        <xdr:cNvPr id="678" name="直線コネクタ 677">
          <a:extLst>
            <a:ext uri="{FF2B5EF4-FFF2-40B4-BE49-F238E27FC236}">
              <a16:creationId xmlns:a16="http://schemas.microsoft.com/office/drawing/2014/main" xmlns="" id="{00000000-0008-0000-0700-0000A6020000}"/>
            </a:ext>
          </a:extLst>
        </xdr:cNvPr>
        <xdr:cNvCxnSpPr/>
      </xdr:nvCxnSpPr>
      <xdr:spPr>
        <a:xfrm>
          <a:off x="16230600" y="16911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37000</xdr:rowOff>
    </xdr:from>
    <xdr:ext cx="599010" cy="259045"/>
    <xdr:sp macro="" textlink="">
      <xdr:nvSpPr>
        <xdr:cNvPr id="679" name="公債費最大値テキスト">
          <a:extLst>
            <a:ext uri="{FF2B5EF4-FFF2-40B4-BE49-F238E27FC236}">
              <a16:creationId xmlns:a16="http://schemas.microsoft.com/office/drawing/2014/main" xmlns="" id="{00000000-0008-0000-0700-0000A7020000}"/>
            </a:ext>
          </a:extLst>
        </xdr:cNvPr>
        <xdr:cNvSpPr txBox="1"/>
      </xdr:nvSpPr>
      <xdr:spPr>
        <a:xfrm>
          <a:off x="16370300" y="15638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235,800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90323</xdr:rowOff>
    </xdr:from>
    <xdr:to>
      <xdr:col>86</xdr:col>
      <xdr:colOff>25400</xdr:colOff>
      <xdr:row>92</xdr:row>
      <xdr:rowOff>90323</xdr:rowOff>
    </xdr:to>
    <xdr:cxnSp macro="">
      <xdr:nvCxnSpPr>
        <xdr:cNvPr id="680" name="直線コネクタ 679">
          <a:extLst>
            <a:ext uri="{FF2B5EF4-FFF2-40B4-BE49-F238E27FC236}">
              <a16:creationId xmlns:a16="http://schemas.microsoft.com/office/drawing/2014/main" xmlns="" id="{00000000-0008-0000-0700-0000A8020000}"/>
            </a:ext>
          </a:extLst>
        </xdr:cNvPr>
        <xdr:cNvCxnSpPr/>
      </xdr:nvCxnSpPr>
      <xdr:spPr>
        <a:xfrm>
          <a:off x="16230600" y="15863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119309</xdr:rowOff>
    </xdr:from>
    <xdr:to>
      <xdr:col>85</xdr:col>
      <xdr:colOff>127000</xdr:colOff>
      <xdr:row>97</xdr:row>
      <xdr:rowOff>133280</xdr:rowOff>
    </xdr:to>
    <xdr:cxnSp macro="">
      <xdr:nvCxnSpPr>
        <xdr:cNvPr id="681" name="直線コネクタ 680">
          <a:extLst>
            <a:ext uri="{FF2B5EF4-FFF2-40B4-BE49-F238E27FC236}">
              <a16:creationId xmlns:a16="http://schemas.microsoft.com/office/drawing/2014/main" xmlns="" id="{00000000-0008-0000-0700-0000A9020000}"/>
            </a:ext>
          </a:extLst>
        </xdr:cNvPr>
        <xdr:cNvCxnSpPr/>
      </xdr:nvCxnSpPr>
      <xdr:spPr>
        <a:xfrm flipV="1">
          <a:off x="15481300" y="16749959"/>
          <a:ext cx="838200" cy="13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111366</xdr:rowOff>
    </xdr:from>
    <xdr:ext cx="534377" cy="259045"/>
    <xdr:sp macro="" textlink="">
      <xdr:nvSpPr>
        <xdr:cNvPr id="682" name="公債費平均値テキスト">
          <a:extLst>
            <a:ext uri="{FF2B5EF4-FFF2-40B4-BE49-F238E27FC236}">
              <a16:creationId xmlns:a16="http://schemas.microsoft.com/office/drawing/2014/main" xmlns="" id="{00000000-0008-0000-0700-0000AA020000}"/>
            </a:ext>
          </a:extLst>
        </xdr:cNvPr>
        <xdr:cNvSpPr txBox="1"/>
      </xdr:nvSpPr>
      <xdr:spPr>
        <a:xfrm>
          <a:off x="16370300" y="163991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88489</xdr:rowOff>
    </xdr:from>
    <xdr:to>
      <xdr:col>85</xdr:col>
      <xdr:colOff>177800</xdr:colOff>
      <xdr:row>97</xdr:row>
      <xdr:rowOff>18639</xdr:rowOff>
    </xdr:to>
    <xdr:sp macro="" textlink="">
      <xdr:nvSpPr>
        <xdr:cNvPr id="683" name="フローチャート: 判断 682">
          <a:extLst>
            <a:ext uri="{FF2B5EF4-FFF2-40B4-BE49-F238E27FC236}">
              <a16:creationId xmlns:a16="http://schemas.microsoft.com/office/drawing/2014/main" xmlns="" id="{00000000-0008-0000-0700-0000AB020000}"/>
            </a:ext>
          </a:extLst>
        </xdr:cNvPr>
        <xdr:cNvSpPr/>
      </xdr:nvSpPr>
      <xdr:spPr>
        <a:xfrm>
          <a:off x="16268700" y="1654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133280</xdr:rowOff>
    </xdr:from>
    <xdr:to>
      <xdr:col>81</xdr:col>
      <xdr:colOff>50800</xdr:colOff>
      <xdr:row>97</xdr:row>
      <xdr:rowOff>144980</xdr:rowOff>
    </xdr:to>
    <xdr:cxnSp macro="">
      <xdr:nvCxnSpPr>
        <xdr:cNvPr id="684" name="直線コネクタ 683">
          <a:extLst>
            <a:ext uri="{FF2B5EF4-FFF2-40B4-BE49-F238E27FC236}">
              <a16:creationId xmlns:a16="http://schemas.microsoft.com/office/drawing/2014/main" xmlns="" id="{00000000-0008-0000-0700-0000AC020000}"/>
            </a:ext>
          </a:extLst>
        </xdr:cNvPr>
        <xdr:cNvCxnSpPr/>
      </xdr:nvCxnSpPr>
      <xdr:spPr>
        <a:xfrm flipV="1">
          <a:off x="14592300" y="16763930"/>
          <a:ext cx="889000" cy="11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116816</xdr:rowOff>
    </xdr:from>
    <xdr:to>
      <xdr:col>81</xdr:col>
      <xdr:colOff>101600</xdr:colOff>
      <xdr:row>97</xdr:row>
      <xdr:rowOff>46966</xdr:rowOff>
    </xdr:to>
    <xdr:sp macro="" textlink="">
      <xdr:nvSpPr>
        <xdr:cNvPr id="685" name="フローチャート: 判断 684">
          <a:extLst>
            <a:ext uri="{FF2B5EF4-FFF2-40B4-BE49-F238E27FC236}">
              <a16:creationId xmlns:a16="http://schemas.microsoft.com/office/drawing/2014/main" xmlns="" id="{00000000-0008-0000-0700-0000AD020000}"/>
            </a:ext>
          </a:extLst>
        </xdr:cNvPr>
        <xdr:cNvSpPr/>
      </xdr:nvSpPr>
      <xdr:spPr>
        <a:xfrm>
          <a:off x="15430500" y="16576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63493</xdr:rowOff>
    </xdr:from>
    <xdr:ext cx="534377" cy="259045"/>
    <xdr:sp macro="" textlink="">
      <xdr:nvSpPr>
        <xdr:cNvPr id="686" name="テキスト ボックス 685">
          <a:extLst>
            <a:ext uri="{FF2B5EF4-FFF2-40B4-BE49-F238E27FC236}">
              <a16:creationId xmlns:a16="http://schemas.microsoft.com/office/drawing/2014/main" xmlns="" id="{00000000-0008-0000-0700-0000AE020000}"/>
            </a:ext>
          </a:extLst>
        </xdr:cNvPr>
        <xdr:cNvSpPr txBox="1"/>
      </xdr:nvSpPr>
      <xdr:spPr>
        <a:xfrm>
          <a:off x="15214111" y="16351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144980</xdr:rowOff>
    </xdr:from>
    <xdr:to>
      <xdr:col>76</xdr:col>
      <xdr:colOff>114300</xdr:colOff>
      <xdr:row>97</xdr:row>
      <xdr:rowOff>153988</xdr:rowOff>
    </xdr:to>
    <xdr:cxnSp macro="">
      <xdr:nvCxnSpPr>
        <xdr:cNvPr id="687" name="直線コネクタ 686">
          <a:extLst>
            <a:ext uri="{FF2B5EF4-FFF2-40B4-BE49-F238E27FC236}">
              <a16:creationId xmlns:a16="http://schemas.microsoft.com/office/drawing/2014/main" xmlns="" id="{00000000-0008-0000-0700-0000AF020000}"/>
            </a:ext>
          </a:extLst>
        </xdr:cNvPr>
        <xdr:cNvCxnSpPr/>
      </xdr:nvCxnSpPr>
      <xdr:spPr>
        <a:xfrm flipV="1">
          <a:off x="13703300" y="16775630"/>
          <a:ext cx="889000" cy="9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111454</xdr:rowOff>
    </xdr:from>
    <xdr:to>
      <xdr:col>76</xdr:col>
      <xdr:colOff>165100</xdr:colOff>
      <xdr:row>97</xdr:row>
      <xdr:rowOff>41604</xdr:rowOff>
    </xdr:to>
    <xdr:sp macro="" textlink="">
      <xdr:nvSpPr>
        <xdr:cNvPr id="688" name="フローチャート: 判断 687">
          <a:extLst>
            <a:ext uri="{FF2B5EF4-FFF2-40B4-BE49-F238E27FC236}">
              <a16:creationId xmlns:a16="http://schemas.microsoft.com/office/drawing/2014/main" xmlns="" id="{00000000-0008-0000-0700-0000B0020000}"/>
            </a:ext>
          </a:extLst>
        </xdr:cNvPr>
        <xdr:cNvSpPr/>
      </xdr:nvSpPr>
      <xdr:spPr>
        <a:xfrm>
          <a:off x="14541500" y="16570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58131</xdr:rowOff>
    </xdr:from>
    <xdr:ext cx="534377" cy="259045"/>
    <xdr:sp macro="" textlink="">
      <xdr:nvSpPr>
        <xdr:cNvPr id="689" name="テキスト ボックス 688">
          <a:extLst>
            <a:ext uri="{FF2B5EF4-FFF2-40B4-BE49-F238E27FC236}">
              <a16:creationId xmlns:a16="http://schemas.microsoft.com/office/drawing/2014/main" xmlns="" id="{00000000-0008-0000-0700-0000B1020000}"/>
            </a:ext>
          </a:extLst>
        </xdr:cNvPr>
        <xdr:cNvSpPr txBox="1"/>
      </xdr:nvSpPr>
      <xdr:spPr>
        <a:xfrm>
          <a:off x="14325111" y="16345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141520</xdr:rowOff>
    </xdr:from>
    <xdr:to>
      <xdr:col>71</xdr:col>
      <xdr:colOff>177800</xdr:colOff>
      <xdr:row>97</xdr:row>
      <xdr:rowOff>153988</xdr:rowOff>
    </xdr:to>
    <xdr:cxnSp macro="">
      <xdr:nvCxnSpPr>
        <xdr:cNvPr id="690" name="直線コネクタ 689">
          <a:extLst>
            <a:ext uri="{FF2B5EF4-FFF2-40B4-BE49-F238E27FC236}">
              <a16:creationId xmlns:a16="http://schemas.microsoft.com/office/drawing/2014/main" xmlns="" id="{00000000-0008-0000-0700-0000B2020000}"/>
            </a:ext>
          </a:extLst>
        </xdr:cNvPr>
        <xdr:cNvCxnSpPr/>
      </xdr:nvCxnSpPr>
      <xdr:spPr>
        <a:xfrm>
          <a:off x="12814300" y="16772170"/>
          <a:ext cx="889000" cy="12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116204</xdr:rowOff>
    </xdr:from>
    <xdr:to>
      <xdr:col>72</xdr:col>
      <xdr:colOff>38100</xdr:colOff>
      <xdr:row>97</xdr:row>
      <xdr:rowOff>46354</xdr:rowOff>
    </xdr:to>
    <xdr:sp macro="" textlink="">
      <xdr:nvSpPr>
        <xdr:cNvPr id="691" name="フローチャート: 判断 690">
          <a:extLst>
            <a:ext uri="{FF2B5EF4-FFF2-40B4-BE49-F238E27FC236}">
              <a16:creationId xmlns:a16="http://schemas.microsoft.com/office/drawing/2014/main" xmlns="" id="{00000000-0008-0000-0700-0000B3020000}"/>
            </a:ext>
          </a:extLst>
        </xdr:cNvPr>
        <xdr:cNvSpPr/>
      </xdr:nvSpPr>
      <xdr:spPr>
        <a:xfrm>
          <a:off x="13652500" y="16575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62881</xdr:rowOff>
    </xdr:from>
    <xdr:ext cx="534377" cy="259045"/>
    <xdr:sp macro="" textlink="">
      <xdr:nvSpPr>
        <xdr:cNvPr id="692" name="テキスト ボックス 691">
          <a:extLst>
            <a:ext uri="{FF2B5EF4-FFF2-40B4-BE49-F238E27FC236}">
              <a16:creationId xmlns:a16="http://schemas.microsoft.com/office/drawing/2014/main" xmlns="" id="{00000000-0008-0000-0700-0000B4020000}"/>
            </a:ext>
          </a:extLst>
        </xdr:cNvPr>
        <xdr:cNvSpPr txBox="1"/>
      </xdr:nvSpPr>
      <xdr:spPr>
        <a:xfrm>
          <a:off x="13436111" y="16350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118787</xdr:rowOff>
    </xdr:from>
    <xdr:to>
      <xdr:col>67</xdr:col>
      <xdr:colOff>101600</xdr:colOff>
      <xdr:row>97</xdr:row>
      <xdr:rowOff>48937</xdr:rowOff>
    </xdr:to>
    <xdr:sp macro="" textlink="">
      <xdr:nvSpPr>
        <xdr:cNvPr id="693" name="フローチャート: 判断 692">
          <a:extLst>
            <a:ext uri="{FF2B5EF4-FFF2-40B4-BE49-F238E27FC236}">
              <a16:creationId xmlns:a16="http://schemas.microsoft.com/office/drawing/2014/main" xmlns="" id="{00000000-0008-0000-0700-0000B5020000}"/>
            </a:ext>
          </a:extLst>
        </xdr:cNvPr>
        <xdr:cNvSpPr/>
      </xdr:nvSpPr>
      <xdr:spPr>
        <a:xfrm>
          <a:off x="12763500" y="16577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65464</xdr:rowOff>
    </xdr:from>
    <xdr:ext cx="534377" cy="259045"/>
    <xdr:sp macro="" textlink="">
      <xdr:nvSpPr>
        <xdr:cNvPr id="694" name="テキスト ボックス 693">
          <a:extLst>
            <a:ext uri="{FF2B5EF4-FFF2-40B4-BE49-F238E27FC236}">
              <a16:creationId xmlns:a16="http://schemas.microsoft.com/office/drawing/2014/main" xmlns="" id="{00000000-0008-0000-0700-0000B6020000}"/>
            </a:ext>
          </a:extLst>
        </xdr:cNvPr>
        <xdr:cNvSpPr txBox="1"/>
      </xdr:nvSpPr>
      <xdr:spPr>
        <a:xfrm>
          <a:off x="12547111" y="16353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xmlns="" id="{00000000-0008-0000-0700-0000B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xmlns="" id="{00000000-0008-0000-0700-0000B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xmlns="" id="{00000000-0008-0000-0700-0000B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xmlns="" id="{00000000-0008-0000-0700-0000B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xmlns="" id="{00000000-0008-0000-0700-0000B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68509</xdr:rowOff>
    </xdr:from>
    <xdr:to>
      <xdr:col>85</xdr:col>
      <xdr:colOff>177800</xdr:colOff>
      <xdr:row>97</xdr:row>
      <xdr:rowOff>170109</xdr:rowOff>
    </xdr:to>
    <xdr:sp macro="" textlink="">
      <xdr:nvSpPr>
        <xdr:cNvPr id="700" name="楕円 699">
          <a:extLst>
            <a:ext uri="{FF2B5EF4-FFF2-40B4-BE49-F238E27FC236}">
              <a16:creationId xmlns:a16="http://schemas.microsoft.com/office/drawing/2014/main" xmlns="" id="{00000000-0008-0000-0700-0000BC020000}"/>
            </a:ext>
          </a:extLst>
        </xdr:cNvPr>
        <xdr:cNvSpPr/>
      </xdr:nvSpPr>
      <xdr:spPr>
        <a:xfrm>
          <a:off x="16268700" y="16699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46936</xdr:rowOff>
    </xdr:from>
    <xdr:ext cx="534377" cy="259045"/>
    <xdr:sp macro="" textlink="">
      <xdr:nvSpPr>
        <xdr:cNvPr id="701" name="公債費該当値テキスト">
          <a:extLst>
            <a:ext uri="{FF2B5EF4-FFF2-40B4-BE49-F238E27FC236}">
              <a16:creationId xmlns:a16="http://schemas.microsoft.com/office/drawing/2014/main" xmlns="" id="{00000000-0008-0000-0700-0000BD020000}"/>
            </a:ext>
          </a:extLst>
        </xdr:cNvPr>
        <xdr:cNvSpPr txBox="1"/>
      </xdr:nvSpPr>
      <xdr:spPr>
        <a:xfrm>
          <a:off x="16370300" y="16677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82480</xdr:rowOff>
    </xdr:from>
    <xdr:to>
      <xdr:col>81</xdr:col>
      <xdr:colOff>101600</xdr:colOff>
      <xdr:row>98</xdr:row>
      <xdr:rowOff>12630</xdr:rowOff>
    </xdr:to>
    <xdr:sp macro="" textlink="">
      <xdr:nvSpPr>
        <xdr:cNvPr id="702" name="楕円 701">
          <a:extLst>
            <a:ext uri="{FF2B5EF4-FFF2-40B4-BE49-F238E27FC236}">
              <a16:creationId xmlns:a16="http://schemas.microsoft.com/office/drawing/2014/main" xmlns="" id="{00000000-0008-0000-0700-0000BE020000}"/>
            </a:ext>
          </a:extLst>
        </xdr:cNvPr>
        <xdr:cNvSpPr/>
      </xdr:nvSpPr>
      <xdr:spPr>
        <a:xfrm>
          <a:off x="15430500" y="16713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3757</xdr:rowOff>
    </xdr:from>
    <xdr:ext cx="534377" cy="259045"/>
    <xdr:sp macro="" textlink="">
      <xdr:nvSpPr>
        <xdr:cNvPr id="703" name="テキスト ボックス 702">
          <a:extLst>
            <a:ext uri="{FF2B5EF4-FFF2-40B4-BE49-F238E27FC236}">
              <a16:creationId xmlns:a16="http://schemas.microsoft.com/office/drawing/2014/main" xmlns="" id="{00000000-0008-0000-0700-0000BF020000}"/>
            </a:ext>
          </a:extLst>
        </xdr:cNvPr>
        <xdr:cNvSpPr txBox="1"/>
      </xdr:nvSpPr>
      <xdr:spPr>
        <a:xfrm>
          <a:off x="15214111" y="16805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94180</xdr:rowOff>
    </xdr:from>
    <xdr:to>
      <xdr:col>76</xdr:col>
      <xdr:colOff>165100</xdr:colOff>
      <xdr:row>98</xdr:row>
      <xdr:rowOff>24330</xdr:rowOff>
    </xdr:to>
    <xdr:sp macro="" textlink="">
      <xdr:nvSpPr>
        <xdr:cNvPr id="704" name="楕円 703">
          <a:extLst>
            <a:ext uri="{FF2B5EF4-FFF2-40B4-BE49-F238E27FC236}">
              <a16:creationId xmlns:a16="http://schemas.microsoft.com/office/drawing/2014/main" xmlns="" id="{00000000-0008-0000-0700-0000C0020000}"/>
            </a:ext>
          </a:extLst>
        </xdr:cNvPr>
        <xdr:cNvSpPr/>
      </xdr:nvSpPr>
      <xdr:spPr>
        <a:xfrm>
          <a:off x="14541500" y="1672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15457</xdr:rowOff>
    </xdr:from>
    <xdr:ext cx="534377" cy="259045"/>
    <xdr:sp macro="" textlink="">
      <xdr:nvSpPr>
        <xdr:cNvPr id="705" name="テキスト ボックス 704">
          <a:extLst>
            <a:ext uri="{FF2B5EF4-FFF2-40B4-BE49-F238E27FC236}">
              <a16:creationId xmlns:a16="http://schemas.microsoft.com/office/drawing/2014/main" xmlns="" id="{00000000-0008-0000-0700-0000C1020000}"/>
            </a:ext>
          </a:extLst>
        </xdr:cNvPr>
        <xdr:cNvSpPr txBox="1"/>
      </xdr:nvSpPr>
      <xdr:spPr>
        <a:xfrm>
          <a:off x="14325111" y="16817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103188</xdr:rowOff>
    </xdr:from>
    <xdr:to>
      <xdr:col>72</xdr:col>
      <xdr:colOff>38100</xdr:colOff>
      <xdr:row>98</xdr:row>
      <xdr:rowOff>33338</xdr:rowOff>
    </xdr:to>
    <xdr:sp macro="" textlink="">
      <xdr:nvSpPr>
        <xdr:cNvPr id="706" name="楕円 705">
          <a:extLst>
            <a:ext uri="{FF2B5EF4-FFF2-40B4-BE49-F238E27FC236}">
              <a16:creationId xmlns:a16="http://schemas.microsoft.com/office/drawing/2014/main" xmlns="" id="{00000000-0008-0000-0700-0000C2020000}"/>
            </a:ext>
          </a:extLst>
        </xdr:cNvPr>
        <xdr:cNvSpPr/>
      </xdr:nvSpPr>
      <xdr:spPr>
        <a:xfrm>
          <a:off x="13652500" y="16733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24465</xdr:rowOff>
    </xdr:from>
    <xdr:ext cx="534377" cy="259045"/>
    <xdr:sp macro="" textlink="">
      <xdr:nvSpPr>
        <xdr:cNvPr id="707" name="テキスト ボックス 706">
          <a:extLst>
            <a:ext uri="{FF2B5EF4-FFF2-40B4-BE49-F238E27FC236}">
              <a16:creationId xmlns:a16="http://schemas.microsoft.com/office/drawing/2014/main" xmlns="" id="{00000000-0008-0000-0700-0000C3020000}"/>
            </a:ext>
          </a:extLst>
        </xdr:cNvPr>
        <xdr:cNvSpPr txBox="1"/>
      </xdr:nvSpPr>
      <xdr:spPr>
        <a:xfrm>
          <a:off x="13436111" y="16826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90720</xdr:rowOff>
    </xdr:from>
    <xdr:to>
      <xdr:col>67</xdr:col>
      <xdr:colOff>101600</xdr:colOff>
      <xdr:row>98</xdr:row>
      <xdr:rowOff>20870</xdr:rowOff>
    </xdr:to>
    <xdr:sp macro="" textlink="">
      <xdr:nvSpPr>
        <xdr:cNvPr id="708" name="楕円 707">
          <a:extLst>
            <a:ext uri="{FF2B5EF4-FFF2-40B4-BE49-F238E27FC236}">
              <a16:creationId xmlns:a16="http://schemas.microsoft.com/office/drawing/2014/main" xmlns="" id="{00000000-0008-0000-0700-0000C4020000}"/>
            </a:ext>
          </a:extLst>
        </xdr:cNvPr>
        <xdr:cNvSpPr/>
      </xdr:nvSpPr>
      <xdr:spPr>
        <a:xfrm>
          <a:off x="12763500" y="1672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11997</xdr:rowOff>
    </xdr:from>
    <xdr:ext cx="534377" cy="259045"/>
    <xdr:sp macro="" textlink="">
      <xdr:nvSpPr>
        <xdr:cNvPr id="709" name="テキスト ボックス 708">
          <a:extLst>
            <a:ext uri="{FF2B5EF4-FFF2-40B4-BE49-F238E27FC236}">
              <a16:creationId xmlns:a16="http://schemas.microsoft.com/office/drawing/2014/main" xmlns="" id="{00000000-0008-0000-0700-0000C5020000}"/>
            </a:ext>
          </a:extLst>
        </xdr:cNvPr>
        <xdr:cNvSpPr txBox="1"/>
      </xdr:nvSpPr>
      <xdr:spPr>
        <a:xfrm>
          <a:off x="12547111" y="16814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a:extLst>
            <a:ext uri="{FF2B5EF4-FFF2-40B4-BE49-F238E27FC236}">
              <a16:creationId xmlns:a16="http://schemas.microsoft.com/office/drawing/2014/main" xmlns="" id="{00000000-0008-0000-0700-0000C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a:extLst>
            <a:ext uri="{FF2B5EF4-FFF2-40B4-BE49-F238E27FC236}">
              <a16:creationId xmlns:a16="http://schemas.microsoft.com/office/drawing/2014/main" xmlns="" id="{00000000-0008-0000-0700-0000C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a:extLst>
            <a:ext uri="{FF2B5EF4-FFF2-40B4-BE49-F238E27FC236}">
              <a16:creationId xmlns:a16="http://schemas.microsoft.com/office/drawing/2014/main" xmlns="" id="{00000000-0008-0000-0700-0000C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a:extLst>
            <a:ext uri="{FF2B5EF4-FFF2-40B4-BE49-F238E27FC236}">
              <a16:creationId xmlns:a16="http://schemas.microsoft.com/office/drawing/2014/main" xmlns="" id="{00000000-0008-0000-0700-0000C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a:extLst>
            <a:ext uri="{FF2B5EF4-FFF2-40B4-BE49-F238E27FC236}">
              <a16:creationId xmlns:a16="http://schemas.microsoft.com/office/drawing/2014/main" xmlns="" id="{00000000-0008-0000-0700-0000C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a:extLst>
            <a:ext uri="{FF2B5EF4-FFF2-40B4-BE49-F238E27FC236}">
              <a16:creationId xmlns:a16="http://schemas.microsoft.com/office/drawing/2014/main" xmlns="" id="{00000000-0008-0000-0700-0000C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a:extLst>
            <a:ext uri="{FF2B5EF4-FFF2-40B4-BE49-F238E27FC236}">
              <a16:creationId xmlns:a16="http://schemas.microsoft.com/office/drawing/2014/main" xmlns="" id="{00000000-0008-0000-0700-0000C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a:extLst>
            <a:ext uri="{FF2B5EF4-FFF2-40B4-BE49-F238E27FC236}">
              <a16:creationId xmlns:a16="http://schemas.microsoft.com/office/drawing/2014/main" xmlns="" id="{00000000-0008-0000-0700-0000C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a:extLst>
            <a:ext uri="{FF2B5EF4-FFF2-40B4-BE49-F238E27FC236}">
              <a16:creationId xmlns:a16="http://schemas.microsoft.com/office/drawing/2014/main" xmlns="" id="{00000000-0008-0000-0700-0000C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a:extLst>
            <a:ext uri="{FF2B5EF4-FFF2-40B4-BE49-F238E27FC236}">
              <a16:creationId xmlns:a16="http://schemas.microsoft.com/office/drawing/2014/main" xmlns="" id="{00000000-0008-0000-0700-0000C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0" name="直線コネクタ 719">
          <a:extLst>
            <a:ext uri="{FF2B5EF4-FFF2-40B4-BE49-F238E27FC236}">
              <a16:creationId xmlns:a16="http://schemas.microsoft.com/office/drawing/2014/main" xmlns="" id="{00000000-0008-0000-0700-0000D0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1" name="テキスト ボックス 720">
          <a:extLst>
            <a:ext uri="{FF2B5EF4-FFF2-40B4-BE49-F238E27FC236}">
              <a16:creationId xmlns:a16="http://schemas.microsoft.com/office/drawing/2014/main" xmlns="" id="{00000000-0008-0000-0700-0000D1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2" name="直線コネクタ 721">
          <a:extLst>
            <a:ext uri="{FF2B5EF4-FFF2-40B4-BE49-F238E27FC236}">
              <a16:creationId xmlns:a16="http://schemas.microsoft.com/office/drawing/2014/main" xmlns="" id="{00000000-0008-0000-0700-0000D2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3" name="テキスト ボックス 722">
          <a:extLst>
            <a:ext uri="{FF2B5EF4-FFF2-40B4-BE49-F238E27FC236}">
              <a16:creationId xmlns:a16="http://schemas.microsoft.com/office/drawing/2014/main" xmlns="" id="{00000000-0008-0000-0700-0000D3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4" name="直線コネクタ 723">
          <a:extLst>
            <a:ext uri="{FF2B5EF4-FFF2-40B4-BE49-F238E27FC236}">
              <a16:creationId xmlns:a16="http://schemas.microsoft.com/office/drawing/2014/main" xmlns="" id="{00000000-0008-0000-0700-0000D4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5" name="テキスト ボックス 724">
          <a:extLst>
            <a:ext uri="{FF2B5EF4-FFF2-40B4-BE49-F238E27FC236}">
              <a16:creationId xmlns:a16="http://schemas.microsoft.com/office/drawing/2014/main" xmlns="" id="{00000000-0008-0000-0700-0000D5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6" name="直線コネクタ 725">
          <a:extLst>
            <a:ext uri="{FF2B5EF4-FFF2-40B4-BE49-F238E27FC236}">
              <a16:creationId xmlns:a16="http://schemas.microsoft.com/office/drawing/2014/main" xmlns="" id="{00000000-0008-0000-0700-0000D6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27" name="テキスト ボックス 726">
          <a:extLst>
            <a:ext uri="{FF2B5EF4-FFF2-40B4-BE49-F238E27FC236}">
              <a16:creationId xmlns:a16="http://schemas.microsoft.com/office/drawing/2014/main" xmlns="" id="{00000000-0008-0000-0700-0000D7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a:extLst>
            <a:ext uri="{FF2B5EF4-FFF2-40B4-BE49-F238E27FC236}">
              <a16:creationId xmlns:a16="http://schemas.microsoft.com/office/drawing/2014/main" xmlns="" id="{00000000-0008-0000-0700-0000D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29" name="テキスト ボックス 728">
          <a:extLst>
            <a:ext uri="{FF2B5EF4-FFF2-40B4-BE49-F238E27FC236}">
              <a16:creationId xmlns:a16="http://schemas.microsoft.com/office/drawing/2014/main" xmlns="" id="{00000000-0008-0000-0700-0000D9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諸支出金グラフ枠">
          <a:extLst>
            <a:ext uri="{FF2B5EF4-FFF2-40B4-BE49-F238E27FC236}">
              <a16:creationId xmlns:a16="http://schemas.microsoft.com/office/drawing/2014/main" xmlns="" id="{00000000-0008-0000-0700-0000D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74320</xdr:rowOff>
    </xdr:from>
    <xdr:to>
      <xdr:col>116</xdr:col>
      <xdr:colOff>62864</xdr:colOff>
      <xdr:row>38</xdr:row>
      <xdr:rowOff>139700</xdr:rowOff>
    </xdr:to>
    <xdr:cxnSp macro="">
      <xdr:nvCxnSpPr>
        <xdr:cNvPr id="731" name="直線コネクタ 730">
          <a:extLst>
            <a:ext uri="{FF2B5EF4-FFF2-40B4-BE49-F238E27FC236}">
              <a16:creationId xmlns:a16="http://schemas.microsoft.com/office/drawing/2014/main" xmlns="" id="{00000000-0008-0000-0700-0000DB020000}"/>
            </a:ext>
          </a:extLst>
        </xdr:cNvPr>
        <xdr:cNvCxnSpPr/>
      </xdr:nvCxnSpPr>
      <xdr:spPr>
        <a:xfrm flipV="1">
          <a:off x="22159595" y="5217820"/>
          <a:ext cx="1269" cy="1436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144721</xdr:rowOff>
    </xdr:from>
    <xdr:ext cx="249299" cy="259045"/>
    <xdr:sp macro="" textlink="">
      <xdr:nvSpPr>
        <xdr:cNvPr id="732" name="諸支出金最小値テキスト">
          <a:extLst>
            <a:ext uri="{FF2B5EF4-FFF2-40B4-BE49-F238E27FC236}">
              <a16:creationId xmlns:a16="http://schemas.microsoft.com/office/drawing/2014/main" xmlns="" id="{00000000-0008-0000-0700-0000DC020000}"/>
            </a:ext>
          </a:extLst>
        </xdr:cNvPr>
        <xdr:cNvSpPr txBox="1"/>
      </xdr:nvSpPr>
      <xdr:spPr>
        <a:xfrm>
          <a:off x="22212300" y="66598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3" name="直線コネクタ 732">
          <a:extLst>
            <a:ext uri="{FF2B5EF4-FFF2-40B4-BE49-F238E27FC236}">
              <a16:creationId xmlns:a16="http://schemas.microsoft.com/office/drawing/2014/main" xmlns="" id="{00000000-0008-0000-0700-0000DD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20997</xdr:rowOff>
    </xdr:from>
    <xdr:ext cx="469744" cy="259045"/>
    <xdr:sp macro="" textlink="">
      <xdr:nvSpPr>
        <xdr:cNvPr id="734" name="諸支出金最大値テキスト">
          <a:extLst>
            <a:ext uri="{FF2B5EF4-FFF2-40B4-BE49-F238E27FC236}">
              <a16:creationId xmlns:a16="http://schemas.microsoft.com/office/drawing/2014/main" xmlns="" id="{00000000-0008-0000-0700-0000DE020000}"/>
            </a:ext>
          </a:extLst>
        </xdr:cNvPr>
        <xdr:cNvSpPr txBox="1"/>
      </xdr:nvSpPr>
      <xdr:spPr>
        <a:xfrm>
          <a:off x="22212300" y="4993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6,286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74320</xdr:rowOff>
    </xdr:from>
    <xdr:to>
      <xdr:col>116</xdr:col>
      <xdr:colOff>152400</xdr:colOff>
      <xdr:row>30</xdr:row>
      <xdr:rowOff>74320</xdr:rowOff>
    </xdr:to>
    <xdr:cxnSp macro="">
      <xdr:nvCxnSpPr>
        <xdr:cNvPr id="735" name="直線コネクタ 734">
          <a:extLst>
            <a:ext uri="{FF2B5EF4-FFF2-40B4-BE49-F238E27FC236}">
              <a16:creationId xmlns:a16="http://schemas.microsoft.com/office/drawing/2014/main" xmlns="" id="{00000000-0008-0000-0700-0000DF020000}"/>
            </a:ext>
          </a:extLst>
        </xdr:cNvPr>
        <xdr:cNvCxnSpPr/>
      </xdr:nvCxnSpPr>
      <xdr:spPr>
        <a:xfrm>
          <a:off x="22072600" y="5217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31</xdr:row>
      <xdr:rowOff>43231</xdr:rowOff>
    </xdr:from>
    <xdr:to>
      <xdr:col>116</xdr:col>
      <xdr:colOff>63500</xdr:colOff>
      <xdr:row>35</xdr:row>
      <xdr:rowOff>2768</xdr:rowOff>
    </xdr:to>
    <xdr:cxnSp macro="">
      <xdr:nvCxnSpPr>
        <xdr:cNvPr id="736" name="直線コネクタ 735">
          <a:extLst>
            <a:ext uri="{FF2B5EF4-FFF2-40B4-BE49-F238E27FC236}">
              <a16:creationId xmlns:a16="http://schemas.microsoft.com/office/drawing/2014/main" xmlns="" id="{00000000-0008-0000-0700-0000E0020000}"/>
            </a:ext>
          </a:extLst>
        </xdr:cNvPr>
        <xdr:cNvCxnSpPr/>
      </xdr:nvCxnSpPr>
      <xdr:spPr>
        <a:xfrm flipV="1">
          <a:off x="21323300" y="5358181"/>
          <a:ext cx="838200" cy="645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17721</xdr:rowOff>
    </xdr:from>
    <xdr:ext cx="378565" cy="259045"/>
    <xdr:sp macro="" textlink="">
      <xdr:nvSpPr>
        <xdr:cNvPr id="737" name="諸支出金平均値テキスト">
          <a:extLst>
            <a:ext uri="{FF2B5EF4-FFF2-40B4-BE49-F238E27FC236}">
              <a16:creationId xmlns:a16="http://schemas.microsoft.com/office/drawing/2014/main" xmlns="" id="{00000000-0008-0000-0700-0000E1020000}"/>
            </a:ext>
          </a:extLst>
        </xdr:cNvPr>
        <xdr:cNvSpPr txBox="1"/>
      </xdr:nvSpPr>
      <xdr:spPr>
        <a:xfrm>
          <a:off x="22212300" y="653282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39294</xdr:rowOff>
    </xdr:from>
    <xdr:to>
      <xdr:col>116</xdr:col>
      <xdr:colOff>114300</xdr:colOff>
      <xdr:row>38</xdr:row>
      <xdr:rowOff>140894</xdr:rowOff>
    </xdr:to>
    <xdr:sp macro="" textlink="">
      <xdr:nvSpPr>
        <xdr:cNvPr id="738" name="フローチャート: 判断 737">
          <a:extLst>
            <a:ext uri="{FF2B5EF4-FFF2-40B4-BE49-F238E27FC236}">
              <a16:creationId xmlns:a16="http://schemas.microsoft.com/office/drawing/2014/main" xmlns="" id="{00000000-0008-0000-0700-0000E2020000}"/>
            </a:ext>
          </a:extLst>
        </xdr:cNvPr>
        <xdr:cNvSpPr/>
      </xdr:nvSpPr>
      <xdr:spPr>
        <a:xfrm>
          <a:off x="22110700" y="655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34</xdr:row>
      <xdr:rowOff>135585</xdr:rowOff>
    </xdr:from>
    <xdr:to>
      <xdr:col>111</xdr:col>
      <xdr:colOff>177800</xdr:colOff>
      <xdr:row>35</xdr:row>
      <xdr:rowOff>2768</xdr:rowOff>
    </xdr:to>
    <xdr:cxnSp macro="">
      <xdr:nvCxnSpPr>
        <xdr:cNvPr id="739" name="直線コネクタ 738">
          <a:extLst>
            <a:ext uri="{FF2B5EF4-FFF2-40B4-BE49-F238E27FC236}">
              <a16:creationId xmlns:a16="http://schemas.microsoft.com/office/drawing/2014/main" xmlns="" id="{00000000-0008-0000-0700-0000E3020000}"/>
            </a:ext>
          </a:extLst>
        </xdr:cNvPr>
        <xdr:cNvCxnSpPr/>
      </xdr:nvCxnSpPr>
      <xdr:spPr>
        <a:xfrm>
          <a:off x="20434300" y="5964885"/>
          <a:ext cx="889000" cy="38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33579</xdr:rowOff>
    </xdr:from>
    <xdr:to>
      <xdr:col>112</xdr:col>
      <xdr:colOff>38100</xdr:colOff>
      <xdr:row>38</xdr:row>
      <xdr:rowOff>135179</xdr:rowOff>
    </xdr:to>
    <xdr:sp macro="" textlink="">
      <xdr:nvSpPr>
        <xdr:cNvPr id="740" name="フローチャート: 判断 739">
          <a:extLst>
            <a:ext uri="{FF2B5EF4-FFF2-40B4-BE49-F238E27FC236}">
              <a16:creationId xmlns:a16="http://schemas.microsoft.com/office/drawing/2014/main" xmlns="" id="{00000000-0008-0000-0700-0000E4020000}"/>
            </a:ext>
          </a:extLst>
        </xdr:cNvPr>
        <xdr:cNvSpPr/>
      </xdr:nvSpPr>
      <xdr:spPr>
        <a:xfrm>
          <a:off x="21272500" y="6548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126306</xdr:rowOff>
    </xdr:from>
    <xdr:ext cx="378565" cy="259045"/>
    <xdr:sp macro="" textlink="">
      <xdr:nvSpPr>
        <xdr:cNvPr id="741" name="テキスト ボックス 740">
          <a:extLst>
            <a:ext uri="{FF2B5EF4-FFF2-40B4-BE49-F238E27FC236}">
              <a16:creationId xmlns:a16="http://schemas.microsoft.com/office/drawing/2014/main" xmlns="" id="{00000000-0008-0000-0700-0000E5020000}"/>
            </a:ext>
          </a:extLst>
        </xdr:cNvPr>
        <xdr:cNvSpPr txBox="1"/>
      </xdr:nvSpPr>
      <xdr:spPr>
        <a:xfrm>
          <a:off x="21134017" y="66414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34</xdr:row>
      <xdr:rowOff>135585</xdr:rowOff>
    </xdr:from>
    <xdr:to>
      <xdr:col>107</xdr:col>
      <xdr:colOff>50800</xdr:colOff>
      <xdr:row>37</xdr:row>
      <xdr:rowOff>156845</xdr:rowOff>
    </xdr:to>
    <xdr:cxnSp macro="">
      <xdr:nvCxnSpPr>
        <xdr:cNvPr id="742" name="直線コネクタ 741">
          <a:extLst>
            <a:ext uri="{FF2B5EF4-FFF2-40B4-BE49-F238E27FC236}">
              <a16:creationId xmlns:a16="http://schemas.microsoft.com/office/drawing/2014/main" xmlns="" id="{00000000-0008-0000-0700-0000E6020000}"/>
            </a:ext>
          </a:extLst>
        </xdr:cNvPr>
        <xdr:cNvCxnSpPr/>
      </xdr:nvCxnSpPr>
      <xdr:spPr>
        <a:xfrm flipV="1">
          <a:off x="19545300" y="5964885"/>
          <a:ext cx="889000" cy="535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43409</xdr:rowOff>
    </xdr:from>
    <xdr:to>
      <xdr:col>107</xdr:col>
      <xdr:colOff>101600</xdr:colOff>
      <xdr:row>38</xdr:row>
      <xdr:rowOff>145009</xdr:rowOff>
    </xdr:to>
    <xdr:sp macro="" textlink="">
      <xdr:nvSpPr>
        <xdr:cNvPr id="743" name="フローチャート: 判断 742">
          <a:extLst>
            <a:ext uri="{FF2B5EF4-FFF2-40B4-BE49-F238E27FC236}">
              <a16:creationId xmlns:a16="http://schemas.microsoft.com/office/drawing/2014/main" xmlns="" id="{00000000-0008-0000-0700-0000E7020000}"/>
            </a:ext>
          </a:extLst>
        </xdr:cNvPr>
        <xdr:cNvSpPr/>
      </xdr:nvSpPr>
      <xdr:spPr>
        <a:xfrm>
          <a:off x="20383500" y="6558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136136</xdr:rowOff>
    </xdr:from>
    <xdr:ext cx="378565" cy="259045"/>
    <xdr:sp macro="" textlink="">
      <xdr:nvSpPr>
        <xdr:cNvPr id="744" name="テキスト ボックス 743">
          <a:extLst>
            <a:ext uri="{FF2B5EF4-FFF2-40B4-BE49-F238E27FC236}">
              <a16:creationId xmlns:a16="http://schemas.microsoft.com/office/drawing/2014/main" xmlns="" id="{00000000-0008-0000-0700-0000E8020000}"/>
            </a:ext>
          </a:extLst>
        </xdr:cNvPr>
        <xdr:cNvSpPr txBox="1"/>
      </xdr:nvSpPr>
      <xdr:spPr>
        <a:xfrm>
          <a:off x="20245017" y="66512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156845</xdr:rowOff>
    </xdr:from>
    <xdr:to>
      <xdr:col>102</xdr:col>
      <xdr:colOff>114300</xdr:colOff>
      <xdr:row>38</xdr:row>
      <xdr:rowOff>82779</xdr:rowOff>
    </xdr:to>
    <xdr:cxnSp macro="">
      <xdr:nvCxnSpPr>
        <xdr:cNvPr id="745" name="直線コネクタ 744">
          <a:extLst>
            <a:ext uri="{FF2B5EF4-FFF2-40B4-BE49-F238E27FC236}">
              <a16:creationId xmlns:a16="http://schemas.microsoft.com/office/drawing/2014/main" xmlns="" id="{00000000-0008-0000-0700-0000E9020000}"/>
            </a:ext>
          </a:extLst>
        </xdr:cNvPr>
        <xdr:cNvCxnSpPr/>
      </xdr:nvCxnSpPr>
      <xdr:spPr>
        <a:xfrm flipV="1">
          <a:off x="18656300" y="6500495"/>
          <a:ext cx="889000" cy="97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52324</xdr:rowOff>
    </xdr:from>
    <xdr:to>
      <xdr:col>102</xdr:col>
      <xdr:colOff>165100</xdr:colOff>
      <xdr:row>38</xdr:row>
      <xdr:rowOff>153924</xdr:rowOff>
    </xdr:to>
    <xdr:sp macro="" textlink="">
      <xdr:nvSpPr>
        <xdr:cNvPr id="746" name="フローチャート: 判断 745">
          <a:extLst>
            <a:ext uri="{FF2B5EF4-FFF2-40B4-BE49-F238E27FC236}">
              <a16:creationId xmlns:a16="http://schemas.microsoft.com/office/drawing/2014/main" xmlns="" id="{00000000-0008-0000-0700-0000EA020000}"/>
            </a:ext>
          </a:extLst>
        </xdr:cNvPr>
        <xdr:cNvSpPr/>
      </xdr:nvSpPr>
      <xdr:spPr>
        <a:xfrm>
          <a:off x="19494500" y="65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145051</xdr:rowOff>
    </xdr:from>
    <xdr:ext cx="378565" cy="259045"/>
    <xdr:sp macro="" textlink="">
      <xdr:nvSpPr>
        <xdr:cNvPr id="747" name="テキスト ボックス 746">
          <a:extLst>
            <a:ext uri="{FF2B5EF4-FFF2-40B4-BE49-F238E27FC236}">
              <a16:creationId xmlns:a16="http://schemas.microsoft.com/office/drawing/2014/main" xmlns="" id="{00000000-0008-0000-0700-0000EB020000}"/>
            </a:ext>
          </a:extLst>
        </xdr:cNvPr>
        <xdr:cNvSpPr txBox="1"/>
      </xdr:nvSpPr>
      <xdr:spPr>
        <a:xfrm>
          <a:off x="19356017" y="66601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34951</xdr:rowOff>
    </xdr:from>
    <xdr:to>
      <xdr:col>98</xdr:col>
      <xdr:colOff>38100</xdr:colOff>
      <xdr:row>37</xdr:row>
      <xdr:rowOff>136551</xdr:rowOff>
    </xdr:to>
    <xdr:sp macro="" textlink="">
      <xdr:nvSpPr>
        <xdr:cNvPr id="748" name="フローチャート: 判断 747">
          <a:extLst>
            <a:ext uri="{FF2B5EF4-FFF2-40B4-BE49-F238E27FC236}">
              <a16:creationId xmlns:a16="http://schemas.microsoft.com/office/drawing/2014/main" xmlns="" id="{00000000-0008-0000-0700-0000EC020000}"/>
            </a:ext>
          </a:extLst>
        </xdr:cNvPr>
        <xdr:cNvSpPr/>
      </xdr:nvSpPr>
      <xdr:spPr>
        <a:xfrm>
          <a:off x="18605500" y="6378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35</xdr:row>
      <xdr:rowOff>153078</xdr:rowOff>
    </xdr:from>
    <xdr:ext cx="378565" cy="259045"/>
    <xdr:sp macro="" textlink="">
      <xdr:nvSpPr>
        <xdr:cNvPr id="749" name="テキスト ボックス 748">
          <a:extLst>
            <a:ext uri="{FF2B5EF4-FFF2-40B4-BE49-F238E27FC236}">
              <a16:creationId xmlns:a16="http://schemas.microsoft.com/office/drawing/2014/main" xmlns="" id="{00000000-0008-0000-0700-0000ED020000}"/>
            </a:ext>
          </a:extLst>
        </xdr:cNvPr>
        <xdr:cNvSpPr txBox="1"/>
      </xdr:nvSpPr>
      <xdr:spPr>
        <a:xfrm>
          <a:off x="18467017" y="61538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xmlns="" id="{00000000-0008-0000-0700-0000E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xmlns="" id="{00000000-0008-0000-0700-0000E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xmlns="" id="{00000000-0008-0000-0700-0000F0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xmlns="" id="{00000000-0008-0000-0700-0000F1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xmlns="" id="{00000000-0008-0000-0700-0000F2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30</xdr:row>
      <xdr:rowOff>163881</xdr:rowOff>
    </xdr:from>
    <xdr:to>
      <xdr:col>116</xdr:col>
      <xdr:colOff>114300</xdr:colOff>
      <xdr:row>31</xdr:row>
      <xdr:rowOff>94031</xdr:rowOff>
    </xdr:to>
    <xdr:sp macro="" textlink="">
      <xdr:nvSpPr>
        <xdr:cNvPr id="755" name="楕円 754">
          <a:extLst>
            <a:ext uri="{FF2B5EF4-FFF2-40B4-BE49-F238E27FC236}">
              <a16:creationId xmlns:a16="http://schemas.microsoft.com/office/drawing/2014/main" xmlns="" id="{00000000-0008-0000-0700-0000F3020000}"/>
            </a:ext>
          </a:extLst>
        </xdr:cNvPr>
        <xdr:cNvSpPr/>
      </xdr:nvSpPr>
      <xdr:spPr>
        <a:xfrm>
          <a:off x="22110700" y="5307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30</xdr:row>
      <xdr:rowOff>15308</xdr:rowOff>
    </xdr:from>
    <xdr:ext cx="469744" cy="259045"/>
    <xdr:sp macro="" textlink="">
      <xdr:nvSpPr>
        <xdr:cNvPr id="756" name="諸支出金該当値テキスト">
          <a:extLst>
            <a:ext uri="{FF2B5EF4-FFF2-40B4-BE49-F238E27FC236}">
              <a16:creationId xmlns:a16="http://schemas.microsoft.com/office/drawing/2014/main" xmlns="" id="{00000000-0008-0000-0700-0000F4020000}"/>
            </a:ext>
          </a:extLst>
        </xdr:cNvPr>
        <xdr:cNvSpPr txBox="1"/>
      </xdr:nvSpPr>
      <xdr:spPr>
        <a:xfrm>
          <a:off x="22212300" y="5158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123418</xdr:rowOff>
    </xdr:from>
    <xdr:to>
      <xdr:col>112</xdr:col>
      <xdr:colOff>38100</xdr:colOff>
      <xdr:row>35</xdr:row>
      <xdr:rowOff>53568</xdr:rowOff>
    </xdr:to>
    <xdr:sp macro="" textlink="">
      <xdr:nvSpPr>
        <xdr:cNvPr id="757" name="楕円 756">
          <a:extLst>
            <a:ext uri="{FF2B5EF4-FFF2-40B4-BE49-F238E27FC236}">
              <a16:creationId xmlns:a16="http://schemas.microsoft.com/office/drawing/2014/main" xmlns="" id="{00000000-0008-0000-0700-0000F5020000}"/>
            </a:ext>
          </a:extLst>
        </xdr:cNvPr>
        <xdr:cNvSpPr/>
      </xdr:nvSpPr>
      <xdr:spPr>
        <a:xfrm>
          <a:off x="21272500" y="5952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33</xdr:row>
      <xdr:rowOff>70095</xdr:rowOff>
    </xdr:from>
    <xdr:ext cx="469744" cy="259045"/>
    <xdr:sp macro="" textlink="">
      <xdr:nvSpPr>
        <xdr:cNvPr id="758" name="テキスト ボックス 757">
          <a:extLst>
            <a:ext uri="{FF2B5EF4-FFF2-40B4-BE49-F238E27FC236}">
              <a16:creationId xmlns:a16="http://schemas.microsoft.com/office/drawing/2014/main" xmlns="" id="{00000000-0008-0000-0700-0000F6020000}"/>
            </a:ext>
          </a:extLst>
        </xdr:cNvPr>
        <xdr:cNvSpPr txBox="1"/>
      </xdr:nvSpPr>
      <xdr:spPr>
        <a:xfrm>
          <a:off x="21088428" y="5727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34</xdr:row>
      <xdr:rowOff>84785</xdr:rowOff>
    </xdr:from>
    <xdr:to>
      <xdr:col>107</xdr:col>
      <xdr:colOff>101600</xdr:colOff>
      <xdr:row>35</xdr:row>
      <xdr:rowOff>14935</xdr:rowOff>
    </xdr:to>
    <xdr:sp macro="" textlink="">
      <xdr:nvSpPr>
        <xdr:cNvPr id="759" name="楕円 758">
          <a:extLst>
            <a:ext uri="{FF2B5EF4-FFF2-40B4-BE49-F238E27FC236}">
              <a16:creationId xmlns:a16="http://schemas.microsoft.com/office/drawing/2014/main" xmlns="" id="{00000000-0008-0000-0700-0000F7020000}"/>
            </a:ext>
          </a:extLst>
        </xdr:cNvPr>
        <xdr:cNvSpPr/>
      </xdr:nvSpPr>
      <xdr:spPr>
        <a:xfrm>
          <a:off x="20383500" y="5914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33</xdr:row>
      <xdr:rowOff>31462</xdr:rowOff>
    </xdr:from>
    <xdr:ext cx="469744" cy="259045"/>
    <xdr:sp macro="" textlink="">
      <xdr:nvSpPr>
        <xdr:cNvPr id="760" name="テキスト ボックス 759">
          <a:extLst>
            <a:ext uri="{FF2B5EF4-FFF2-40B4-BE49-F238E27FC236}">
              <a16:creationId xmlns:a16="http://schemas.microsoft.com/office/drawing/2014/main" xmlns="" id="{00000000-0008-0000-0700-0000F8020000}"/>
            </a:ext>
          </a:extLst>
        </xdr:cNvPr>
        <xdr:cNvSpPr txBox="1"/>
      </xdr:nvSpPr>
      <xdr:spPr>
        <a:xfrm>
          <a:off x="20199428" y="5689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106045</xdr:rowOff>
    </xdr:from>
    <xdr:to>
      <xdr:col>102</xdr:col>
      <xdr:colOff>165100</xdr:colOff>
      <xdr:row>38</xdr:row>
      <xdr:rowOff>36195</xdr:rowOff>
    </xdr:to>
    <xdr:sp macro="" textlink="">
      <xdr:nvSpPr>
        <xdr:cNvPr id="761" name="楕円 760">
          <a:extLst>
            <a:ext uri="{FF2B5EF4-FFF2-40B4-BE49-F238E27FC236}">
              <a16:creationId xmlns:a16="http://schemas.microsoft.com/office/drawing/2014/main" xmlns="" id="{00000000-0008-0000-0700-0000F9020000}"/>
            </a:ext>
          </a:extLst>
        </xdr:cNvPr>
        <xdr:cNvSpPr/>
      </xdr:nvSpPr>
      <xdr:spPr>
        <a:xfrm>
          <a:off x="19494500" y="6449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52722</xdr:rowOff>
    </xdr:from>
    <xdr:ext cx="378565" cy="259045"/>
    <xdr:sp macro="" textlink="">
      <xdr:nvSpPr>
        <xdr:cNvPr id="762" name="テキスト ボックス 761">
          <a:extLst>
            <a:ext uri="{FF2B5EF4-FFF2-40B4-BE49-F238E27FC236}">
              <a16:creationId xmlns:a16="http://schemas.microsoft.com/office/drawing/2014/main" xmlns="" id="{00000000-0008-0000-0700-0000FA020000}"/>
            </a:ext>
          </a:extLst>
        </xdr:cNvPr>
        <xdr:cNvSpPr txBox="1"/>
      </xdr:nvSpPr>
      <xdr:spPr>
        <a:xfrm>
          <a:off x="19356017" y="62249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31979</xdr:rowOff>
    </xdr:from>
    <xdr:to>
      <xdr:col>98</xdr:col>
      <xdr:colOff>38100</xdr:colOff>
      <xdr:row>38</xdr:row>
      <xdr:rowOff>133579</xdr:rowOff>
    </xdr:to>
    <xdr:sp macro="" textlink="">
      <xdr:nvSpPr>
        <xdr:cNvPr id="763" name="楕円 762">
          <a:extLst>
            <a:ext uri="{FF2B5EF4-FFF2-40B4-BE49-F238E27FC236}">
              <a16:creationId xmlns:a16="http://schemas.microsoft.com/office/drawing/2014/main" xmlns="" id="{00000000-0008-0000-0700-0000FB020000}"/>
            </a:ext>
          </a:extLst>
        </xdr:cNvPr>
        <xdr:cNvSpPr/>
      </xdr:nvSpPr>
      <xdr:spPr>
        <a:xfrm>
          <a:off x="18605500" y="6547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124706</xdr:rowOff>
    </xdr:from>
    <xdr:ext cx="378565" cy="259045"/>
    <xdr:sp macro="" textlink="">
      <xdr:nvSpPr>
        <xdr:cNvPr id="764" name="テキスト ボックス 763">
          <a:extLst>
            <a:ext uri="{FF2B5EF4-FFF2-40B4-BE49-F238E27FC236}">
              <a16:creationId xmlns:a16="http://schemas.microsoft.com/office/drawing/2014/main" xmlns="" id="{00000000-0008-0000-0700-0000FC020000}"/>
            </a:ext>
          </a:extLst>
        </xdr:cNvPr>
        <xdr:cNvSpPr txBox="1"/>
      </xdr:nvSpPr>
      <xdr:spPr>
        <a:xfrm>
          <a:off x="18467017" y="66398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a:extLst>
            <a:ext uri="{FF2B5EF4-FFF2-40B4-BE49-F238E27FC236}">
              <a16:creationId xmlns:a16="http://schemas.microsoft.com/office/drawing/2014/main" xmlns="" id="{00000000-0008-0000-0700-0000FD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a:extLst>
            <a:ext uri="{FF2B5EF4-FFF2-40B4-BE49-F238E27FC236}">
              <a16:creationId xmlns:a16="http://schemas.microsoft.com/office/drawing/2014/main" xmlns="" id="{00000000-0008-0000-0700-0000FE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a:extLst>
            <a:ext uri="{FF2B5EF4-FFF2-40B4-BE49-F238E27FC236}">
              <a16:creationId xmlns:a16="http://schemas.microsoft.com/office/drawing/2014/main" xmlns="" id="{00000000-0008-0000-0700-0000FF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a:extLst>
            <a:ext uri="{FF2B5EF4-FFF2-40B4-BE49-F238E27FC236}">
              <a16:creationId xmlns:a16="http://schemas.microsoft.com/office/drawing/2014/main" xmlns="" id="{00000000-0008-0000-0700-00000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a:extLst>
            <a:ext uri="{FF2B5EF4-FFF2-40B4-BE49-F238E27FC236}">
              <a16:creationId xmlns:a16="http://schemas.microsoft.com/office/drawing/2014/main" xmlns="" id="{00000000-0008-0000-0700-00000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a:extLst>
            <a:ext uri="{FF2B5EF4-FFF2-40B4-BE49-F238E27FC236}">
              <a16:creationId xmlns:a16="http://schemas.microsoft.com/office/drawing/2014/main" xmlns="" id="{00000000-0008-0000-0700-00000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a:extLst>
            <a:ext uri="{FF2B5EF4-FFF2-40B4-BE49-F238E27FC236}">
              <a16:creationId xmlns:a16="http://schemas.microsoft.com/office/drawing/2014/main" xmlns="" id="{00000000-0008-0000-0700-00000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a:extLst>
            <a:ext uri="{FF2B5EF4-FFF2-40B4-BE49-F238E27FC236}">
              <a16:creationId xmlns:a16="http://schemas.microsoft.com/office/drawing/2014/main" xmlns="" id="{00000000-0008-0000-0700-00000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a:extLst>
            <a:ext uri="{FF2B5EF4-FFF2-40B4-BE49-F238E27FC236}">
              <a16:creationId xmlns:a16="http://schemas.microsoft.com/office/drawing/2014/main" xmlns="" id="{00000000-0008-0000-0700-00000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a:extLst>
            <a:ext uri="{FF2B5EF4-FFF2-40B4-BE49-F238E27FC236}">
              <a16:creationId xmlns:a16="http://schemas.microsoft.com/office/drawing/2014/main" xmlns="" id="{00000000-0008-0000-0700-00000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a:extLst>
            <a:ext uri="{FF2B5EF4-FFF2-40B4-BE49-F238E27FC236}">
              <a16:creationId xmlns:a16="http://schemas.microsoft.com/office/drawing/2014/main" xmlns="" id="{00000000-0008-0000-0700-000007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6" name="テキスト ボックス 775">
          <a:extLst>
            <a:ext uri="{FF2B5EF4-FFF2-40B4-BE49-F238E27FC236}">
              <a16:creationId xmlns:a16="http://schemas.microsoft.com/office/drawing/2014/main" xmlns="" id="{00000000-0008-0000-0700-000008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a:extLst>
            <a:ext uri="{FF2B5EF4-FFF2-40B4-BE49-F238E27FC236}">
              <a16:creationId xmlns:a16="http://schemas.microsoft.com/office/drawing/2014/main" xmlns="" id="{00000000-0008-0000-0700-00000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8" name="テキスト ボックス 777">
          <a:extLst>
            <a:ext uri="{FF2B5EF4-FFF2-40B4-BE49-F238E27FC236}">
              <a16:creationId xmlns:a16="http://schemas.microsoft.com/office/drawing/2014/main" xmlns="" id="{00000000-0008-0000-0700-00000A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前年度繰上充用金グラフ枠">
          <a:extLst>
            <a:ext uri="{FF2B5EF4-FFF2-40B4-BE49-F238E27FC236}">
              <a16:creationId xmlns:a16="http://schemas.microsoft.com/office/drawing/2014/main" xmlns="" id="{00000000-0008-0000-0700-00000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0" name="直線コネクタ 779">
          <a:extLst>
            <a:ext uri="{FF2B5EF4-FFF2-40B4-BE49-F238E27FC236}">
              <a16:creationId xmlns:a16="http://schemas.microsoft.com/office/drawing/2014/main" xmlns="" id="{00000000-0008-0000-0700-00000C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1" name="前年度繰上充用金最小値テキスト">
          <a:extLst>
            <a:ext uri="{FF2B5EF4-FFF2-40B4-BE49-F238E27FC236}">
              <a16:creationId xmlns:a16="http://schemas.microsoft.com/office/drawing/2014/main" xmlns="" id="{00000000-0008-0000-0700-00000D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2" name="直線コネクタ 781">
          <a:extLst>
            <a:ext uri="{FF2B5EF4-FFF2-40B4-BE49-F238E27FC236}">
              <a16:creationId xmlns:a16="http://schemas.microsoft.com/office/drawing/2014/main" xmlns="" id="{00000000-0008-0000-0700-00000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3" name="前年度繰上充用金最大値テキスト">
          <a:extLst>
            <a:ext uri="{FF2B5EF4-FFF2-40B4-BE49-F238E27FC236}">
              <a16:creationId xmlns:a16="http://schemas.microsoft.com/office/drawing/2014/main" xmlns="" id="{00000000-0008-0000-0700-00000F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4" name="直線コネクタ 783">
          <a:extLst>
            <a:ext uri="{FF2B5EF4-FFF2-40B4-BE49-F238E27FC236}">
              <a16:creationId xmlns:a16="http://schemas.microsoft.com/office/drawing/2014/main" xmlns="" id="{00000000-0008-0000-0700-000010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5" name="直線コネクタ 784">
          <a:extLst>
            <a:ext uri="{FF2B5EF4-FFF2-40B4-BE49-F238E27FC236}">
              <a16:creationId xmlns:a16="http://schemas.microsoft.com/office/drawing/2014/main" xmlns="" id="{00000000-0008-0000-0700-000011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6" name="前年度繰上充用金平均値テキスト">
          <a:extLst>
            <a:ext uri="{FF2B5EF4-FFF2-40B4-BE49-F238E27FC236}">
              <a16:creationId xmlns:a16="http://schemas.microsoft.com/office/drawing/2014/main" xmlns="" id="{00000000-0008-0000-0700-000012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7" name="フローチャート: 判断 786">
          <a:extLst>
            <a:ext uri="{FF2B5EF4-FFF2-40B4-BE49-F238E27FC236}">
              <a16:creationId xmlns:a16="http://schemas.microsoft.com/office/drawing/2014/main" xmlns="" id="{00000000-0008-0000-0700-000013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8" name="直線コネクタ 787">
          <a:extLst>
            <a:ext uri="{FF2B5EF4-FFF2-40B4-BE49-F238E27FC236}">
              <a16:creationId xmlns:a16="http://schemas.microsoft.com/office/drawing/2014/main" xmlns="" id="{00000000-0008-0000-0700-000014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9" name="フローチャート: 判断 788">
          <a:extLst>
            <a:ext uri="{FF2B5EF4-FFF2-40B4-BE49-F238E27FC236}">
              <a16:creationId xmlns:a16="http://schemas.microsoft.com/office/drawing/2014/main" xmlns="" id="{00000000-0008-0000-0700-000015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0" name="テキスト ボックス 789">
          <a:extLst>
            <a:ext uri="{FF2B5EF4-FFF2-40B4-BE49-F238E27FC236}">
              <a16:creationId xmlns:a16="http://schemas.microsoft.com/office/drawing/2014/main" xmlns="" id="{00000000-0008-0000-0700-000016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1" name="直線コネクタ 790">
          <a:extLst>
            <a:ext uri="{FF2B5EF4-FFF2-40B4-BE49-F238E27FC236}">
              <a16:creationId xmlns:a16="http://schemas.microsoft.com/office/drawing/2014/main" xmlns="" id="{00000000-0008-0000-0700-000017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2" name="フローチャート: 判断 791">
          <a:extLst>
            <a:ext uri="{FF2B5EF4-FFF2-40B4-BE49-F238E27FC236}">
              <a16:creationId xmlns:a16="http://schemas.microsoft.com/office/drawing/2014/main" xmlns="" id="{00000000-0008-0000-0700-000018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3" name="テキスト ボックス 792">
          <a:extLst>
            <a:ext uri="{FF2B5EF4-FFF2-40B4-BE49-F238E27FC236}">
              <a16:creationId xmlns:a16="http://schemas.microsoft.com/office/drawing/2014/main" xmlns="" id="{00000000-0008-0000-0700-000019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4" name="直線コネクタ 793">
          <a:extLst>
            <a:ext uri="{FF2B5EF4-FFF2-40B4-BE49-F238E27FC236}">
              <a16:creationId xmlns:a16="http://schemas.microsoft.com/office/drawing/2014/main" xmlns="" id="{00000000-0008-0000-0700-00001A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5" name="フローチャート: 判断 794">
          <a:extLst>
            <a:ext uri="{FF2B5EF4-FFF2-40B4-BE49-F238E27FC236}">
              <a16:creationId xmlns:a16="http://schemas.microsoft.com/office/drawing/2014/main" xmlns="" id="{00000000-0008-0000-0700-00001B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6" name="テキスト ボックス 795">
          <a:extLst>
            <a:ext uri="{FF2B5EF4-FFF2-40B4-BE49-F238E27FC236}">
              <a16:creationId xmlns:a16="http://schemas.microsoft.com/office/drawing/2014/main" xmlns="" id="{00000000-0008-0000-0700-00001C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7" name="フローチャート: 判断 796">
          <a:extLst>
            <a:ext uri="{FF2B5EF4-FFF2-40B4-BE49-F238E27FC236}">
              <a16:creationId xmlns:a16="http://schemas.microsoft.com/office/drawing/2014/main" xmlns="" id="{00000000-0008-0000-0700-00001D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xmlns="" id="{00000000-0008-0000-0700-00001E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xmlns="" id="{00000000-0008-0000-0700-00001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xmlns="" id="{00000000-0008-0000-0700-00002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xmlns="" id="{00000000-0008-0000-0700-00002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xmlns="" id="{00000000-0008-0000-0700-00002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xmlns="" id="{00000000-0008-0000-0700-00002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4" name="楕円 803">
          <a:extLst>
            <a:ext uri="{FF2B5EF4-FFF2-40B4-BE49-F238E27FC236}">
              <a16:creationId xmlns:a16="http://schemas.microsoft.com/office/drawing/2014/main" xmlns="" id="{00000000-0008-0000-0700-000024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5" name="前年度繰上充用金該当値テキスト">
          <a:extLst>
            <a:ext uri="{FF2B5EF4-FFF2-40B4-BE49-F238E27FC236}">
              <a16:creationId xmlns:a16="http://schemas.microsoft.com/office/drawing/2014/main" xmlns="" id="{00000000-0008-0000-0700-000025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6" name="楕円 805">
          <a:extLst>
            <a:ext uri="{FF2B5EF4-FFF2-40B4-BE49-F238E27FC236}">
              <a16:creationId xmlns:a16="http://schemas.microsoft.com/office/drawing/2014/main" xmlns="" id="{00000000-0008-0000-0700-000026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7" name="テキスト ボックス 806">
          <a:extLst>
            <a:ext uri="{FF2B5EF4-FFF2-40B4-BE49-F238E27FC236}">
              <a16:creationId xmlns:a16="http://schemas.microsoft.com/office/drawing/2014/main" xmlns="" id="{00000000-0008-0000-0700-000027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8" name="楕円 807">
          <a:extLst>
            <a:ext uri="{FF2B5EF4-FFF2-40B4-BE49-F238E27FC236}">
              <a16:creationId xmlns:a16="http://schemas.microsoft.com/office/drawing/2014/main" xmlns="" id="{00000000-0008-0000-0700-000028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9" name="テキスト ボックス 808">
          <a:extLst>
            <a:ext uri="{FF2B5EF4-FFF2-40B4-BE49-F238E27FC236}">
              <a16:creationId xmlns:a16="http://schemas.microsoft.com/office/drawing/2014/main" xmlns="" id="{00000000-0008-0000-0700-000029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0" name="楕円 809">
          <a:extLst>
            <a:ext uri="{FF2B5EF4-FFF2-40B4-BE49-F238E27FC236}">
              <a16:creationId xmlns:a16="http://schemas.microsoft.com/office/drawing/2014/main" xmlns="" id="{00000000-0008-0000-0700-00002A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1" name="テキスト ボックス 810">
          <a:extLst>
            <a:ext uri="{FF2B5EF4-FFF2-40B4-BE49-F238E27FC236}">
              <a16:creationId xmlns:a16="http://schemas.microsoft.com/office/drawing/2014/main" xmlns="" id="{00000000-0008-0000-0700-00002B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楕円 811">
          <a:extLst>
            <a:ext uri="{FF2B5EF4-FFF2-40B4-BE49-F238E27FC236}">
              <a16:creationId xmlns:a16="http://schemas.microsoft.com/office/drawing/2014/main" xmlns="" id="{00000000-0008-0000-0700-00002C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3" name="テキスト ボックス 812">
          <a:extLst>
            <a:ext uri="{FF2B5EF4-FFF2-40B4-BE49-F238E27FC236}">
              <a16:creationId xmlns:a16="http://schemas.microsoft.com/office/drawing/2014/main" xmlns="" id="{00000000-0008-0000-0700-00002D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4" name="正方形/長方形 813">
          <a:extLst>
            <a:ext uri="{FF2B5EF4-FFF2-40B4-BE49-F238E27FC236}">
              <a16:creationId xmlns:a16="http://schemas.microsoft.com/office/drawing/2014/main" xmlns="" id="{00000000-0008-0000-0700-00002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5" name="正方形/長方形 814">
          <a:extLst>
            <a:ext uri="{FF2B5EF4-FFF2-40B4-BE49-F238E27FC236}">
              <a16:creationId xmlns:a16="http://schemas.microsoft.com/office/drawing/2014/main" xmlns="" id="{00000000-0008-0000-0700-00002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6" name="テキスト ボックス 815">
          <a:extLst>
            <a:ext uri="{FF2B5EF4-FFF2-40B4-BE49-F238E27FC236}">
              <a16:creationId xmlns:a16="http://schemas.microsoft.com/office/drawing/2014/main" xmlns="" id="{00000000-0008-0000-0700-00003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諸支出金以外の項目は他の類似団体の平均値を下回っている。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民生費では保育料無償化の影響等により平成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年度より</a:t>
          </a:r>
          <a:r>
            <a:rPr kumimoji="1" lang="en-US" altLang="ja-JP" sz="1300">
              <a:latin typeface="ＭＳ Ｐゴシック" panose="020B0600070205080204" pitchFamily="50" charset="-128"/>
              <a:ea typeface="ＭＳ Ｐゴシック" panose="020B0600070205080204" pitchFamily="50" charset="-128"/>
            </a:rPr>
            <a:t>4,941</a:t>
          </a:r>
          <a:r>
            <a:rPr kumimoji="1" lang="ja-JP" altLang="en-US" sz="1300">
              <a:latin typeface="ＭＳ Ｐゴシック" panose="020B0600070205080204" pitchFamily="50" charset="-128"/>
              <a:ea typeface="ＭＳ Ｐゴシック" panose="020B0600070205080204" pitchFamily="50" charset="-128"/>
            </a:rPr>
            <a:t>円増加している。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教育費ではＢ＆Ｇ海洋センターの改修工事があったこと等から平成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年度より</a:t>
          </a:r>
          <a:r>
            <a:rPr kumimoji="1" lang="en-US" altLang="ja-JP" sz="1300">
              <a:latin typeface="ＭＳ Ｐゴシック" panose="020B0600070205080204" pitchFamily="50" charset="-128"/>
              <a:ea typeface="ＭＳ Ｐゴシック" panose="020B0600070205080204" pitchFamily="50" charset="-128"/>
            </a:rPr>
            <a:t>11,718</a:t>
          </a:r>
          <a:r>
            <a:rPr kumimoji="1" lang="ja-JP" altLang="en-US" sz="1300">
              <a:latin typeface="ＭＳ Ｐゴシック" panose="020B0600070205080204" pitchFamily="50" charset="-128"/>
              <a:ea typeface="ＭＳ Ｐゴシック" panose="020B0600070205080204" pitchFamily="50" charset="-128"/>
            </a:rPr>
            <a:t>円増加している。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諸支出金ではふるさと応援寄附金の基金積立てによる歳出が増加したことにより、他の類似団体の平均値を大きく超過している。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茨城県五霞町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に財源不足を補うために財政調整基金を大きく取り崩しており、その結果標準財政規模比は縮小してきたが、町税の増加に伴い、実質収支額が伸びたことにより令和元年度の実質単年度収支は回復傾向に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茨城県五霞町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200" b="0" i="0">
              <a:solidFill>
                <a:schemeClr val="dk1"/>
              </a:solidFill>
              <a:effectLst/>
              <a:latin typeface="ＭＳ 明朝" panose="02020609040205080304" pitchFamily="17" charset="-128"/>
              <a:ea typeface="ＭＳ 明朝" panose="02020609040205080304" pitchFamily="17" charset="-128"/>
              <a:cs typeface="+mn-cs"/>
            </a:rPr>
            <a:t>　</a:t>
          </a:r>
          <a:r>
            <a:rPr lang="ja-JP" altLang="ja-JP" sz="1200" b="0" i="0">
              <a:solidFill>
                <a:schemeClr val="dk1"/>
              </a:solidFill>
              <a:effectLst/>
              <a:latin typeface="ＭＳ 明朝" panose="02020609040205080304" pitchFamily="17" charset="-128"/>
              <a:ea typeface="ＭＳ 明朝" panose="02020609040205080304" pitchFamily="17" charset="-128"/>
              <a:cs typeface="+mn-cs"/>
            </a:rPr>
            <a:t>連結実質赤字比率については、全会計において黒字であり赤字比率はない。しかしながら、今後、一般会計からの他会計への</a:t>
          </a:r>
          <a:r>
            <a:rPr lang="ja-JP" altLang="en-US" sz="1200" b="0" i="0">
              <a:solidFill>
                <a:schemeClr val="dk1"/>
              </a:solidFill>
              <a:effectLst/>
              <a:latin typeface="ＭＳ 明朝" panose="02020609040205080304" pitchFamily="17" charset="-128"/>
              <a:ea typeface="ＭＳ 明朝" panose="02020609040205080304" pitchFamily="17" charset="-128"/>
              <a:cs typeface="+mn-cs"/>
            </a:rPr>
            <a:t>繰出し</a:t>
          </a:r>
          <a:r>
            <a:rPr lang="ja-JP" altLang="ja-JP" sz="1200" b="0" i="0">
              <a:solidFill>
                <a:schemeClr val="dk1"/>
              </a:solidFill>
              <a:effectLst/>
              <a:latin typeface="ＭＳ 明朝" panose="02020609040205080304" pitchFamily="17" charset="-128"/>
              <a:ea typeface="ＭＳ 明朝" panose="02020609040205080304" pitchFamily="17" charset="-128"/>
              <a:cs typeface="+mn-cs"/>
            </a:rPr>
            <a:t>が増加することが予想されるため、歳出を最小限に留め健全な財政運営を行う必要がある。</a:t>
          </a:r>
          <a:endParaRPr lang="ja-JP" altLang="ja-JP" sz="1600">
            <a:effectLst/>
            <a:latin typeface="ＭＳ 明朝" panose="02020609040205080304" pitchFamily="17" charset="-128"/>
            <a:ea typeface="ＭＳ 明朝" panose="02020609040205080304" pitchFamily="17"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xmlns=""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xmlns=""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xmlns=""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xmlns=""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xmlns=""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xmlns=""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xmlns=""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xmlns=""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xmlns=""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3.bin"/></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75" zoomScaleNormal="75"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39" t="s">
        <v>80</v>
      </c>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439"/>
      <c r="AN1" s="439"/>
      <c r="AO1" s="439"/>
      <c r="AP1" s="439"/>
      <c r="AQ1" s="439"/>
      <c r="AR1" s="439"/>
      <c r="AS1" s="439"/>
      <c r="AT1" s="439"/>
      <c r="AU1" s="439"/>
      <c r="AV1" s="439"/>
      <c r="AW1" s="439"/>
      <c r="AX1" s="439"/>
      <c r="AY1" s="439"/>
      <c r="AZ1" s="439"/>
      <c r="BA1" s="439"/>
      <c r="BB1" s="439"/>
      <c r="BC1" s="439"/>
      <c r="BD1" s="439"/>
      <c r="BE1" s="439"/>
      <c r="BF1" s="439"/>
      <c r="BG1" s="439"/>
      <c r="BH1" s="439"/>
      <c r="BI1" s="439"/>
      <c r="BJ1" s="439"/>
      <c r="BK1" s="439"/>
      <c r="BL1" s="439"/>
      <c r="BM1" s="439"/>
      <c r="BN1" s="439"/>
      <c r="BO1" s="439"/>
      <c r="BP1" s="439"/>
      <c r="BQ1" s="439"/>
      <c r="BR1" s="439"/>
      <c r="BS1" s="439"/>
      <c r="BT1" s="439"/>
      <c r="BU1" s="439"/>
      <c r="BV1" s="439"/>
      <c r="BW1" s="439"/>
      <c r="BX1" s="439"/>
      <c r="BY1" s="439"/>
      <c r="BZ1" s="439"/>
      <c r="CA1" s="439"/>
      <c r="CB1" s="439"/>
      <c r="CC1" s="439"/>
      <c r="CD1" s="439"/>
      <c r="CE1" s="439"/>
      <c r="CF1" s="439"/>
      <c r="CG1" s="439"/>
      <c r="CH1" s="439"/>
      <c r="CI1" s="439"/>
      <c r="CJ1" s="439"/>
      <c r="CK1" s="439"/>
      <c r="CL1" s="439"/>
      <c r="CM1" s="439"/>
      <c r="CN1" s="439"/>
      <c r="CO1" s="439"/>
      <c r="CP1" s="439"/>
      <c r="CQ1" s="439"/>
      <c r="CR1" s="439"/>
      <c r="CS1" s="439"/>
      <c r="CT1" s="439"/>
      <c r="CU1" s="439"/>
      <c r="CV1" s="439"/>
      <c r="CW1" s="439"/>
      <c r="CX1" s="439"/>
      <c r="CY1" s="439"/>
      <c r="CZ1" s="439"/>
      <c r="DA1" s="439"/>
      <c r="DB1" s="439"/>
      <c r="DC1" s="439"/>
      <c r="DD1" s="439"/>
      <c r="DE1" s="439"/>
      <c r="DF1" s="439"/>
      <c r="DG1" s="439"/>
      <c r="DH1" s="439"/>
      <c r="DI1" s="439"/>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0" t="s">
        <v>82</v>
      </c>
      <c r="C3" s="441"/>
      <c r="D3" s="441"/>
      <c r="E3" s="442"/>
      <c r="F3" s="442"/>
      <c r="G3" s="442"/>
      <c r="H3" s="442"/>
      <c r="I3" s="442"/>
      <c r="J3" s="442"/>
      <c r="K3" s="442"/>
      <c r="L3" s="442" t="s">
        <v>83</v>
      </c>
      <c r="M3" s="442"/>
      <c r="N3" s="442"/>
      <c r="O3" s="442"/>
      <c r="P3" s="442"/>
      <c r="Q3" s="442"/>
      <c r="R3" s="449"/>
      <c r="S3" s="449"/>
      <c r="T3" s="449"/>
      <c r="U3" s="449"/>
      <c r="V3" s="450"/>
      <c r="W3" s="424" t="s">
        <v>84</v>
      </c>
      <c r="X3" s="425"/>
      <c r="Y3" s="425"/>
      <c r="Z3" s="425"/>
      <c r="AA3" s="425"/>
      <c r="AB3" s="441"/>
      <c r="AC3" s="449" t="s">
        <v>85</v>
      </c>
      <c r="AD3" s="425"/>
      <c r="AE3" s="425"/>
      <c r="AF3" s="425"/>
      <c r="AG3" s="425"/>
      <c r="AH3" s="425"/>
      <c r="AI3" s="425"/>
      <c r="AJ3" s="425"/>
      <c r="AK3" s="425"/>
      <c r="AL3" s="426"/>
      <c r="AM3" s="424" t="s">
        <v>86</v>
      </c>
      <c r="AN3" s="425"/>
      <c r="AO3" s="425"/>
      <c r="AP3" s="425"/>
      <c r="AQ3" s="425"/>
      <c r="AR3" s="425"/>
      <c r="AS3" s="425"/>
      <c r="AT3" s="425"/>
      <c r="AU3" s="425"/>
      <c r="AV3" s="425"/>
      <c r="AW3" s="425"/>
      <c r="AX3" s="426"/>
      <c r="AY3" s="461" t="s">
        <v>1</v>
      </c>
      <c r="AZ3" s="462"/>
      <c r="BA3" s="462"/>
      <c r="BB3" s="462"/>
      <c r="BC3" s="462"/>
      <c r="BD3" s="462"/>
      <c r="BE3" s="462"/>
      <c r="BF3" s="462"/>
      <c r="BG3" s="462"/>
      <c r="BH3" s="462"/>
      <c r="BI3" s="462"/>
      <c r="BJ3" s="462"/>
      <c r="BK3" s="462"/>
      <c r="BL3" s="462"/>
      <c r="BM3" s="463"/>
      <c r="BN3" s="424" t="s">
        <v>87</v>
      </c>
      <c r="BO3" s="425"/>
      <c r="BP3" s="425"/>
      <c r="BQ3" s="425"/>
      <c r="BR3" s="425"/>
      <c r="BS3" s="425"/>
      <c r="BT3" s="425"/>
      <c r="BU3" s="426"/>
      <c r="BV3" s="424" t="s">
        <v>88</v>
      </c>
      <c r="BW3" s="425"/>
      <c r="BX3" s="425"/>
      <c r="BY3" s="425"/>
      <c r="BZ3" s="425"/>
      <c r="CA3" s="425"/>
      <c r="CB3" s="425"/>
      <c r="CC3" s="426"/>
      <c r="CD3" s="461" t="s">
        <v>1</v>
      </c>
      <c r="CE3" s="462"/>
      <c r="CF3" s="462"/>
      <c r="CG3" s="462"/>
      <c r="CH3" s="462"/>
      <c r="CI3" s="462"/>
      <c r="CJ3" s="462"/>
      <c r="CK3" s="462"/>
      <c r="CL3" s="462"/>
      <c r="CM3" s="462"/>
      <c r="CN3" s="462"/>
      <c r="CO3" s="462"/>
      <c r="CP3" s="462"/>
      <c r="CQ3" s="462"/>
      <c r="CR3" s="462"/>
      <c r="CS3" s="463"/>
      <c r="CT3" s="424" t="s">
        <v>89</v>
      </c>
      <c r="CU3" s="425"/>
      <c r="CV3" s="425"/>
      <c r="CW3" s="425"/>
      <c r="CX3" s="425"/>
      <c r="CY3" s="425"/>
      <c r="CZ3" s="425"/>
      <c r="DA3" s="426"/>
      <c r="DB3" s="424" t="s">
        <v>90</v>
      </c>
      <c r="DC3" s="425"/>
      <c r="DD3" s="425"/>
      <c r="DE3" s="425"/>
      <c r="DF3" s="425"/>
      <c r="DG3" s="425"/>
      <c r="DH3" s="425"/>
      <c r="DI3" s="426"/>
      <c r="DJ3" s="186"/>
      <c r="DK3" s="186"/>
      <c r="DL3" s="186"/>
      <c r="DM3" s="186"/>
      <c r="DN3" s="186"/>
      <c r="DO3" s="186"/>
    </row>
    <row r="4" spans="1:119" ht="18.75" customHeight="1" x14ac:dyDescent="0.15">
      <c r="A4" s="187"/>
      <c r="B4" s="443"/>
      <c r="C4" s="444"/>
      <c r="D4" s="444"/>
      <c r="E4" s="445"/>
      <c r="F4" s="445"/>
      <c r="G4" s="445"/>
      <c r="H4" s="445"/>
      <c r="I4" s="445"/>
      <c r="J4" s="445"/>
      <c r="K4" s="445"/>
      <c r="L4" s="445"/>
      <c r="M4" s="445"/>
      <c r="N4" s="445"/>
      <c r="O4" s="445"/>
      <c r="P4" s="445"/>
      <c r="Q4" s="445"/>
      <c r="R4" s="451"/>
      <c r="S4" s="451"/>
      <c r="T4" s="451"/>
      <c r="U4" s="451"/>
      <c r="V4" s="452"/>
      <c r="W4" s="455"/>
      <c r="X4" s="456"/>
      <c r="Y4" s="456"/>
      <c r="Z4" s="456"/>
      <c r="AA4" s="456"/>
      <c r="AB4" s="444"/>
      <c r="AC4" s="451"/>
      <c r="AD4" s="456"/>
      <c r="AE4" s="456"/>
      <c r="AF4" s="456"/>
      <c r="AG4" s="456"/>
      <c r="AH4" s="456"/>
      <c r="AI4" s="456"/>
      <c r="AJ4" s="456"/>
      <c r="AK4" s="456"/>
      <c r="AL4" s="459"/>
      <c r="AM4" s="457"/>
      <c r="AN4" s="458"/>
      <c r="AO4" s="458"/>
      <c r="AP4" s="458"/>
      <c r="AQ4" s="458"/>
      <c r="AR4" s="458"/>
      <c r="AS4" s="458"/>
      <c r="AT4" s="458"/>
      <c r="AU4" s="458"/>
      <c r="AV4" s="458"/>
      <c r="AW4" s="458"/>
      <c r="AX4" s="460"/>
      <c r="AY4" s="427" t="s">
        <v>91</v>
      </c>
      <c r="AZ4" s="428"/>
      <c r="BA4" s="428"/>
      <c r="BB4" s="428"/>
      <c r="BC4" s="428"/>
      <c r="BD4" s="428"/>
      <c r="BE4" s="428"/>
      <c r="BF4" s="428"/>
      <c r="BG4" s="428"/>
      <c r="BH4" s="428"/>
      <c r="BI4" s="428"/>
      <c r="BJ4" s="428"/>
      <c r="BK4" s="428"/>
      <c r="BL4" s="428"/>
      <c r="BM4" s="429"/>
      <c r="BN4" s="430">
        <v>4632886</v>
      </c>
      <c r="BO4" s="431"/>
      <c r="BP4" s="431"/>
      <c r="BQ4" s="431"/>
      <c r="BR4" s="431"/>
      <c r="BS4" s="431"/>
      <c r="BT4" s="431"/>
      <c r="BU4" s="432"/>
      <c r="BV4" s="430">
        <v>4631503</v>
      </c>
      <c r="BW4" s="431"/>
      <c r="BX4" s="431"/>
      <c r="BY4" s="431"/>
      <c r="BZ4" s="431"/>
      <c r="CA4" s="431"/>
      <c r="CB4" s="431"/>
      <c r="CC4" s="432"/>
      <c r="CD4" s="433" t="s">
        <v>92</v>
      </c>
      <c r="CE4" s="434"/>
      <c r="CF4" s="434"/>
      <c r="CG4" s="434"/>
      <c r="CH4" s="434"/>
      <c r="CI4" s="434"/>
      <c r="CJ4" s="434"/>
      <c r="CK4" s="434"/>
      <c r="CL4" s="434"/>
      <c r="CM4" s="434"/>
      <c r="CN4" s="434"/>
      <c r="CO4" s="434"/>
      <c r="CP4" s="434"/>
      <c r="CQ4" s="434"/>
      <c r="CR4" s="434"/>
      <c r="CS4" s="435"/>
      <c r="CT4" s="436">
        <v>13.2</v>
      </c>
      <c r="CU4" s="437"/>
      <c r="CV4" s="437"/>
      <c r="CW4" s="437"/>
      <c r="CX4" s="437"/>
      <c r="CY4" s="437"/>
      <c r="CZ4" s="437"/>
      <c r="DA4" s="438"/>
      <c r="DB4" s="436">
        <v>12.4</v>
      </c>
      <c r="DC4" s="437"/>
      <c r="DD4" s="437"/>
      <c r="DE4" s="437"/>
      <c r="DF4" s="437"/>
      <c r="DG4" s="437"/>
      <c r="DH4" s="437"/>
      <c r="DI4" s="438"/>
      <c r="DJ4" s="186"/>
      <c r="DK4" s="186"/>
      <c r="DL4" s="186"/>
      <c r="DM4" s="186"/>
      <c r="DN4" s="186"/>
      <c r="DO4" s="186"/>
    </row>
    <row r="5" spans="1:119" ht="18.75" customHeight="1" x14ac:dyDescent="0.15">
      <c r="A5" s="187"/>
      <c r="B5" s="446"/>
      <c r="C5" s="447"/>
      <c r="D5" s="447"/>
      <c r="E5" s="448"/>
      <c r="F5" s="448"/>
      <c r="G5" s="448"/>
      <c r="H5" s="448"/>
      <c r="I5" s="448"/>
      <c r="J5" s="448"/>
      <c r="K5" s="448"/>
      <c r="L5" s="448"/>
      <c r="M5" s="448"/>
      <c r="N5" s="448"/>
      <c r="O5" s="448"/>
      <c r="P5" s="448"/>
      <c r="Q5" s="448"/>
      <c r="R5" s="453"/>
      <c r="S5" s="453"/>
      <c r="T5" s="453"/>
      <c r="U5" s="453"/>
      <c r="V5" s="454"/>
      <c r="W5" s="457"/>
      <c r="X5" s="458"/>
      <c r="Y5" s="458"/>
      <c r="Z5" s="458"/>
      <c r="AA5" s="458"/>
      <c r="AB5" s="447"/>
      <c r="AC5" s="453"/>
      <c r="AD5" s="458"/>
      <c r="AE5" s="458"/>
      <c r="AF5" s="458"/>
      <c r="AG5" s="458"/>
      <c r="AH5" s="458"/>
      <c r="AI5" s="458"/>
      <c r="AJ5" s="458"/>
      <c r="AK5" s="458"/>
      <c r="AL5" s="460"/>
      <c r="AM5" s="496" t="s">
        <v>93</v>
      </c>
      <c r="AN5" s="497"/>
      <c r="AO5" s="497"/>
      <c r="AP5" s="497"/>
      <c r="AQ5" s="497"/>
      <c r="AR5" s="497"/>
      <c r="AS5" s="497"/>
      <c r="AT5" s="498"/>
      <c r="AU5" s="499" t="s">
        <v>94</v>
      </c>
      <c r="AV5" s="500"/>
      <c r="AW5" s="500"/>
      <c r="AX5" s="500"/>
      <c r="AY5" s="501" t="s">
        <v>95</v>
      </c>
      <c r="AZ5" s="502"/>
      <c r="BA5" s="502"/>
      <c r="BB5" s="502"/>
      <c r="BC5" s="502"/>
      <c r="BD5" s="502"/>
      <c r="BE5" s="502"/>
      <c r="BF5" s="502"/>
      <c r="BG5" s="502"/>
      <c r="BH5" s="502"/>
      <c r="BI5" s="502"/>
      <c r="BJ5" s="502"/>
      <c r="BK5" s="502"/>
      <c r="BL5" s="502"/>
      <c r="BM5" s="503"/>
      <c r="BN5" s="467">
        <v>4188711</v>
      </c>
      <c r="BO5" s="468"/>
      <c r="BP5" s="468"/>
      <c r="BQ5" s="468"/>
      <c r="BR5" s="468"/>
      <c r="BS5" s="468"/>
      <c r="BT5" s="468"/>
      <c r="BU5" s="469"/>
      <c r="BV5" s="467">
        <v>4247753</v>
      </c>
      <c r="BW5" s="468"/>
      <c r="BX5" s="468"/>
      <c r="BY5" s="468"/>
      <c r="BZ5" s="468"/>
      <c r="CA5" s="468"/>
      <c r="CB5" s="468"/>
      <c r="CC5" s="469"/>
      <c r="CD5" s="470" t="s">
        <v>96</v>
      </c>
      <c r="CE5" s="471"/>
      <c r="CF5" s="471"/>
      <c r="CG5" s="471"/>
      <c r="CH5" s="471"/>
      <c r="CI5" s="471"/>
      <c r="CJ5" s="471"/>
      <c r="CK5" s="471"/>
      <c r="CL5" s="471"/>
      <c r="CM5" s="471"/>
      <c r="CN5" s="471"/>
      <c r="CO5" s="471"/>
      <c r="CP5" s="471"/>
      <c r="CQ5" s="471"/>
      <c r="CR5" s="471"/>
      <c r="CS5" s="472"/>
      <c r="CT5" s="464">
        <v>95.6</v>
      </c>
      <c r="CU5" s="465"/>
      <c r="CV5" s="465"/>
      <c r="CW5" s="465"/>
      <c r="CX5" s="465"/>
      <c r="CY5" s="465"/>
      <c r="CZ5" s="465"/>
      <c r="DA5" s="466"/>
      <c r="DB5" s="464">
        <v>95.9</v>
      </c>
      <c r="DC5" s="465"/>
      <c r="DD5" s="465"/>
      <c r="DE5" s="465"/>
      <c r="DF5" s="465"/>
      <c r="DG5" s="465"/>
      <c r="DH5" s="465"/>
      <c r="DI5" s="466"/>
      <c r="DJ5" s="186"/>
      <c r="DK5" s="186"/>
      <c r="DL5" s="186"/>
      <c r="DM5" s="186"/>
      <c r="DN5" s="186"/>
      <c r="DO5" s="186"/>
    </row>
    <row r="6" spans="1:119" ht="18.75" customHeight="1" x14ac:dyDescent="0.15">
      <c r="A6" s="187"/>
      <c r="B6" s="473" t="s">
        <v>97</v>
      </c>
      <c r="C6" s="474"/>
      <c r="D6" s="474"/>
      <c r="E6" s="475"/>
      <c r="F6" s="475"/>
      <c r="G6" s="475"/>
      <c r="H6" s="475"/>
      <c r="I6" s="475"/>
      <c r="J6" s="475"/>
      <c r="K6" s="475"/>
      <c r="L6" s="475" t="s">
        <v>98</v>
      </c>
      <c r="M6" s="475"/>
      <c r="N6" s="475"/>
      <c r="O6" s="475"/>
      <c r="P6" s="475"/>
      <c r="Q6" s="475"/>
      <c r="R6" s="479"/>
      <c r="S6" s="479"/>
      <c r="T6" s="479"/>
      <c r="U6" s="479"/>
      <c r="V6" s="480"/>
      <c r="W6" s="483" t="s">
        <v>99</v>
      </c>
      <c r="X6" s="484"/>
      <c r="Y6" s="484"/>
      <c r="Z6" s="484"/>
      <c r="AA6" s="484"/>
      <c r="AB6" s="474"/>
      <c r="AC6" s="487" t="s">
        <v>100</v>
      </c>
      <c r="AD6" s="488"/>
      <c r="AE6" s="488"/>
      <c r="AF6" s="488"/>
      <c r="AG6" s="488"/>
      <c r="AH6" s="488"/>
      <c r="AI6" s="488"/>
      <c r="AJ6" s="488"/>
      <c r="AK6" s="488"/>
      <c r="AL6" s="489"/>
      <c r="AM6" s="496" t="s">
        <v>101</v>
      </c>
      <c r="AN6" s="497"/>
      <c r="AO6" s="497"/>
      <c r="AP6" s="497"/>
      <c r="AQ6" s="497"/>
      <c r="AR6" s="497"/>
      <c r="AS6" s="497"/>
      <c r="AT6" s="498"/>
      <c r="AU6" s="499" t="s">
        <v>94</v>
      </c>
      <c r="AV6" s="500"/>
      <c r="AW6" s="500"/>
      <c r="AX6" s="500"/>
      <c r="AY6" s="501" t="s">
        <v>102</v>
      </c>
      <c r="AZ6" s="502"/>
      <c r="BA6" s="502"/>
      <c r="BB6" s="502"/>
      <c r="BC6" s="502"/>
      <c r="BD6" s="502"/>
      <c r="BE6" s="502"/>
      <c r="BF6" s="502"/>
      <c r="BG6" s="502"/>
      <c r="BH6" s="502"/>
      <c r="BI6" s="502"/>
      <c r="BJ6" s="502"/>
      <c r="BK6" s="502"/>
      <c r="BL6" s="502"/>
      <c r="BM6" s="503"/>
      <c r="BN6" s="467">
        <v>444175</v>
      </c>
      <c r="BO6" s="468"/>
      <c r="BP6" s="468"/>
      <c r="BQ6" s="468"/>
      <c r="BR6" s="468"/>
      <c r="BS6" s="468"/>
      <c r="BT6" s="468"/>
      <c r="BU6" s="469"/>
      <c r="BV6" s="467">
        <v>383750</v>
      </c>
      <c r="BW6" s="468"/>
      <c r="BX6" s="468"/>
      <c r="BY6" s="468"/>
      <c r="BZ6" s="468"/>
      <c r="CA6" s="468"/>
      <c r="CB6" s="468"/>
      <c r="CC6" s="469"/>
      <c r="CD6" s="470" t="s">
        <v>103</v>
      </c>
      <c r="CE6" s="471"/>
      <c r="CF6" s="471"/>
      <c r="CG6" s="471"/>
      <c r="CH6" s="471"/>
      <c r="CI6" s="471"/>
      <c r="CJ6" s="471"/>
      <c r="CK6" s="471"/>
      <c r="CL6" s="471"/>
      <c r="CM6" s="471"/>
      <c r="CN6" s="471"/>
      <c r="CO6" s="471"/>
      <c r="CP6" s="471"/>
      <c r="CQ6" s="471"/>
      <c r="CR6" s="471"/>
      <c r="CS6" s="472"/>
      <c r="CT6" s="504">
        <v>100</v>
      </c>
      <c r="CU6" s="505"/>
      <c r="CV6" s="505"/>
      <c r="CW6" s="505"/>
      <c r="CX6" s="505"/>
      <c r="CY6" s="505"/>
      <c r="CZ6" s="505"/>
      <c r="DA6" s="506"/>
      <c r="DB6" s="504">
        <v>103.3</v>
      </c>
      <c r="DC6" s="505"/>
      <c r="DD6" s="505"/>
      <c r="DE6" s="505"/>
      <c r="DF6" s="505"/>
      <c r="DG6" s="505"/>
      <c r="DH6" s="505"/>
      <c r="DI6" s="506"/>
      <c r="DJ6" s="186"/>
      <c r="DK6" s="186"/>
      <c r="DL6" s="186"/>
      <c r="DM6" s="186"/>
      <c r="DN6" s="186"/>
      <c r="DO6" s="186"/>
    </row>
    <row r="7" spans="1:119" ht="18.75" customHeight="1" x14ac:dyDescent="0.15">
      <c r="A7" s="187"/>
      <c r="B7" s="443"/>
      <c r="C7" s="444"/>
      <c r="D7" s="444"/>
      <c r="E7" s="445"/>
      <c r="F7" s="445"/>
      <c r="G7" s="445"/>
      <c r="H7" s="445"/>
      <c r="I7" s="445"/>
      <c r="J7" s="445"/>
      <c r="K7" s="445"/>
      <c r="L7" s="445"/>
      <c r="M7" s="445"/>
      <c r="N7" s="445"/>
      <c r="O7" s="445"/>
      <c r="P7" s="445"/>
      <c r="Q7" s="445"/>
      <c r="R7" s="451"/>
      <c r="S7" s="451"/>
      <c r="T7" s="451"/>
      <c r="U7" s="451"/>
      <c r="V7" s="452"/>
      <c r="W7" s="455"/>
      <c r="X7" s="456"/>
      <c r="Y7" s="456"/>
      <c r="Z7" s="456"/>
      <c r="AA7" s="456"/>
      <c r="AB7" s="444"/>
      <c r="AC7" s="490"/>
      <c r="AD7" s="491"/>
      <c r="AE7" s="491"/>
      <c r="AF7" s="491"/>
      <c r="AG7" s="491"/>
      <c r="AH7" s="491"/>
      <c r="AI7" s="491"/>
      <c r="AJ7" s="491"/>
      <c r="AK7" s="491"/>
      <c r="AL7" s="492"/>
      <c r="AM7" s="496" t="s">
        <v>104</v>
      </c>
      <c r="AN7" s="497"/>
      <c r="AO7" s="497"/>
      <c r="AP7" s="497"/>
      <c r="AQ7" s="497"/>
      <c r="AR7" s="497"/>
      <c r="AS7" s="497"/>
      <c r="AT7" s="498"/>
      <c r="AU7" s="499" t="s">
        <v>105</v>
      </c>
      <c r="AV7" s="500"/>
      <c r="AW7" s="500"/>
      <c r="AX7" s="500"/>
      <c r="AY7" s="501" t="s">
        <v>106</v>
      </c>
      <c r="AZ7" s="502"/>
      <c r="BA7" s="502"/>
      <c r="BB7" s="502"/>
      <c r="BC7" s="502"/>
      <c r="BD7" s="502"/>
      <c r="BE7" s="502"/>
      <c r="BF7" s="502"/>
      <c r="BG7" s="502"/>
      <c r="BH7" s="502"/>
      <c r="BI7" s="502"/>
      <c r="BJ7" s="502"/>
      <c r="BK7" s="502"/>
      <c r="BL7" s="502"/>
      <c r="BM7" s="503"/>
      <c r="BN7" s="467">
        <v>52492</v>
      </c>
      <c r="BO7" s="468"/>
      <c r="BP7" s="468"/>
      <c r="BQ7" s="468"/>
      <c r="BR7" s="468"/>
      <c r="BS7" s="468"/>
      <c r="BT7" s="468"/>
      <c r="BU7" s="469"/>
      <c r="BV7" s="467">
        <v>22406</v>
      </c>
      <c r="BW7" s="468"/>
      <c r="BX7" s="468"/>
      <c r="BY7" s="468"/>
      <c r="BZ7" s="468"/>
      <c r="CA7" s="468"/>
      <c r="CB7" s="468"/>
      <c r="CC7" s="469"/>
      <c r="CD7" s="470" t="s">
        <v>107</v>
      </c>
      <c r="CE7" s="471"/>
      <c r="CF7" s="471"/>
      <c r="CG7" s="471"/>
      <c r="CH7" s="471"/>
      <c r="CI7" s="471"/>
      <c r="CJ7" s="471"/>
      <c r="CK7" s="471"/>
      <c r="CL7" s="471"/>
      <c r="CM7" s="471"/>
      <c r="CN7" s="471"/>
      <c r="CO7" s="471"/>
      <c r="CP7" s="471"/>
      <c r="CQ7" s="471"/>
      <c r="CR7" s="471"/>
      <c r="CS7" s="472"/>
      <c r="CT7" s="467">
        <v>2968464</v>
      </c>
      <c r="CU7" s="468"/>
      <c r="CV7" s="468"/>
      <c r="CW7" s="468"/>
      <c r="CX7" s="468"/>
      <c r="CY7" s="468"/>
      <c r="CZ7" s="468"/>
      <c r="DA7" s="469"/>
      <c r="DB7" s="467">
        <v>2912304</v>
      </c>
      <c r="DC7" s="468"/>
      <c r="DD7" s="468"/>
      <c r="DE7" s="468"/>
      <c r="DF7" s="468"/>
      <c r="DG7" s="468"/>
      <c r="DH7" s="468"/>
      <c r="DI7" s="469"/>
      <c r="DJ7" s="186"/>
      <c r="DK7" s="186"/>
      <c r="DL7" s="186"/>
      <c r="DM7" s="186"/>
      <c r="DN7" s="186"/>
      <c r="DO7" s="186"/>
    </row>
    <row r="8" spans="1:119" ht="18.75" customHeight="1" thickBot="1" x14ac:dyDescent="0.2">
      <c r="A8" s="187"/>
      <c r="B8" s="476"/>
      <c r="C8" s="477"/>
      <c r="D8" s="477"/>
      <c r="E8" s="478"/>
      <c r="F8" s="478"/>
      <c r="G8" s="478"/>
      <c r="H8" s="478"/>
      <c r="I8" s="478"/>
      <c r="J8" s="478"/>
      <c r="K8" s="478"/>
      <c r="L8" s="478"/>
      <c r="M8" s="478"/>
      <c r="N8" s="478"/>
      <c r="O8" s="478"/>
      <c r="P8" s="478"/>
      <c r="Q8" s="478"/>
      <c r="R8" s="481"/>
      <c r="S8" s="481"/>
      <c r="T8" s="481"/>
      <c r="U8" s="481"/>
      <c r="V8" s="482"/>
      <c r="W8" s="485"/>
      <c r="X8" s="486"/>
      <c r="Y8" s="486"/>
      <c r="Z8" s="486"/>
      <c r="AA8" s="486"/>
      <c r="AB8" s="477"/>
      <c r="AC8" s="493"/>
      <c r="AD8" s="494"/>
      <c r="AE8" s="494"/>
      <c r="AF8" s="494"/>
      <c r="AG8" s="494"/>
      <c r="AH8" s="494"/>
      <c r="AI8" s="494"/>
      <c r="AJ8" s="494"/>
      <c r="AK8" s="494"/>
      <c r="AL8" s="495"/>
      <c r="AM8" s="496" t="s">
        <v>108</v>
      </c>
      <c r="AN8" s="497"/>
      <c r="AO8" s="497"/>
      <c r="AP8" s="497"/>
      <c r="AQ8" s="497"/>
      <c r="AR8" s="497"/>
      <c r="AS8" s="497"/>
      <c r="AT8" s="498"/>
      <c r="AU8" s="499" t="s">
        <v>109</v>
      </c>
      <c r="AV8" s="500"/>
      <c r="AW8" s="500"/>
      <c r="AX8" s="500"/>
      <c r="AY8" s="501" t="s">
        <v>110</v>
      </c>
      <c r="AZ8" s="502"/>
      <c r="BA8" s="502"/>
      <c r="BB8" s="502"/>
      <c r="BC8" s="502"/>
      <c r="BD8" s="502"/>
      <c r="BE8" s="502"/>
      <c r="BF8" s="502"/>
      <c r="BG8" s="502"/>
      <c r="BH8" s="502"/>
      <c r="BI8" s="502"/>
      <c r="BJ8" s="502"/>
      <c r="BK8" s="502"/>
      <c r="BL8" s="502"/>
      <c r="BM8" s="503"/>
      <c r="BN8" s="467">
        <v>391683</v>
      </c>
      <c r="BO8" s="468"/>
      <c r="BP8" s="468"/>
      <c r="BQ8" s="468"/>
      <c r="BR8" s="468"/>
      <c r="BS8" s="468"/>
      <c r="BT8" s="468"/>
      <c r="BU8" s="469"/>
      <c r="BV8" s="467">
        <v>361344</v>
      </c>
      <c r="BW8" s="468"/>
      <c r="BX8" s="468"/>
      <c r="BY8" s="468"/>
      <c r="BZ8" s="468"/>
      <c r="CA8" s="468"/>
      <c r="CB8" s="468"/>
      <c r="CC8" s="469"/>
      <c r="CD8" s="470" t="s">
        <v>111</v>
      </c>
      <c r="CE8" s="471"/>
      <c r="CF8" s="471"/>
      <c r="CG8" s="471"/>
      <c r="CH8" s="471"/>
      <c r="CI8" s="471"/>
      <c r="CJ8" s="471"/>
      <c r="CK8" s="471"/>
      <c r="CL8" s="471"/>
      <c r="CM8" s="471"/>
      <c r="CN8" s="471"/>
      <c r="CO8" s="471"/>
      <c r="CP8" s="471"/>
      <c r="CQ8" s="471"/>
      <c r="CR8" s="471"/>
      <c r="CS8" s="472"/>
      <c r="CT8" s="507">
        <v>0.85</v>
      </c>
      <c r="CU8" s="508"/>
      <c r="CV8" s="508"/>
      <c r="CW8" s="508"/>
      <c r="CX8" s="508"/>
      <c r="CY8" s="508"/>
      <c r="CZ8" s="508"/>
      <c r="DA8" s="509"/>
      <c r="DB8" s="507">
        <v>0.83</v>
      </c>
      <c r="DC8" s="508"/>
      <c r="DD8" s="508"/>
      <c r="DE8" s="508"/>
      <c r="DF8" s="508"/>
      <c r="DG8" s="508"/>
      <c r="DH8" s="508"/>
      <c r="DI8" s="509"/>
      <c r="DJ8" s="186"/>
      <c r="DK8" s="186"/>
      <c r="DL8" s="186"/>
      <c r="DM8" s="186"/>
      <c r="DN8" s="186"/>
      <c r="DO8" s="186"/>
    </row>
    <row r="9" spans="1:119" ht="18.75" customHeight="1" thickBot="1" x14ac:dyDescent="0.2">
      <c r="A9" s="187"/>
      <c r="B9" s="461" t="s">
        <v>112</v>
      </c>
      <c r="C9" s="462"/>
      <c r="D9" s="462"/>
      <c r="E9" s="462"/>
      <c r="F9" s="462"/>
      <c r="G9" s="462"/>
      <c r="H9" s="462"/>
      <c r="I9" s="462"/>
      <c r="J9" s="462"/>
      <c r="K9" s="510"/>
      <c r="L9" s="511" t="s">
        <v>113</v>
      </c>
      <c r="M9" s="512"/>
      <c r="N9" s="512"/>
      <c r="O9" s="512"/>
      <c r="P9" s="512"/>
      <c r="Q9" s="513"/>
      <c r="R9" s="514">
        <v>8786</v>
      </c>
      <c r="S9" s="515"/>
      <c r="T9" s="515"/>
      <c r="U9" s="515"/>
      <c r="V9" s="516"/>
      <c r="W9" s="424" t="s">
        <v>114</v>
      </c>
      <c r="X9" s="425"/>
      <c r="Y9" s="425"/>
      <c r="Z9" s="425"/>
      <c r="AA9" s="425"/>
      <c r="AB9" s="425"/>
      <c r="AC9" s="425"/>
      <c r="AD9" s="425"/>
      <c r="AE9" s="425"/>
      <c r="AF9" s="425"/>
      <c r="AG9" s="425"/>
      <c r="AH9" s="425"/>
      <c r="AI9" s="425"/>
      <c r="AJ9" s="425"/>
      <c r="AK9" s="425"/>
      <c r="AL9" s="426"/>
      <c r="AM9" s="496" t="s">
        <v>115</v>
      </c>
      <c r="AN9" s="497"/>
      <c r="AO9" s="497"/>
      <c r="AP9" s="497"/>
      <c r="AQ9" s="497"/>
      <c r="AR9" s="497"/>
      <c r="AS9" s="497"/>
      <c r="AT9" s="498"/>
      <c r="AU9" s="499" t="s">
        <v>116</v>
      </c>
      <c r="AV9" s="500"/>
      <c r="AW9" s="500"/>
      <c r="AX9" s="500"/>
      <c r="AY9" s="501" t="s">
        <v>117</v>
      </c>
      <c r="AZ9" s="502"/>
      <c r="BA9" s="502"/>
      <c r="BB9" s="502"/>
      <c r="BC9" s="502"/>
      <c r="BD9" s="502"/>
      <c r="BE9" s="502"/>
      <c r="BF9" s="502"/>
      <c r="BG9" s="502"/>
      <c r="BH9" s="502"/>
      <c r="BI9" s="502"/>
      <c r="BJ9" s="502"/>
      <c r="BK9" s="502"/>
      <c r="BL9" s="502"/>
      <c r="BM9" s="503"/>
      <c r="BN9" s="467">
        <v>30339</v>
      </c>
      <c r="BO9" s="468"/>
      <c r="BP9" s="468"/>
      <c r="BQ9" s="468"/>
      <c r="BR9" s="468"/>
      <c r="BS9" s="468"/>
      <c r="BT9" s="468"/>
      <c r="BU9" s="469"/>
      <c r="BV9" s="467">
        <v>206000</v>
      </c>
      <c r="BW9" s="468"/>
      <c r="BX9" s="468"/>
      <c r="BY9" s="468"/>
      <c r="BZ9" s="468"/>
      <c r="CA9" s="468"/>
      <c r="CB9" s="468"/>
      <c r="CC9" s="469"/>
      <c r="CD9" s="470" t="s">
        <v>118</v>
      </c>
      <c r="CE9" s="471"/>
      <c r="CF9" s="471"/>
      <c r="CG9" s="471"/>
      <c r="CH9" s="471"/>
      <c r="CI9" s="471"/>
      <c r="CJ9" s="471"/>
      <c r="CK9" s="471"/>
      <c r="CL9" s="471"/>
      <c r="CM9" s="471"/>
      <c r="CN9" s="471"/>
      <c r="CO9" s="471"/>
      <c r="CP9" s="471"/>
      <c r="CQ9" s="471"/>
      <c r="CR9" s="471"/>
      <c r="CS9" s="472"/>
      <c r="CT9" s="464">
        <v>9.6</v>
      </c>
      <c r="CU9" s="465"/>
      <c r="CV9" s="465"/>
      <c r="CW9" s="465"/>
      <c r="CX9" s="465"/>
      <c r="CY9" s="465"/>
      <c r="CZ9" s="465"/>
      <c r="DA9" s="466"/>
      <c r="DB9" s="464">
        <v>8.6</v>
      </c>
      <c r="DC9" s="465"/>
      <c r="DD9" s="465"/>
      <c r="DE9" s="465"/>
      <c r="DF9" s="465"/>
      <c r="DG9" s="465"/>
      <c r="DH9" s="465"/>
      <c r="DI9" s="466"/>
      <c r="DJ9" s="186"/>
      <c r="DK9" s="186"/>
      <c r="DL9" s="186"/>
      <c r="DM9" s="186"/>
      <c r="DN9" s="186"/>
      <c r="DO9" s="186"/>
    </row>
    <row r="10" spans="1:119" ht="18.75" customHeight="1" thickBot="1" x14ac:dyDescent="0.2">
      <c r="A10" s="187"/>
      <c r="B10" s="461"/>
      <c r="C10" s="462"/>
      <c r="D10" s="462"/>
      <c r="E10" s="462"/>
      <c r="F10" s="462"/>
      <c r="G10" s="462"/>
      <c r="H10" s="462"/>
      <c r="I10" s="462"/>
      <c r="J10" s="462"/>
      <c r="K10" s="510"/>
      <c r="L10" s="517" t="s">
        <v>119</v>
      </c>
      <c r="M10" s="497"/>
      <c r="N10" s="497"/>
      <c r="O10" s="497"/>
      <c r="P10" s="497"/>
      <c r="Q10" s="498"/>
      <c r="R10" s="518">
        <v>9410</v>
      </c>
      <c r="S10" s="519"/>
      <c r="T10" s="519"/>
      <c r="U10" s="519"/>
      <c r="V10" s="520"/>
      <c r="W10" s="455"/>
      <c r="X10" s="456"/>
      <c r="Y10" s="456"/>
      <c r="Z10" s="456"/>
      <c r="AA10" s="456"/>
      <c r="AB10" s="456"/>
      <c r="AC10" s="456"/>
      <c r="AD10" s="456"/>
      <c r="AE10" s="456"/>
      <c r="AF10" s="456"/>
      <c r="AG10" s="456"/>
      <c r="AH10" s="456"/>
      <c r="AI10" s="456"/>
      <c r="AJ10" s="456"/>
      <c r="AK10" s="456"/>
      <c r="AL10" s="459"/>
      <c r="AM10" s="496" t="s">
        <v>120</v>
      </c>
      <c r="AN10" s="497"/>
      <c r="AO10" s="497"/>
      <c r="AP10" s="497"/>
      <c r="AQ10" s="497"/>
      <c r="AR10" s="497"/>
      <c r="AS10" s="497"/>
      <c r="AT10" s="498"/>
      <c r="AU10" s="499" t="s">
        <v>121</v>
      </c>
      <c r="AV10" s="500"/>
      <c r="AW10" s="500"/>
      <c r="AX10" s="500"/>
      <c r="AY10" s="501" t="s">
        <v>122</v>
      </c>
      <c r="AZ10" s="502"/>
      <c r="BA10" s="502"/>
      <c r="BB10" s="502"/>
      <c r="BC10" s="502"/>
      <c r="BD10" s="502"/>
      <c r="BE10" s="502"/>
      <c r="BF10" s="502"/>
      <c r="BG10" s="502"/>
      <c r="BH10" s="502"/>
      <c r="BI10" s="502"/>
      <c r="BJ10" s="502"/>
      <c r="BK10" s="502"/>
      <c r="BL10" s="502"/>
      <c r="BM10" s="503"/>
      <c r="BN10" s="467">
        <v>595</v>
      </c>
      <c r="BO10" s="468"/>
      <c r="BP10" s="468"/>
      <c r="BQ10" s="468"/>
      <c r="BR10" s="468"/>
      <c r="BS10" s="468"/>
      <c r="BT10" s="468"/>
      <c r="BU10" s="469"/>
      <c r="BV10" s="467">
        <v>916</v>
      </c>
      <c r="BW10" s="468"/>
      <c r="BX10" s="468"/>
      <c r="BY10" s="468"/>
      <c r="BZ10" s="468"/>
      <c r="CA10" s="468"/>
      <c r="CB10" s="468"/>
      <c r="CC10" s="469"/>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1"/>
      <c r="C11" s="462"/>
      <c r="D11" s="462"/>
      <c r="E11" s="462"/>
      <c r="F11" s="462"/>
      <c r="G11" s="462"/>
      <c r="H11" s="462"/>
      <c r="I11" s="462"/>
      <c r="J11" s="462"/>
      <c r="K11" s="510"/>
      <c r="L11" s="521" t="s">
        <v>124</v>
      </c>
      <c r="M11" s="522"/>
      <c r="N11" s="522"/>
      <c r="O11" s="522"/>
      <c r="P11" s="522"/>
      <c r="Q11" s="523"/>
      <c r="R11" s="524" t="s">
        <v>125</v>
      </c>
      <c r="S11" s="525"/>
      <c r="T11" s="525"/>
      <c r="U11" s="525"/>
      <c r="V11" s="526"/>
      <c r="W11" s="455"/>
      <c r="X11" s="456"/>
      <c r="Y11" s="456"/>
      <c r="Z11" s="456"/>
      <c r="AA11" s="456"/>
      <c r="AB11" s="456"/>
      <c r="AC11" s="456"/>
      <c r="AD11" s="456"/>
      <c r="AE11" s="456"/>
      <c r="AF11" s="456"/>
      <c r="AG11" s="456"/>
      <c r="AH11" s="456"/>
      <c r="AI11" s="456"/>
      <c r="AJ11" s="456"/>
      <c r="AK11" s="456"/>
      <c r="AL11" s="459"/>
      <c r="AM11" s="496" t="s">
        <v>126</v>
      </c>
      <c r="AN11" s="497"/>
      <c r="AO11" s="497"/>
      <c r="AP11" s="497"/>
      <c r="AQ11" s="497"/>
      <c r="AR11" s="497"/>
      <c r="AS11" s="497"/>
      <c r="AT11" s="498"/>
      <c r="AU11" s="499" t="s">
        <v>127</v>
      </c>
      <c r="AV11" s="500"/>
      <c r="AW11" s="500"/>
      <c r="AX11" s="500"/>
      <c r="AY11" s="501" t="s">
        <v>128</v>
      </c>
      <c r="AZ11" s="502"/>
      <c r="BA11" s="502"/>
      <c r="BB11" s="502"/>
      <c r="BC11" s="502"/>
      <c r="BD11" s="502"/>
      <c r="BE11" s="502"/>
      <c r="BF11" s="502"/>
      <c r="BG11" s="502"/>
      <c r="BH11" s="502"/>
      <c r="BI11" s="502"/>
      <c r="BJ11" s="502"/>
      <c r="BK11" s="502"/>
      <c r="BL11" s="502"/>
      <c r="BM11" s="503"/>
      <c r="BN11" s="467">
        <v>0</v>
      </c>
      <c r="BO11" s="468"/>
      <c r="BP11" s="468"/>
      <c r="BQ11" s="468"/>
      <c r="BR11" s="468"/>
      <c r="BS11" s="468"/>
      <c r="BT11" s="468"/>
      <c r="BU11" s="469"/>
      <c r="BV11" s="467">
        <v>0</v>
      </c>
      <c r="BW11" s="468"/>
      <c r="BX11" s="468"/>
      <c r="BY11" s="468"/>
      <c r="BZ11" s="468"/>
      <c r="CA11" s="468"/>
      <c r="CB11" s="468"/>
      <c r="CC11" s="469"/>
      <c r="CD11" s="470" t="s">
        <v>129</v>
      </c>
      <c r="CE11" s="471"/>
      <c r="CF11" s="471"/>
      <c r="CG11" s="471"/>
      <c r="CH11" s="471"/>
      <c r="CI11" s="471"/>
      <c r="CJ11" s="471"/>
      <c r="CK11" s="471"/>
      <c r="CL11" s="471"/>
      <c r="CM11" s="471"/>
      <c r="CN11" s="471"/>
      <c r="CO11" s="471"/>
      <c r="CP11" s="471"/>
      <c r="CQ11" s="471"/>
      <c r="CR11" s="471"/>
      <c r="CS11" s="472"/>
      <c r="CT11" s="507" t="s">
        <v>130</v>
      </c>
      <c r="CU11" s="508"/>
      <c r="CV11" s="508"/>
      <c r="CW11" s="508"/>
      <c r="CX11" s="508"/>
      <c r="CY11" s="508"/>
      <c r="CZ11" s="508"/>
      <c r="DA11" s="509"/>
      <c r="DB11" s="507" t="s">
        <v>131</v>
      </c>
      <c r="DC11" s="508"/>
      <c r="DD11" s="508"/>
      <c r="DE11" s="508"/>
      <c r="DF11" s="508"/>
      <c r="DG11" s="508"/>
      <c r="DH11" s="508"/>
      <c r="DI11" s="509"/>
      <c r="DJ11" s="186"/>
      <c r="DK11" s="186"/>
      <c r="DL11" s="186"/>
      <c r="DM11" s="186"/>
      <c r="DN11" s="186"/>
      <c r="DO11" s="186"/>
    </row>
    <row r="12" spans="1:119" ht="18.75" customHeight="1" x14ac:dyDescent="0.15">
      <c r="A12" s="187"/>
      <c r="B12" s="527" t="s">
        <v>132</v>
      </c>
      <c r="C12" s="528"/>
      <c r="D12" s="528"/>
      <c r="E12" s="528"/>
      <c r="F12" s="528"/>
      <c r="G12" s="528"/>
      <c r="H12" s="528"/>
      <c r="I12" s="528"/>
      <c r="J12" s="528"/>
      <c r="K12" s="529"/>
      <c r="L12" s="536" t="s">
        <v>133</v>
      </c>
      <c r="M12" s="537"/>
      <c r="N12" s="537"/>
      <c r="O12" s="537"/>
      <c r="P12" s="537"/>
      <c r="Q12" s="538"/>
      <c r="R12" s="539">
        <v>8512</v>
      </c>
      <c r="S12" s="540"/>
      <c r="T12" s="540"/>
      <c r="U12" s="540"/>
      <c r="V12" s="541"/>
      <c r="W12" s="542" t="s">
        <v>1</v>
      </c>
      <c r="X12" s="500"/>
      <c r="Y12" s="500"/>
      <c r="Z12" s="500"/>
      <c r="AA12" s="500"/>
      <c r="AB12" s="543"/>
      <c r="AC12" s="544" t="s">
        <v>134</v>
      </c>
      <c r="AD12" s="545"/>
      <c r="AE12" s="545"/>
      <c r="AF12" s="545"/>
      <c r="AG12" s="546"/>
      <c r="AH12" s="544" t="s">
        <v>135</v>
      </c>
      <c r="AI12" s="545"/>
      <c r="AJ12" s="545"/>
      <c r="AK12" s="545"/>
      <c r="AL12" s="547"/>
      <c r="AM12" s="496" t="s">
        <v>136</v>
      </c>
      <c r="AN12" s="497"/>
      <c r="AO12" s="497"/>
      <c r="AP12" s="497"/>
      <c r="AQ12" s="497"/>
      <c r="AR12" s="497"/>
      <c r="AS12" s="497"/>
      <c r="AT12" s="498"/>
      <c r="AU12" s="499" t="s">
        <v>94</v>
      </c>
      <c r="AV12" s="500"/>
      <c r="AW12" s="500"/>
      <c r="AX12" s="500"/>
      <c r="AY12" s="501" t="s">
        <v>137</v>
      </c>
      <c r="AZ12" s="502"/>
      <c r="BA12" s="502"/>
      <c r="BB12" s="502"/>
      <c r="BC12" s="502"/>
      <c r="BD12" s="502"/>
      <c r="BE12" s="502"/>
      <c r="BF12" s="502"/>
      <c r="BG12" s="502"/>
      <c r="BH12" s="502"/>
      <c r="BI12" s="502"/>
      <c r="BJ12" s="502"/>
      <c r="BK12" s="502"/>
      <c r="BL12" s="502"/>
      <c r="BM12" s="503"/>
      <c r="BN12" s="467">
        <v>56090</v>
      </c>
      <c r="BO12" s="468"/>
      <c r="BP12" s="468"/>
      <c r="BQ12" s="468"/>
      <c r="BR12" s="468"/>
      <c r="BS12" s="468"/>
      <c r="BT12" s="468"/>
      <c r="BU12" s="469"/>
      <c r="BV12" s="467">
        <v>553068</v>
      </c>
      <c r="BW12" s="468"/>
      <c r="BX12" s="468"/>
      <c r="BY12" s="468"/>
      <c r="BZ12" s="468"/>
      <c r="CA12" s="468"/>
      <c r="CB12" s="468"/>
      <c r="CC12" s="469"/>
      <c r="CD12" s="470" t="s">
        <v>138</v>
      </c>
      <c r="CE12" s="471"/>
      <c r="CF12" s="471"/>
      <c r="CG12" s="471"/>
      <c r="CH12" s="471"/>
      <c r="CI12" s="471"/>
      <c r="CJ12" s="471"/>
      <c r="CK12" s="471"/>
      <c r="CL12" s="471"/>
      <c r="CM12" s="471"/>
      <c r="CN12" s="471"/>
      <c r="CO12" s="471"/>
      <c r="CP12" s="471"/>
      <c r="CQ12" s="471"/>
      <c r="CR12" s="471"/>
      <c r="CS12" s="472"/>
      <c r="CT12" s="507" t="s">
        <v>139</v>
      </c>
      <c r="CU12" s="508"/>
      <c r="CV12" s="508"/>
      <c r="CW12" s="508"/>
      <c r="CX12" s="508"/>
      <c r="CY12" s="508"/>
      <c r="CZ12" s="508"/>
      <c r="DA12" s="509"/>
      <c r="DB12" s="507" t="s">
        <v>130</v>
      </c>
      <c r="DC12" s="508"/>
      <c r="DD12" s="508"/>
      <c r="DE12" s="508"/>
      <c r="DF12" s="508"/>
      <c r="DG12" s="508"/>
      <c r="DH12" s="508"/>
      <c r="DI12" s="509"/>
      <c r="DJ12" s="186"/>
      <c r="DK12" s="186"/>
      <c r="DL12" s="186"/>
      <c r="DM12" s="186"/>
      <c r="DN12" s="186"/>
      <c r="DO12" s="186"/>
    </row>
    <row r="13" spans="1:119" ht="18.75" customHeight="1" x14ac:dyDescent="0.15">
      <c r="A13" s="187"/>
      <c r="B13" s="530"/>
      <c r="C13" s="531"/>
      <c r="D13" s="531"/>
      <c r="E13" s="531"/>
      <c r="F13" s="531"/>
      <c r="G13" s="531"/>
      <c r="H13" s="531"/>
      <c r="I13" s="531"/>
      <c r="J13" s="531"/>
      <c r="K13" s="532"/>
      <c r="L13" s="197"/>
      <c r="M13" s="558" t="s">
        <v>140</v>
      </c>
      <c r="N13" s="559"/>
      <c r="O13" s="559"/>
      <c r="P13" s="559"/>
      <c r="Q13" s="560"/>
      <c r="R13" s="551">
        <v>8284</v>
      </c>
      <c r="S13" s="552"/>
      <c r="T13" s="552"/>
      <c r="U13" s="552"/>
      <c r="V13" s="553"/>
      <c r="W13" s="483" t="s">
        <v>141</v>
      </c>
      <c r="X13" s="484"/>
      <c r="Y13" s="484"/>
      <c r="Z13" s="484"/>
      <c r="AA13" s="484"/>
      <c r="AB13" s="474"/>
      <c r="AC13" s="518">
        <v>256</v>
      </c>
      <c r="AD13" s="519"/>
      <c r="AE13" s="519"/>
      <c r="AF13" s="519"/>
      <c r="AG13" s="561"/>
      <c r="AH13" s="518">
        <v>237</v>
      </c>
      <c r="AI13" s="519"/>
      <c r="AJ13" s="519"/>
      <c r="AK13" s="519"/>
      <c r="AL13" s="520"/>
      <c r="AM13" s="496" t="s">
        <v>142</v>
      </c>
      <c r="AN13" s="497"/>
      <c r="AO13" s="497"/>
      <c r="AP13" s="497"/>
      <c r="AQ13" s="497"/>
      <c r="AR13" s="497"/>
      <c r="AS13" s="497"/>
      <c r="AT13" s="498"/>
      <c r="AU13" s="499" t="s">
        <v>143</v>
      </c>
      <c r="AV13" s="500"/>
      <c r="AW13" s="500"/>
      <c r="AX13" s="500"/>
      <c r="AY13" s="501" t="s">
        <v>144</v>
      </c>
      <c r="AZ13" s="502"/>
      <c r="BA13" s="502"/>
      <c r="BB13" s="502"/>
      <c r="BC13" s="502"/>
      <c r="BD13" s="502"/>
      <c r="BE13" s="502"/>
      <c r="BF13" s="502"/>
      <c r="BG13" s="502"/>
      <c r="BH13" s="502"/>
      <c r="BI13" s="502"/>
      <c r="BJ13" s="502"/>
      <c r="BK13" s="502"/>
      <c r="BL13" s="502"/>
      <c r="BM13" s="503"/>
      <c r="BN13" s="467">
        <v>-25156</v>
      </c>
      <c r="BO13" s="468"/>
      <c r="BP13" s="468"/>
      <c r="BQ13" s="468"/>
      <c r="BR13" s="468"/>
      <c r="BS13" s="468"/>
      <c r="BT13" s="468"/>
      <c r="BU13" s="469"/>
      <c r="BV13" s="467">
        <v>-346152</v>
      </c>
      <c r="BW13" s="468"/>
      <c r="BX13" s="468"/>
      <c r="BY13" s="468"/>
      <c r="BZ13" s="468"/>
      <c r="CA13" s="468"/>
      <c r="CB13" s="468"/>
      <c r="CC13" s="469"/>
      <c r="CD13" s="470" t="s">
        <v>145</v>
      </c>
      <c r="CE13" s="471"/>
      <c r="CF13" s="471"/>
      <c r="CG13" s="471"/>
      <c r="CH13" s="471"/>
      <c r="CI13" s="471"/>
      <c r="CJ13" s="471"/>
      <c r="CK13" s="471"/>
      <c r="CL13" s="471"/>
      <c r="CM13" s="471"/>
      <c r="CN13" s="471"/>
      <c r="CO13" s="471"/>
      <c r="CP13" s="471"/>
      <c r="CQ13" s="471"/>
      <c r="CR13" s="471"/>
      <c r="CS13" s="472"/>
      <c r="CT13" s="464">
        <v>8.4</v>
      </c>
      <c r="CU13" s="465"/>
      <c r="CV13" s="465"/>
      <c r="CW13" s="465"/>
      <c r="CX13" s="465"/>
      <c r="CY13" s="465"/>
      <c r="CZ13" s="465"/>
      <c r="DA13" s="466"/>
      <c r="DB13" s="464">
        <v>8.9</v>
      </c>
      <c r="DC13" s="465"/>
      <c r="DD13" s="465"/>
      <c r="DE13" s="465"/>
      <c r="DF13" s="465"/>
      <c r="DG13" s="465"/>
      <c r="DH13" s="465"/>
      <c r="DI13" s="466"/>
      <c r="DJ13" s="186"/>
      <c r="DK13" s="186"/>
      <c r="DL13" s="186"/>
      <c r="DM13" s="186"/>
      <c r="DN13" s="186"/>
      <c r="DO13" s="186"/>
    </row>
    <row r="14" spans="1:119" ht="18.75" customHeight="1" thickBot="1" x14ac:dyDescent="0.2">
      <c r="A14" s="187"/>
      <c r="B14" s="530"/>
      <c r="C14" s="531"/>
      <c r="D14" s="531"/>
      <c r="E14" s="531"/>
      <c r="F14" s="531"/>
      <c r="G14" s="531"/>
      <c r="H14" s="531"/>
      <c r="I14" s="531"/>
      <c r="J14" s="531"/>
      <c r="K14" s="532"/>
      <c r="L14" s="548" t="s">
        <v>146</v>
      </c>
      <c r="M14" s="549"/>
      <c r="N14" s="549"/>
      <c r="O14" s="549"/>
      <c r="P14" s="549"/>
      <c r="Q14" s="550"/>
      <c r="R14" s="551">
        <v>8613</v>
      </c>
      <c r="S14" s="552"/>
      <c r="T14" s="552"/>
      <c r="U14" s="552"/>
      <c r="V14" s="553"/>
      <c r="W14" s="457"/>
      <c r="X14" s="458"/>
      <c r="Y14" s="458"/>
      <c r="Z14" s="458"/>
      <c r="AA14" s="458"/>
      <c r="AB14" s="447"/>
      <c r="AC14" s="554">
        <v>5.8</v>
      </c>
      <c r="AD14" s="555"/>
      <c r="AE14" s="555"/>
      <c r="AF14" s="555"/>
      <c r="AG14" s="556"/>
      <c r="AH14" s="554">
        <v>5.3</v>
      </c>
      <c r="AI14" s="555"/>
      <c r="AJ14" s="555"/>
      <c r="AK14" s="555"/>
      <c r="AL14" s="557"/>
      <c r="AM14" s="496"/>
      <c r="AN14" s="497"/>
      <c r="AO14" s="497"/>
      <c r="AP14" s="497"/>
      <c r="AQ14" s="497"/>
      <c r="AR14" s="497"/>
      <c r="AS14" s="497"/>
      <c r="AT14" s="498"/>
      <c r="AU14" s="499"/>
      <c r="AV14" s="500"/>
      <c r="AW14" s="500"/>
      <c r="AX14" s="500"/>
      <c r="AY14" s="501"/>
      <c r="AZ14" s="502"/>
      <c r="BA14" s="502"/>
      <c r="BB14" s="502"/>
      <c r="BC14" s="502"/>
      <c r="BD14" s="502"/>
      <c r="BE14" s="502"/>
      <c r="BF14" s="502"/>
      <c r="BG14" s="502"/>
      <c r="BH14" s="502"/>
      <c r="BI14" s="502"/>
      <c r="BJ14" s="502"/>
      <c r="BK14" s="502"/>
      <c r="BL14" s="502"/>
      <c r="BM14" s="503"/>
      <c r="BN14" s="467"/>
      <c r="BO14" s="468"/>
      <c r="BP14" s="468"/>
      <c r="BQ14" s="468"/>
      <c r="BR14" s="468"/>
      <c r="BS14" s="468"/>
      <c r="BT14" s="468"/>
      <c r="BU14" s="469"/>
      <c r="BV14" s="467"/>
      <c r="BW14" s="468"/>
      <c r="BX14" s="468"/>
      <c r="BY14" s="468"/>
      <c r="BZ14" s="468"/>
      <c r="CA14" s="468"/>
      <c r="CB14" s="468"/>
      <c r="CC14" s="469"/>
      <c r="CD14" s="562" t="s">
        <v>147</v>
      </c>
      <c r="CE14" s="563"/>
      <c r="CF14" s="563"/>
      <c r="CG14" s="563"/>
      <c r="CH14" s="563"/>
      <c r="CI14" s="563"/>
      <c r="CJ14" s="563"/>
      <c r="CK14" s="563"/>
      <c r="CL14" s="563"/>
      <c r="CM14" s="563"/>
      <c r="CN14" s="563"/>
      <c r="CO14" s="563"/>
      <c r="CP14" s="563"/>
      <c r="CQ14" s="563"/>
      <c r="CR14" s="563"/>
      <c r="CS14" s="564"/>
      <c r="CT14" s="565">
        <v>53.6</v>
      </c>
      <c r="CU14" s="566"/>
      <c r="CV14" s="566"/>
      <c r="CW14" s="566"/>
      <c r="CX14" s="566"/>
      <c r="CY14" s="566"/>
      <c r="CZ14" s="566"/>
      <c r="DA14" s="567"/>
      <c r="DB14" s="565">
        <v>40.700000000000003</v>
      </c>
      <c r="DC14" s="566"/>
      <c r="DD14" s="566"/>
      <c r="DE14" s="566"/>
      <c r="DF14" s="566"/>
      <c r="DG14" s="566"/>
      <c r="DH14" s="566"/>
      <c r="DI14" s="567"/>
      <c r="DJ14" s="186"/>
      <c r="DK14" s="186"/>
      <c r="DL14" s="186"/>
      <c r="DM14" s="186"/>
      <c r="DN14" s="186"/>
      <c r="DO14" s="186"/>
    </row>
    <row r="15" spans="1:119" ht="18.75" customHeight="1" x14ac:dyDescent="0.15">
      <c r="A15" s="187"/>
      <c r="B15" s="530"/>
      <c r="C15" s="531"/>
      <c r="D15" s="531"/>
      <c r="E15" s="531"/>
      <c r="F15" s="531"/>
      <c r="G15" s="531"/>
      <c r="H15" s="531"/>
      <c r="I15" s="531"/>
      <c r="J15" s="531"/>
      <c r="K15" s="532"/>
      <c r="L15" s="197"/>
      <c r="M15" s="558" t="s">
        <v>148</v>
      </c>
      <c r="N15" s="559"/>
      <c r="O15" s="559"/>
      <c r="P15" s="559"/>
      <c r="Q15" s="560"/>
      <c r="R15" s="551">
        <v>8442</v>
      </c>
      <c r="S15" s="552"/>
      <c r="T15" s="552"/>
      <c r="U15" s="552"/>
      <c r="V15" s="553"/>
      <c r="W15" s="483" t="s">
        <v>149</v>
      </c>
      <c r="X15" s="484"/>
      <c r="Y15" s="484"/>
      <c r="Z15" s="484"/>
      <c r="AA15" s="484"/>
      <c r="AB15" s="474"/>
      <c r="AC15" s="518">
        <v>1769</v>
      </c>
      <c r="AD15" s="519"/>
      <c r="AE15" s="519"/>
      <c r="AF15" s="519"/>
      <c r="AG15" s="561"/>
      <c r="AH15" s="518">
        <v>1893</v>
      </c>
      <c r="AI15" s="519"/>
      <c r="AJ15" s="519"/>
      <c r="AK15" s="519"/>
      <c r="AL15" s="520"/>
      <c r="AM15" s="496"/>
      <c r="AN15" s="497"/>
      <c r="AO15" s="497"/>
      <c r="AP15" s="497"/>
      <c r="AQ15" s="497"/>
      <c r="AR15" s="497"/>
      <c r="AS15" s="497"/>
      <c r="AT15" s="498"/>
      <c r="AU15" s="499"/>
      <c r="AV15" s="500"/>
      <c r="AW15" s="500"/>
      <c r="AX15" s="500"/>
      <c r="AY15" s="427" t="s">
        <v>150</v>
      </c>
      <c r="AZ15" s="428"/>
      <c r="BA15" s="428"/>
      <c r="BB15" s="428"/>
      <c r="BC15" s="428"/>
      <c r="BD15" s="428"/>
      <c r="BE15" s="428"/>
      <c r="BF15" s="428"/>
      <c r="BG15" s="428"/>
      <c r="BH15" s="428"/>
      <c r="BI15" s="428"/>
      <c r="BJ15" s="428"/>
      <c r="BK15" s="428"/>
      <c r="BL15" s="428"/>
      <c r="BM15" s="429"/>
      <c r="BN15" s="430">
        <v>1972462</v>
      </c>
      <c r="BO15" s="431"/>
      <c r="BP15" s="431"/>
      <c r="BQ15" s="431"/>
      <c r="BR15" s="431"/>
      <c r="BS15" s="431"/>
      <c r="BT15" s="431"/>
      <c r="BU15" s="432"/>
      <c r="BV15" s="430">
        <v>1826741</v>
      </c>
      <c r="BW15" s="431"/>
      <c r="BX15" s="431"/>
      <c r="BY15" s="431"/>
      <c r="BZ15" s="431"/>
      <c r="CA15" s="431"/>
      <c r="CB15" s="431"/>
      <c r="CC15" s="432"/>
      <c r="CD15" s="568" t="s">
        <v>151</v>
      </c>
      <c r="CE15" s="569"/>
      <c r="CF15" s="569"/>
      <c r="CG15" s="569"/>
      <c r="CH15" s="569"/>
      <c r="CI15" s="569"/>
      <c r="CJ15" s="569"/>
      <c r="CK15" s="569"/>
      <c r="CL15" s="569"/>
      <c r="CM15" s="569"/>
      <c r="CN15" s="569"/>
      <c r="CO15" s="569"/>
      <c r="CP15" s="569"/>
      <c r="CQ15" s="569"/>
      <c r="CR15" s="569"/>
      <c r="CS15" s="57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0"/>
      <c r="C16" s="531"/>
      <c r="D16" s="531"/>
      <c r="E16" s="531"/>
      <c r="F16" s="531"/>
      <c r="G16" s="531"/>
      <c r="H16" s="531"/>
      <c r="I16" s="531"/>
      <c r="J16" s="531"/>
      <c r="K16" s="532"/>
      <c r="L16" s="548" t="s">
        <v>152</v>
      </c>
      <c r="M16" s="579"/>
      <c r="N16" s="579"/>
      <c r="O16" s="579"/>
      <c r="P16" s="579"/>
      <c r="Q16" s="580"/>
      <c r="R16" s="571" t="s">
        <v>153</v>
      </c>
      <c r="S16" s="572"/>
      <c r="T16" s="572"/>
      <c r="U16" s="572"/>
      <c r="V16" s="573"/>
      <c r="W16" s="457"/>
      <c r="X16" s="458"/>
      <c r="Y16" s="458"/>
      <c r="Z16" s="458"/>
      <c r="AA16" s="458"/>
      <c r="AB16" s="447"/>
      <c r="AC16" s="554">
        <v>39.799999999999997</v>
      </c>
      <c r="AD16" s="555"/>
      <c r="AE16" s="555"/>
      <c r="AF16" s="555"/>
      <c r="AG16" s="556"/>
      <c r="AH16" s="554">
        <v>42.1</v>
      </c>
      <c r="AI16" s="555"/>
      <c r="AJ16" s="555"/>
      <c r="AK16" s="555"/>
      <c r="AL16" s="557"/>
      <c r="AM16" s="496"/>
      <c r="AN16" s="497"/>
      <c r="AO16" s="497"/>
      <c r="AP16" s="497"/>
      <c r="AQ16" s="497"/>
      <c r="AR16" s="497"/>
      <c r="AS16" s="497"/>
      <c r="AT16" s="498"/>
      <c r="AU16" s="499"/>
      <c r="AV16" s="500"/>
      <c r="AW16" s="500"/>
      <c r="AX16" s="500"/>
      <c r="AY16" s="501" t="s">
        <v>154</v>
      </c>
      <c r="AZ16" s="502"/>
      <c r="BA16" s="502"/>
      <c r="BB16" s="502"/>
      <c r="BC16" s="502"/>
      <c r="BD16" s="502"/>
      <c r="BE16" s="502"/>
      <c r="BF16" s="502"/>
      <c r="BG16" s="502"/>
      <c r="BH16" s="502"/>
      <c r="BI16" s="502"/>
      <c r="BJ16" s="502"/>
      <c r="BK16" s="502"/>
      <c r="BL16" s="502"/>
      <c r="BM16" s="503"/>
      <c r="BN16" s="467">
        <v>2247118</v>
      </c>
      <c r="BO16" s="468"/>
      <c r="BP16" s="468"/>
      <c r="BQ16" s="468"/>
      <c r="BR16" s="468"/>
      <c r="BS16" s="468"/>
      <c r="BT16" s="468"/>
      <c r="BU16" s="469"/>
      <c r="BV16" s="467">
        <v>2183836</v>
      </c>
      <c r="BW16" s="468"/>
      <c r="BX16" s="468"/>
      <c r="BY16" s="468"/>
      <c r="BZ16" s="468"/>
      <c r="CA16" s="468"/>
      <c r="CB16" s="468"/>
      <c r="CC16" s="469"/>
      <c r="CD16" s="201"/>
      <c r="CE16" s="577"/>
      <c r="CF16" s="577"/>
      <c r="CG16" s="577"/>
      <c r="CH16" s="577"/>
      <c r="CI16" s="577"/>
      <c r="CJ16" s="577"/>
      <c r="CK16" s="577"/>
      <c r="CL16" s="577"/>
      <c r="CM16" s="577"/>
      <c r="CN16" s="577"/>
      <c r="CO16" s="577"/>
      <c r="CP16" s="577"/>
      <c r="CQ16" s="577"/>
      <c r="CR16" s="577"/>
      <c r="CS16" s="578"/>
      <c r="CT16" s="464"/>
      <c r="CU16" s="465"/>
      <c r="CV16" s="465"/>
      <c r="CW16" s="465"/>
      <c r="CX16" s="465"/>
      <c r="CY16" s="465"/>
      <c r="CZ16" s="465"/>
      <c r="DA16" s="466"/>
      <c r="DB16" s="464"/>
      <c r="DC16" s="465"/>
      <c r="DD16" s="465"/>
      <c r="DE16" s="465"/>
      <c r="DF16" s="465"/>
      <c r="DG16" s="465"/>
      <c r="DH16" s="465"/>
      <c r="DI16" s="466"/>
      <c r="DJ16" s="186"/>
      <c r="DK16" s="186"/>
      <c r="DL16" s="186"/>
      <c r="DM16" s="186"/>
      <c r="DN16" s="186"/>
      <c r="DO16" s="186"/>
    </row>
    <row r="17" spans="1:119" ht="18.75" customHeight="1" thickBot="1" x14ac:dyDescent="0.2">
      <c r="A17" s="187"/>
      <c r="B17" s="533"/>
      <c r="C17" s="534"/>
      <c r="D17" s="534"/>
      <c r="E17" s="534"/>
      <c r="F17" s="534"/>
      <c r="G17" s="534"/>
      <c r="H17" s="534"/>
      <c r="I17" s="534"/>
      <c r="J17" s="534"/>
      <c r="K17" s="535"/>
      <c r="L17" s="202"/>
      <c r="M17" s="574" t="s">
        <v>155</v>
      </c>
      <c r="N17" s="575"/>
      <c r="O17" s="575"/>
      <c r="P17" s="575"/>
      <c r="Q17" s="576"/>
      <c r="R17" s="571" t="s">
        <v>156</v>
      </c>
      <c r="S17" s="572"/>
      <c r="T17" s="572"/>
      <c r="U17" s="572"/>
      <c r="V17" s="573"/>
      <c r="W17" s="483" t="s">
        <v>157</v>
      </c>
      <c r="X17" s="484"/>
      <c r="Y17" s="484"/>
      <c r="Z17" s="484"/>
      <c r="AA17" s="484"/>
      <c r="AB17" s="474"/>
      <c r="AC17" s="518">
        <v>2416</v>
      </c>
      <c r="AD17" s="519"/>
      <c r="AE17" s="519"/>
      <c r="AF17" s="519"/>
      <c r="AG17" s="561"/>
      <c r="AH17" s="518">
        <v>2363</v>
      </c>
      <c r="AI17" s="519"/>
      <c r="AJ17" s="519"/>
      <c r="AK17" s="519"/>
      <c r="AL17" s="520"/>
      <c r="AM17" s="496"/>
      <c r="AN17" s="497"/>
      <c r="AO17" s="497"/>
      <c r="AP17" s="497"/>
      <c r="AQ17" s="497"/>
      <c r="AR17" s="497"/>
      <c r="AS17" s="497"/>
      <c r="AT17" s="498"/>
      <c r="AU17" s="499"/>
      <c r="AV17" s="500"/>
      <c r="AW17" s="500"/>
      <c r="AX17" s="500"/>
      <c r="AY17" s="501" t="s">
        <v>158</v>
      </c>
      <c r="AZ17" s="502"/>
      <c r="BA17" s="502"/>
      <c r="BB17" s="502"/>
      <c r="BC17" s="502"/>
      <c r="BD17" s="502"/>
      <c r="BE17" s="502"/>
      <c r="BF17" s="502"/>
      <c r="BG17" s="502"/>
      <c r="BH17" s="502"/>
      <c r="BI17" s="502"/>
      <c r="BJ17" s="502"/>
      <c r="BK17" s="502"/>
      <c r="BL17" s="502"/>
      <c r="BM17" s="503"/>
      <c r="BN17" s="467">
        <v>2558849</v>
      </c>
      <c r="BO17" s="468"/>
      <c r="BP17" s="468"/>
      <c r="BQ17" s="468"/>
      <c r="BR17" s="468"/>
      <c r="BS17" s="468"/>
      <c r="BT17" s="468"/>
      <c r="BU17" s="469"/>
      <c r="BV17" s="467">
        <v>2361777</v>
      </c>
      <c r="BW17" s="468"/>
      <c r="BX17" s="468"/>
      <c r="BY17" s="468"/>
      <c r="BZ17" s="468"/>
      <c r="CA17" s="468"/>
      <c r="CB17" s="468"/>
      <c r="CC17" s="469"/>
      <c r="CD17" s="201"/>
      <c r="CE17" s="577"/>
      <c r="CF17" s="577"/>
      <c r="CG17" s="577"/>
      <c r="CH17" s="577"/>
      <c r="CI17" s="577"/>
      <c r="CJ17" s="577"/>
      <c r="CK17" s="577"/>
      <c r="CL17" s="577"/>
      <c r="CM17" s="577"/>
      <c r="CN17" s="577"/>
      <c r="CO17" s="577"/>
      <c r="CP17" s="577"/>
      <c r="CQ17" s="577"/>
      <c r="CR17" s="577"/>
      <c r="CS17" s="578"/>
      <c r="CT17" s="464"/>
      <c r="CU17" s="465"/>
      <c r="CV17" s="465"/>
      <c r="CW17" s="465"/>
      <c r="CX17" s="465"/>
      <c r="CY17" s="465"/>
      <c r="CZ17" s="465"/>
      <c r="DA17" s="466"/>
      <c r="DB17" s="464"/>
      <c r="DC17" s="465"/>
      <c r="DD17" s="465"/>
      <c r="DE17" s="465"/>
      <c r="DF17" s="465"/>
      <c r="DG17" s="465"/>
      <c r="DH17" s="465"/>
      <c r="DI17" s="466"/>
      <c r="DJ17" s="186"/>
      <c r="DK17" s="186"/>
      <c r="DL17" s="186"/>
      <c r="DM17" s="186"/>
      <c r="DN17" s="186"/>
      <c r="DO17" s="186"/>
    </row>
    <row r="18" spans="1:119" ht="18.75" customHeight="1" thickBot="1" x14ac:dyDescent="0.2">
      <c r="A18" s="187"/>
      <c r="B18" s="581" t="s">
        <v>159</v>
      </c>
      <c r="C18" s="510"/>
      <c r="D18" s="510"/>
      <c r="E18" s="582"/>
      <c r="F18" s="582"/>
      <c r="G18" s="582"/>
      <c r="H18" s="582"/>
      <c r="I18" s="582"/>
      <c r="J18" s="582"/>
      <c r="K18" s="582"/>
      <c r="L18" s="583">
        <v>23.11</v>
      </c>
      <c r="M18" s="583"/>
      <c r="N18" s="583"/>
      <c r="O18" s="583"/>
      <c r="P18" s="583"/>
      <c r="Q18" s="583"/>
      <c r="R18" s="584"/>
      <c r="S18" s="584"/>
      <c r="T18" s="584"/>
      <c r="U18" s="584"/>
      <c r="V18" s="585"/>
      <c r="W18" s="485"/>
      <c r="X18" s="486"/>
      <c r="Y18" s="486"/>
      <c r="Z18" s="486"/>
      <c r="AA18" s="486"/>
      <c r="AB18" s="477"/>
      <c r="AC18" s="586">
        <v>54.4</v>
      </c>
      <c r="AD18" s="587"/>
      <c r="AE18" s="587"/>
      <c r="AF18" s="587"/>
      <c r="AG18" s="588"/>
      <c r="AH18" s="586">
        <v>52.6</v>
      </c>
      <c r="AI18" s="587"/>
      <c r="AJ18" s="587"/>
      <c r="AK18" s="587"/>
      <c r="AL18" s="589"/>
      <c r="AM18" s="496"/>
      <c r="AN18" s="497"/>
      <c r="AO18" s="497"/>
      <c r="AP18" s="497"/>
      <c r="AQ18" s="497"/>
      <c r="AR18" s="497"/>
      <c r="AS18" s="497"/>
      <c r="AT18" s="498"/>
      <c r="AU18" s="499"/>
      <c r="AV18" s="500"/>
      <c r="AW18" s="500"/>
      <c r="AX18" s="500"/>
      <c r="AY18" s="501" t="s">
        <v>160</v>
      </c>
      <c r="AZ18" s="502"/>
      <c r="BA18" s="502"/>
      <c r="BB18" s="502"/>
      <c r="BC18" s="502"/>
      <c r="BD18" s="502"/>
      <c r="BE18" s="502"/>
      <c r="BF18" s="502"/>
      <c r="BG18" s="502"/>
      <c r="BH18" s="502"/>
      <c r="BI18" s="502"/>
      <c r="BJ18" s="502"/>
      <c r="BK18" s="502"/>
      <c r="BL18" s="502"/>
      <c r="BM18" s="503"/>
      <c r="BN18" s="467">
        <v>2946755</v>
      </c>
      <c r="BO18" s="468"/>
      <c r="BP18" s="468"/>
      <c r="BQ18" s="468"/>
      <c r="BR18" s="468"/>
      <c r="BS18" s="468"/>
      <c r="BT18" s="468"/>
      <c r="BU18" s="469"/>
      <c r="BV18" s="467">
        <v>2900362</v>
      </c>
      <c r="BW18" s="468"/>
      <c r="BX18" s="468"/>
      <c r="BY18" s="468"/>
      <c r="BZ18" s="468"/>
      <c r="CA18" s="468"/>
      <c r="CB18" s="468"/>
      <c r="CC18" s="469"/>
      <c r="CD18" s="201"/>
      <c r="CE18" s="577"/>
      <c r="CF18" s="577"/>
      <c r="CG18" s="577"/>
      <c r="CH18" s="577"/>
      <c r="CI18" s="577"/>
      <c r="CJ18" s="577"/>
      <c r="CK18" s="577"/>
      <c r="CL18" s="577"/>
      <c r="CM18" s="577"/>
      <c r="CN18" s="577"/>
      <c r="CO18" s="577"/>
      <c r="CP18" s="577"/>
      <c r="CQ18" s="577"/>
      <c r="CR18" s="577"/>
      <c r="CS18" s="578"/>
      <c r="CT18" s="464"/>
      <c r="CU18" s="465"/>
      <c r="CV18" s="465"/>
      <c r="CW18" s="465"/>
      <c r="CX18" s="465"/>
      <c r="CY18" s="465"/>
      <c r="CZ18" s="465"/>
      <c r="DA18" s="466"/>
      <c r="DB18" s="464"/>
      <c r="DC18" s="465"/>
      <c r="DD18" s="465"/>
      <c r="DE18" s="465"/>
      <c r="DF18" s="465"/>
      <c r="DG18" s="465"/>
      <c r="DH18" s="465"/>
      <c r="DI18" s="466"/>
      <c r="DJ18" s="186"/>
      <c r="DK18" s="186"/>
      <c r="DL18" s="186"/>
      <c r="DM18" s="186"/>
      <c r="DN18" s="186"/>
      <c r="DO18" s="186"/>
    </row>
    <row r="19" spans="1:119" ht="18.75" customHeight="1" thickBot="1" x14ac:dyDescent="0.2">
      <c r="A19" s="187"/>
      <c r="B19" s="581" t="s">
        <v>161</v>
      </c>
      <c r="C19" s="510"/>
      <c r="D19" s="510"/>
      <c r="E19" s="582"/>
      <c r="F19" s="582"/>
      <c r="G19" s="582"/>
      <c r="H19" s="582"/>
      <c r="I19" s="582"/>
      <c r="J19" s="582"/>
      <c r="K19" s="582"/>
      <c r="L19" s="590">
        <v>380</v>
      </c>
      <c r="M19" s="590"/>
      <c r="N19" s="590"/>
      <c r="O19" s="590"/>
      <c r="P19" s="590"/>
      <c r="Q19" s="590"/>
      <c r="R19" s="591"/>
      <c r="S19" s="591"/>
      <c r="T19" s="591"/>
      <c r="U19" s="591"/>
      <c r="V19" s="592"/>
      <c r="W19" s="424"/>
      <c r="X19" s="425"/>
      <c r="Y19" s="425"/>
      <c r="Z19" s="425"/>
      <c r="AA19" s="425"/>
      <c r="AB19" s="425"/>
      <c r="AC19" s="599"/>
      <c r="AD19" s="599"/>
      <c r="AE19" s="599"/>
      <c r="AF19" s="599"/>
      <c r="AG19" s="599"/>
      <c r="AH19" s="599"/>
      <c r="AI19" s="599"/>
      <c r="AJ19" s="599"/>
      <c r="AK19" s="599"/>
      <c r="AL19" s="600"/>
      <c r="AM19" s="496"/>
      <c r="AN19" s="497"/>
      <c r="AO19" s="497"/>
      <c r="AP19" s="497"/>
      <c r="AQ19" s="497"/>
      <c r="AR19" s="497"/>
      <c r="AS19" s="497"/>
      <c r="AT19" s="498"/>
      <c r="AU19" s="499"/>
      <c r="AV19" s="500"/>
      <c r="AW19" s="500"/>
      <c r="AX19" s="500"/>
      <c r="AY19" s="501" t="s">
        <v>162</v>
      </c>
      <c r="AZ19" s="502"/>
      <c r="BA19" s="502"/>
      <c r="BB19" s="502"/>
      <c r="BC19" s="502"/>
      <c r="BD19" s="502"/>
      <c r="BE19" s="502"/>
      <c r="BF19" s="502"/>
      <c r="BG19" s="502"/>
      <c r="BH19" s="502"/>
      <c r="BI19" s="502"/>
      <c r="BJ19" s="502"/>
      <c r="BK19" s="502"/>
      <c r="BL19" s="502"/>
      <c r="BM19" s="503"/>
      <c r="BN19" s="467">
        <v>3706626</v>
      </c>
      <c r="BO19" s="468"/>
      <c r="BP19" s="468"/>
      <c r="BQ19" s="468"/>
      <c r="BR19" s="468"/>
      <c r="BS19" s="468"/>
      <c r="BT19" s="468"/>
      <c r="BU19" s="469"/>
      <c r="BV19" s="467">
        <v>3902088</v>
      </c>
      <c r="BW19" s="468"/>
      <c r="BX19" s="468"/>
      <c r="BY19" s="468"/>
      <c r="BZ19" s="468"/>
      <c r="CA19" s="468"/>
      <c r="CB19" s="468"/>
      <c r="CC19" s="469"/>
      <c r="CD19" s="201"/>
      <c r="CE19" s="577"/>
      <c r="CF19" s="577"/>
      <c r="CG19" s="577"/>
      <c r="CH19" s="577"/>
      <c r="CI19" s="577"/>
      <c r="CJ19" s="577"/>
      <c r="CK19" s="577"/>
      <c r="CL19" s="577"/>
      <c r="CM19" s="577"/>
      <c r="CN19" s="577"/>
      <c r="CO19" s="577"/>
      <c r="CP19" s="577"/>
      <c r="CQ19" s="577"/>
      <c r="CR19" s="577"/>
      <c r="CS19" s="578"/>
      <c r="CT19" s="464"/>
      <c r="CU19" s="465"/>
      <c r="CV19" s="465"/>
      <c r="CW19" s="465"/>
      <c r="CX19" s="465"/>
      <c r="CY19" s="465"/>
      <c r="CZ19" s="465"/>
      <c r="DA19" s="466"/>
      <c r="DB19" s="464"/>
      <c r="DC19" s="465"/>
      <c r="DD19" s="465"/>
      <c r="DE19" s="465"/>
      <c r="DF19" s="465"/>
      <c r="DG19" s="465"/>
      <c r="DH19" s="465"/>
      <c r="DI19" s="466"/>
      <c r="DJ19" s="186"/>
      <c r="DK19" s="186"/>
      <c r="DL19" s="186"/>
      <c r="DM19" s="186"/>
      <c r="DN19" s="186"/>
      <c r="DO19" s="186"/>
    </row>
    <row r="20" spans="1:119" ht="18.75" customHeight="1" thickBot="1" x14ac:dyDescent="0.2">
      <c r="A20" s="187"/>
      <c r="B20" s="581" t="s">
        <v>163</v>
      </c>
      <c r="C20" s="510"/>
      <c r="D20" s="510"/>
      <c r="E20" s="582"/>
      <c r="F20" s="582"/>
      <c r="G20" s="582"/>
      <c r="H20" s="582"/>
      <c r="I20" s="582"/>
      <c r="J20" s="582"/>
      <c r="K20" s="582"/>
      <c r="L20" s="590">
        <v>2894</v>
      </c>
      <c r="M20" s="590"/>
      <c r="N20" s="590"/>
      <c r="O20" s="590"/>
      <c r="P20" s="590"/>
      <c r="Q20" s="590"/>
      <c r="R20" s="591"/>
      <c r="S20" s="591"/>
      <c r="T20" s="591"/>
      <c r="U20" s="591"/>
      <c r="V20" s="592"/>
      <c r="W20" s="485"/>
      <c r="X20" s="486"/>
      <c r="Y20" s="486"/>
      <c r="Z20" s="486"/>
      <c r="AA20" s="486"/>
      <c r="AB20" s="486"/>
      <c r="AC20" s="593"/>
      <c r="AD20" s="593"/>
      <c r="AE20" s="593"/>
      <c r="AF20" s="593"/>
      <c r="AG20" s="593"/>
      <c r="AH20" s="593"/>
      <c r="AI20" s="593"/>
      <c r="AJ20" s="593"/>
      <c r="AK20" s="593"/>
      <c r="AL20" s="594"/>
      <c r="AM20" s="595"/>
      <c r="AN20" s="522"/>
      <c r="AO20" s="522"/>
      <c r="AP20" s="522"/>
      <c r="AQ20" s="522"/>
      <c r="AR20" s="522"/>
      <c r="AS20" s="522"/>
      <c r="AT20" s="523"/>
      <c r="AU20" s="596"/>
      <c r="AV20" s="597"/>
      <c r="AW20" s="597"/>
      <c r="AX20" s="598"/>
      <c r="AY20" s="501"/>
      <c r="AZ20" s="502"/>
      <c r="BA20" s="502"/>
      <c r="BB20" s="502"/>
      <c r="BC20" s="502"/>
      <c r="BD20" s="502"/>
      <c r="BE20" s="502"/>
      <c r="BF20" s="502"/>
      <c r="BG20" s="502"/>
      <c r="BH20" s="502"/>
      <c r="BI20" s="502"/>
      <c r="BJ20" s="502"/>
      <c r="BK20" s="502"/>
      <c r="BL20" s="502"/>
      <c r="BM20" s="503"/>
      <c r="BN20" s="467"/>
      <c r="BO20" s="468"/>
      <c r="BP20" s="468"/>
      <c r="BQ20" s="468"/>
      <c r="BR20" s="468"/>
      <c r="BS20" s="468"/>
      <c r="BT20" s="468"/>
      <c r="BU20" s="469"/>
      <c r="BV20" s="467"/>
      <c r="BW20" s="468"/>
      <c r="BX20" s="468"/>
      <c r="BY20" s="468"/>
      <c r="BZ20" s="468"/>
      <c r="CA20" s="468"/>
      <c r="CB20" s="468"/>
      <c r="CC20" s="469"/>
      <c r="CD20" s="201"/>
      <c r="CE20" s="577"/>
      <c r="CF20" s="577"/>
      <c r="CG20" s="577"/>
      <c r="CH20" s="577"/>
      <c r="CI20" s="577"/>
      <c r="CJ20" s="577"/>
      <c r="CK20" s="577"/>
      <c r="CL20" s="577"/>
      <c r="CM20" s="577"/>
      <c r="CN20" s="577"/>
      <c r="CO20" s="577"/>
      <c r="CP20" s="577"/>
      <c r="CQ20" s="577"/>
      <c r="CR20" s="577"/>
      <c r="CS20" s="578"/>
      <c r="CT20" s="464"/>
      <c r="CU20" s="465"/>
      <c r="CV20" s="465"/>
      <c r="CW20" s="465"/>
      <c r="CX20" s="465"/>
      <c r="CY20" s="465"/>
      <c r="CZ20" s="465"/>
      <c r="DA20" s="466"/>
      <c r="DB20" s="464"/>
      <c r="DC20" s="465"/>
      <c r="DD20" s="465"/>
      <c r="DE20" s="465"/>
      <c r="DF20" s="465"/>
      <c r="DG20" s="465"/>
      <c r="DH20" s="465"/>
      <c r="DI20" s="466"/>
      <c r="DJ20" s="186"/>
      <c r="DK20" s="186"/>
      <c r="DL20" s="186"/>
      <c r="DM20" s="186"/>
      <c r="DN20" s="186"/>
      <c r="DO20" s="186"/>
    </row>
    <row r="21" spans="1:119" ht="18.75" customHeight="1" x14ac:dyDescent="0.15">
      <c r="A21" s="187"/>
      <c r="B21" s="601" t="s">
        <v>164</v>
      </c>
      <c r="C21" s="602"/>
      <c r="D21" s="602"/>
      <c r="E21" s="602"/>
      <c r="F21" s="602"/>
      <c r="G21" s="602"/>
      <c r="H21" s="602"/>
      <c r="I21" s="602"/>
      <c r="J21" s="602"/>
      <c r="K21" s="602"/>
      <c r="L21" s="602"/>
      <c r="M21" s="602"/>
      <c r="N21" s="602"/>
      <c r="O21" s="602"/>
      <c r="P21" s="602"/>
      <c r="Q21" s="602"/>
      <c r="R21" s="602"/>
      <c r="S21" s="602"/>
      <c r="T21" s="602"/>
      <c r="U21" s="602"/>
      <c r="V21" s="602"/>
      <c r="W21" s="602"/>
      <c r="X21" s="602"/>
      <c r="Y21" s="602"/>
      <c r="Z21" s="602"/>
      <c r="AA21" s="602"/>
      <c r="AB21" s="602"/>
      <c r="AC21" s="602"/>
      <c r="AD21" s="602"/>
      <c r="AE21" s="602"/>
      <c r="AF21" s="602"/>
      <c r="AG21" s="602"/>
      <c r="AH21" s="602"/>
      <c r="AI21" s="602"/>
      <c r="AJ21" s="602"/>
      <c r="AK21" s="602"/>
      <c r="AL21" s="602"/>
      <c r="AM21" s="602"/>
      <c r="AN21" s="602"/>
      <c r="AO21" s="602"/>
      <c r="AP21" s="602"/>
      <c r="AQ21" s="602"/>
      <c r="AR21" s="602"/>
      <c r="AS21" s="602"/>
      <c r="AT21" s="602"/>
      <c r="AU21" s="602"/>
      <c r="AV21" s="602"/>
      <c r="AW21" s="602"/>
      <c r="AX21" s="603"/>
      <c r="AY21" s="501"/>
      <c r="AZ21" s="502"/>
      <c r="BA21" s="502"/>
      <c r="BB21" s="502"/>
      <c r="BC21" s="502"/>
      <c r="BD21" s="502"/>
      <c r="BE21" s="502"/>
      <c r="BF21" s="502"/>
      <c r="BG21" s="502"/>
      <c r="BH21" s="502"/>
      <c r="BI21" s="502"/>
      <c r="BJ21" s="502"/>
      <c r="BK21" s="502"/>
      <c r="BL21" s="502"/>
      <c r="BM21" s="503"/>
      <c r="BN21" s="467"/>
      <c r="BO21" s="468"/>
      <c r="BP21" s="468"/>
      <c r="BQ21" s="468"/>
      <c r="BR21" s="468"/>
      <c r="BS21" s="468"/>
      <c r="BT21" s="468"/>
      <c r="BU21" s="469"/>
      <c r="BV21" s="467"/>
      <c r="BW21" s="468"/>
      <c r="BX21" s="468"/>
      <c r="BY21" s="468"/>
      <c r="BZ21" s="468"/>
      <c r="CA21" s="468"/>
      <c r="CB21" s="468"/>
      <c r="CC21" s="469"/>
      <c r="CD21" s="201"/>
      <c r="CE21" s="577"/>
      <c r="CF21" s="577"/>
      <c r="CG21" s="577"/>
      <c r="CH21" s="577"/>
      <c r="CI21" s="577"/>
      <c r="CJ21" s="577"/>
      <c r="CK21" s="577"/>
      <c r="CL21" s="577"/>
      <c r="CM21" s="577"/>
      <c r="CN21" s="577"/>
      <c r="CO21" s="577"/>
      <c r="CP21" s="577"/>
      <c r="CQ21" s="577"/>
      <c r="CR21" s="577"/>
      <c r="CS21" s="578"/>
      <c r="CT21" s="464"/>
      <c r="CU21" s="465"/>
      <c r="CV21" s="465"/>
      <c r="CW21" s="465"/>
      <c r="CX21" s="465"/>
      <c r="CY21" s="465"/>
      <c r="CZ21" s="465"/>
      <c r="DA21" s="466"/>
      <c r="DB21" s="464"/>
      <c r="DC21" s="465"/>
      <c r="DD21" s="465"/>
      <c r="DE21" s="465"/>
      <c r="DF21" s="465"/>
      <c r="DG21" s="465"/>
      <c r="DH21" s="465"/>
      <c r="DI21" s="466"/>
      <c r="DJ21" s="186"/>
      <c r="DK21" s="186"/>
      <c r="DL21" s="186"/>
      <c r="DM21" s="186"/>
      <c r="DN21" s="186"/>
      <c r="DO21" s="186"/>
    </row>
    <row r="22" spans="1:119" ht="18.75" customHeight="1" thickBot="1" x14ac:dyDescent="0.2">
      <c r="A22" s="187"/>
      <c r="B22" s="604" t="s">
        <v>165</v>
      </c>
      <c r="C22" s="605"/>
      <c r="D22" s="606"/>
      <c r="E22" s="479" t="s">
        <v>1</v>
      </c>
      <c r="F22" s="484"/>
      <c r="G22" s="484"/>
      <c r="H22" s="484"/>
      <c r="I22" s="484"/>
      <c r="J22" s="484"/>
      <c r="K22" s="474"/>
      <c r="L22" s="479" t="s">
        <v>166</v>
      </c>
      <c r="M22" s="484"/>
      <c r="N22" s="484"/>
      <c r="O22" s="484"/>
      <c r="P22" s="474"/>
      <c r="Q22" s="613" t="s">
        <v>167</v>
      </c>
      <c r="R22" s="614"/>
      <c r="S22" s="614"/>
      <c r="T22" s="614"/>
      <c r="U22" s="614"/>
      <c r="V22" s="615"/>
      <c r="W22" s="619" t="s">
        <v>168</v>
      </c>
      <c r="X22" s="605"/>
      <c r="Y22" s="606"/>
      <c r="Z22" s="479" t="s">
        <v>1</v>
      </c>
      <c r="AA22" s="484"/>
      <c r="AB22" s="484"/>
      <c r="AC22" s="484"/>
      <c r="AD22" s="484"/>
      <c r="AE22" s="484"/>
      <c r="AF22" s="484"/>
      <c r="AG22" s="474"/>
      <c r="AH22" s="632" t="s">
        <v>169</v>
      </c>
      <c r="AI22" s="484"/>
      <c r="AJ22" s="484"/>
      <c r="AK22" s="484"/>
      <c r="AL22" s="474"/>
      <c r="AM22" s="632" t="s">
        <v>170</v>
      </c>
      <c r="AN22" s="633"/>
      <c r="AO22" s="633"/>
      <c r="AP22" s="633"/>
      <c r="AQ22" s="633"/>
      <c r="AR22" s="634"/>
      <c r="AS22" s="613" t="s">
        <v>167</v>
      </c>
      <c r="AT22" s="614"/>
      <c r="AU22" s="614"/>
      <c r="AV22" s="614"/>
      <c r="AW22" s="614"/>
      <c r="AX22" s="638"/>
      <c r="AY22" s="640"/>
      <c r="AZ22" s="641"/>
      <c r="BA22" s="641"/>
      <c r="BB22" s="641"/>
      <c r="BC22" s="641"/>
      <c r="BD22" s="641"/>
      <c r="BE22" s="641"/>
      <c r="BF22" s="641"/>
      <c r="BG22" s="641"/>
      <c r="BH22" s="641"/>
      <c r="BI22" s="641"/>
      <c r="BJ22" s="641"/>
      <c r="BK22" s="641"/>
      <c r="BL22" s="641"/>
      <c r="BM22" s="642"/>
      <c r="BN22" s="643"/>
      <c r="BO22" s="644"/>
      <c r="BP22" s="644"/>
      <c r="BQ22" s="644"/>
      <c r="BR22" s="644"/>
      <c r="BS22" s="644"/>
      <c r="BT22" s="644"/>
      <c r="BU22" s="645"/>
      <c r="BV22" s="643"/>
      <c r="BW22" s="644"/>
      <c r="BX22" s="644"/>
      <c r="BY22" s="644"/>
      <c r="BZ22" s="644"/>
      <c r="CA22" s="644"/>
      <c r="CB22" s="644"/>
      <c r="CC22" s="645"/>
      <c r="CD22" s="201"/>
      <c r="CE22" s="577"/>
      <c r="CF22" s="577"/>
      <c r="CG22" s="577"/>
      <c r="CH22" s="577"/>
      <c r="CI22" s="577"/>
      <c r="CJ22" s="577"/>
      <c r="CK22" s="577"/>
      <c r="CL22" s="577"/>
      <c r="CM22" s="577"/>
      <c r="CN22" s="577"/>
      <c r="CO22" s="577"/>
      <c r="CP22" s="577"/>
      <c r="CQ22" s="577"/>
      <c r="CR22" s="577"/>
      <c r="CS22" s="578"/>
      <c r="CT22" s="464"/>
      <c r="CU22" s="465"/>
      <c r="CV22" s="465"/>
      <c r="CW22" s="465"/>
      <c r="CX22" s="465"/>
      <c r="CY22" s="465"/>
      <c r="CZ22" s="465"/>
      <c r="DA22" s="466"/>
      <c r="DB22" s="464"/>
      <c r="DC22" s="465"/>
      <c r="DD22" s="465"/>
      <c r="DE22" s="465"/>
      <c r="DF22" s="465"/>
      <c r="DG22" s="465"/>
      <c r="DH22" s="465"/>
      <c r="DI22" s="466"/>
      <c r="DJ22" s="186"/>
      <c r="DK22" s="186"/>
      <c r="DL22" s="186"/>
      <c r="DM22" s="186"/>
      <c r="DN22" s="186"/>
      <c r="DO22" s="186"/>
    </row>
    <row r="23" spans="1:119" ht="18.75" customHeight="1" x14ac:dyDescent="0.15">
      <c r="A23" s="187"/>
      <c r="B23" s="607"/>
      <c r="C23" s="608"/>
      <c r="D23" s="609"/>
      <c r="E23" s="453"/>
      <c r="F23" s="458"/>
      <c r="G23" s="458"/>
      <c r="H23" s="458"/>
      <c r="I23" s="458"/>
      <c r="J23" s="458"/>
      <c r="K23" s="447"/>
      <c r="L23" s="453"/>
      <c r="M23" s="458"/>
      <c r="N23" s="458"/>
      <c r="O23" s="458"/>
      <c r="P23" s="447"/>
      <c r="Q23" s="616"/>
      <c r="R23" s="617"/>
      <c r="S23" s="617"/>
      <c r="T23" s="617"/>
      <c r="U23" s="617"/>
      <c r="V23" s="618"/>
      <c r="W23" s="620"/>
      <c r="X23" s="608"/>
      <c r="Y23" s="609"/>
      <c r="Z23" s="453"/>
      <c r="AA23" s="458"/>
      <c r="AB23" s="458"/>
      <c r="AC23" s="458"/>
      <c r="AD23" s="458"/>
      <c r="AE23" s="458"/>
      <c r="AF23" s="458"/>
      <c r="AG23" s="447"/>
      <c r="AH23" s="453"/>
      <c r="AI23" s="458"/>
      <c r="AJ23" s="458"/>
      <c r="AK23" s="458"/>
      <c r="AL23" s="447"/>
      <c r="AM23" s="635"/>
      <c r="AN23" s="636"/>
      <c r="AO23" s="636"/>
      <c r="AP23" s="636"/>
      <c r="AQ23" s="636"/>
      <c r="AR23" s="637"/>
      <c r="AS23" s="616"/>
      <c r="AT23" s="617"/>
      <c r="AU23" s="617"/>
      <c r="AV23" s="617"/>
      <c r="AW23" s="617"/>
      <c r="AX23" s="639"/>
      <c r="AY23" s="427" t="s">
        <v>171</v>
      </c>
      <c r="AZ23" s="428"/>
      <c r="BA23" s="428"/>
      <c r="BB23" s="428"/>
      <c r="BC23" s="428"/>
      <c r="BD23" s="428"/>
      <c r="BE23" s="428"/>
      <c r="BF23" s="428"/>
      <c r="BG23" s="428"/>
      <c r="BH23" s="428"/>
      <c r="BI23" s="428"/>
      <c r="BJ23" s="428"/>
      <c r="BK23" s="428"/>
      <c r="BL23" s="428"/>
      <c r="BM23" s="429"/>
      <c r="BN23" s="467">
        <v>3612456</v>
      </c>
      <c r="BO23" s="468"/>
      <c r="BP23" s="468"/>
      <c r="BQ23" s="468"/>
      <c r="BR23" s="468"/>
      <c r="BS23" s="468"/>
      <c r="BT23" s="468"/>
      <c r="BU23" s="469"/>
      <c r="BV23" s="467">
        <v>3621140</v>
      </c>
      <c r="BW23" s="468"/>
      <c r="BX23" s="468"/>
      <c r="BY23" s="468"/>
      <c r="BZ23" s="468"/>
      <c r="CA23" s="468"/>
      <c r="CB23" s="468"/>
      <c r="CC23" s="469"/>
      <c r="CD23" s="201"/>
      <c r="CE23" s="577"/>
      <c r="CF23" s="577"/>
      <c r="CG23" s="577"/>
      <c r="CH23" s="577"/>
      <c r="CI23" s="577"/>
      <c r="CJ23" s="577"/>
      <c r="CK23" s="577"/>
      <c r="CL23" s="577"/>
      <c r="CM23" s="577"/>
      <c r="CN23" s="577"/>
      <c r="CO23" s="577"/>
      <c r="CP23" s="577"/>
      <c r="CQ23" s="577"/>
      <c r="CR23" s="577"/>
      <c r="CS23" s="578"/>
      <c r="CT23" s="464"/>
      <c r="CU23" s="465"/>
      <c r="CV23" s="465"/>
      <c r="CW23" s="465"/>
      <c r="CX23" s="465"/>
      <c r="CY23" s="465"/>
      <c r="CZ23" s="465"/>
      <c r="DA23" s="466"/>
      <c r="DB23" s="464"/>
      <c r="DC23" s="465"/>
      <c r="DD23" s="465"/>
      <c r="DE23" s="465"/>
      <c r="DF23" s="465"/>
      <c r="DG23" s="465"/>
      <c r="DH23" s="465"/>
      <c r="DI23" s="466"/>
      <c r="DJ23" s="186"/>
      <c r="DK23" s="186"/>
      <c r="DL23" s="186"/>
      <c r="DM23" s="186"/>
      <c r="DN23" s="186"/>
      <c r="DO23" s="186"/>
    </row>
    <row r="24" spans="1:119" ht="18.75" customHeight="1" thickBot="1" x14ac:dyDescent="0.2">
      <c r="A24" s="187"/>
      <c r="B24" s="607"/>
      <c r="C24" s="608"/>
      <c r="D24" s="609"/>
      <c r="E24" s="517" t="s">
        <v>172</v>
      </c>
      <c r="F24" s="497"/>
      <c r="G24" s="497"/>
      <c r="H24" s="497"/>
      <c r="I24" s="497"/>
      <c r="J24" s="497"/>
      <c r="K24" s="498"/>
      <c r="L24" s="518">
        <v>1</v>
      </c>
      <c r="M24" s="519"/>
      <c r="N24" s="519"/>
      <c r="O24" s="519"/>
      <c r="P24" s="561"/>
      <c r="Q24" s="518">
        <v>7180</v>
      </c>
      <c r="R24" s="519"/>
      <c r="S24" s="519"/>
      <c r="T24" s="519"/>
      <c r="U24" s="519"/>
      <c r="V24" s="561"/>
      <c r="W24" s="620"/>
      <c r="X24" s="608"/>
      <c r="Y24" s="609"/>
      <c r="Z24" s="517" t="s">
        <v>173</v>
      </c>
      <c r="AA24" s="497"/>
      <c r="AB24" s="497"/>
      <c r="AC24" s="497"/>
      <c r="AD24" s="497"/>
      <c r="AE24" s="497"/>
      <c r="AF24" s="497"/>
      <c r="AG24" s="498"/>
      <c r="AH24" s="518">
        <v>86</v>
      </c>
      <c r="AI24" s="519"/>
      <c r="AJ24" s="519"/>
      <c r="AK24" s="519"/>
      <c r="AL24" s="561"/>
      <c r="AM24" s="518">
        <v>267116</v>
      </c>
      <c r="AN24" s="519"/>
      <c r="AO24" s="519"/>
      <c r="AP24" s="519"/>
      <c r="AQ24" s="519"/>
      <c r="AR24" s="561"/>
      <c r="AS24" s="518">
        <v>3106</v>
      </c>
      <c r="AT24" s="519"/>
      <c r="AU24" s="519"/>
      <c r="AV24" s="519"/>
      <c r="AW24" s="519"/>
      <c r="AX24" s="520"/>
      <c r="AY24" s="640" t="s">
        <v>174</v>
      </c>
      <c r="AZ24" s="641"/>
      <c r="BA24" s="641"/>
      <c r="BB24" s="641"/>
      <c r="BC24" s="641"/>
      <c r="BD24" s="641"/>
      <c r="BE24" s="641"/>
      <c r="BF24" s="641"/>
      <c r="BG24" s="641"/>
      <c r="BH24" s="641"/>
      <c r="BI24" s="641"/>
      <c r="BJ24" s="641"/>
      <c r="BK24" s="641"/>
      <c r="BL24" s="641"/>
      <c r="BM24" s="642"/>
      <c r="BN24" s="467">
        <v>2569681</v>
      </c>
      <c r="BO24" s="468"/>
      <c r="BP24" s="468"/>
      <c r="BQ24" s="468"/>
      <c r="BR24" s="468"/>
      <c r="BS24" s="468"/>
      <c r="BT24" s="468"/>
      <c r="BU24" s="469"/>
      <c r="BV24" s="467">
        <v>2480826</v>
      </c>
      <c r="BW24" s="468"/>
      <c r="BX24" s="468"/>
      <c r="BY24" s="468"/>
      <c r="BZ24" s="468"/>
      <c r="CA24" s="468"/>
      <c r="CB24" s="468"/>
      <c r="CC24" s="469"/>
      <c r="CD24" s="201"/>
      <c r="CE24" s="577"/>
      <c r="CF24" s="577"/>
      <c r="CG24" s="577"/>
      <c r="CH24" s="577"/>
      <c r="CI24" s="577"/>
      <c r="CJ24" s="577"/>
      <c r="CK24" s="577"/>
      <c r="CL24" s="577"/>
      <c r="CM24" s="577"/>
      <c r="CN24" s="577"/>
      <c r="CO24" s="577"/>
      <c r="CP24" s="577"/>
      <c r="CQ24" s="577"/>
      <c r="CR24" s="577"/>
      <c r="CS24" s="578"/>
      <c r="CT24" s="464"/>
      <c r="CU24" s="465"/>
      <c r="CV24" s="465"/>
      <c r="CW24" s="465"/>
      <c r="CX24" s="465"/>
      <c r="CY24" s="465"/>
      <c r="CZ24" s="465"/>
      <c r="DA24" s="466"/>
      <c r="DB24" s="464"/>
      <c r="DC24" s="465"/>
      <c r="DD24" s="465"/>
      <c r="DE24" s="465"/>
      <c r="DF24" s="465"/>
      <c r="DG24" s="465"/>
      <c r="DH24" s="465"/>
      <c r="DI24" s="466"/>
      <c r="DJ24" s="186"/>
      <c r="DK24" s="186"/>
      <c r="DL24" s="186"/>
      <c r="DM24" s="186"/>
      <c r="DN24" s="186"/>
      <c r="DO24" s="186"/>
    </row>
    <row r="25" spans="1:119" s="186" customFormat="1" ht="18.75" customHeight="1" x14ac:dyDescent="0.15">
      <c r="A25" s="187"/>
      <c r="B25" s="607"/>
      <c r="C25" s="608"/>
      <c r="D25" s="609"/>
      <c r="E25" s="517" t="s">
        <v>175</v>
      </c>
      <c r="F25" s="497"/>
      <c r="G25" s="497"/>
      <c r="H25" s="497"/>
      <c r="I25" s="497"/>
      <c r="J25" s="497"/>
      <c r="K25" s="498"/>
      <c r="L25" s="518">
        <v>1</v>
      </c>
      <c r="M25" s="519"/>
      <c r="N25" s="519"/>
      <c r="O25" s="519"/>
      <c r="P25" s="561"/>
      <c r="Q25" s="518">
        <v>5900</v>
      </c>
      <c r="R25" s="519"/>
      <c r="S25" s="519"/>
      <c r="T25" s="519"/>
      <c r="U25" s="519"/>
      <c r="V25" s="561"/>
      <c r="W25" s="620"/>
      <c r="X25" s="608"/>
      <c r="Y25" s="609"/>
      <c r="Z25" s="517" t="s">
        <v>176</v>
      </c>
      <c r="AA25" s="497"/>
      <c r="AB25" s="497"/>
      <c r="AC25" s="497"/>
      <c r="AD25" s="497"/>
      <c r="AE25" s="497"/>
      <c r="AF25" s="497"/>
      <c r="AG25" s="498"/>
      <c r="AH25" s="518" t="s">
        <v>177</v>
      </c>
      <c r="AI25" s="519"/>
      <c r="AJ25" s="519"/>
      <c r="AK25" s="519"/>
      <c r="AL25" s="561"/>
      <c r="AM25" s="518" t="s">
        <v>177</v>
      </c>
      <c r="AN25" s="519"/>
      <c r="AO25" s="519"/>
      <c r="AP25" s="519"/>
      <c r="AQ25" s="519"/>
      <c r="AR25" s="561"/>
      <c r="AS25" s="518" t="s">
        <v>177</v>
      </c>
      <c r="AT25" s="519"/>
      <c r="AU25" s="519"/>
      <c r="AV25" s="519"/>
      <c r="AW25" s="519"/>
      <c r="AX25" s="520"/>
      <c r="AY25" s="427" t="s">
        <v>178</v>
      </c>
      <c r="AZ25" s="428"/>
      <c r="BA25" s="428"/>
      <c r="BB25" s="428"/>
      <c r="BC25" s="428"/>
      <c r="BD25" s="428"/>
      <c r="BE25" s="428"/>
      <c r="BF25" s="428"/>
      <c r="BG25" s="428"/>
      <c r="BH25" s="428"/>
      <c r="BI25" s="428"/>
      <c r="BJ25" s="428"/>
      <c r="BK25" s="428"/>
      <c r="BL25" s="428"/>
      <c r="BM25" s="429"/>
      <c r="BN25" s="430">
        <v>651483</v>
      </c>
      <c r="BO25" s="431"/>
      <c r="BP25" s="431"/>
      <c r="BQ25" s="431"/>
      <c r="BR25" s="431"/>
      <c r="BS25" s="431"/>
      <c r="BT25" s="431"/>
      <c r="BU25" s="432"/>
      <c r="BV25" s="430">
        <v>747735</v>
      </c>
      <c r="BW25" s="431"/>
      <c r="BX25" s="431"/>
      <c r="BY25" s="431"/>
      <c r="BZ25" s="431"/>
      <c r="CA25" s="431"/>
      <c r="CB25" s="431"/>
      <c r="CC25" s="432"/>
      <c r="CD25" s="201"/>
      <c r="CE25" s="577"/>
      <c r="CF25" s="577"/>
      <c r="CG25" s="577"/>
      <c r="CH25" s="577"/>
      <c r="CI25" s="577"/>
      <c r="CJ25" s="577"/>
      <c r="CK25" s="577"/>
      <c r="CL25" s="577"/>
      <c r="CM25" s="577"/>
      <c r="CN25" s="577"/>
      <c r="CO25" s="577"/>
      <c r="CP25" s="577"/>
      <c r="CQ25" s="577"/>
      <c r="CR25" s="577"/>
      <c r="CS25" s="578"/>
      <c r="CT25" s="464"/>
      <c r="CU25" s="465"/>
      <c r="CV25" s="465"/>
      <c r="CW25" s="465"/>
      <c r="CX25" s="465"/>
      <c r="CY25" s="465"/>
      <c r="CZ25" s="465"/>
      <c r="DA25" s="466"/>
      <c r="DB25" s="464"/>
      <c r="DC25" s="465"/>
      <c r="DD25" s="465"/>
      <c r="DE25" s="465"/>
      <c r="DF25" s="465"/>
      <c r="DG25" s="465"/>
      <c r="DH25" s="465"/>
      <c r="DI25" s="466"/>
    </row>
    <row r="26" spans="1:119" s="186" customFormat="1" ht="18.75" customHeight="1" x14ac:dyDescent="0.15">
      <c r="A26" s="187"/>
      <c r="B26" s="607"/>
      <c r="C26" s="608"/>
      <c r="D26" s="609"/>
      <c r="E26" s="517" t="s">
        <v>179</v>
      </c>
      <c r="F26" s="497"/>
      <c r="G26" s="497"/>
      <c r="H26" s="497"/>
      <c r="I26" s="497"/>
      <c r="J26" s="497"/>
      <c r="K26" s="498"/>
      <c r="L26" s="518">
        <v>1</v>
      </c>
      <c r="M26" s="519"/>
      <c r="N26" s="519"/>
      <c r="O26" s="519"/>
      <c r="P26" s="561"/>
      <c r="Q26" s="518">
        <v>5410</v>
      </c>
      <c r="R26" s="519"/>
      <c r="S26" s="519"/>
      <c r="T26" s="519"/>
      <c r="U26" s="519"/>
      <c r="V26" s="561"/>
      <c r="W26" s="620"/>
      <c r="X26" s="608"/>
      <c r="Y26" s="609"/>
      <c r="Z26" s="517" t="s">
        <v>180</v>
      </c>
      <c r="AA26" s="630"/>
      <c r="AB26" s="630"/>
      <c r="AC26" s="630"/>
      <c r="AD26" s="630"/>
      <c r="AE26" s="630"/>
      <c r="AF26" s="630"/>
      <c r="AG26" s="631"/>
      <c r="AH26" s="518" t="s">
        <v>139</v>
      </c>
      <c r="AI26" s="519"/>
      <c r="AJ26" s="519"/>
      <c r="AK26" s="519"/>
      <c r="AL26" s="561"/>
      <c r="AM26" s="518" t="s">
        <v>177</v>
      </c>
      <c r="AN26" s="519"/>
      <c r="AO26" s="519"/>
      <c r="AP26" s="519"/>
      <c r="AQ26" s="519"/>
      <c r="AR26" s="561"/>
      <c r="AS26" s="518" t="s">
        <v>177</v>
      </c>
      <c r="AT26" s="519"/>
      <c r="AU26" s="519"/>
      <c r="AV26" s="519"/>
      <c r="AW26" s="519"/>
      <c r="AX26" s="520"/>
      <c r="AY26" s="470" t="s">
        <v>181</v>
      </c>
      <c r="AZ26" s="471"/>
      <c r="BA26" s="471"/>
      <c r="BB26" s="471"/>
      <c r="BC26" s="471"/>
      <c r="BD26" s="471"/>
      <c r="BE26" s="471"/>
      <c r="BF26" s="471"/>
      <c r="BG26" s="471"/>
      <c r="BH26" s="471"/>
      <c r="BI26" s="471"/>
      <c r="BJ26" s="471"/>
      <c r="BK26" s="471"/>
      <c r="BL26" s="471"/>
      <c r="BM26" s="472"/>
      <c r="BN26" s="467" t="s">
        <v>177</v>
      </c>
      <c r="BO26" s="468"/>
      <c r="BP26" s="468"/>
      <c r="BQ26" s="468"/>
      <c r="BR26" s="468"/>
      <c r="BS26" s="468"/>
      <c r="BT26" s="468"/>
      <c r="BU26" s="469"/>
      <c r="BV26" s="467" t="s">
        <v>177</v>
      </c>
      <c r="BW26" s="468"/>
      <c r="BX26" s="468"/>
      <c r="BY26" s="468"/>
      <c r="BZ26" s="468"/>
      <c r="CA26" s="468"/>
      <c r="CB26" s="468"/>
      <c r="CC26" s="469"/>
      <c r="CD26" s="201"/>
      <c r="CE26" s="577"/>
      <c r="CF26" s="577"/>
      <c r="CG26" s="577"/>
      <c r="CH26" s="577"/>
      <c r="CI26" s="577"/>
      <c r="CJ26" s="577"/>
      <c r="CK26" s="577"/>
      <c r="CL26" s="577"/>
      <c r="CM26" s="577"/>
      <c r="CN26" s="577"/>
      <c r="CO26" s="577"/>
      <c r="CP26" s="577"/>
      <c r="CQ26" s="577"/>
      <c r="CR26" s="577"/>
      <c r="CS26" s="578"/>
      <c r="CT26" s="464"/>
      <c r="CU26" s="465"/>
      <c r="CV26" s="465"/>
      <c r="CW26" s="465"/>
      <c r="CX26" s="465"/>
      <c r="CY26" s="465"/>
      <c r="CZ26" s="465"/>
      <c r="DA26" s="466"/>
      <c r="DB26" s="464"/>
      <c r="DC26" s="465"/>
      <c r="DD26" s="465"/>
      <c r="DE26" s="465"/>
      <c r="DF26" s="465"/>
      <c r="DG26" s="465"/>
      <c r="DH26" s="465"/>
      <c r="DI26" s="466"/>
    </row>
    <row r="27" spans="1:119" ht="18.75" customHeight="1" thickBot="1" x14ac:dyDescent="0.2">
      <c r="A27" s="187"/>
      <c r="B27" s="607"/>
      <c r="C27" s="608"/>
      <c r="D27" s="609"/>
      <c r="E27" s="517" t="s">
        <v>182</v>
      </c>
      <c r="F27" s="497"/>
      <c r="G27" s="497"/>
      <c r="H27" s="497"/>
      <c r="I27" s="497"/>
      <c r="J27" s="497"/>
      <c r="K27" s="498"/>
      <c r="L27" s="518">
        <v>1</v>
      </c>
      <c r="M27" s="519"/>
      <c r="N27" s="519"/>
      <c r="O27" s="519"/>
      <c r="P27" s="561"/>
      <c r="Q27" s="518">
        <v>3550</v>
      </c>
      <c r="R27" s="519"/>
      <c r="S27" s="519"/>
      <c r="T27" s="519"/>
      <c r="U27" s="519"/>
      <c r="V27" s="561"/>
      <c r="W27" s="620"/>
      <c r="X27" s="608"/>
      <c r="Y27" s="609"/>
      <c r="Z27" s="517" t="s">
        <v>183</v>
      </c>
      <c r="AA27" s="497"/>
      <c r="AB27" s="497"/>
      <c r="AC27" s="497"/>
      <c r="AD27" s="497"/>
      <c r="AE27" s="497"/>
      <c r="AF27" s="497"/>
      <c r="AG27" s="498"/>
      <c r="AH27" s="518" t="s">
        <v>139</v>
      </c>
      <c r="AI27" s="519"/>
      <c r="AJ27" s="519"/>
      <c r="AK27" s="519"/>
      <c r="AL27" s="561"/>
      <c r="AM27" s="518" t="s">
        <v>177</v>
      </c>
      <c r="AN27" s="519"/>
      <c r="AO27" s="519"/>
      <c r="AP27" s="519"/>
      <c r="AQ27" s="519"/>
      <c r="AR27" s="561"/>
      <c r="AS27" s="518" t="s">
        <v>177</v>
      </c>
      <c r="AT27" s="519"/>
      <c r="AU27" s="519"/>
      <c r="AV27" s="519"/>
      <c r="AW27" s="519"/>
      <c r="AX27" s="520"/>
      <c r="AY27" s="562" t="s">
        <v>184</v>
      </c>
      <c r="AZ27" s="563"/>
      <c r="BA27" s="563"/>
      <c r="BB27" s="563"/>
      <c r="BC27" s="563"/>
      <c r="BD27" s="563"/>
      <c r="BE27" s="563"/>
      <c r="BF27" s="563"/>
      <c r="BG27" s="563"/>
      <c r="BH27" s="563"/>
      <c r="BI27" s="563"/>
      <c r="BJ27" s="563"/>
      <c r="BK27" s="563"/>
      <c r="BL27" s="563"/>
      <c r="BM27" s="564"/>
      <c r="BN27" s="643">
        <v>129435</v>
      </c>
      <c r="BO27" s="644"/>
      <c r="BP27" s="644"/>
      <c r="BQ27" s="644"/>
      <c r="BR27" s="644"/>
      <c r="BS27" s="644"/>
      <c r="BT27" s="644"/>
      <c r="BU27" s="645"/>
      <c r="BV27" s="643">
        <v>129319</v>
      </c>
      <c r="BW27" s="644"/>
      <c r="BX27" s="644"/>
      <c r="BY27" s="644"/>
      <c r="BZ27" s="644"/>
      <c r="CA27" s="644"/>
      <c r="CB27" s="644"/>
      <c r="CC27" s="645"/>
      <c r="CD27" s="203"/>
      <c r="CE27" s="577"/>
      <c r="CF27" s="577"/>
      <c r="CG27" s="577"/>
      <c r="CH27" s="577"/>
      <c r="CI27" s="577"/>
      <c r="CJ27" s="577"/>
      <c r="CK27" s="577"/>
      <c r="CL27" s="577"/>
      <c r="CM27" s="577"/>
      <c r="CN27" s="577"/>
      <c r="CO27" s="577"/>
      <c r="CP27" s="577"/>
      <c r="CQ27" s="577"/>
      <c r="CR27" s="577"/>
      <c r="CS27" s="578"/>
      <c r="CT27" s="464"/>
      <c r="CU27" s="465"/>
      <c r="CV27" s="465"/>
      <c r="CW27" s="465"/>
      <c r="CX27" s="465"/>
      <c r="CY27" s="465"/>
      <c r="CZ27" s="465"/>
      <c r="DA27" s="466"/>
      <c r="DB27" s="464"/>
      <c r="DC27" s="465"/>
      <c r="DD27" s="465"/>
      <c r="DE27" s="465"/>
      <c r="DF27" s="465"/>
      <c r="DG27" s="465"/>
      <c r="DH27" s="465"/>
      <c r="DI27" s="466"/>
      <c r="DJ27" s="186"/>
      <c r="DK27" s="186"/>
      <c r="DL27" s="186"/>
      <c r="DM27" s="186"/>
      <c r="DN27" s="186"/>
      <c r="DO27" s="186"/>
    </row>
    <row r="28" spans="1:119" ht="18.75" customHeight="1" x14ac:dyDescent="0.15">
      <c r="A28" s="187"/>
      <c r="B28" s="607"/>
      <c r="C28" s="608"/>
      <c r="D28" s="609"/>
      <c r="E28" s="517" t="s">
        <v>185</v>
      </c>
      <c r="F28" s="497"/>
      <c r="G28" s="497"/>
      <c r="H28" s="497"/>
      <c r="I28" s="497"/>
      <c r="J28" s="497"/>
      <c r="K28" s="498"/>
      <c r="L28" s="518">
        <v>1</v>
      </c>
      <c r="M28" s="519"/>
      <c r="N28" s="519"/>
      <c r="O28" s="519"/>
      <c r="P28" s="561"/>
      <c r="Q28" s="518">
        <v>3160</v>
      </c>
      <c r="R28" s="519"/>
      <c r="S28" s="519"/>
      <c r="T28" s="519"/>
      <c r="U28" s="519"/>
      <c r="V28" s="561"/>
      <c r="W28" s="620"/>
      <c r="X28" s="608"/>
      <c r="Y28" s="609"/>
      <c r="Z28" s="517" t="s">
        <v>186</v>
      </c>
      <c r="AA28" s="497"/>
      <c r="AB28" s="497"/>
      <c r="AC28" s="497"/>
      <c r="AD28" s="497"/>
      <c r="AE28" s="497"/>
      <c r="AF28" s="497"/>
      <c r="AG28" s="498"/>
      <c r="AH28" s="518" t="s">
        <v>177</v>
      </c>
      <c r="AI28" s="519"/>
      <c r="AJ28" s="519"/>
      <c r="AK28" s="519"/>
      <c r="AL28" s="561"/>
      <c r="AM28" s="518" t="s">
        <v>177</v>
      </c>
      <c r="AN28" s="519"/>
      <c r="AO28" s="519"/>
      <c r="AP28" s="519"/>
      <c r="AQ28" s="519"/>
      <c r="AR28" s="561"/>
      <c r="AS28" s="518" t="s">
        <v>177</v>
      </c>
      <c r="AT28" s="519"/>
      <c r="AU28" s="519"/>
      <c r="AV28" s="519"/>
      <c r="AW28" s="519"/>
      <c r="AX28" s="520"/>
      <c r="AY28" s="646" t="s">
        <v>187</v>
      </c>
      <c r="AZ28" s="647"/>
      <c r="BA28" s="647"/>
      <c r="BB28" s="648"/>
      <c r="BC28" s="427" t="s">
        <v>48</v>
      </c>
      <c r="BD28" s="428"/>
      <c r="BE28" s="428"/>
      <c r="BF28" s="428"/>
      <c r="BG28" s="428"/>
      <c r="BH28" s="428"/>
      <c r="BI28" s="428"/>
      <c r="BJ28" s="428"/>
      <c r="BK28" s="428"/>
      <c r="BL28" s="428"/>
      <c r="BM28" s="429"/>
      <c r="BN28" s="430">
        <v>782191</v>
      </c>
      <c r="BO28" s="431"/>
      <c r="BP28" s="431"/>
      <c r="BQ28" s="431"/>
      <c r="BR28" s="431"/>
      <c r="BS28" s="431"/>
      <c r="BT28" s="431"/>
      <c r="BU28" s="432"/>
      <c r="BV28" s="430">
        <v>837686</v>
      </c>
      <c r="BW28" s="431"/>
      <c r="BX28" s="431"/>
      <c r="BY28" s="431"/>
      <c r="BZ28" s="431"/>
      <c r="CA28" s="431"/>
      <c r="CB28" s="431"/>
      <c r="CC28" s="432"/>
      <c r="CD28" s="201"/>
      <c r="CE28" s="577"/>
      <c r="CF28" s="577"/>
      <c r="CG28" s="577"/>
      <c r="CH28" s="577"/>
      <c r="CI28" s="577"/>
      <c r="CJ28" s="577"/>
      <c r="CK28" s="577"/>
      <c r="CL28" s="577"/>
      <c r="CM28" s="577"/>
      <c r="CN28" s="577"/>
      <c r="CO28" s="577"/>
      <c r="CP28" s="577"/>
      <c r="CQ28" s="577"/>
      <c r="CR28" s="577"/>
      <c r="CS28" s="578"/>
      <c r="CT28" s="464"/>
      <c r="CU28" s="465"/>
      <c r="CV28" s="465"/>
      <c r="CW28" s="465"/>
      <c r="CX28" s="465"/>
      <c r="CY28" s="465"/>
      <c r="CZ28" s="465"/>
      <c r="DA28" s="466"/>
      <c r="DB28" s="464"/>
      <c r="DC28" s="465"/>
      <c r="DD28" s="465"/>
      <c r="DE28" s="465"/>
      <c r="DF28" s="465"/>
      <c r="DG28" s="465"/>
      <c r="DH28" s="465"/>
      <c r="DI28" s="466"/>
      <c r="DJ28" s="186"/>
      <c r="DK28" s="186"/>
      <c r="DL28" s="186"/>
      <c r="DM28" s="186"/>
      <c r="DN28" s="186"/>
      <c r="DO28" s="186"/>
    </row>
    <row r="29" spans="1:119" ht="18.75" customHeight="1" x14ac:dyDescent="0.15">
      <c r="A29" s="187"/>
      <c r="B29" s="607"/>
      <c r="C29" s="608"/>
      <c r="D29" s="609"/>
      <c r="E29" s="517" t="s">
        <v>188</v>
      </c>
      <c r="F29" s="497"/>
      <c r="G29" s="497"/>
      <c r="H29" s="497"/>
      <c r="I29" s="497"/>
      <c r="J29" s="497"/>
      <c r="K29" s="498"/>
      <c r="L29" s="518">
        <v>8</v>
      </c>
      <c r="M29" s="519"/>
      <c r="N29" s="519"/>
      <c r="O29" s="519"/>
      <c r="P29" s="561"/>
      <c r="Q29" s="518">
        <v>3010</v>
      </c>
      <c r="R29" s="519"/>
      <c r="S29" s="519"/>
      <c r="T29" s="519"/>
      <c r="U29" s="519"/>
      <c r="V29" s="561"/>
      <c r="W29" s="621"/>
      <c r="X29" s="622"/>
      <c r="Y29" s="623"/>
      <c r="Z29" s="517" t="s">
        <v>189</v>
      </c>
      <c r="AA29" s="497"/>
      <c r="AB29" s="497"/>
      <c r="AC29" s="497"/>
      <c r="AD29" s="497"/>
      <c r="AE29" s="497"/>
      <c r="AF29" s="497"/>
      <c r="AG29" s="498"/>
      <c r="AH29" s="518">
        <v>86</v>
      </c>
      <c r="AI29" s="519"/>
      <c r="AJ29" s="519"/>
      <c r="AK29" s="519"/>
      <c r="AL29" s="561"/>
      <c r="AM29" s="518">
        <v>267116</v>
      </c>
      <c r="AN29" s="519"/>
      <c r="AO29" s="519"/>
      <c r="AP29" s="519"/>
      <c r="AQ29" s="519"/>
      <c r="AR29" s="561"/>
      <c r="AS29" s="518">
        <v>3106</v>
      </c>
      <c r="AT29" s="519"/>
      <c r="AU29" s="519"/>
      <c r="AV29" s="519"/>
      <c r="AW29" s="519"/>
      <c r="AX29" s="520"/>
      <c r="AY29" s="649"/>
      <c r="AZ29" s="650"/>
      <c r="BA29" s="650"/>
      <c r="BB29" s="651"/>
      <c r="BC29" s="501" t="s">
        <v>190</v>
      </c>
      <c r="BD29" s="502"/>
      <c r="BE29" s="502"/>
      <c r="BF29" s="502"/>
      <c r="BG29" s="502"/>
      <c r="BH29" s="502"/>
      <c r="BI29" s="502"/>
      <c r="BJ29" s="502"/>
      <c r="BK29" s="502"/>
      <c r="BL29" s="502"/>
      <c r="BM29" s="503"/>
      <c r="BN29" s="467">
        <v>83304</v>
      </c>
      <c r="BO29" s="468"/>
      <c r="BP29" s="468"/>
      <c r="BQ29" s="468"/>
      <c r="BR29" s="468"/>
      <c r="BS29" s="468"/>
      <c r="BT29" s="468"/>
      <c r="BU29" s="469"/>
      <c r="BV29" s="467">
        <v>83295</v>
      </c>
      <c r="BW29" s="468"/>
      <c r="BX29" s="468"/>
      <c r="BY29" s="468"/>
      <c r="BZ29" s="468"/>
      <c r="CA29" s="468"/>
      <c r="CB29" s="468"/>
      <c r="CC29" s="469"/>
      <c r="CD29" s="203"/>
      <c r="CE29" s="577"/>
      <c r="CF29" s="577"/>
      <c r="CG29" s="577"/>
      <c r="CH29" s="577"/>
      <c r="CI29" s="577"/>
      <c r="CJ29" s="577"/>
      <c r="CK29" s="577"/>
      <c r="CL29" s="577"/>
      <c r="CM29" s="577"/>
      <c r="CN29" s="577"/>
      <c r="CO29" s="577"/>
      <c r="CP29" s="577"/>
      <c r="CQ29" s="577"/>
      <c r="CR29" s="577"/>
      <c r="CS29" s="578"/>
      <c r="CT29" s="464"/>
      <c r="CU29" s="465"/>
      <c r="CV29" s="465"/>
      <c r="CW29" s="465"/>
      <c r="CX29" s="465"/>
      <c r="CY29" s="465"/>
      <c r="CZ29" s="465"/>
      <c r="DA29" s="466"/>
      <c r="DB29" s="464"/>
      <c r="DC29" s="465"/>
      <c r="DD29" s="465"/>
      <c r="DE29" s="465"/>
      <c r="DF29" s="465"/>
      <c r="DG29" s="465"/>
      <c r="DH29" s="465"/>
      <c r="DI29" s="466"/>
      <c r="DJ29" s="186"/>
      <c r="DK29" s="186"/>
      <c r="DL29" s="186"/>
      <c r="DM29" s="186"/>
      <c r="DN29" s="186"/>
      <c r="DO29" s="186"/>
    </row>
    <row r="30" spans="1:119" ht="18.75" customHeight="1" thickBot="1" x14ac:dyDescent="0.2">
      <c r="A30" s="187"/>
      <c r="B30" s="610"/>
      <c r="C30" s="611"/>
      <c r="D30" s="612"/>
      <c r="E30" s="521"/>
      <c r="F30" s="522"/>
      <c r="G30" s="522"/>
      <c r="H30" s="522"/>
      <c r="I30" s="522"/>
      <c r="J30" s="522"/>
      <c r="K30" s="523"/>
      <c r="L30" s="624"/>
      <c r="M30" s="625"/>
      <c r="N30" s="625"/>
      <c r="O30" s="625"/>
      <c r="P30" s="626"/>
      <c r="Q30" s="624"/>
      <c r="R30" s="625"/>
      <c r="S30" s="625"/>
      <c r="T30" s="625"/>
      <c r="U30" s="625"/>
      <c r="V30" s="626"/>
      <c r="W30" s="627" t="s">
        <v>191</v>
      </c>
      <c r="X30" s="628"/>
      <c r="Y30" s="628"/>
      <c r="Z30" s="628"/>
      <c r="AA30" s="628"/>
      <c r="AB30" s="628"/>
      <c r="AC30" s="628"/>
      <c r="AD30" s="628"/>
      <c r="AE30" s="628"/>
      <c r="AF30" s="628"/>
      <c r="AG30" s="629"/>
      <c r="AH30" s="586">
        <v>97.3</v>
      </c>
      <c r="AI30" s="587"/>
      <c r="AJ30" s="587"/>
      <c r="AK30" s="587"/>
      <c r="AL30" s="587"/>
      <c r="AM30" s="587"/>
      <c r="AN30" s="587"/>
      <c r="AO30" s="587"/>
      <c r="AP30" s="587"/>
      <c r="AQ30" s="587"/>
      <c r="AR30" s="587"/>
      <c r="AS30" s="587"/>
      <c r="AT30" s="587"/>
      <c r="AU30" s="587"/>
      <c r="AV30" s="587"/>
      <c r="AW30" s="587"/>
      <c r="AX30" s="589"/>
      <c r="AY30" s="652"/>
      <c r="AZ30" s="653"/>
      <c r="BA30" s="653"/>
      <c r="BB30" s="654"/>
      <c r="BC30" s="640" t="s">
        <v>50</v>
      </c>
      <c r="BD30" s="641"/>
      <c r="BE30" s="641"/>
      <c r="BF30" s="641"/>
      <c r="BG30" s="641"/>
      <c r="BH30" s="641"/>
      <c r="BI30" s="641"/>
      <c r="BJ30" s="641"/>
      <c r="BK30" s="641"/>
      <c r="BL30" s="641"/>
      <c r="BM30" s="642"/>
      <c r="BN30" s="643">
        <v>1136637</v>
      </c>
      <c r="BO30" s="644"/>
      <c r="BP30" s="644"/>
      <c r="BQ30" s="644"/>
      <c r="BR30" s="644"/>
      <c r="BS30" s="644"/>
      <c r="BT30" s="644"/>
      <c r="BU30" s="645"/>
      <c r="BV30" s="643">
        <v>1178946</v>
      </c>
      <c r="BW30" s="644"/>
      <c r="BX30" s="644"/>
      <c r="BY30" s="644"/>
      <c r="BZ30" s="644"/>
      <c r="CA30" s="644"/>
      <c r="CB30" s="644"/>
      <c r="CC30" s="64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192</v>
      </c>
      <c r="D32" s="214"/>
      <c r="E32" s="214"/>
      <c r="F32" s="211"/>
      <c r="G32" s="211"/>
      <c r="H32" s="211"/>
      <c r="I32" s="211"/>
      <c r="J32" s="211"/>
      <c r="K32" s="211"/>
      <c r="L32" s="211"/>
      <c r="M32" s="211"/>
      <c r="N32" s="211"/>
      <c r="O32" s="211"/>
      <c r="P32" s="211"/>
      <c r="Q32" s="211"/>
      <c r="R32" s="211"/>
      <c r="S32" s="211"/>
      <c r="T32" s="211"/>
      <c r="U32" s="211" t="s">
        <v>193</v>
      </c>
      <c r="V32" s="211"/>
      <c r="W32" s="211"/>
      <c r="X32" s="211"/>
      <c r="Y32" s="211"/>
      <c r="Z32" s="211"/>
      <c r="AA32" s="211"/>
      <c r="AB32" s="211"/>
      <c r="AC32" s="211"/>
      <c r="AD32" s="211"/>
      <c r="AE32" s="211"/>
      <c r="AF32" s="211"/>
      <c r="AG32" s="211"/>
      <c r="AH32" s="211"/>
      <c r="AI32" s="211"/>
      <c r="AJ32" s="211"/>
      <c r="AK32" s="211"/>
      <c r="AL32" s="211"/>
      <c r="AM32" s="215" t="s">
        <v>194</v>
      </c>
      <c r="AN32" s="211"/>
      <c r="AO32" s="211"/>
      <c r="AP32" s="211"/>
      <c r="AQ32" s="211"/>
      <c r="AR32" s="211"/>
      <c r="AS32" s="215"/>
      <c r="AT32" s="215"/>
      <c r="AU32" s="215"/>
      <c r="AV32" s="215"/>
      <c r="AW32" s="215"/>
      <c r="AX32" s="215"/>
      <c r="AY32" s="215"/>
      <c r="AZ32" s="215"/>
      <c r="BA32" s="215"/>
      <c r="BB32" s="211"/>
      <c r="BC32" s="215"/>
      <c r="BD32" s="211"/>
      <c r="BE32" s="215" t="s">
        <v>195</v>
      </c>
      <c r="BF32" s="211"/>
      <c r="BG32" s="211"/>
      <c r="BH32" s="211"/>
      <c r="BI32" s="211"/>
      <c r="BJ32" s="215"/>
      <c r="BK32" s="215"/>
      <c r="BL32" s="215"/>
      <c r="BM32" s="215"/>
      <c r="BN32" s="215"/>
      <c r="BO32" s="215"/>
      <c r="BP32" s="215"/>
      <c r="BQ32" s="215"/>
      <c r="BR32" s="211"/>
      <c r="BS32" s="211"/>
      <c r="BT32" s="211"/>
      <c r="BU32" s="211"/>
      <c r="BV32" s="211"/>
      <c r="BW32" s="211" t="s">
        <v>196</v>
      </c>
      <c r="BX32" s="211"/>
      <c r="BY32" s="211"/>
      <c r="BZ32" s="211"/>
      <c r="CA32" s="211"/>
      <c r="CB32" s="215"/>
      <c r="CC32" s="215"/>
      <c r="CD32" s="215"/>
      <c r="CE32" s="215"/>
      <c r="CF32" s="215"/>
      <c r="CG32" s="215"/>
      <c r="CH32" s="215"/>
      <c r="CI32" s="215"/>
      <c r="CJ32" s="215"/>
      <c r="CK32" s="215"/>
      <c r="CL32" s="215"/>
      <c r="CM32" s="215"/>
      <c r="CN32" s="215"/>
      <c r="CO32" s="215" t="s">
        <v>197</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1" t="s">
        <v>198</v>
      </c>
      <c r="D33" s="491"/>
      <c r="E33" s="456" t="s">
        <v>199</v>
      </c>
      <c r="F33" s="456"/>
      <c r="G33" s="456"/>
      <c r="H33" s="456"/>
      <c r="I33" s="456"/>
      <c r="J33" s="456"/>
      <c r="K33" s="456"/>
      <c r="L33" s="456"/>
      <c r="M33" s="456"/>
      <c r="N33" s="456"/>
      <c r="O33" s="456"/>
      <c r="P33" s="456"/>
      <c r="Q33" s="456"/>
      <c r="R33" s="456"/>
      <c r="S33" s="456"/>
      <c r="T33" s="216"/>
      <c r="U33" s="491" t="s">
        <v>198</v>
      </c>
      <c r="V33" s="491"/>
      <c r="W33" s="456" t="s">
        <v>199</v>
      </c>
      <c r="X33" s="456"/>
      <c r="Y33" s="456"/>
      <c r="Z33" s="456"/>
      <c r="AA33" s="456"/>
      <c r="AB33" s="456"/>
      <c r="AC33" s="456"/>
      <c r="AD33" s="456"/>
      <c r="AE33" s="456"/>
      <c r="AF33" s="456"/>
      <c r="AG33" s="456"/>
      <c r="AH33" s="456"/>
      <c r="AI33" s="456"/>
      <c r="AJ33" s="456"/>
      <c r="AK33" s="456"/>
      <c r="AL33" s="216"/>
      <c r="AM33" s="491" t="s">
        <v>198</v>
      </c>
      <c r="AN33" s="491"/>
      <c r="AO33" s="456" t="s">
        <v>199</v>
      </c>
      <c r="AP33" s="456"/>
      <c r="AQ33" s="456"/>
      <c r="AR33" s="456"/>
      <c r="AS33" s="456"/>
      <c r="AT33" s="456"/>
      <c r="AU33" s="456"/>
      <c r="AV33" s="456"/>
      <c r="AW33" s="456"/>
      <c r="AX33" s="456"/>
      <c r="AY33" s="456"/>
      <c r="AZ33" s="456"/>
      <c r="BA33" s="456"/>
      <c r="BB33" s="456"/>
      <c r="BC33" s="456"/>
      <c r="BD33" s="217"/>
      <c r="BE33" s="456" t="s">
        <v>200</v>
      </c>
      <c r="BF33" s="456"/>
      <c r="BG33" s="456" t="s">
        <v>201</v>
      </c>
      <c r="BH33" s="456"/>
      <c r="BI33" s="456"/>
      <c r="BJ33" s="456"/>
      <c r="BK33" s="456"/>
      <c r="BL33" s="456"/>
      <c r="BM33" s="456"/>
      <c r="BN33" s="456"/>
      <c r="BO33" s="456"/>
      <c r="BP33" s="456"/>
      <c r="BQ33" s="456"/>
      <c r="BR33" s="456"/>
      <c r="BS33" s="456"/>
      <c r="BT33" s="456"/>
      <c r="BU33" s="456"/>
      <c r="BV33" s="217"/>
      <c r="BW33" s="491" t="s">
        <v>200</v>
      </c>
      <c r="BX33" s="491"/>
      <c r="BY33" s="456" t="s">
        <v>202</v>
      </c>
      <c r="BZ33" s="456"/>
      <c r="CA33" s="456"/>
      <c r="CB33" s="456"/>
      <c r="CC33" s="456"/>
      <c r="CD33" s="456"/>
      <c r="CE33" s="456"/>
      <c r="CF33" s="456"/>
      <c r="CG33" s="456"/>
      <c r="CH33" s="456"/>
      <c r="CI33" s="456"/>
      <c r="CJ33" s="456"/>
      <c r="CK33" s="456"/>
      <c r="CL33" s="456"/>
      <c r="CM33" s="456"/>
      <c r="CN33" s="216"/>
      <c r="CO33" s="491" t="s">
        <v>203</v>
      </c>
      <c r="CP33" s="491"/>
      <c r="CQ33" s="456" t="s">
        <v>204</v>
      </c>
      <c r="CR33" s="456"/>
      <c r="CS33" s="456"/>
      <c r="CT33" s="456"/>
      <c r="CU33" s="456"/>
      <c r="CV33" s="456"/>
      <c r="CW33" s="456"/>
      <c r="CX33" s="456"/>
      <c r="CY33" s="456"/>
      <c r="CZ33" s="456"/>
      <c r="DA33" s="456"/>
      <c r="DB33" s="456"/>
      <c r="DC33" s="456"/>
      <c r="DD33" s="456"/>
      <c r="DE33" s="456"/>
      <c r="DF33" s="216"/>
      <c r="DG33" s="655" t="s">
        <v>205</v>
      </c>
      <c r="DH33" s="655"/>
      <c r="DI33" s="218"/>
      <c r="DJ33" s="186"/>
      <c r="DK33" s="186"/>
      <c r="DL33" s="186"/>
      <c r="DM33" s="186"/>
      <c r="DN33" s="186"/>
      <c r="DO33" s="186"/>
    </row>
    <row r="34" spans="1:119" ht="32.25" customHeight="1" x14ac:dyDescent="0.15">
      <c r="A34" s="187"/>
      <c r="B34" s="213"/>
      <c r="C34" s="656">
        <f>IF(E34="","",1)</f>
        <v>1</v>
      </c>
      <c r="D34" s="656"/>
      <c r="E34" s="657" t="str">
        <f>IF('各会計、関係団体の財政状況及び健全化判断比率'!B7="","",'各会計、関係団体の財政状況及び健全化判断比率'!B7)</f>
        <v>一般会計</v>
      </c>
      <c r="F34" s="657"/>
      <c r="G34" s="657"/>
      <c r="H34" s="657"/>
      <c r="I34" s="657"/>
      <c r="J34" s="657"/>
      <c r="K34" s="657"/>
      <c r="L34" s="657"/>
      <c r="M34" s="657"/>
      <c r="N34" s="657"/>
      <c r="O34" s="657"/>
      <c r="P34" s="657"/>
      <c r="Q34" s="657"/>
      <c r="R34" s="657"/>
      <c r="S34" s="657"/>
      <c r="T34" s="214"/>
      <c r="U34" s="656">
        <f>IF(W34="","",MAX(C34:D43)+1)</f>
        <v>2</v>
      </c>
      <c r="V34" s="656"/>
      <c r="W34" s="657" t="str">
        <f>IF('各会計、関係団体の財政状況及び健全化判断比率'!B28="","",'各会計、関係団体の財政状況及び健全化判断比率'!B28)</f>
        <v>国民健康保険特別会計</v>
      </c>
      <c r="X34" s="657"/>
      <c r="Y34" s="657"/>
      <c r="Z34" s="657"/>
      <c r="AA34" s="657"/>
      <c r="AB34" s="657"/>
      <c r="AC34" s="657"/>
      <c r="AD34" s="657"/>
      <c r="AE34" s="657"/>
      <c r="AF34" s="657"/>
      <c r="AG34" s="657"/>
      <c r="AH34" s="657"/>
      <c r="AI34" s="657"/>
      <c r="AJ34" s="657"/>
      <c r="AK34" s="657"/>
      <c r="AL34" s="214"/>
      <c r="AM34" s="656">
        <f>IF(AO34="","",MAX(C34:D43,U34:V43)+1)</f>
        <v>5</v>
      </c>
      <c r="AN34" s="656"/>
      <c r="AO34" s="657" t="str">
        <f>IF('各会計、関係団体の財政状況及び健全化判断比率'!B31="","",'各会計、関係団体の財政状況及び健全化判断比率'!B31)</f>
        <v>水道事業会計</v>
      </c>
      <c r="AP34" s="657"/>
      <c r="AQ34" s="657"/>
      <c r="AR34" s="657"/>
      <c r="AS34" s="657"/>
      <c r="AT34" s="657"/>
      <c r="AU34" s="657"/>
      <c r="AV34" s="657"/>
      <c r="AW34" s="657"/>
      <c r="AX34" s="657"/>
      <c r="AY34" s="657"/>
      <c r="AZ34" s="657"/>
      <c r="BA34" s="657"/>
      <c r="BB34" s="657"/>
      <c r="BC34" s="657"/>
      <c r="BD34" s="214"/>
      <c r="BE34" s="656">
        <f>IF(BG34="","",MAX(C34:D43,U34:V43,AM34:AN43)+1)</f>
        <v>6</v>
      </c>
      <c r="BF34" s="656"/>
      <c r="BG34" s="657" t="str">
        <f>IF('各会計、関係団体の財政状況及び健全化判断比率'!B32="","",'各会計、関係団体の財政状況及び健全化判断比率'!B32)</f>
        <v>公共下水道事業特別会計</v>
      </c>
      <c r="BH34" s="657"/>
      <c r="BI34" s="657"/>
      <c r="BJ34" s="657"/>
      <c r="BK34" s="657"/>
      <c r="BL34" s="657"/>
      <c r="BM34" s="657"/>
      <c r="BN34" s="657"/>
      <c r="BO34" s="657"/>
      <c r="BP34" s="657"/>
      <c r="BQ34" s="657"/>
      <c r="BR34" s="657"/>
      <c r="BS34" s="657"/>
      <c r="BT34" s="657"/>
      <c r="BU34" s="657"/>
      <c r="BV34" s="214"/>
      <c r="BW34" s="656">
        <f>IF(BY34="","",MAX(C34:D43,U34:V43,AM34:AN43,BE34:BF43)+1)</f>
        <v>8</v>
      </c>
      <c r="BX34" s="656"/>
      <c r="BY34" s="657" t="str">
        <f>IF('各会計、関係団体の財政状況及び健全化判断比率'!B68="","",'各会計、関係団体の財政状況及び健全化判断比率'!B68)</f>
        <v>茨城県市町村総合事務組合（一般会計）</v>
      </c>
      <c r="BZ34" s="657"/>
      <c r="CA34" s="657"/>
      <c r="CB34" s="657"/>
      <c r="CC34" s="657"/>
      <c r="CD34" s="657"/>
      <c r="CE34" s="657"/>
      <c r="CF34" s="657"/>
      <c r="CG34" s="657"/>
      <c r="CH34" s="657"/>
      <c r="CI34" s="657"/>
      <c r="CJ34" s="657"/>
      <c r="CK34" s="657"/>
      <c r="CL34" s="657"/>
      <c r="CM34" s="657"/>
      <c r="CN34" s="214"/>
      <c r="CO34" s="656">
        <f>IF(CQ34="","",MAX(C34:D43,U34:V43,AM34:AN43,BE34:BF43,BW34:BX43)+1)</f>
        <v>18</v>
      </c>
      <c r="CP34" s="656"/>
      <c r="CQ34" s="657" t="str">
        <f>IF('各会計、関係団体の財政状況及び健全化判断比率'!BS7="","",'各会計、関係団体の財政状況及び健全化判断比率'!BS7)</f>
        <v>五霞まちづくり交流センター</v>
      </c>
      <c r="CR34" s="657"/>
      <c r="CS34" s="657"/>
      <c r="CT34" s="657"/>
      <c r="CU34" s="657"/>
      <c r="CV34" s="657"/>
      <c r="CW34" s="657"/>
      <c r="CX34" s="657"/>
      <c r="CY34" s="657"/>
      <c r="CZ34" s="657"/>
      <c r="DA34" s="657"/>
      <c r="DB34" s="657"/>
      <c r="DC34" s="657"/>
      <c r="DD34" s="657"/>
      <c r="DE34" s="657"/>
      <c r="DF34" s="211"/>
      <c r="DG34" s="658" t="str">
        <f>IF('各会計、関係団体の財政状況及び健全化判断比率'!BR7="","",'各会計、関係団体の財政状況及び健全化判断比率'!BR7)</f>
        <v/>
      </c>
      <c r="DH34" s="658"/>
      <c r="DI34" s="218"/>
      <c r="DJ34" s="186"/>
      <c r="DK34" s="186"/>
      <c r="DL34" s="186"/>
      <c r="DM34" s="186"/>
      <c r="DN34" s="186"/>
      <c r="DO34" s="186"/>
    </row>
    <row r="35" spans="1:119" ht="32.25" customHeight="1" x14ac:dyDescent="0.15">
      <c r="A35" s="187"/>
      <c r="B35" s="213"/>
      <c r="C35" s="656" t="str">
        <f>IF(E35="","",C34+1)</f>
        <v/>
      </c>
      <c r="D35" s="656"/>
      <c r="E35" s="657" t="str">
        <f>IF('各会計、関係団体の財政状況及び健全化判断比率'!B8="","",'各会計、関係団体の財政状況及び健全化判断比率'!B8)</f>
        <v/>
      </c>
      <c r="F35" s="657"/>
      <c r="G35" s="657"/>
      <c r="H35" s="657"/>
      <c r="I35" s="657"/>
      <c r="J35" s="657"/>
      <c r="K35" s="657"/>
      <c r="L35" s="657"/>
      <c r="M35" s="657"/>
      <c r="N35" s="657"/>
      <c r="O35" s="657"/>
      <c r="P35" s="657"/>
      <c r="Q35" s="657"/>
      <c r="R35" s="657"/>
      <c r="S35" s="657"/>
      <c r="T35" s="214"/>
      <c r="U35" s="656">
        <f>IF(W35="","",U34+1)</f>
        <v>3</v>
      </c>
      <c r="V35" s="656"/>
      <c r="W35" s="657" t="str">
        <f>IF('各会計、関係団体の財政状況及び健全化判断比率'!B29="","",'各会計、関係団体の財政状況及び健全化判断比率'!B29)</f>
        <v>介護保険事業特別会計</v>
      </c>
      <c r="X35" s="657"/>
      <c r="Y35" s="657"/>
      <c r="Z35" s="657"/>
      <c r="AA35" s="657"/>
      <c r="AB35" s="657"/>
      <c r="AC35" s="657"/>
      <c r="AD35" s="657"/>
      <c r="AE35" s="657"/>
      <c r="AF35" s="657"/>
      <c r="AG35" s="657"/>
      <c r="AH35" s="657"/>
      <c r="AI35" s="657"/>
      <c r="AJ35" s="657"/>
      <c r="AK35" s="657"/>
      <c r="AL35" s="214"/>
      <c r="AM35" s="656" t="str">
        <f t="shared" ref="AM35:AM43" si="0">IF(AO35="","",AM34+1)</f>
        <v/>
      </c>
      <c r="AN35" s="656"/>
      <c r="AO35" s="657"/>
      <c r="AP35" s="657"/>
      <c r="AQ35" s="657"/>
      <c r="AR35" s="657"/>
      <c r="AS35" s="657"/>
      <c r="AT35" s="657"/>
      <c r="AU35" s="657"/>
      <c r="AV35" s="657"/>
      <c r="AW35" s="657"/>
      <c r="AX35" s="657"/>
      <c r="AY35" s="657"/>
      <c r="AZ35" s="657"/>
      <c r="BA35" s="657"/>
      <c r="BB35" s="657"/>
      <c r="BC35" s="657"/>
      <c r="BD35" s="214"/>
      <c r="BE35" s="656">
        <f t="shared" ref="BE35:BE43" si="1">IF(BG35="","",BE34+1)</f>
        <v>7</v>
      </c>
      <c r="BF35" s="656"/>
      <c r="BG35" s="657" t="str">
        <f>IF('各会計、関係団体の財政状況及び健全化判断比率'!B33="","",'各会計、関係団体の財政状況及び健全化判断比率'!B33)</f>
        <v>農業集落排水事業特別会計</v>
      </c>
      <c r="BH35" s="657"/>
      <c r="BI35" s="657"/>
      <c r="BJ35" s="657"/>
      <c r="BK35" s="657"/>
      <c r="BL35" s="657"/>
      <c r="BM35" s="657"/>
      <c r="BN35" s="657"/>
      <c r="BO35" s="657"/>
      <c r="BP35" s="657"/>
      <c r="BQ35" s="657"/>
      <c r="BR35" s="657"/>
      <c r="BS35" s="657"/>
      <c r="BT35" s="657"/>
      <c r="BU35" s="657"/>
      <c r="BV35" s="214"/>
      <c r="BW35" s="656">
        <f t="shared" ref="BW35:BW43" si="2">IF(BY35="","",BW34+1)</f>
        <v>9</v>
      </c>
      <c r="BX35" s="656"/>
      <c r="BY35" s="657" t="str">
        <f>IF('各会計、関係団体の財政状況及び健全化判断比率'!B69="","",'各会計、関係団体の財政状況及び健全化判断比率'!B69)</f>
        <v>茨城県市町村総合事務組合（県民交通災害共済事業特別会計）</v>
      </c>
      <c r="BZ35" s="657"/>
      <c r="CA35" s="657"/>
      <c r="CB35" s="657"/>
      <c r="CC35" s="657"/>
      <c r="CD35" s="657"/>
      <c r="CE35" s="657"/>
      <c r="CF35" s="657"/>
      <c r="CG35" s="657"/>
      <c r="CH35" s="657"/>
      <c r="CI35" s="657"/>
      <c r="CJ35" s="657"/>
      <c r="CK35" s="657"/>
      <c r="CL35" s="657"/>
      <c r="CM35" s="657"/>
      <c r="CN35" s="214"/>
      <c r="CO35" s="656" t="str">
        <f t="shared" ref="CO35:CO43" si="3">IF(CQ35="","",CO34+1)</f>
        <v/>
      </c>
      <c r="CP35" s="656"/>
      <c r="CQ35" s="657" t="str">
        <f>IF('各会計、関係団体の財政状況及び健全化判断比率'!BS8="","",'各会計、関係団体の財政状況及び健全化判断比率'!BS8)</f>
        <v/>
      </c>
      <c r="CR35" s="657"/>
      <c r="CS35" s="657"/>
      <c r="CT35" s="657"/>
      <c r="CU35" s="657"/>
      <c r="CV35" s="657"/>
      <c r="CW35" s="657"/>
      <c r="CX35" s="657"/>
      <c r="CY35" s="657"/>
      <c r="CZ35" s="657"/>
      <c r="DA35" s="657"/>
      <c r="DB35" s="657"/>
      <c r="DC35" s="657"/>
      <c r="DD35" s="657"/>
      <c r="DE35" s="657"/>
      <c r="DF35" s="211"/>
      <c r="DG35" s="658" t="str">
        <f>IF('各会計、関係団体の財政状況及び健全化判断比率'!BR8="","",'各会計、関係団体の財政状況及び健全化判断比率'!BR8)</f>
        <v/>
      </c>
      <c r="DH35" s="658"/>
      <c r="DI35" s="218"/>
      <c r="DJ35" s="186"/>
      <c r="DK35" s="186"/>
      <c r="DL35" s="186"/>
      <c r="DM35" s="186"/>
      <c r="DN35" s="186"/>
      <c r="DO35" s="186"/>
    </row>
    <row r="36" spans="1:119" ht="32.25" customHeight="1" x14ac:dyDescent="0.15">
      <c r="A36" s="187"/>
      <c r="B36" s="213"/>
      <c r="C36" s="656" t="str">
        <f>IF(E36="","",C35+1)</f>
        <v/>
      </c>
      <c r="D36" s="656"/>
      <c r="E36" s="657" t="str">
        <f>IF('各会計、関係団体の財政状況及び健全化判断比率'!B9="","",'各会計、関係団体の財政状況及び健全化判断比率'!B9)</f>
        <v/>
      </c>
      <c r="F36" s="657"/>
      <c r="G36" s="657"/>
      <c r="H36" s="657"/>
      <c r="I36" s="657"/>
      <c r="J36" s="657"/>
      <c r="K36" s="657"/>
      <c r="L36" s="657"/>
      <c r="M36" s="657"/>
      <c r="N36" s="657"/>
      <c r="O36" s="657"/>
      <c r="P36" s="657"/>
      <c r="Q36" s="657"/>
      <c r="R36" s="657"/>
      <c r="S36" s="657"/>
      <c r="T36" s="214"/>
      <c r="U36" s="656">
        <f t="shared" ref="U36:U43" si="4">IF(W36="","",U35+1)</f>
        <v>4</v>
      </c>
      <c r="V36" s="656"/>
      <c r="W36" s="657" t="str">
        <f>IF('各会計、関係団体の財政状況及び健全化判断比率'!B30="","",'各会計、関係団体の財政状況及び健全化判断比率'!B30)</f>
        <v>後期高齢者医療特別会計</v>
      </c>
      <c r="X36" s="657"/>
      <c r="Y36" s="657"/>
      <c r="Z36" s="657"/>
      <c r="AA36" s="657"/>
      <c r="AB36" s="657"/>
      <c r="AC36" s="657"/>
      <c r="AD36" s="657"/>
      <c r="AE36" s="657"/>
      <c r="AF36" s="657"/>
      <c r="AG36" s="657"/>
      <c r="AH36" s="657"/>
      <c r="AI36" s="657"/>
      <c r="AJ36" s="657"/>
      <c r="AK36" s="657"/>
      <c r="AL36" s="214"/>
      <c r="AM36" s="656" t="str">
        <f t="shared" si="0"/>
        <v/>
      </c>
      <c r="AN36" s="656"/>
      <c r="AO36" s="657"/>
      <c r="AP36" s="657"/>
      <c r="AQ36" s="657"/>
      <c r="AR36" s="657"/>
      <c r="AS36" s="657"/>
      <c r="AT36" s="657"/>
      <c r="AU36" s="657"/>
      <c r="AV36" s="657"/>
      <c r="AW36" s="657"/>
      <c r="AX36" s="657"/>
      <c r="AY36" s="657"/>
      <c r="AZ36" s="657"/>
      <c r="BA36" s="657"/>
      <c r="BB36" s="657"/>
      <c r="BC36" s="657"/>
      <c r="BD36" s="214"/>
      <c r="BE36" s="656" t="str">
        <f t="shared" si="1"/>
        <v/>
      </c>
      <c r="BF36" s="656"/>
      <c r="BG36" s="657"/>
      <c r="BH36" s="657"/>
      <c r="BI36" s="657"/>
      <c r="BJ36" s="657"/>
      <c r="BK36" s="657"/>
      <c r="BL36" s="657"/>
      <c r="BM36" s="657"/>
      <c r="BN36" s="657"/>
      <c r="BO36" s="657"/>
      <c r="BP36" s="657"/>
      <c r="BQ36" s="657"/>
      <c r="BR36" s="657"/>
      <c r="BS36" s="657"/>
      <c r="BT36" s="657"/>
      <c r="BU36" s="657"/>
      <c r="BV36" s="214"/>
      <c r="BW36" s="656">
        <f t="shared" si="2"/>
        <v>10</v>
      </c>
      <c r="BX36" s="656"/>
      <c r="BY36" s="657" t="str">
        <f>IF('各会計、関係団体の財政状況及び健全化判断比率'!B70="","",'各会計、関係団体の財政状況及び健全化判断比率'!B70)</f>
        <v>茨城租税債権管理機構（一般会計）</v>
      </c>
      <c r="BZ36" s="657"/>
      <c r="CA36" s="657"/>
      <c r="CB36" s="657"/>
      <c r="CC36" s="657"/>
      <c r="CD36" s="657"/>
      <c r="CE36" s="657"/>
      <c r="CF36" s="657"/>
      <c r="CG36" s="657"/>
      <c r="CH36" s="657"/>
      <c r="CI36" s="657"/>
      <c r="CJ36" s="657"/>
      <c r="CK36" s="657"/>
      <c r="CL36" s="657"/>
      <c r="CM36" s="657"/>
      <c r="CN36" s="214"/>
      <c r="CO36" s="656" t="str">
        <f t="shared" si="3"/>
        <v/>
      </c>
      <c r="CP36" s="656"/>
      <c r="CQ36" s="657" t="str">
        <f>IF('各会計、関係団体の財政状況及び健全化判断比率'!BS9="","",'各会計、関係団体の財政状況及び健全化判断比率'!BS9)</f>
        <v/>
      </c>
      <c r="CR36" s="657"/>
      <c r="CS36" s="657"/>
      <c r="CT36" s="657"/>
      <c r="CU36" s="657"/>
      <c r="CV36" s="657"/>
      <c r="CW36" s="657"/>
      <c r="CX36" s="657"/>
      <c r="CY36" s="657"/>
      <c r="CZ36" s="657"/>
      <c r="DA36" s="657"/>
      <c r="DB36" s="657"/>
      <c r="DC36" s="657"/>
      <c r="DD36" s="657"/>
      <c r="DE36" s="657"/>
      <c r="DF36" s="211"/>
      <c r="DG36" s="658" t="str">
        <f>IF('各会計、関係団体の財政状況及び健全化判断比率'!BR9="","",'各会計、関係団体の財政状況及び健全化判断比率'!BR9)</f>
        <v/>
      </c>
      <c r="DH36" s="658"/>
      <c r="DI36" s="218"/>
      <c r="DJ36" s="186"/>
      <c r="DK36" s="186"/>
      <c r="DL36" s="186"/>
      <c r="DM36" s="186"/>
      <c r="DN36" s="186"/>
      <c r="DO36" s="186"/>
    </row>
    <row r="37" spans="1:119" ht="32.25" customHeight="1" x14ac:dyDescent="0.15">
      <c r="A37" s="187"/>
      <c r="B37" s="213"/>
      <c r="C37" s="656" t="str">
        <f>IF(E37="","",C36+1)</f>
        <v/>
      </c>
      <c r="D37" s="656"/>
      <c r="E37" s="657" t="str">
        <f>IF('各会計、関係団体の財政状況及び健全化判断比率'!B10="","",'各会計、関係団体の財政状況及び健全化判断比率'!B10)</f>
        <v/>
      </c>
      <c r="F37" s="657"/>
      <c r="G37" s="657"/>
      <c r="H37" s="657"/>
      <c r="I37" s="657"/>
      <c r="J37" s="657"/>
      <c r="K37" s="657"/>
      <c r="L37" s="657"/>
      <c r="M37" s="657"/>
      <c r="N37" s="657"/>
      <c r="O37" s="657"/>
      <c r="P37" s="657"/>
      <c r="Q37" s="657"/>
      <c r="R37" s="657"/>
      <c r="S37" s="657"/>
      <c r="T37" s="214"/>
      <c r="U37" s="656" t="str">
        <f t="shared" si="4"/>
        <v/>
      </c>
      <c r="V37" s="656"/>
      <c r="W37" s="657"/>
      <c r="X37" s="657"/>
      <c r="Y37" s="657"/>
      <c r="Z37" s="657"/>
      <c r="AA37" s="657"/>
      <c r="AB37" s="657"/>
      <c r="AC37" s="657"/>
      <c r="AD37" s="657"/>
      <c r="AE37" s="657"/>
      <c r="AF37" s="657"/>
      <c r="AG37" s="657"/>
      <c r="AH37" s="657"/>
      <c r="AI37" s="657"/>
      <c r="AJ37" s="657"/>
      <c r="AK37" s="657"/>
      <c r="AL37" s="214"/>
      <c r="AM37" s="656" t="str">
        <f t="shared" si="0"/>
        <v/>
      </c>
      <c r="AN37" s="656"/>
      <c r="AO37" s="657"/>
      <c r="AP37" s="657"/>
      <c r="AQ37" s="657"/>
      <c r="AR37" s="657"/>
      <c r="AS37" s="657"/>
      <c r="AT37" s="657"/>
      <c r="AU37" s="657"/>
      <c r="AV37" s="657"/>
      <c r="AW37" s="657"/>
      <c r="AX37" s="657"/>
      <c r="AY37" s="657"/>
      <c r="AZ37" s="657"/>
      <c r="BA37" s="657"/>
      <c r="BB37" s="657"/>
      <c r="BC37" s="657"/>
      <c r="BD37" s="214"/>
      <c r="BE37" s="656" t="str">
        <f t="shared" si="1"/>
        <v/>
      </c>
      <c r="BF37" s="656"/>
      <c r="BG37" s="657"/>
      <c r="BH37" s="657"/>
      <c r="BI37" s="657"/>
      <c r="BJ37" s="657"/>
      <c r="BK37" s="657"/>
      <c r="BL37" s="657"/>
      <c r="BM37" s="657"/>
      <c r="BN37" s="657"/>
      <c r="BO37" s="657"/>
      <c r="BP37" s="657"/>
      <c r="BQ37" s="657"/>
      <c r="BR37" s="657"/>
      <c r="BS37" s="657"/>
      <c r="BT37" s="657"/>
      <c r="BU37" s="657"/>
      <c r="BV37" s="214"/>
      <c r="BW37" s="656">
        <f t="shared" si="2"/>
        <v>11</v>
      </c>
      <c r="BX37" s="656"/>
      <c r="BY37" s="657" t="str">
        <f>IF('各会計、関係団体の財政状況及び健全化判断比率'!B71="","",'各会計、関係団体の財政状況及び健全化判断比率'!B71)</f>
        <v>茨城県後期高齢者医療広域連合（一般会計）</v>
      </c>
      <c r="BZ37" s="657"/>
      <c r="CA37" s="657"/>
      <c r="CB37" s="657"/>
      <c r="CC37" s="657"/>
      <c r="CD37" s="657"/>
      <c r="CE37" s="657"/>
      <c r="CF37" s="657"/>
      <c r="CG37" s="657"/>
      <c r="CH37" s="657"/>
      <c r="CI37" s="657"/>
      <c r="CJ37" s="657"/>
      <c r="CK37" s="657"/>
      <c r="CL37" s="657"/>
      <c r="CM37" s="657"/>
      <c r="CN37" s="214"/>
      <c r="CO37" s="656" t="str">
        <f t="shared" si="3"/>
        <v/>
      </c>
      <c r="CP37" s="656"/>
      <c r="CQ37" s="657" t="str">
        <f>IF('各会計、関係団体の財政状況及び健全化判断比率'!BS10="","",'各会計、関係団体の財政状況及び健全化判断比率'!BS10)</f>
        <v/>
      </c>
      <c r="CR37" s="657"/>
      <c r="CS37" s="657"/>
      <c r="CT37" s="657"/>
      <c r="CU37" s="657"/>
      <c r="CV37" s="657"/>
      <c r="CW37" s="657"/>
      <c r="CX37" s="657"/>
      <c r="CY37" s="657"/>
      <c r="CZ37" s="657"/>
      <c r="DA37" s="657"/>
      <c r="DB37" s="657"/>
      <c r="DC37" s="657"/>
      <c r="DD37" s="657"/>
      <c r="DE37" s="657"/>
      <c r="DF37" s="211"/>
      <c r="DG37" s="658" t="str">
        <f>IF('各会計、関係団体の財政状況及び健全化判断比率'!BR10="","",'各会計、関係団体の財政状況及び健全化判断比率'!BR10)</f>
        <v/>
      </c>
      <c r="DH37" s="658"/>
      <c r="DI37" s="218"/>
      <c r="DJ37" s="186"/>
      <c r="DK37" s="186"/>
      <c r="DL37" s="186"/>
      <c r="DM37" s="186"/>
      <c r="DN37" s="186"/>
      <c r="DO37" s="186"/>
    </row>
    <row r="38" spans="1:119" ht="32.25" customHeight="1" x14ac:dyDescent="0.15">
      <c r="A38" s="187"/>
      <c r="B38" s="213"/>
      <c r="C38" s="656" t="str">
        <f t="shared" ref="C38:C43" si="5">IF(E38="","",C37+1)</f>
        <v/>
      </c>
      <c r="D38" s="656"/>
      <c r="E38" s="657" t="str">
        <f>IF('各会計、関係団体の財政状況及び健全化判断比率'!B11="","",'各会計、関係団体の財政状況及び健全化判断比率'!B11)</f>
        <v/>
      </c>
      <c r="F38" s="657"/>
      <c r="G38" s="657"/>
      <c r="H38" s="657"/>
      <c r="I38" s="657"/>
      <c r="J38" s="657"/>
      <c r="K38" s="657"/>
      <c r="L38" s="657"/>
      <c r="M38" s="657"/>
      <c r="N38" s="657"/>
      <c r="O38" s="657"/>
      <c r="P38" s="657"/>
      <c r="Q38" s="657"/>
      <c r="R38" s="657"/>
      <c r="S38" s="657"/>
      <c r="T38" s="214"/>
      <c r="U38" s="656" t="str">
        <f t="shared" si="4"/>
        <v/>
      </c>
      <c r="V38" s="656"/>
      <c r="W38" s="657"/>
      <c r="X38" s="657"/>
      <c r="Y38" s="657"/>
      <c r="Z38" s="657"/>
      <c r="AA38" s="657"/>
      <c r="AB38" s="657"/>
      <c r="AC38" s="657"/>
      <c r="AD38" s="657"/>
      <c r="AE38" s="657"/>
      <c r="AF38" s="657"/>
      <c r="AG38" s="657"/>
      <c r="AH38" s="657"/>
      <c r="AI38" s="657"/>
      <c r="AJ38" s="657"/>
      <c r="AK38" s="657"/>
      <c r="AL38" s="214"/>
      <c r="AM38" s="656" t="str">
        <f t="shared" si="0"/>
        <v/>
      </c>
      <c r="AN38" s="656"/>
      <c r="AO38" s="657"/>
      <c r="AP38" s="657"/>
      <c r="AQ38" s="657"/>
      <c r="AR38" s="657"/>
      <c r="AS38" s="657"/>
      <c r="AT38" s="657"/>
      <c r="AU38" s="657"/>
      <c r="AV38" s="657"/>
      <c r="AW38" s="657"/>
      <c r="AX38" s="657"/>
      <c r="AY38" s="657"/>
      <c r="AZ38" s="657"/>
      <c r="BA38" s="657"/>
      <c r="BB38" s="657"/>
      <c r="BC38" s="657"/>
      <c r="BD38" s="214"/>
      <c r="BE38" s="656" t="str">
        <f t="shared" si="1"/>
        <v/>
      </c>
      <c r="BF38" s="656"/>
      <c r="BG38" s="657"/>
      <c r="BH38" s="657"/>
      <c r="BI38" s="657"/>
      <c r="BJ38" s="657"/>
      <c r="BK38" s="657"/>
      <c r="BL38" s="657"/>
      <c r="BM38" s="657"/>
      <c r="BN38" s="657"/>
      <c r="BO38" s="657"/>
      <c r="BP38" s="657"/>
      <c r="BQ38" s="657"/>
      <c r="BR38" s="657"/>
      <c r="BS38" s="657"/>
      <c r="BT38" s="657"/>
      <c r="BU38" s="657"/>
      <c r="BV38" s="214"/>
      <c r="BW38" s="656">
        <f t="shared" si="2"/>
        <v>12</v>
      </c>
      <c r="BX38" s="656"/>
      <c r="BY38" s="657" t="str">
        <f>IF('各会計、関係団体の財政状況及び健全化判断比率'!B72="","",'各会計、関係団体の財政状況及び健全化判断比率'!B72)</f>
        <v>茨城県後期高齢者医療広域連合（後期高齢医療特別会計）</v>
      </c>
      <c r="BZ38" s="657"/>
      <c r="CA38" s="657"/>
      <c r="CB38" s="657"/>
      <c r="CC38" s="657"/>
      <c r="CD38" s="657"/>
      <c r="CE38" s="657"/>
      <c r="CF38" s="657"/>
      <c r="CG38" s="657"/>
      <c r="CH38" s="657"/>
      <c r="CI38" s="657"/>
      <c r="CJ38" s="657"/>
      <c r="CK38" s="657"/>
      <c r="CL38" s="657"/>
      <c r="CM38" s="657"/>
      <c r="CN38" s="214"/>
      <c r="CO38" s="656" t="str">
        <f t="shared" si="3"/>
        <v/>
      </c>
      <c r="CP38" s="656"/>
      <c r="CQ38" s="657" t="str">
        <f>IF('各会計、関係団体の財政状況及び健全化判断比率'!BS11="","",'各会計、関係団体の財政状況及び健全化判断比率'!BS11)</f>
        <v/>
      </c>
      <c r="CR38" s="657"/>
      <c r="CS38" s="657"/>
      <c r="CT38" s="657"/>
      <c r="CU38" s="657"/>
      <c r="CV38" s="657"/>
      <c r="CW38" s="657"/>
      <c r="CX38" s="657"/>
      <c r="CY38" s="657"/>
      <c r="CZ38" s="657"/>
      <c r="DA38" s="657"/>
      <c r="DB38" s="657"/>
      <c r="DC38" s="657"/>
      <c r="DD38" s="657"/>
      <c r="DE38" s="657"/>
      <c r="DF38" s="211"/>
      <c r="DG38" s="658" t="str">
        <f>IF('各会計、関係団体の財政状況及び健全化判断比率'!BR11="","",'各会計、関係団体の財政状況及び健全化判断比率'!BR11)</f>
        <v/>
      </c>
      <c r="DH38" s="658"/>
      <c r="DI38" s="218"/>
      <c r="DJ38" s="186"/>
      <c r="DK38" s="186"/>
      <c r="DL38" s="186"/>
      <c r="DM38" s="186"/>
      <c r="DN38" s="186"/>
      <c r="DO38" s="186"/>
    </row>
    <row r="39" spans="1:119" ht="32.25" customHeight="1" x14ac:dyDescent="0.15">
      <c r="A39" s="187"/>
      <c r="B39" s="213"/>
      <c r="C39" s="656" t="str">
        <f t="shared" si="5"/>
        <v/>
      </c>
      <c r="D39" s="656"/>
      <c r="E39" s="657" t="str">
        <f>IF('各会計、関係団体の財政状況及び健全化判断比率'!B12="","",'各会計、関係団体の財政状況及び健全化判断比率'!B12)</f>
        <v/>
      </c>
      <c r="F39" s="657"/>
      <c r="G39" s="657"/>
      <c r="H39" s="657"/>
      <c r="I39" s="657"/>
      <c r="J39" s="657"/>
      <c r="K39" s="657"/>
      <c r="L39" s="657"/>
      <c r="M39" s="657"/>
      <c r="N39" s="657"/>
      <c r="O39" s="657"/>
      <c r="P39" s="657"/>
      <c r="Q39" s="657"/>
      <c r="R39" s="657"/>
      <c r="S39" s="657"/>
      <c r="T39" s="214"/>
      <c r="U39" s="656" t="str">
        <f t="shared" si="4"/>
        <v/>
      </c>
      <c r="V39" s="656"/>
      <c r="W39" s="657"/>
      <c r="X39" s="657"/>
      <c r="Y39" s="657"/>
      <c r="Z39" s="657"/>
      <c r="AA39" s="657"/>
      <c r="AB39" s="657"/>
      <c r="AC39" s="657"/>
      <c r="AD39" s="657"/>
      <c r="AE39" s="657"/>
      <c r="AF39" s="657"/>
      <c r="AG39" s="657"/>
      <c r="AH39" s="657"/>
      <c r="AI39" s="657"/>
      <c r="AJ39" s="657"/>
      <c r="AK39" s="657"/>
      <c r="AL39" s="214"/>
      <c r="AM39" s="656" t="str">
        <f t="shared" si="0"/>
        <v/>
      </c>
      <c r="AN39" s="656"/>
      <c r="AO39" s="657"/>
      <c r="AP39" s="657"/>
      <c r="AQ39" s="657"/>
      <c r="AR39" s="657"/>
      <c r="AS39" s="657"/>
      <c r="AT39" s="657"/>
      <c r="AU39" s="657"/>
      <c r="AV39" s="657"/>
      <c r="AW39" s="657"/>
      <c r="AX39" s="657"/>
      <c r="AY39" s="657"/>
      <c r="AZ39" s="657"/>
      <c r="BA39" s="657"/>
      <c r="BB39" s="657"/>
      <c r="BC39" s="657"/>
      <c r="BD39" s="214"/>
      <c r="BE39" s="656" t="str">
        <f t="shared" si="1"/>
        <v/>
      </c>
      <c r="BF39" s="656"/>
      <c r="BG39" s="657"/>
      <c r="BH39" s="657"/>
      <c r="BI39" s="657"/>
      <c r="BJ39" s="657"/>
      <c r="BK39" s="657"/>
      <c r="BL39" s="657"/>
      <c r="BM39" s="657"/>
      <c r="BN39" s="657"/>
      <c r="BO39" s="657"/>
      <c r="BP39" s="657"/>
      <c r="BQ39" s="657"/>
      <c r="BR39" s="657"/>
      <c r="BS39" s="657"/>
      <c r="BT39" s="657"/>
      <c r="BU39" s="657"/>
      <c r="BV39" s="214"/>
      <c r="BW39" s="656">
        <f t="shared" si="2"/>
        <v>13</v>
      </c>
      <c r="BX39" s="656"/>
      <c r="BY39" s="657" t="str">
        <f>IF('各会計、関係団体の財政状況及び健全化判断比率'!B73="","",'各会計、関係団体の財政状況及び健全化判断比率'!B73)</f>
        <v>さしま環境管理事務組合（一般会計）</v>
      </c>
      <c r="BZ39" s="657"/>
      <c r="CA39" s="657"/>
      <c r="CB39" s="657"/>
      <c r="CC39" s="657"/>
      <c r="CD39" s="657"/>
      <c r="CE39" s="657"/>
      <c r="CF39" s="657"/>
      <c r="CG39" s="657"/>
      <c r="CH39" s="657"/>
      <c r="CI39" s="657"/>
      <c r="CJ39" s="657"/>
      <c r="CK39" s="657"/>
      <c r="CL39" s="657"/>
      <c r="CM39" s="657"/>
      <c r="CN39" s="214"/>
      <c r="CO39" s="656" t="str">
        <f t="shared" si="3"/>
        <v/>
      </c>
      <c r="CP39" s="656"/>
      <c r="CQ39" s="657" t="str">
        <f>IF('各会計、関係団体の財政状況及び健全化判断比率'!BS12="","",'各会計、関係団体の財政状況及び健全化判断比率'!BS12)</f>
        <v/>
      </c>
      <c r="CR39" s="657"/>
      <c r="CS39" s="657"/>
      <c r="CT39" s="657"/>
      <c r="CU39" s="657"/>
      <c r="CV39" s="657"/>
      <c r="CW39" s="657"/>
      <c r="CX39" s="657"/>
      <c r="CY39" s="657"/>
      <c r="CZ39" s="657"/>
      <c r="DA39" s="657"/>
      <c r="DB39" s="657"/>
      <c r="DC39" s="657"/>
      <c r="DD39" s="657"/>
      <c r="DE39" s="657"/>
      <c r="DF39" s="211"/>
      <c r="DG39" s="658" t="str">
        <f>IF('各会計、関係団体の財政状況及び健全化判断比率'!BR12="","",'各会計、関係団体の財政状況及び健全化判断比率'!BR12)</f>
        <v/>
      </c>
      <c r="DH39" s="658"/>
      <c r="DI39" s="218"/>
      <c r="DJ39" s="186"/>
      <c r="DK39" s="186"/>
      <c r="DL39" s="186"/>
      <c r="DM39" s="186"/>
      <c r="DN39" s="186"/>
      <c r="DO39" s="186"/>
    </row>
    <row r="40" spans="1:119" ht="32.25" customHeight="1" x14ac:dyDescent="0.15">
      <c r="A40" s="187"/>
      <c r="B40" s="213"/>
      <c r="C40" s="656" t="str">
        <f t="shared" si="5"/>
        <v/>
      </c>
      <c r="D40" s="656"/>
      <c r="E40" s="657" t="str">
        <f>IF('各会計、関係団体の財政状況及び健全化判断比率'!B13="","",'各会計、関係団体の財政状況及び健全化判断比率'!B13)</f>
        <v/>
      </c>
      <c r="F40" s="657"/>
      <c r="G40" s="657"/>
      <c r="H40" s="657"/>
      <c r="I40" s="657"/>
      <c r="J40" s="657"/>
      <c r="K40" s="657"/>
      <c r="L40" s="657"/>
      <c r="M40" s="657"/>
      <c r="N40" s="657"/>
      <c r="O40" s="657"/>
      <c r="P40" s="657"/>
      <c r="Q40" s="657"/>
      <c r="R40" s="657"/>
      <c r="S40" s="657"/>
      <c r="T40" s="214"/>
      <c r="U40" s="656" t="str">
        <f t="shared" si="4"/>
        <v/>
      </c>
      <c r="V40" s="656"/>
      <c r="W40" s="657"/>
      <c r="X40" s="657"/>
      <c r="Y40" s="657"/>
      <c r="Z40" s="657"/>
      <c r="AA40" s="657"/>
      <c r="AB40" s="657"/>
      <c r="AC40" s="657"/>
      <c r="AD40" s="657"/>
      <c r="AE40" s="657"/>
      <c r="AF40" s="657"/>
      <c r="AG40" s="657"/>
      <c r="AH40" s="657"/>
      <c r="AI40" s="657"/>
      <c r="AJ40" s="657"/>
      <c r="AK40" s="657"/>
      <c r="AL40" s="214"/>
      <c r="AM40" s="656" t="str">
        <f t="shared" si="0"/>
        <v/>
      </c>
      <c r="AN40" s="656"/>
      <c r="AO40" s="657"/>
      <c r="AP40" s="657"/>
      <c r="AQ40" s="657"/>
      <c r="AR40" s="657"/>
      <c r="AS40" s="657"/>
      <c r="AT40" s="657"/>
      <c r="AU40" s="657"/>
      <c r="AV40" s="657"/>
      <c r="AW40" s="657"/>
      <c r="AX40" s="657"/>
      <c r="AY40" s="657"/>
      <c r="AZ40" s="657"/>
      <c r="BA40" s="657"/>
      <c r="BB40" s="657"/>
      <c r="BC40" s="657"/>
      <c r="BD40" s="214"/>
      <c r="BE40" s="656" t="str">
        <f t="shared" si="1"/>
        <v/>
      </c>
      <c r="BF40" s="656"/>
      <c r="BG40" s="657"/>
      <c r="BH40" s="657"/>
      <c r="BI40" s="657"/>
      <c r="BJ40" s="657"/>
      <c r="BK40" s="657"/>
      <c r="BL40" s="657"/>
      <c r="BM40" s="657"/>
      <c r="BN40" s="657"/>
      <c r="BO40" s="657"/>
      <c r="BP40" s="657"/>
      <c r="BQ40" s="657"/>
      <c r="BR40" s="657"/>
      <c r="BS40" s="657"/>
      <c r="BT40" s="657"/>
      <c r="BU40" s="657"/>
      <c r="BV40" s="214"/>
      <c r="BW40" s="656">
        <f t="shared" si="2"/>
        <v>14</v>
      </c>
      <c r="BX40" s="656"/>
      <c r="BY40" s="657" t="str">
        <f>IF('各会計、関係団体の財政状況及び健全化判断比率'!B74="","",'各会計、関係団体の財政状況及び健全化判断比率'!B74)</f>
        <v>さしま環境管理事務組合（清水丘聖地霊園管理事業特別会計）</v>
      </c>
      <c r="BZ40" s="657"/>
      <c r="CA40" s="657"/>
      <c r="CB40" s="657"/>
      <c r="CC40" s="657"/>
      <c r="CD40" s="657"/>
      <c r="CE40" s="657"/>
      <c r="CF40" s="657"/>
      <c r="CG40" s="657"/>
      <c r="CH40" s="657"/>
      <c r="CI40" s="657"/>
      <c r="CJ40" s="657"/>
      <c r="CK40" s="657"/>
      <c r="CL40" s="657"/>
      <c r="CM40" s="657"/>
      <c r="CN40" s="214"/>
      <c r="CO40" s="656" t="str">
        <f t="shared" si="3"/>
        <v/>
      </c>
      <c r="CP40" s="656"/>
      <c r="CQ40" s="657" t="str">
        <f>IF('各会計、関係団体の財政状況及び健全化判断比率'!BS13="","",'各会計、関係団体の財政状況及び健全化判断比率'!BS13)</f>
        <v/>
      </c>
      <c r="CR40" s="657"/>
      <c r="CS40" s="657"/>
      <c r="CT40" s="657"/>
      <c r="CU40" s="657"/>
      <c r="CV40" s="657"/>
      <c r="CW40" s="657"/>
      <c r="CX40" s="657"/>
      <c r="CY40" s="657"/>
      <c r="CZ40" s="657"/>
      <c r="DA40" s="657"/>
      <c r="DB40" s="657"/>
      <c r="DC40" s="657"/>
      <c r="DD40" s="657"/>
      <c r="DE40" s="657"/>
      <c r="DF40" s="211"/>
      <c r="DG40" s="658" t="str">
        <f>IF('各会計、関係団体の財政状況及び健全化判断比率'!BR13="","",'各会計、関係団体の財政状況及び健全化判断比率'!BR13)</f>
        <v/>
      </c>
      <c r="DH40" s="658"/>
      <c r="DI40" s="218"/>
      <c r="DJ40" s="186"/>
      <c r="DK40" s="186"/>
      <c r="DL40" s="186"/>
      <c r="DM40" s="186"/>
      <c r="DN40" s="186"/>
      <c r="DO40" s="186"/>
    </row>
    <row r="41" spans="1:119" ht="32.25" customHeight="1" x14ac:dyDescent="0.15">
      <c r="A41" s="187"/>
      <c r="B41" s="213"/>
      <c r="C41" s="656" t="str">
        <f t="shared" si="5"/>
        <v/>
      </c>
      <c r="D41" s="656"/>
      <c r="E41" s="657" t="str">
        <f>IF('各会計、関係団体の財政状況及び健全化判断比率'!B14="","",'各会計、関係団体の財政状況及び健全化判断比率'!B14)</f>
        <v/>
      </c>
      <c r="F41" s="657"/>
      <c r="G41" s="657"/>
      <c r="H41" s="657"/>
      <c r="I41" s="657"/>
      <c r="J41" s="657"/>
      <c r="K41" s="657"/>
      <c r="L41" s="657"/>
      <c r="M41" s="657"/>
      <c r="N41" s="657"/>
      <c r="O41" s="657"/>
      <c r="P41" s="657"/>
      <c r="Q41" s="657"/>
      <c r="R41" s="657"/>
      <c r="S41" s="657"/>
      <c r="T41" s="214"/>
      <c r="U41" s="656" t="str">
        <f t="shared" si="4"/>
        <v/>
      </c>
      <c r="V41" s="656"/>
      <c r="W41" s="657"/>
      <c r="X41" s="657"/>
      <c r="Y41" s="657"/>
      <c r="Z41" s="657"/>
      <c r="AA41" s="657"/>
      <c r="AB41" s="657"/>
      <c r="AC41" s="657"/>
      <c r="AD41" s="657"/>
      <c r="AE41" s="657"/>
      <c r="AF41" s="657"/>
      <c r="AG41" s="657"/>
      <c r="AH41" s="657"/>
      <c r="AI41" s="657"/>
      <c r="AJ41" s="657"/>
      <c r="AK41" s="657"/>
      <c r="AL41" s="214"/>
      <c r="AM41" s="656" t="str">
        <f t="shared" si="0"/>
        <v/>
      </c>
      <c r="AN41" s="656"/>
      <c r="AO41" s="657"/>
      <c r="AP41" s="657"/>
      <c r="AQ41" s="657"/>
      <c r="AR41" s="657"/>
      <c r="AS41" s="657"/>
      <c r="AT41" s="657"/>
      <c r="AU41" s="657"/>
      <c r="AV41" s="657"/>
      <c r="AW41" s="657"/>
      <c r="AX41" s="657"/>
      <c r="AY41" s="657"/>
      <c r="AZ41" s="657"/>
      <c r="BA41" s="657"/>
      <c r="BB41" s="657"/>
      <c r="BC41" s="657"/>
      <c r="BD41" s="214"/>
      <c r="BE41" s="656" t="str">
        <f t="shared" si="1"/>
        <v/>
      </c>
      <c r="BF41" s="656"/>
      <c r="BG41" s="657"/>
      <c r="BH41" s="657"/>
      <c r="BI41" s="657"/>
      <c r="BJ41" s="657"/>
      <c r="BK41" s="657"/>
      <c r="BL41" s="657"/>
      <c r="BM41" s="657"/>
      <c r="BN41" s="657"/>
      <c r="BO41" s="657"/>
      <c r="BP41" s="657"/>
      <c r="BQ41" s="657"/>
      <c r="BR41" s="657"/>
      <c r="BS41" s="657"/>
      <c r="BT41" s="657"/>
      <c r="BU41" s="657"/>
      <c r="BV41" s="214"/>
      <c r="BW41" s="656">
        <f t="shared" si="2"/>
        <v>15</v>
      </c>
      <c r="BX41" s="656"/>
      <c r="BY41" s="657" t="str">
        <f>IF('各会計、関係団体の財政状況及び健全化判断比率'!B75="","",'各会計、関係団体の財政状況及び健全化判断比率'!B75)</f>
        <v>茨城西南地方広域市町村圏事務組合（一般会計）</v>
      </c>
      <c r="BZ41" s="657"/>
      <c r="CA41" s="657"/>
      <c r="CB41" s="657"/>
      <c r="CC41" s="657"/>
      <c r="CD41" s="657"/>
      <c r="CE41" s="657"/>
      <c r="CF41" s="657"/>
      <c r="CG41" s="657"/>
      <c r="CH41" s="657"/>
      <c r="CI41" s="657"/>
      <c r="CJ41" s="657"/>
      <c r="CK41" s="657"/>
      <c r="CL41" s="657"/>
      <c r="CM41" s="657"/>
      <c r="CN41" s="214"/>
      <c r="CO41" s="656" t="str">
        <f t="shared" si="3"/>
        <v/>
      </c>
      <c r="CP41" s="656"/>
      <c r="CQ41" s="657" t="str">
        <f>IF('各会計、関係団体の財政状況及び健全化判断比率'!BS14="","",'各会計、関係団体の財政状況及び健全化判断比率'!BS14)</f>
        <v/>
      </c>
      <c r="CR41" s="657"/>
      <c r="CS41" s="657"/>
      <c r="CT41" s="657"/>
      <c r="CU41" s="657"/>
      <c r="CV41" s="657"/>
      <c r="CW41" s="657"/>
      <c r="CX41" s="657"/>
      <c r="CY41" s="657"/>
      <c r="CZ41" s="657"/>
      <c r="DA41" s="657"/>
      <c r="DB41" s="657"/>
      <c r="DC41" s="657"/>
      <c r="DD41" s="657"/>
      <c r="DE41" s="657"/>
      <c r="DF41" s="211"/>
      <c r="DG41" s="658" t="str">
        <f>IF('各会計、関係団体の財政状況及び健全化判断比率'!BR14="","",'各会計、関係団体の財政状況及び健全化判断比率'!BR14)</f>
        <v/>
      </c>
      <c r="DH41" s="658"/>
      <c r="DI41" s="218"/>
      <c r="DJ41" s="186"/>
      <c r="DK41" s="186"/>
      <c r="DL41" s="186"/>
      <c r="DM41" s="186"/>
      <c r="DN41" s="186"/>
      <c r="DO41" s="186"/>
    </row>
    <row r="42" spans="1:119" ht="32.25" customHeight="1" x14ac:dyDescent="0.15">
      <c r="A42" s="186"/>
      <c r="B42" s="213"/>
      <c r="C42" s="656" t="str">
        <f t="shared" si="5"/>
        <v/>
      </c>
      <c r="D42" s="656"/>
      <c r="E42" s="657" t="str">
        <f>IF('各会計、関係団体の財政状況及び健全化判断比率'!B15="","",'各会計、関係団体の財政状況及び健全化判断比率'!B15)</f>
        <v/>
      </c>
      <c r="F42" s="657"/>
      <c r="G42" s="657"/>
      <c r="H42" s="657"/>
      <c r="I42" s="657"/>
      <c r="J42" s="657"/>
      <c r="K42" s="657"/>
      <c r="L42" s="657"/>
      <c r="M42" s="657"/>
      <c r="N42" s="657"/>
      <c r="O42" s="657"/>
      <c r="P42" s="657"/>
      <c r="Q42" s="657"/>
      <c r="R42" s="657"/>
      <c r="S42" s="657"/>
      <c r="T42" s="214"/>
      <c r="U42" s="656" t="str">
        <f t="shared" si="4"/>
        <v/>
      </c>
      <c r="V42" s="656"/>
      <c r="W42" s="657"/>
      <c r="X42" s="657"/>
      <c r="Y42" s="657"/>
      <c r="Z42" s="657"/>
      <c r="AA42" s="657"/>
      <c r="AB42" s="657"/>
      <c r="AC42" s="657"/>
      <c r="AD42" s="657"/>
      <c r="AE42" s="657"/>
      <c r="AF42" s="657"/>
      <c r="AG42" s="657"/>
      <c r="AH42" s="657"/>
      <c r="AI42" s="657"/>
      <c r="AJ42" s="657"/>
      <c r="AK42" s="657"/>
      <c r="AL42" s="214"/>
      <c r="AM42" s="656" t="str">
        <f t="shared" si="0"/>
        <v/>
      </c>
      <c r="AN42" s="656"/>
      <c r="AO42" s="657"/>
      <c r="AP42" s="657"/>
      <c r="AQ42" s="657"/>
      <c r="AR42" s="657"/>
      <c r="AS42" s="657"/>
      <c r="AT42" s="657"/>
      <c r="AU42" s="657"/>
      <c r="AV42" s="657"/>
      <c r="AW42" s="657"/>
      <c r="AX42" s="657"/>
      <c r="AY42" s="657"/>
      <c r="AZ42" s="657"/>
      <c r="BA42" s="657"/>
      <c r="BB42" s="657"/>
      <c r="BC42" s="657"/>
      <c r="BD42" s="214"/>
      <c r="BE42" s="656" t="str">
        <f t="shared" si="1"/>
        <v/>
      </c>
      <c r="BF42" s="656"/>
      <c r="BG42" s="657"/>
      <c r="BH42" s="657"/>
      <c r="BI42" s="657"/>
      <c r="BJ42" s="657"/>
      <c r="BK42" s="657"/>
      <c r="BL42" s="657"/>
      <c r="BM42" s="657"/>
      <c r="BN42" s="657"/>
      <c r="BO42" s="657"/>
      <c r="BP42" s="657"/>
      <c r="BQ42" s="657"/>
      <c r="BR42" s="657"/>
      <c r="BS42" s="657"/>
      <c r="BT42" s="657"/>
      <c r="BU42" s="657"/>
      <c r="BV42" s="214"/>
      <c r="BW42" s="656">
        <f t="shared" si="2"/>
        <v>16</v>
      </c>
      <c r="BX42" s="656"/>
      <c r="BY42" s="657" t="str">
        <f>IF('各会計、関係団体の財政状況及び健全化判断比率'!B76="","",'各会計、関係団体の財政状況及び健全化判断比率'!B76)</f>
        <v>茨城西南地方広域市町村圏事務組合（利根老人ホーム事業特別会計）</v>
      </c>
      <c r="BZ42" s="657"/>
      <c r="CA42" s="657"/>
      <c r="CB42" s="657"/>
      <c r="CC42" s="657"/>
      <c r="CD42" s="657"/>
      <c r="CE42" s="657"/>
      <c r="CF42" s="657"/>
      <c r="CG42" s="657"/>
      <c r="CH42" s="657"/>
      <c r="CI42" s="657"/>
      <c r="CJ42" s="657"/>
      <c r="CK42" s="657"/>
      <c r="CL42" s="657"/>
      <c r="CM42" s="657"/>
      <c r="CN42" s="214"/>
      <c r="CO42" s="656" t="str">
        <f t="shared" si="3"/>
        <v/>
      </c>
      <c r="CP42" s="656"/>
      <c r="CQ42" s="657" t="str">
        <f>IF('各会計、関係団体の財政状況及び健全化判断比率'!BS15="","",'各会計、関係団体の財政状況及び健全化判断比率'!BS15)</f>
        <v/>
      </c>
      <c r="CR42" s="657"/>
      <c r="CS42" s="657"/>
      <c r="CT42" s="657"/>
      <c r="CU42" s="657"/>
      <c r="CV42" s="657"/>
      <c r="CW42" s="657"/>
      <c r="CX42" s="657"/>
      <c r="CY42" s="657"/>
      <c r="CZ42" s="657"/>
      <c r="DA42" s="657"/>
      <c r="DB42" s="657"/>
      <c r="DC42" s="657"/>
      <c r="DD42" s="657"/>
      <c r="DE42" s="657"/>
      <c r="DF42" s="211"/>
      <c r="DG42" s="658" t="str">
        <f>IF('各会計、関係団体の財政状況及び健全化判断比率'!BR15="","",'各会計、関係団体の財政状況及び健全化判断比率'!BR15)</f>
        <v/>
      </c>
      <c r="DH42" s="658"/>
      <c r="DI42" s="218"/>
      <c r="DJ42" s="186"/>
      <c r="DK42" s="186"/>
      <c r="DL42" s="186"/>
      <c r="DM42" s="186"/>
      <c r="DN42" s="186"/>
      <c r="DO42" s="186"/>
    </row>
    <row r="43" spans="1:119" ht="32.25" customHeight="1" x14ac:dyDescent="0.15">
      <c r="A43" s="186"/>
      <c r="B43" s="213"/>
      <c r="C43" s="656" t="str">
        <f t="shared" si="5"/>
        <v/>
      </c>
      <c r="D43" s="656"/>
      <c r="E43" s="657" t="str">
        <f>IF('各会計、関係団体の財政状況及び健全化判断比率'!B16="","",'各会計、関係団体の財政状況及び健全化判断比率'!B16)</f>
        <v/>
      </c>
      <c r="F43" s="657"/>
      <c r="G43" s="657"/>
      <c r="H43" s="657"/>
      <c r="I43" s="657"/>
      <c r="J43" s="657"/>
      <c r="K43" s="657"/>
      <c r="L43" s="657"/>
      <c r="M43" s="657"/>
      <c r="N43" s="657"/>
      <c r="O43" s="657"/>
      <c r="P43" s="657"/>
      <c r="Q43" s="657"/>
      <c r="R43" s="657"/>
      <c r="S43" s="657"/>
      <c r="T43" s="214"/>
      <c r="U43" s="656" t="str">
        <f t="shared" si="4"/>
        <v/>
      </c>
      <c r="V43" s="656"/>
      <c r="W43" s="657"/>
      <c r="X43" s="657"/>
      <c r="Y43" s="657"/>
      <c r="Z43" s="657"/>
      <c r="AA43" s="657"/>
      <c r="AB43" s="657"/>
      <c r="AC43" s="657"/>
      <c r="AD43" s="657"/>
      <c r="AE43" s="657"/>
      <c r="AF43" s="657"/>
      <c r="AG43" s="657"/>
      <c r="AH43" s="657"/>
      <c r="AI43" s="657"/>
      <c r="AJ43" s="657"/>
      <c r="AK43" s="657"/>
      <c r="AL43" s="214"/>
      <c r="AM43" s="656" t="str">
        <f t="shared" si="0"/>
        <v/>
      </c>
      <c r="AN43" s="656"/>
      <c r="AO43" s="657"/>
      <c r="AP43" s="657"/>
      <c r="AQ43" s="657"/>
      <c r="AR43" s="657"/>
      <c r="AS43" s="657"/>
      <c r="AT43" s="657"/>
      <c r="AU43" s="657"/>
      <c r="AV43" s="657"/>
      <c r="AW43" s="657"/>
      <c r="AX43" s="657"/>
      <c r="AY43" s="657"/>
      <c r="AZ43" s="657"/>
      <c r="BA43" s="657"/>
      <c r="BB43" s="657"/>
      <c r="BC43" s="657"/>
      <c r="BD43" s="214"/>
      <c r="BE43" s="656" t="str">
        <f t="shared" si="1"/>
        <v/>
      </c>
      <c r="BF43" s="656"/>
      <c r="BG43" s="657"/>
      <c r="BH43" s="657"/>
      <c r="BI43" s="657"/>
      <c r="BJ43" s="657"/>
      <c r="BK43" s="657"/>
      <c r="BL43" s="657"/>
      <c r="BM43" s="657"/>
      <c r="BN43" s="657"/>
      <c r="BO43" s="657"/>
      <c r="BP43" s="657"/>
      <c r="BQ43" s="657"/>
      <c r="BR43" s="657"/>
      <c r="BS43" s="657"/>
      <c r="BT43" s="657"/>
      <c r="BU43" s="657"/>
      <c r="BV43" s="214"/>
      <c r="BW43" s="656">
        <f t="shared" si="2"/>
        <v>17</v>
      </c>
      <c r="BX43" s="656"/>
      <c r="BY43" s="657" t="str">
        <f>IF('各会計、関係団体の財政状況及び健全化判断比率'!B77="","",'各会計、関係団体の財政状況及び健全化判断比率'!B77)</f>
        <v>茨城西南地方広域市町村圏事務組合（特殊湛水防除事業特別会計）</v>
      </c>
      <c r="BZ43" s="657"/>
      <c r="CA43" s="657"/>
      <c r="CB43" s="657"/>
      <c r="CC43" s="657"/>
      <c r="CD43" s="657"/>
      <c r="CE43" s="657"/>
      <c r="CF43" s="657"/>
      <c r="CG43" s="657"/>
      <c r="CH43" s="657"/>
      <c r="CI43" s="657"/>
      <c r="CJ43" s="657"/>
      <c r="CK43" s="657"/>
      <c r="CL43" s="657"/>
      <c r="CM43" s="657"/>
      <c r="CN43" s="214"/>
      <c r="CO43" s="656" t="str">
        <f t="shared" si="3"/>
        <v/>
      </c>
      <c r="CP43" s="656"/>
      <c r="CQ43" s="657" t="str">
        <f>IF('各会計、関係団体の財政状況及び健全化判断比率'!BS16="","",'各会計、関係団体の財政状況及び健全化判断比率'!BS16)</f>
        <v/>
      </c>
      <c r="CR43" s="657"/>
      <c r="CS43" s="657"/>
      <c r="CT43" s="657"/>
      <c r="CU43" s="657"/>
      <c r="CV43" s="657"/>
      <c r="CW43" s="657"/>
      <c r="CX43" s="657"/>
      <c r="CY43" s="657"/>
      <c r="CZ43" s="657"/>
      <c r="DA43" s="657"/>
      <c r="DB43" s="657"/>
      <c r="DC43" s="657"/>
      <c r="DD43" s="657"/>
      <c r="DE43" s="657"/>
      <c r="DF43" s="211"/>
      <c r="DG43" s="658" t="str">
        <f>IF('各会計、関係団体の財政状況及び健全化判断比率'!BR16="","",'各会計、関係団体の財政状況及び健全化判断比率'!BR16)</f>
        <v/>
      </c>
      <c r="DH43" s="65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206</v>
      </c>
      <c r="C46" s="186"/>
      <c r="D46" s="186"/>
      <c r="E46" s="186" t="s">
        <v>207</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208</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209</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210</v>
      </c>
    </row>
    <row r="50" spans="5:5" x14ac:dyDescent="0.15">
      <c r="E50" s="188" t="s">
        <v>211</v>
      </c>
    </row>
    <row r="51" spans="5:5" x14ac:dyDescent="0.15">
      <c r="E51" s="188" t="s">
        <v>212</v>
      </c>
    </row>
    <row r="52" spans="5:5" x14ac:dyDescent="0.15">
      <c r="E52" s="188" t="s">
        <v>213</v>
      </c>
    </row>
    <row r="53" spans="5:5" x14ac:dyDescent="0.15"/>
    <row r="54" spans="5:5" x14ac:dyDescent="0.15"/>
    <row r="55" spans="5:5" x14ac:dyDescent="0.15"/>
    <row r="56" spans="5:5" x14ac:dyDescent="0.15"/>
  </sheetData>
  <sheetProtection algorithmName="SHA-512" hashValue="I8kDhNhYmVyelqx9ly7n8+pNfx/tem8VGKv1Bvey/6HlGOqeVxkQnfMFKszbxwTnHU99V3zCalOzs+sklPQqew==" saltValue="YzHHr9IrneYZkrcC7g7IP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548</v>
      </c>
      <c r="G33" s="29" t="s">
        <v>549</v>
      </c>
      <c r="H33" s="29" t="s">
        <v>550</v>
      </c>
      <c r="I33" s="29" t="s">
        <v>551</v>
      </c>
      <c r="J33" s="30" t="s">
        <v>552</v>
      </c>
      <c r="K33" s="22"/>
      <c r="L33" s="22"/>
      <c r="M33" s="22"/>
      <c r="N33" s="22"/>
      <c r="O33" s="22"/>
      <c r="P33" s="22"/>
    </row>
    <row r="34" spans="1:16" ht="39" customHeight="1" x14ac:dyDescent="0.15">
      <c r="A34" s="22"/>
      <c r="B34" s="31"/>
      <c r="C34" s="1248" t="s">
        <v>556</v>
      </c>
      <c r="D34" s="1248"/>
      <c r="E34" s="1249"/>
      <c r="F34" s="32">
        <v>15.23</v>
      </c>
      <c r="G34" s="33">
        <v>10.64</v>
      </c>
      <c r="H34" s="33">
        <v>5.25</v>
      </c>
      <c r="I34" s="33">
        <v>12.4</v>
      </c>
      <c r="J34" s="34">
        <v>13.19</v>
      </c>
      <c r="K34" s="22"/>
      <c r="L34" s="22"/>
      <c r="M34" s="22"/>
      <c r="N34" s="22"/>
      <c r="O34" s="22"/>
      <c r="P34" s="22"/>
    </row>
    <row r="35" spans="1:16" ht="39" customHeight="1" x14ac:dyDescent="0.15">
      <c r="A35" s="22"/>
      <c r="B35" s="35"/>
      <c r="C35" s="1242" t="s">
        <v>557</v>
      </c>
      <c r="D35" s="1243"/>
      <c r="E35" s="1244"/>
      <c r="F35" s="36">
        <v>10.49</v>
      </c>
      <c r="G35" s="37">
        <v>8.99</v>
      </c>
      <c r="H35" s="37">
        <v>6.39</v>
      </c>
      <c r="I35" s="37">
        <v>7.07</v>
      </c>
      <c r="J35" s="38">
        <v>7.02</v>
      </c>
      <c r="K35" s="22"/>
      <c r="L35" s="22"/>
      <c r="M35" s="22"/>
      <c r="N35" s="22"/>
      <c r="O35" s="22"/>
      <c r="P35" s="22"/>
    </row>
    <row r="36" spans="1:16" ht="39" customHeight="1" x14ac:dyDescent="0.15">
      <c r="A36" s="22"/>
      <c r="B36" s="35"/>
      <c r="C36" s="1242" t="s">
        <v>558</v>
      </c>
      <c r="D36" s="1243"/>
      <c r="E36" s="1244"/>
      <c r="F36" s="36">
        <v>0.73</v>
      </c>
      <c r="G36" s="37">
        <v>0.1</v>
      </c>
      <c r="H36" s="37">
        <v>0.31</v>
      </c>
      <c r="I36" s="37">
        <v>0.03</v>
      </c>
      <c r="J36" s="38">
        <v>1.49</v>
      </c>
      <c r="K36" s="22"/>
      <c r="L36" s="22"/>
      <c r="M36" s="22"/>
      <c r="N36" s="22"/>
      <c r="O36" s="22"/>
      <c r="P36" s="22"/>
    </row>
    <row r="37" spans="1:16" ht="39" customHeight="1" x14ac:dyDescent="0.15">
      <c r="A37" s="22"/>
      <c r="B37" s="35"/>
      <c r="C37" s="1242" t="s">
        <v>559</v>
      </c>
      <c r="D37" s="1243"/>
      <c r="E37" s="1244"/>
      <c r="F37" s="36">
        <v>0.18</v>
      </c>
      <c r="G37" s="37">
        <v>0.2</v>
      </c>
      <c r="H37" s="37">
        <v>0.18</v>
      </c>
      <c r="I37" s="37">
        <v>0.24</v>
      </c>
      <c r="J37" s="38">
        <v>1.46</v>
      </c>
      <c r="K37" s="22"/>
      <c r="L37" s="22"/>
      <c r="M37" s="22"/>
      <c r="N37" s="22"/>
      <c r="O37" s="22"/>
      <c r="P37" s="22"/>
    </row>
    <row r="38" spans="1:16" ht="39" customHeight="1" x14ac:dyDescent="0.15">
      <c r="A38" s="22"/>
      <c r="B38" s="35"/>
      <c r="C38" s="1242" t="s">
        <v>560</v>
      </c>
      <c r="D38" s="1243"/>
      <c r="E38" s="1244"/>
      <c r="F38" s="36">
        <v>0.03</v>
      </c>
      <c r="G38" s="37">
        <v>0.03</v>
      </c>
      <c r="H38" s="37">
        <v>0.03</v>
      </c>
      <c r="I38" s="37">
        <v>0.03</v>
      </c>
      <c r="J38" s="38">
        <v>0.23</v>
      </c>
      <c r="K38" s="22"/>
      <c r="L38" s="22"/>
      <c r="M38" s="22"/>
      <c r="N38" s="22"/>
      <c r="O38" s="22"/>
      <c r="P38" s="22"/>
    </row>
    <row r="39" spans="1:16" ht="39" customHeight="1" x14ac:dyDescent="0.15">
      <c r="A39" s="22"/>
      <c r="B39" s="35"/>
      <c r="C39" s="1242" t="s">
        <v>561</v>
      </c>
      <c r="D39" s="1243"/>
      <c r="E39" s="1244"/>
      <c r="F39" s="36">
        <v>0.62</v>
      </c>
      <c r="G39" s="37">
        <v>2.54</v>
      </c>
      <c r="H39" s="37">
        <v>2.92</v>
      </c>
      <c r="I39" s="37">
        <v>1.28</v>
      </c>
      <c r="J39" s="38">
        <v>0.09</v>
      </c>
      <c r="K39" s="22"/>
      <c r="L39" s="22"/>
      <c r="M39" s="22"/>
      <c r="N39" s="22"/>
      <c r="O39" s="22"/>
      <c r="P39" s="22"/>
    </row>
    <row r="40" spans="1:16" ht="39" customHeight="1" x14ac:dyDescent="0.15">
      <c r="A40" s="22"/>
      <c r="B40" s="35"/>
      <c r="C40" s="1242" t="s">
        <v>562</v>
      </c>
      <c r="D40" s="1243"/>
      <c r="E40" s="1244"/>
      <c r="F40" s="36">
        <v>0</v>
      </c>
      <c r="G40" s="37">
        <v>0.01</v>
      </c>
      <c r="H40" s="37">
        <v>0.01</v>
      </c>
      <c r="I40" s="37">
        <v>0.01</v>
      </c>
      <c r="J40" s="38">
        <v>0</v>
      </c>
      <c r="K40" s="22"/>
      <c r="L40" s="22"/>
      <c r="M40" s="22"/>
      <c r="N40" s="22"/>
      <c r="O40" s="22"/>
      <c r="P40" s="22"/>
    </row>
    <row r="41" spans="1:16" ht="39" customHeight="1" x14ac:dyDescent="0.15">
      <c r="A41" s="22"/>
      <c r="B41" s="35"/>
      <c r="C41" s="1242"/>
      <c r="D41" s="1243"/>
      <c r="E41" s="1244"/>
      <c r="F41" s="36"/>
      <c r="G41" s="37"/>
      <c r="H41" s="37"/>
      <c r="I41" s="37"/>
      <c r="J41" s="38"/>
      <c r="K41" s="22"/>
      <c r="L41" s="22"/>
      <c r="M41" s="22"/>
      <c r="N41" s="22"/>
      <c r="O41" s="22"/>
      <c r="P41" s="22"/>
    </row>
    <row r="42" spans="1:16" ht="39" customHeight="1" x14ac:dyDescent="0.15">
      <c r="A42" s="22"/>
      <c r="B42" s="39"/>
      <c r="C42" s="1242" t="s">
        <v>563</v>
      </c>
      <c r="D42" s="1243"/>
      <c r="E42" s="1244"/>
      <c r="F42" s="36" t="s">
        <v>506</v>
      </c>
      <c r="G42" s="37" t="s">
        <v>506</v>
      </c>
      <c r="H42" s="37" t="s">
        <v>506</v>
      </c>
      <c r="I42" s="37" t="s">
        <v>506</v>
      </c>
      <c r="J42" s="38" t="s">
        <v>506</v>
      </c>
      <c r="K42" s="22"/>
      <c r="L42" s="22"/>
      <c r="M42" s="22"/>
      <c r="N42" s="22"/>
      <c r="O42" s="22"/>
      <c r="P42" s="22"/>
    </row>
    <row r="43" spans="1:16" ht="39" customHeight="1" thickBot="1" x14ac:dyDescent="0.2">
      <c r="A43" s="22"/>
      <c r="B43" s="40"/>
      <c r="C43" s="1245" t="s">
        <v>564</v>
      </c>
      <c r="D43" s="1246"/>
      <c r="E43" s="1247"/>
      <c r="F43" s="41" t="s">
        <v>506</v>
      </c>
      <c r="G43" s="42" t="s">
        <v>506</v>
      </c>
      <c r="H43" s="42" t="s">
        <v>506</v>
      </c>
      <c r="I43" s="42" t="s">
        <v>506</v>
      </c>
      <c r="J43" s="43" t="s">
        <v>506</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JGY79+Cx2D6G4/JRcaiFcIRT1zA0mAHd8GOsj81phCT/8IVsMgJ8SHM8UB/CqyDE1ZKTDHGh8imfnbFUXV1dxw==" saltValue="T5dizmjQK6FKSiOMlGeUl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5" zoomScaleNormal="7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548</v>
      </c>
      <c r="L44" s="56" t="s">
        <v>549</v>
      </c>
      <c r="M44" s="56" t="s">
        <v>550</v>
      </c>
      <c r="N44" s="56" t="s">
        <v>551</v>
      </c>
      <c r="O44" s="57" t="s">
        <v>552</v>
      </c>
      <c r="P44" s="48"/>
      <c r="Q44" s="48"/>
      <c r="R44" s="48"/>
      <c r="S44" s="48"/>
      <c r="T44" s="48"/>
      <c r="U44" s="48"/>
    </row>
    <row r="45" spans="1:21" ht="30.75" customHeight="1" x14ac:dyDescent="0.15">
      <c r="A45" s="48"/>
      <c r="B45" s="1250" t="s">
        <v>11</v>
      </c>
      <c r="C45" s="1251"/>
      <c r="D45" s="58"/>
      <c r="E45" s="1256" t="s">
        <v>12</v>
      </c>
      <c r="F45" s="1256"/>
      <c r="G45" s="1256"/>
      <c r="H45" s="1256"/>
      <c r="I45" s="1256"/>
      <c r="J45" s="1257"/>
      <c r="K45" s="59">
        <v>332</v>
      </c>
      <c r="L45" s="60">
        <v>304</v>
      </c>
      <c r="M45" s="60">
        <v>318</v>
      </c>
      <c r="N45" s="60">
        <v>335</v>
      </c>
      <c r="O45" s="61">
        <v>357</v>
      </c>
      <c r="P45" s="48"/>
      <c r="Q45" s="48"/>
      <c r="R45" s="48"/>
      <c r="S45" s="48"/>
      <c r="T45" s="48"/>
      <c r="U45" s="48"/>
    </row>
    <row r="46" spans="1:21" ht="30.75" customHeight="1" x14ac:dyDescent="0.15">
      <c r="A46" s="48"/>
      <c r="B46" s="1252"/>
      <c r="C46" s="1253"/>
      <c r="D46" s="62"/>
      <c r="E46" s="1258" t="s">
        <v>13</v>
      </c>
      <c r="F46" s="1258"/>
      <c r="G46" s="1258"/>
      <c r="H46" s="1258"/>
      <c r="I46" s="1258"/>
      <c r="J46" s="1259"/>
      <c r="K46" s="63" t="s">
        <v>506</v>
      </c>
      <c r="L46" s="64" t="s">
        <v>506</v>
      </c>
      <c r="M46" s="64" t="s">
        <v>506</v>
      </c>
      <c r="N46" s="64" t="s">
        <v>506</v>
      </c>
      <c r="O46" s="65" t="s">
        <v>506</v>
      </c>
      <c r="P46" s="48"/>
      <c r="Q46" s="48"/>
      <c r="R46" s="48"/>
      <c r="S46" s="48"/>
      <c r="T46" s="48"/>
      <c r="U46" s="48"/>
    </row>
    <row r="47" spans="1:21" ht="30.75" customHeight="1" x14ac:dyDescent="0.15">
      <c r="A47" s="48"/>
      <c r="B47" s="1252"/>
      <c r="C47" s="1253"/>
      <c r="D47" s="62"/>
      <c r="E47" s="1258" t="s">
        <v>14</v>
      </c>
      <c r="F47" s="1258"/>
      <c r="G47" s="1258"/>
      <c r="H47" s="1258"/>
      <c r="I47" s="1258"/>
      <c r="J47" s="1259"/>
      <c r="K47" s="63" t="s">
        <v>506</v>
      </c>
      <c r="L47" s="64" t="s">
        <v>506</v>
      </c>
      <c r="M47" s="64" t="s">
        <v>506</v>
      </c>
      <c r="N47" s="64" t="s">
        <v>506</v>
      </c>
      <c r="O47" s="65" t="s">
        <v>506</v>
      </c>
      <c r="P47" s="48"/>
      <c r="Q47" s="48"/>
      <c r="R47" s="48"/>
      <c r="S47" s="48"/>
      <c r="T47" s="48"/>
      <c r="U47" s="48"/>
    </row>
    <row r="48" spans="1:21" ht="30.75" customHeight="1" x14ac:dyDescent="0.15">
      <c r="A48" s="48"/>
      <c r="B48" s="1252"/>
      <c r="C48" s="1253"/>
      <c r="D48" s="62"/>
      <c r="E48" s="1258" t="s">
        <v>15</v>
      </c>
      <c r="F48" s="1258"/>
      <c r="G48" s="1258"/>
      <c r="H48" s="1258"/>
      <c r="I48" s="1258"/>
      <c r="J48" s="1259"/>
      <c r="K48" s="63">
        <v>267</v>
      </c>
      <c r="L48" s="64">
        <v>316</v>
      </c>
      <c r="M48" s="64">
        <v>276</v>
      </c>
      <c r="N48" s="64">
        <v>272</v>
      </c>
      <c r="O48" s="65">
        <v>243</v>
      </c>
      <c r="P48" s="48"/>
      <c r="Q48" s="48"/>
      <c r="R48" s="48"/>
      <c r="S48" s="48"/>
      <c r="T48" s="48"/>
      <c r="U48" s="48"/>
    </row>
    <row r="49" spans="1:21" ht="30.75" customHeight="1" x14ac:dyDescent="0.15">
      <c r="A49" s="48"/>
      <c r="B49" s="1252"/>
      <c r="C49" s="1253"/>
      <c r="D49" s="62"/>
      <c r="E49" s="1258" t="s">
        <v>16</v>
      </c>
      <c r="F49" s="1258"/>
      <c r="G49" s="1258"/>
      <c r="H49" s="1258"/>
      <c r="I49" s="1258"/>
      <c r="J49" s="1259"/>
      <c r="K49" s="63">
        <v>61</v>
      </c>
      <c r="L49" s="64">
        <v>62</v>
      </c>
      <c r="M49" s="64">
        <v>61</v>
      </c>
      <c r="N49" s="64">
        <v>63</v>
      </c>
      <c r="O49" s="65">
        <v>59</v>
      </c>
      <c r="P49" s="48"/>
      <c r="Q49" s="48"/>
      <c r="R49" s="48"/>
      <c r="S49" s="48"/>
      <c r="T49" s="48"/>
      <c r="U49" s="48"/>
    </row>
    <row r="50" spans="1:21" ht="30.75" customHeight="1" x14ac:dyDescent="0.15">
      <c r="A50" s="48"/>
      <c r="B50" s="1252"/>
      <c r="C50" s="1253"/>
      <c r="D50" s="62"/>
      <c r="E50" s="1258" t="s">
        <v>17</v>
      </c>
      <c r="F50" s="1258"/>
      <c r="G50" s="1258"/>
      <c r="H50" s="1258"/>
      <c r="I50" s="1258"/>
      <c r="J50" s="1259"/>
      <c r="K50" s="63" t="s">
        <v>506</v>
      </c>
      <c r="L50" s="64" t="s">
        <v>506</v>
      </c>
      <c r="M50" s="64" t="s">
        <v>506</v>
      </c>
      <c r="N50" s="64" t="s">
        <v>506</v>
      </c>
      <c r="O50" s="65" t="s">
        <v>506</v>
      </c>
      <c r="P50" s="48"/>
      <c r="Q50" s="48"/>
      <c r="R50" s="48"/>
      <c r="S50" s="48"/>
      <c r="T50" s="48"/>
      <c r="U50" s="48"/>
    </row>
    <row r="51" spans="1:21" ht="30.75" customHeight="1" x14ac:dyDescent="0.15">
      <c r="A51" s="48"/>
      <c r="B51" s="1254"/>
      <c r="C51" s="1255"/>
      <c r="D51" s="66"/>
      <c r="E51" s="1258" t="s">
        <v>18</v>
      </c>
      <c r="F51" s="1258"/>
      <c r="G51" s="1258"/>
      <c r="H51" s="1258"/>
      <c r="I51" s="1258"/>
      <c r="J51" s="1259"/>
      <c r="K51" s="63" t="s">
        <v>506</v>
      </c>
      <c r="L51" s="64" t="s">
        <v>506</v>
      </c>
      <c r="M51" s="64" t="s">
        <v>506</v>
      </c>
      <c r="N51" s="64" t="s">
        <v>506</v>
      </c>
      <c r="O51" s="65" t="s">
        <v>506</v>
      </c>
      <c r="P51" s="48"/>
      <c r="Q51" s="48"/>
      <c r="R51" s="48"/>
      <c r="S51" s="48"/>
      <c r="T51" s="48"/>
      <c r="U51" s="48"/>
    </row>
    <row r="52" spans="1:21" ht="30.75" customHeight="1" x14ac:dyDescent="0.15">
      <c r="A52" s="48"/>
      <c r="B52" s="1260" t="s">
        <v>19</v>
      </c>
      <c r="C52" s="1261"/>
      <c r="D52" s="66"/>
      <c r="E52" s="1258" t="s">
        <v>20</v>
      </c>
      <c r="F52" s="1258"/>
      <c r="G52" s="1258"/>
      <c r="H52" s="1258"/>
      <c r="I52" s="1258"/>
      <c r="J52" s="1259"/>
      <c r="K52" s="63">
        <v>436</v>
      </c>
      <c r="L52" s="64">
        <v>441</v>
      </c>
      <c r="M52" s="64">
        <v>445</v>
      </c>
      <c r="N52" s="64">
        <v>453</v>
      </c>
      <c r="O52" s="65">
        <v>450</v>
      </c>
      <c r="P52" s="48"/>
      <c r="Q52" s="48"/>
      <c r="R52" s="48"/>
      <c r="S52" s="48"/>
      <c r="T52" s="48"/>
      <c r="U52" s="48"/>
    </row>
    <row r="53" spans="1:21" ht="30.75" customHeight="1" thickBot="1" x14ac:dyDescent="0.2">
      <c r="A53" s="48"/>
      <c r="B53" s="1262" t="s">
        <v>21</v>
      </c>
      <c r="C53" s="1263"/>
      <c r="D53" s="67"/>
      <c r="E53" s="1264" t="s">
        <v>22</v>
      </c>
      <c r="F53" s="1264"/>
      <c r="G53" s="1264"/>
      <c r="H53" s="1264"/>
      <c r="I53" s="1264"/>
      <c r="J53" s="1265"/>
      <c r="K53" s="68">
        <v>224</v>
      </c>
      <c r="L53" s="69">
        <v>241</v>
      </c>
      <c r="M53" s="69">
        <v>210</v>
      </c>
      <c r="N53" s="69">
        <v>217</v>
      </c>
      <c r="O53" s="70">
        <v>209</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565</v>
      </c>
      <c r="P55" s="48"/>
      <c r="Q55" s="48"/>
      <c r="R55" s="48"/>
      <c r="S55" s="48"/>
      <c r="T55" s="48"/>
      <c r="U55" s="48"/>
    </row>
    <row r="56" spans="1:21" ht="31.5" customHeight="1" thickBot="1" x14ac:dyDescent="0.2">
      <c r="A56" s="48"/>
      <c r="B56" s="76"/>
      <c r="C56" s="77"/>
      <c r="D56" s="77"/>
      <c r="E56" s="78"/>
      <c r="F56" s="78"/>
      <c r="G56" s="78"/>
      <c r="H56" s="78"/>
      <c r="I56" s="78"/>
      <c r="J56" s="79" t="s">
        <v>2</v>
      </c>
      <c r="K56" s="80" t="s">
        <v>566</v>
      </c>
      <c r="L56" s="81" t="s">
        <v>567</v>
      </c>
      <c r="M56" s="81" t="s">
        <v>568</v>
      </c>
      <c r="N56" s="81" t="s">
        <v>569</v>
      </c>
      <c r="O56" s="82" t="s">
        <v>570</v>
      </c>
      <c r="P56" s="48"/>
      <c r="Q56" s="48"/>
      <c r="R56" s="48"/>
      <c r="S56" s="48"/>
      <c r="T56" s="48"/>
      <c r="U56" s="48"/>
    </row>
    <row r="57" spans="1:21" ht="31.5" customHeight="1" x14ac:dyDescent="0.15">
      <c r="B57" s="1266" t="s">
        <v>25</v>
      </c>
      <c r="C57" s="1267"/>
      <c r="D57" s="1270" t="s">
        <v>26</v>
      </c>
      <c r="E57" s="1271"/>
      <c r="F57" s="1271"/>
      <c r="G57" s="1271"/>
      <c r="H57" s="1271"/>
      <c r="I57" s="1271"/>
      <c r="J57" s="1272"/>
      <c r="K57" s="83" t="s">
        <v>587</v>
      </c>
      <c r="L57" s="84" t="s">
        <v>588</v>
      </c>
      <c r="M57" s="84" t="s">
        <v>587</v>
      </c>
      <c r="N57" s="84" t="s">
        <v>587</v>
      </c>
      <c r="O57" s="85" t="s">
        <v>587</v>
      </c>
    </row>
    <row r="58" spans="1:21" ht="31.5" customHeight="1" thickBot="1" x14ac:dyDescent="0.2">
      <c r="B58" s="1268"/>
      <c r="C58" s="1269"/>
      <c r="D58" s="1273" t="s">
        <v>27</v>
      </c>
      <c r="E58" s="1274"/>
      <c r="F58" s="1274"/>
      <c r="G58" s="1274"/>
      <c r="H58" s="1274"/>
      <c r="I58" s="1274"/>
      <c r="J58" s="1275"/>
      <c r="K58" s="86" t="s">
        <v>587</v>
      </c>
      <c r="L58" s="87" t="s">
        <v>588</v>
      </c>
      <c r="M58" s="87" t="s">
        <v>587</v>
      </c>
      <c r="N58" s="87" t="s">
        <v>587</v>
      </c>
      <c r="O58" s="88" t="s">
        <v>588</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Vl6JozqpZYz5qYEOPaWA4Bq8bB6RWoeGgKUDnFoydhXcuxKX6AGgIa/YHoG4mT3liPCVwMwDPxWelUh+VFj/JA==" saltValue="27TCxkTRIC4BzJWTUtYnr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headerFooter alignWithMargins="0">
    <oddFooter>&amp;C&amp;P/&amp;N</oddFooter>
  </headerFooter>
  <rowBreaks count="1" manualBreakCount="1">
    <brk id="62"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86" zoomScaleNormal="86"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548</v>
      </c>
      <c r="J40" s="100" t="s">
        <v>549</v>
      </c>
      <c r="K40" s="100" t="s">
        <v>550</v>
      </c>
      <c r="L40" s="100" t="s">
        <v>551</v>
      </c>
      <c r="M40" s="101" t="s">
        <v>552</v>
      </c>
    </row>
    <row r="41" spans="2:13" ht="27.75" customHeight="1" x14ac:dyDescent="0.15">
      <c r="B41" s="1276" t="s">
        <v>30</v>
      </c>
      <c r="C41" s="1277"/>
      <c r="D41" s="102"/>
      <c r="E41" s="1282" t="s">
        <v>31</v>
      </c>
      <c r="F41" s="1282"/>
      <c r="G41" s="1282"/>
      <c r="H41" s="1283"/>
      <c r="I41" s="103">
        <v>3728</v>
      </c>
      <c r="J41" s="104">
        <v>3718</v>
      </c>
      <c r="K41" s="104">
        <v>3671</v>
      </c>
      <c r="L41" s="104">
        <v>3621</v>
      </c>
      <c r="M41" s="105">
        <v>3612</v>
      </c>
    </row>
    <row r="42" spans="2:13" ht="27.75" customHeight="1" x14ac:dyDescent="0.15">
      <c r="B42" s="1278"/>
      <c r="C42" s="1279"/>
      <c r="D42" s="106"/>
      <c r="E42" s="1284" t="s">
        <v>32</v>
      </c>
      <c r="F42" s="1284"/>
      <c r="G42" s="1284"/>
      <c r="H42" s="1285"/>
      <c r="I42" s="107" t="s">
        <v>506</v>
      </c>
      <c r="J42" s="108" t="s">
        <v>506</v>
      </c>
      <c r="K42" s="108" t="s">
        <v>506</v>
      </c>
      <c r="L42" s="108" t="s">
        <v>506</v>
      </c>
      <c r="M42" s="109" t="s">
        <v>506</v>
      </c>
    </row>
    <row r="43" spans="2:13" ht="27.75" customHeight="1" x14ac:dyDescent="0.15">
      <c r="B43" s="1278"/>
      <c r="C43" s="1279"/>
      <c r="D43" s="106"/>
      <c r="E43" s="1284" t="s">
        <v>33</v>
      </c>
      <c r="F43" s="1284"/>
      <c r="G43" s="1284"/>
      <c r="H43" s="1285"/>
      <c r="I43" s="107">
        <v>3788</v>
      </c>
      <c r="J43" s="108">
        <v>3741</v>
      </c>
      <c r="K43" s="108">
        <v>3651</v>
      </c>
      <c r="L43" s="108">
        <v>3616</v>
      </c>
      <c r="M43" s="109">
        <v>3236</v>
      </c>
    </row>
    <row r="44" spans="2:13" ht="27.75" customHeight="1" x14ac:dyDescent="0.15">
      <c r="B44" s="1278"/>
      <c r="C44" s="1279"/>
      <c r="D44" s="106"/>
      <c r="E44" s="1284" t="s">
        <v>34</v>
      </c>
      <c r="F44" s="1284"/>
      <c r="G44" s="1284"/>
      <c r="H44" s="1285"/>
      <c r="I44" s="107">
        <v>319</v>
      </c>
      <c r="J44" s="108">
        <v>276</v>
      </c>
      <c r="K44" s="108">
        <v>230</v>
      </c>
      <c r="L44" s="108">
        <v>184</v>
      </c>
      <c r="M44" s="109">
        <v>135</v>
      </c>
    </row>
    <row r="45" spans="2:13" ht="27.75" customHeight="1" x14ac:dyDescent="0.15">
      <c r="B45" s="1278"/>
      <c r="C45" s="1279"/>
      <c r="D45" s="106"/>
      <c r="E45" s="1284" t="s">
        <v>35</v>
      </c>
      <c r="F45" s="1284"/>
      <c r="G45" s="1284"/>
      <c r="H45" s="1285"/>
      <c r="I45" s="107">
        <v>986</v>
      </c>
      <c r="J45" s="108">
        <v>888</v>
      </c>
      <c r="K45" s="108">
        <v>828</v>
      </c>
      <c r="L45" s="108">
        <v>776</v>
      </c>
      <c r="M45" s="109">
        <v>876</v>
      </c>
    </row>
    <row r="46" spans="2:13" ht="27.75" customHeight="1" x14ac:dyDescent="0.15">
      <c r="B46" s="1278"/>
      <c r="C46" s="1279"/>
      <c r="D46" s="110"/>
      <c r="E46" s="1284" t="s">
        <v>36</v>
      </c>
      <c r="F46" s="1284"/>
      <c r="G46" s="1284"/>
      <c r="H46" s="1285"/>
      <c r="I46" s="107" t="s">
        <v>506</v>
      </c>
      <c r="J46" s="108" t="s">
        <v>506</v>
      </c>
      <c r="K46" s="108" t="s">
        <v>506</v>
      </c>
      <c r="L46" s="108" t="s">
        <v>506</v>
      </c>
      <c r="M46" s="109" t="s">
        <v>506</v>
      </c>
    </row>
    <row r="47" spans="2:13" ht="27.75" customHeight="1" x14ac:dyDescent="0.15">
      <c r="B47" s="1278"/>
      <c r="C47" s="1279"/>
      <c r="D47" s="111"/>
      <c r="E47" s="1286" t="s">
        <v>37</v>
      </c>
      <c r="F47" s="1287"/>
      <c r="G47" s="1287"/>
      <c r="H47" s="1288"/>
      <c r="I47" s="107" t="s">
        <v>506</v>
      </c>
      <c r="J47" s="108" t="s">
        <v>506</v>
      </c>
      <c r="K47" s="108" t="s">
        <v>506</v>
      </c>
      <c r="L47" s="108" t="s">
        <v>506</v>
      </c>
      <c r="M47" s="109" t="s">
        <v>506</v>
      </c>
    </row>
    <row r="48" spans="2:13" ht="27.75" customHeight="1" x14ac:dyDescent="0.15">
      <c r="B48" s="1278"/>
      <c r="C48" s="1279"/>
      <c r="D48" s="106"/>
      <c r="E48" s="1284" t="s">
        <v>38</v>
      </c>
      <c r="F48" s="1284"/>
      <c r="G48" s="1284"/>
      <c r="H48" s="1285"/>
      <c r="I48" s="107" t="s">
        <v>506</v>
      </c>
      <c r="J48" s="108" t="s">
        <v>506</v>
      </c>
      <c r="K48" s="108" t="s">
        <v>506</v>
      </c>
      <c r="L48" s="108" t="s">
        <v>506</v>
      </c>
      <c r="M48" s="109" t="s">
        <v>506</v>
      </c>
    </row>
    <row r="49" spans="2:13" ht="27.75" customHeight="1" x14ac:dyDescent="0.15">
      <c r="B49" s="1280"/>
      <c r="C49" s="1281"/>
      <c r="D49" s="106"/>
      <c r="E49" s="1284" t="s">
        <v>39</v>
      </c>
      <c r="F49" s="1284"/>
      <c r="G49" s="1284"/>
      <c r="H49" s="1285"/>
      <c r="I49" s="107" t="s">
        <v>506</v>
      </c>
      <c r="J49" s="108" t="s">
        <v>506</v>
      </c>
      <c r="K49" s="108" t="s">
        <v>506</v>
      </c>
      <c r="L49" s="108" t="s">
        <v>506</v>
      </c>
      <c r="M49" s="109" t="s">
        <v>506</v>
      </c>
    </row>
    <row r="50" spans="2:13" ht="27.75" customHeight="1" x14ac:dyDescent="0.15">
      <c r="B50" s="1289" t="s">
        <v>40</v>
      </c>
      <c r="C50" s="1290"/>
      <c r="D50" s="112"/>
      <c r="E50" s="1284" t="s">
        <v>41</v>
      </c>
      <c r="F50" s="1284"/>
      <c r="G50" s="1284"/>
      <c r="H50" s="1285"/>
      <c r="I50" s="107">
        <v>2556</v>
      </c>
      <c r="J50" s="108">
        <v>2568</v>
      </c>
      <c r="K50" s="108">
        <v>2783</v>
      </c>
      <c r="L50" s="108">
        <v>2073</v>
      </c>
      <c r="M50" s="109">
        <v>2026</v>
      </c>
    </row>
    <row r="51" spans="2:13" ht="27.75" customHeight="1" x14ac:dyDescent="0.15">
      <c r="B51" s="1278"/>
      <c r="C51" s="1279"/>
      <c r="D51" s="106"/>
      <c r="E51" s="1284" t="s">
        <v>42</v>
      </c>
      <c r="F51" s="1284"/>
      <c r="G51" s="1284"/>
      <c r="H51" s="1285"/>
      <c r="I51" s="107">
        <v>18</v>
      </c>
      <c r="J51" s="108">
        <v>14</v>
      </c>
      <c r="K51" s="108">
        <v>1</v>
      </c>
      <c r="L51" s="108">
        <v>0</v>
      </c>
      <c r="M51" s="109">
        <v>0</v>
      </c>
    </row>
    <row r="52" spans="2:13" ht="27.75" customHeight="1" x14ac:dyDescent="0.15">
      <c r="B52" s="1280"/>
      <c r="C52" s="1281"/>
      <c r="D52" s="106"/>
      <c r="E52" s="1284" t="s">
        <v>43</v>
      </c>
      <c r="F52" s="1284"/>
      <c r="G52" s="1284"/>
      <c r="H52" s="1285"/>
      <c r="I52" s="107">
        <v>5533</v>
      </c>
      <c r="J52" s="108">
        <v>5372</v>
      </c>
      <c r="K52" s="108">
        <v>5261</v>
      </c>
      <c r="L52" s="108">
        <v>5121</v>
      </c>
      <c r="M52" s="109">
        <v>4481</v>
      </c>
    </row>
    <row r="53" spans="2:13" ht="27.75" customHeight="1" thickBot="1" x14ac:dyDescent="0.2">
      <c r="B53" s="1291" t="s">
        <v>44</v>
      </c>
      <c r="C53" s="1292"/>
      <c r="D53" s="113"/>
      <c r="E53" s="1293" t="s">
        <v>45</v>
      </c>
      <c r="F53" s="1293"/>
      <c r="G53" s="1293"/>
      <c r="H53" s="1294"/>
      <c r="I53" s="114">
        <v>714</v>
      </c>
      <c r="J53" s="115">
        <v>670</v>
      </c>
      <c r="K53" s="115">
        <v>336</v>
      </c>
      <c r="L53" s="115">
        <v>1003</v>
      </c>
      <c r="M53" s="116">
        <v>1352</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UkhuiOxcSxD6K3xSAz1CJ+U46qf7rL1EscqnbLvPnlspADP/PN4kJTmqljNis08r+uKvvu5QwlESsrDmF6dGag==" saltValue="nSsiUuYHlVJVUc8370Sa3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76"/>
  <sheetViews>
    <sheetView showGridLines="0" zoomScale="75" zoomScaleNormal="75"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550</v>
      </c>
      <c r="G54" s="125" t="s">
        <v>551</v>
      </c>
      <c r="H54" s="126" t="s">
        <v>552</v>
      </c>
    </row>
    <row r="55" spans="2:8" ht="52.5" customHeight="1" x14ac:dyDescent="0.15">
      <c r="B55" s="127"/>
      <c r="C55" s="1303" t="s">
        <v>48</v>
      </c>
      <c r="D55" s="1303"/>
      <c r="E55" s="1304"/>
      <c r="F55" s="128">
        <v>1390</v>
      </c>
      <c r="G55" s="128">
        <v>838</v>
      </c>
      <c r="H55" s="129">
        <v>782</v>
      </c>
    </row>
    <row r="56" spans="2:8" ht="52.5" customHeight="1" x14ac:dyDescent="0.15">
      <c r="B56" s="130"/>
      <c r="C56" s="1305" t="s">
        <v>49</v>
      </c>
      <c r="D56" s="1305"/>
      <c r="E56" s="1306"/>
      <c r="F56" s="131">
        <v>83</v>
      </c>
      <c r="G56" s="131">
        <v>83</v>
      </c>
      <c r="H56" s="132">
        <v>83</v>
      </c>
    </row>
    <row r="57" spans="2:8" ht="53.25" customHeight="1" x14ac:dyDescent="0.15">
      <c r="B57" s="130"/>
      <c r="C57" s="1307" t="s">
        <v>50</v>
      </c>
      <c r="D57" s="1307"/>
      <c r="E57" s="1308"/>
      <c r="F57" s="133">
        <v>1049</v>
      </c>
      <c r="G57" s="133">
        <v>1179</v>
      </c>
      <c r="H57" s="134">
        <v>1137</v>
      </c>
    </row>
    <row r="58" spans="2:8" ht="45.75" customHeight="1" x14ac:dyDescent="0.15">
      <c r="B58" s="135"/>
      <c r="C58" s="1295" t="s">
        <v>582</v>
      </c>
      <c r="D58" s="1296"/>
      <c r="E58" s="1297"/>
      <c r="F58" s="136">
        <v>581</v>
      </c>
      <c r="G58" s="136">
        <v>495</v>
      </c>
      <c r="H58" s="137">
        <v>497</v>
      </c>
    </row>
    <row r="59" spans="2:8" ht="45.75" customHeight="1" x14ac:dyDescent="0.15">
      <c r="B59" s="135"/>
      <c r="C59" s="1295" t="s">
        <v>583</v>
      </c>
      <c r="D59" s="1296"/>
      <c r="E59" s="1297"/>
      <c r="F59" s="136">
        <v>200</v>
      </c>
      <c r="G59" s="136">
        <v>400</v>
      </c>
      <c r="H59" s="137">
        <v>335</v>
      </c>
    </row>
    <row r="60" spans="2:8" ht="45.75" customHeight="1" x14ac:dyDescent="0.15">
      <c r="B60" s="135"/>
      <c r="C60" s="1295" t="s">
        <v>584</v>
      </c>
      <c r="D60" s="1296"/>
      <c r="E60" s="1297"/>
      <c r="F60" s="136">
        <v>168</v>
      </c>
      <c r="G60" s="136">
        <v>168</v>
      </c>
      <c r="H60" s="137">
        <v>168</v>
      </c>
    </row>
    <row r="61" spans="2:8" ht="45.75" customHeight="1" x14ac:dyDescent="0.15">
      <c r="B61" s="135"/>
      <c r="C61" s="1295" t="s">
        <v>586</v>
      </c>
      <c r="D61" s="1296"/>
      <c r="E61" s="1297"/>
      <c r="F61" s="136">
        <v>129</v>
      </c>
      <c r="G61" s="136">
        <v>129</v>
      </c>
      <c r="H61" s="137">
        <v>129</v>
      </c>
    </row>
    <row r="62" spans="2:8" ht="45.75" customHeight="1" thickBot="1" x14ac:dyDescent="0.2">
      <c r="B62" s="138"/>
      <c r="C62" s="1298" t="s">
        <v>585</v>
      </c>
      <c r="D62" s="1299"/>
      <c r="E62" s="1300"/>
      <c r="F62" s="139">
        <v>35</v>
      </c>
      <c r="G62" s="139">
        <v>51</v>
      </c>
      <c r="H62" s="140">
        <v>73</v>
      </c>
    </row>
    <row r="63" spans="2:8" ht="52.5" customHeight="1" thickBot="1" x14ac:dyDescent="0.2">
      <c r="B63" s="141"/>
      <c r="C63" s="1301" t="s">
        <v>51</v>
      </c>
      <c r="D63" s="1301"/>
      <c r="E63" s="1302"/>
      <c r="F63" s="142">
        <v>2522</v>
      </c>
      <c r="G63" s="142">
        <v>2100</v>
      </c>
      <c r="H63" s="143">
        <v>2002</v>
      </c>
    </row>
    <row r="64" spans="2:8" ht="15" customHeight="1" x14ac:dyDescent="0.15"/>
    <row r="65" ht="0" hidden="1" customHeight="1" x14ac:dyDescent="0.15"/>
    <row r="66" ht="0" hidden="1" customHeight="1" x14ac:dyDescent="0.15"/>
    <row r="67" ht="0" hidden="1" customHeight="1" x14ac:dyDescent="0.15"/>
    <row r="68" ht="0" hidden="1" customHeight="1" x14ac:dyDescent="0.15"/>
    <row r="69" ht="0" hidden="1" customHeight="1" x14ac:dyDescent="0.15"/>
    <row r="70" ht="0" hidden="1" customHeight="1" x14ac:dyDescent="0.15"/>
    <row r="71" ht="0" hidden="1" customHeight="1" x14ac:dyDescent="0.15"/>
    <row r="72" ht="0" hidden="1" customHeight="1" x14ac:dyDescent="0.15"/>
    <row r="73" ht="0" hidden="1" customHeight="1" x14ac:dyDescent="0.15"/>
    <row r="74" ht="0" hidden="1" customHeight="1" x14ac:dyDescent="0.15"/>
    <row r="75" ht="0" hidden="1" customHeight="1" x14ac:dyDescent="0.15"/>
    <row r="76" ht="0" hidden="1" customHeight="1" x14ac:dyDescent="0.15"/>
  </sheetData>
  <sheetProtection algorithmName="SHA-512" hashValue="Tc2u5p/S1xTdykwCQtmt5m6gDAjhHrZqTQ1FLGKyXUd8lqr/eygikZiZ355sXdn9D0Pds/k7uNJCiHniPwWT3Q==" saltValue="zdFEjYFMt4jc+EGsaNlhd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&amp;C&amp;P/&amp;N</oddFooter>
  </headerFooter>
  <rowBreaks count="1" manualBreakCount="1">
    <brk id="65" max="15"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90" zoomScaleNormal="90" zoomScaleSheetLayoutView="55" workbookViewId="0"/>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596</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596</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597</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598</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17"/>
      <c r="AO43" s="1318"/>
      <c r="AP43" s="1318"/>
      <c r="AQ43" s="1318"/>
      <c r="AR43" s="1318"/>
      <c r="AS43" s="1318"/>
      <c r="AT43" s="1318"/>
      <c r="AU43" s="1318"/>
      <c r="AV43" s="1318"/>
      <c r="AW43" s="1318"/>
      <c r="AX43" s="1318"/>
      <c r="AY43" s="1318"/>
      <c r="AZ43" s="1318"/>
      <c r="BA43" s="1318"/>
      <c r="BB43" s="1318"/>
      <c r="BC43" s="1318"/>
      <c r="BD43" s="1318"/>
      <c r="BE43" s="1318"/>
      <c r="BF43" s="1318"/>
      <c r="BG43" s="1318"/>
      <c r="BH43" s="1318"/>
      <c r="BI43" s="1318"/>
      <c r="BJ43" s="1318"/>
      <c r="BK43" s="1318"/>
      <c r="BL43" s="1318"/>
      <c r="BM43" s="1318"/>
      <c r="BN43" s="1318"/>
      <c r="BO43" s="1318"/>
      <c r="BP43" s="1318"/>
      <c r="BQ43" s="1318"/>
      <c r="BR43" s="1318"/>
      <c r="BS43" s="1318"/>
      <c r="BT43" s="1318"/>
      <c r="BU43" s="1318"/>
      <c r="BV43" s="1318"/>
      <c r="BW43" s="1318"/>
      <c r="BX43" s="1318"/>
      <c r="BY43" s="1318"/>
      <c r="BZ43" s="1318"/>
      <c r="CA43" s="1318"/>
      <c r="CB43" s="1318"/>
      <c r="CC43" s="1318"/>
      <c r="CD43" s="1318"/>
      <c r="CE43" s="1318"/>
      <c r="CF43" s="1318"/>
      <c r="CG43" s="1318"/>
      <c r="CH43" s="1318"/>
      <c r="CI43" s="1318"/>
      <c r="CJ43" s="1318"/>
      <c r="CK43" s="1318"/>
      <c r="CL43" s="1318"/>
      <c r="CM43" s="1318"/>
      <c r="CN43" s="1318"/>
      <c r="CO43" s="1318"/>
      <c r="CP43" s="1318"/>
      <c r="CQ43" s="1318"/>
      <c r="CR43" s="1318"/>
      <c r="CS43" s="1318"/>
      <c r="CT43" s="1318"/>
      <c r="CU43" s="1318"/>
      <c r="CV43" s="1318"/>
      <c r="CW43" s="1318"/>
      <c r="CX43" s="1318"/>
      <c r="CY43" s="1318"/>
      <c r="CZ43" s="1318"/>
      <c r="DA43" s="1318"/>
      <c r="DB43" s="1318"/>
      <c r="DC43" s="1319"/>
    </row>
    <row r="44" spans="2:109" x14ac:dyDescent="0.15">
      <c r="B44" s="395"/>
      <c r="AN44" s="1320"/>
      <c r="AO44" s="1321"/>
      <c r="AP44" s="1321"/>
      <c r="AQ44" s="1321"/>
      <c r="AR44" s="1321"/>
      <c r="AS44" s="1321"/>
      <c r="AT44" s="1321"/>
      <c r="AU44" s="1321"/>
      <c r="AV44" s="1321"/>
      <c r="AW44" s="1321"/>
      <c r="AX44" s="1321"/>
      <c r="AY44" s="1321"/>
      <c r="AZ44" s="1321"/>
      <c r="BA44" s="1321"/>
      <c r="BB44" s="1321"/>
      <c r="BC44" s="1321"/>
      <c r="BD44" s="1321"/>
      <c r="BE44" s="1321"/>
      <c r="BF44" s="1321"/>
      <c r="BG44" s="1321"/>
      <c r="BH44" s="1321"/>
      <c r="BI44" s="1321"/>
      <c r="BJ44" s="1321"/>
      <c r="BK44" s="1321"/>
      <c r="BL44" s="1321"/>
      <c r="BM44" s="1321"/>
      <c r="BN44" s="1321"/>
      <c r="BO44" s="1321"/>
      <c r="BP44" s="1321"/>
      <c r="BQ44" s="1321"/>
      <c r="BR44" s="1321"/>
      <c r="BS44" s="1321"/>
      <c r="BT44" s="1321"/>
      <c r="BU44" s="1321"/>
      <c r="BV44" s="1321"/>
      <c r="BW44" s="1321"/>
      <c r="BX44" s="1321"/>
      <c r="BY44" s="1321"/>
      <c r="BZ44" s="1321"/>
      <c r="CA44" s="1321"/>
      <c r="CB44" s="1321"/>
      <c r="CC44" s="1321"/>
      <c r="CD44" s="1321"/>
      <c r="CE44" s="1321"/>
      <c r="CF44" s="1321"/>
      <c r="CG44" s="1321"/>
      <c r="CH44" s="1321"/>
      <c r="CI44" s="1321"/>
      <c r="CJ44" s="1321"/>
      <c r="CK44" s="1321"/>
      <c r="CL44" s="1321"/>
      <c r="CM44" s="1321"/>
      <c r="CN44" s="1321"/>
      <c r="CO44" s="1321"/>
      <c r="CP44" s="1321"/>
      <c r="CQ44" s="1321"/>
      <c r="CR44" s="1321"/>
      <c r="CS44" s="1321"/>
      <c r="CT44" s="1321"/>
      <c r="CU44" s="1321"/>
      <c r="CV44" s="1321"/>
      <c r="CW44" s="1321"/>
      <c r="CX44" s="1321"/>
      <c r="CY44" s="1321"/>
      <c r="CZ44" s="1321"/>
      <c r="DA44" s="1321"/>
      <c r="DB44" s="1321"/>
      <c r="DC44" s="1322"/>
    </row>
    <row r="45" spans="2:109" x14ac:dyDescent="0.15">
      <c r="B45" s="395"/>
      <c r="AN45" s="1320"/>
      <c r="AO45" s="1321"/>
      <c r="AP45" s="1321"/>
      <c r="AQ45" s="1321"/>
      <c r="AR45" s="1321"/>
      <c r="AS45" s="1321"/>
      <c r="AT45" s="1321"/>
      <c r="AU45" s="1321"/>
      <c r="AV45" s="1321"/>
      <c r="AW45" s="1321"/>
      <c r="AX45" s="1321"/>
      <c r="AY45" s="1321"/>
      <c r="AZ45" s="1321"/>
      <c r="BA45" s="1321"/>
      <c r="BB45" s="1321"/>
      <c r="BC45" s="1321"/>
      <c r="BD45" s="1321"/>
      <c r="BE45" s="1321"/>
      <c r="BF45" s="1321"/>
      <c r="BG45" s="1321"/>
      <c r="BH45" s="1321"/>
      <c r="BI45" s="1321"/>
      <c r="BJ45" s="1321"/>
      <c r="BK45" s="1321"/>
      <c r="BL45" s="1321"/>
      <c r="BM45" s="1321"/>
      <c r="BN45" s="1321"/>
      <c r="BO45" s="1321"/>
      <c r="BP45" s="1321"/>
      <c r="BQ45" s="1321"/>
      <c r="BR45" s="1321"/>
      <c r="BS45" s="1321"/>
      <c r="BT45" s="1321"/>
      <c r="BU45" s="1321"/>
      <c r="BV45" s="1321"/>
      <c r="BW45" s="1321"/>
      <c r="BX45" s="1321"/>
      <c r="BY45" s="1321"/>
      <c r="BZ45" s="1321"/>
      <c r="CA45" s="1321"/>
      <c r="CB45" s="1321"/>
      <c r="CC45" s="1321"/>
      <c r="CD45" s="1321"/>
      <c r="CE45" s="1321"/>
      <c r="CF45" s="1321"/>
      <c r="CG45" s="1321"/>
      <c r="CH45" s="1321"/>
      <c r="CI45" s="1321"/>
      <c r="CJ45" s="1321"/>
      <c r="CK45" s="1321"/>
      <c r="CL45" s="1321"/>
      <c r="CM45" s="1321"/>
      <c r="CN45" s="1321"/>
      <c r="CO45" s="1321"/>
      <c r="CP45" s="1321"/>
      <c r="CQ45" s="1321"/>
      <c r="CR45" s="1321"/>
      <c r="CS45" s="1321"/>
      <c r="CT45" s="1321"/>
      <c r="CU45" s="1321"/>
      <c r="CV45" s="1321"/>
      <c r="CW45" s="1321"/>
      <c r="CX45" s="1321"/>
      <c r="CY45" s="1321"/>
      <c r="CZ45" s="1321"/>
      <c r="DA45" s="1321"/>
      <c r="DB45" s="1321"/>
      <c r="DC45" s="1322"/>
    </row>
    <row r="46" spans="2:109" x14ac:dyDescent="0.15">
      <c r="B46" s="395"/>
      <c r="AN46" s="1320"/>
      <c r="AO46" s="1321"/>
      <c r="AP46" s="1321"/>
      <c r="AQ46" s="1321"/>
      <c r="AR46" s="1321"/>
      <c r="AS46" s="1321"/>
      <c r="AT46" s="1321"/>
      <c r="AU46" s="1321"/>
      <c r="AV46" s="1321"/>
      <c r="AW46" s="1321"/>
      <c r="AX46" s="1321"/>
      <c r="AY46" s="1321"/>
      <c r="AZ46" s="1321"/>
      <c r="BA46" s="1321"/>
      <c r="BB46" s="1321"/>
      <c r="BC46" s="1321"/>
      <c r="BD46" s="1321"/>
      <c r="BE46" s="1321"/>
      <c r="BF46" s="1321"/>
      <c r="BG46" s="1321"/>
      <c r="BH46" s="1321"/>
      <c r="BI46" s="1321"/>
      <c r="BJ46" s="1321"/>
      <c r="BK46" s="1321"/>
      <c r="BL46" s="1321"/>
      <c r="BM46" s="1321"/>
      <c r="BN46" s="1321"/>
      <c r="BO46" s="1321"/>
      <c r="BP46" s="1321"/>
      <c r="BQ46" s="1321"/>
      <c r="BR46" s="1321"/>
      <c r="BS46" s="1321"/>
      <c r="BT46" s="1321"/>
      <c r="BU46" s="1321"/>
      <c r="BV46" s="1321"/>
      <c r="BW46" s="1321"/>
      <c r="BX46" s="1321"/>
      <c r="BY46" s="1321"/>
      <c r="BZ46" s="1321"/>
      <c r="CA46" s="1321"/>
      <c r="CB46" s="1321"/>
      <c r="CC46" s="1321"/>
      <c r="CD46" s="1321"/>
      <c r="CE46" s="1321"/>
      <c r="CF46" s="1321"/>
      <c r="CG46" s="1321"/>
      <c r="CH46" s="1321"/>
      <c r="CI46" s="1321"/>
      <c r="CJ46" s="1321"/>
      <c r="CK46" s="1321"/>
      <c r="CL46" s="1321"/>
      <c r="CM46" s="1321"/>
      <c r="CN46" s="1321"/>
      <c r="CO46" s="1321"/>
      <c r="CP46" s="1321"/>
      <c r="CQ46" s="1321"/>
      <c r="CR46" s="1321"/>
      <c r="CS46" s="1321"/>
      <c r="CT46" s="1321"/>
      <c r="CU46" s="1321"/>
      <c r="CV46" s="1321"/>
      <c r="CW46" s="1321"/>
      <c r="CX46" s="1321"/>
      <c r="CY46" s="1321"/>
      <c r="CZ46" s="1321"/>
      <c r="DA46" s="1321"/>
      <c r="DB46" s="1321"/>
      <c r="DC46" s="1322"/>
    </row>
    <row r="47" spans="2:109" x14ac:dyDescent="0.15">
      <c r="B47" s="395"/>
      <c r="AN47" s="1323"/>
      <c r="AO47" s="1324"/>
      <c r="AP47" s="1324"/>
      <c r="AQ47" s="1324"/>
      <c r="AR47" s="1324"/>
      <c r="AS47" s="1324"/>
      <c r="AT47" s="1324"/>
      <c r="AU47" s="1324"/>
      <c r="AV47" s="1324"/>
      <c r="AW47" s="1324"/>
      <c r="AX47" s="1324"/>
      <c r="AY47" s="1324"/>
      <c r="AZ47" s="1324"/>
      <c r="BA47" s="1324"/>
      <c r="BB47" s="1324"/>
      <c r="BC47" s="1324"/>
      <c r="BD47" s="1324"/>
      <c r="BE47" s="1324"/>
      <c r="BF47" s="1324"/>
      <c r="BG47" s="1324"/>
      <c r="BH47" s="1324"/>
      <c r="BI47" s="1324"/>
      <c r="BJ47" s="1324"/>
      <c r="BK47" s="1324"/>
      <c r="BL47" s="1324"/>
      <c r="BM47" s="1324"/>
      <c r="BN47" s="1324"/>
      <c r="BO47" s="1324"/>
      <c r="BP47" s="1324"/>
      <c r="BQ47" s="1324"/>
      <c r="BR47" s="1324"/>
      <c r="BS47" s="1324"/>
      <c r="BT47" s="1324"/>
      <c r="BU47" s="1324"/>
      <c r="BV47" s="1324"/>
      <c r="BW47" s="1324"/>
      <c r="BX47" s="1324"/>
      <c r="BY47" s="1324"/>
      <c r="BZ47" s="1324"/>
      <c r="CA47" s="1324"/>
      <c r="CB47" s="1324"/>
      <c r="CC47" s="1324"/>
      <c r="CD47" s="1324"/>
      <c r="CE47" s="1324"/>
      <c r="CF47" s="1324"/>
      <c r="CG47" s="1324"/>
      <c r="CH47" s="1324"/>
      <c r="CI47" s="1324"/>
      <c r="CJ47" s="1324"/>
      <c r="CK47" s="1324"/>
      <c r="CL47" s="1324"/>
      <c r="CM47" s="1324"/>
      <c r="CN47" s="1324"/>
      <c r="CO47" s="1324"/>
      <c r="CP47" s="1324"/>
      <c r="CQ47" s="1324"/>
      <c r="CR47" s="1324"/>
      <c r="CS47" s="1324"/>
      <c r="CT47" s="1324"/>
      <c r="CU47" s="1324"/>
      <c r="CV47" s="1324"/>
      <c r="CW47" s="1324"/>
      <c r="CX47" s="1324"/>
      <c r="CY47" s="1324"/>
      <c r="CZ47" s="1324"/>
      <c r="DA47" s="1324"/>
      <c r="DB47" s="1324"/>
      <c r="DC47" s="1325"/>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599</v>
      </c>
    </row>
    <row r="50" spans="1:109" x14ac:dyDescent="0.15">
      <c r="B50" s="395"/>
      <c r="G50" s="1309"/>
      <c r="H50" s="1309"/>
      <c r="I50" s="1309"/>
      <c r="J50" s="1309"/>
      <c r="K50" s="405"/>
      <c r="L50" s="405"/>
      <c r="M50" s="406"/>
      <c r="N50" s="406"/>
      <c r="AN50" s="1328"/>
      <c r="AO50" s="1329"/>
      <c r="AP50" s="1329"/>
      <c r="AQ50" s="1329"/>
      <c r="AR50" s="1329"/>
      <c r="AS50" s="1329"/>
      <c r="AT50" s="1329"/>
      <c r="AU50" s="1329"/>
      <c r="AV50" s="1329"/>
      <c r="AW50" s="1329"/>
      <c r="AX50" s="1329"/>
      <c r="AY50" s="1329"/>
      <c r="AZ50" s="1329"/>
      <c r="BA50" s="1329"/>
      <c r="BB50" s="1329"/>
      <c r="BC50" s="1329"/>
      <c r="BD50" s="1329"/>
      <c r="BE50" s="1329"/>
      <c r="BF50" s="1329"/>
      <c r="BG50" s="1329"/>
      <c r="BH50" s="1329"/>
      <c r="BI50" s="1329"/>
      <c r="BJ50" s="1329"/>
      <c r="BK50" s="1329"/>
      <c r="BL50" s="1329"/>
      <c r="BM50" s="1329"/>
      <c r="BN50" s="1329"/>
      <c r="BO50" s="1330"/>
      <c r="BP50" s="1315" t="s">
        <v>548</v>
      </c>
      <c r="BQ50" s="1315"/>
      <c r="BR50" s="1315"/>
      <c r="BS50" s="1315"/>
      <c r="BT50" s="1315"/>
      <c r="BU50" s="1315"/>
      <c r="BV50" s="1315"/>
      <c r="BW50" s="1315"/>
      <c r="BX50" s="1315" t="s">
        <v>549</v>
      </c>
      <c r="BY50" s="1315"/>
      <c r="BZ50" s="1315"/>
      <c r="CA50" s="1315"/>
      <c r="CB50" s="1315"/>
      <c r="CC50" s="1315"/>
      <c r="CD50" s="1315"/>
      <c r="CE50" s="1315"/>
      <c r="CF50" s="1315" t="s">
        <v>550</v>
      </c>
      <c r="CG50" s="1315"/>
      <c r="CH50" s="1315"/>
      <c r="CI50" s="1315"/>
      <c r="CJ50" s="1315"/>
      <c r="CK50" s="1315"/>
      <c r="CL50" s="1315"/>
      <c r="CM50" s="1315"/>
      <c r="CN50" s="1315" t="s">
        <v>551</v>
      </c>
      <c r="CO50" s="1315"/>
      <c r="CP50" s="1315"/>
      <c r="CQ50" s="1315"/>
      <c r="CR50" s="1315"/>
      <c r="CS50" s="1315"/>
      <c r="CT50" s="1315"/>
      <c r="CU50" s="1315"/>
      <c r="CV50" s="1315" t="s">
        <v>552</v>
      </c>
      <c r="CW50" s="1315"/>
      <c r="CX50" s="1315"/>
      <c r="CY50" s="1315"/>
      <c r="CZ50" s="1315"/>
      <c r="DA50" s="1315"/>
      <c r="DB50" s="1315"/>
      <c r="DC50" s="1315"/>
    </row>
    <row r="51" spans="1:109" ht="13.5" customHeight="1" x14ac:dyDescent="0.15">
      <c r="B51" s="395"/>
      <c r="G51" s="1327"/>
      <c r="H51" s="1327"/>
      <c r="I51" s="1331"/>
      <c r="J51" s="1331"/>
      <c r="K51" s="1316"/>
      <c r="L51" s="1316"/>
      <c r="M51" s="1316"/>
      <c r="N51" s="1316"/>
      <c r="AM51" s="404"/>
      <c r="AN51" s="1314" t="s">
        <v>600</v>
      </c>
      <c r="AO51" s="1314"/>
      <c r="AP51" s="1314"/>
      <c r="AQ51" s="1314"/>
      <c r="AR51" s="1314"/>
      <c r="AS51" s="1314"/>
      <c r="AT51" s="1314"/>
      <c r="AU51" s="1314"/>
      <c r="AV51" s="1314"/>
      <c r="AW51" s="1314"/>
      <c r="AX51" s="1314"/>
      <c r="AY51" s="1314"/>
      <c r="AZ51" s="1314"/>
      <c r="BA51" s="1314"/>
      <c r="BB51" s="1314" t="s">
        <v>601</v>
      </c>
      <c r="BC51" s="1314"/>
      <c r="BD51" s="1314"/>
      <c r="BE51" s="1314"/>
      <c r="BF51" s="1314"/>
      <c r="BG51" s="1314"/>
      <c r="BH51" s="1314"/>
      <c r="BI51" s="1314"/>
      <c r="BJ51" s="1314"/>
      <c r="BK51" s="1314"/>
      <c r="BL51" s="1314"/>
      <c r="BM51" s="1314"/>
      <c r="BN51" s="1314"/>
      <c r="BO51" s="1314"/>
      <c r="BP51" s="1326"/>
      <c r="BQ51" s="1311"/>
      <c r="BR51" s="1311"/>
      <c r="BS51" s="1311"/>
      <c r="BT51" s="1311"/>
      <c r="BU51" s="1311"/>
      <c r="BV51" s="1311"/>
      <c r="BW51" s="1311"/>
      <c r="BX51" s="1326"/>
      <c r="BY51" s="1311"/>
      <c r="BZ51" s="1311"/>
      <c r="CA51" s="1311"/>
      <c r="CB51" s="1311"/>
      <c r="CC51" s="1311"/>
      <c r="CD51" s="1311"/>
      <c r="CE51" s="1311"/>
      <c r="CF51" s="1326"/>
      <c r="CG51" s="1311"/>
      <c r="CH51" s="1311"/>
      <c r="CI51" s="1311"/>
      <c r="CJ51" s="1311"/>
      <c r="CK51" s="1311"/>
      <c r="CL51" s="1311"/>
      <c r="CM51" s="1311"/>
      <c r="CN51" s="1326"/>
      <c r="CO51" s="1311"/>
      <c r="CP51" s="1311"/>
      <c r="CQ51" s="1311"/>
      <c r="CR51" s="1311"/>
      <c r="CS51" s="1311"/>
      <c r="CT51" s="1311"/>
      <c r="CU51" s="1311"/>
      <c r="CV51" s="1326"/>
      <c r="CW51" s="1311"/>
      <c r="CX51" s="1311"/>
      <c r="CY51" s="1311"/>
      <c r="CZ51" s="1311"/>
      <c r="DA51" s="1311"/>
      <c r="DB51" s="1311"/>
      <c r="DC51" s="1311"/>
    </row>
    <row r="52" spans="1:109" x14ac:dyDescent="0.15">
      <c r="B52" s="395"/>
      <c r="G52" s="1327"/>
      <c r="H52" s="1327"/>
      <c r="I52" s="1331"/>
      <c r="J52" s="1331"/>
      <c r="K52" s="1316"/>
      <c r="L52" s="1316"/>
      <c r="M52" s="1316"/>
      <c r="N52" s="1316"/>
      <c r="AM52" s="404"/>
      <c r="AN52" s="1314"/>
      <c r="AO52" s="1314"/>
      <c r="AP52" s="1314"/>
      <c r="AQ52" s="1314"/>
      <c r="AR52" s="1314"/>
      <c r="AS52" s="1314"/>
      <c r="AT52" s="1314"/>
      <c r="AU52" s="1314"/>
      <c r="AV52" s="1314"/>
      <c r="AW52" s="1314"/>
      <c r="AX52" s="1314"/>
      <c r="AY52" s="1314"/>
      <c r="AZ52" s="1314"/>
      <c r="BA52" s="1314"/>
      <c r="BB52" s="1314"/>
      <c r="BC52" s="1314"/>
      <c r="BD52" s="1314"/>
      <c r="BE52" s="1314"/>
      <c r="BF52" s="1314"/>
      <c r="BG52" s="1314"/>
      <c r="BH52" s="1314"/>
      <c r="BI52" s="1314"/>
      <c r="BJ52" s="1314"/>
      <c r="BK52" s="1314"/>
      <c r="BL52" s="1314"/>
      <c r="BM52" s="1314"/>
      <c r="BN52" s="1314"/>
      <c r="BO52" s="1314"/>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x14ac:dyDescent="0.15">
      <c r="A53" s="403"/>
      <c r="B53" s="395"/>
      <c r="G53" s="1327"/>
      <c r="H53" s="1327"/>
      <c r="I53" s="1309"/>
      <c r="J53" s="1309"/>
      <c r="K53" s="1316"/>
      <c r="L53" s="1316"/>
      <c r="M53" s="1316"/>
      <c r="N53" s="1316"/>
      <c r="AM53" s="404"/>
      <c r="AN53" s="1314"/>
      <c r="AO53" s="1314"/>
      <c r="AP53" s="1314"/>
      <c r="AQ53" s="1314"/>
      <c r="AR53" s="1314"/>
      <c r="AS53" s="1314"/>
      <c r="AT53" s="1314"/>
      <c r="AU53" s="1314"/>
      <c r="AV53" s="1314"/>
      <c r="AW53" s="1314"/>
      <c r="AX53" s="1314"/>
      <c r="AY53" s="1314"/>
      <c r="AZ53" s="1314"/>
      <c r="BA53" s="1314"/>
      <c r="BB53" s="1314" t="s">
        <v>602</v>
      </c>
      <c r="BC53" s="1314"/>
      <c r="BD53" s="1314"/>
      <c r="BE53" s="1314"/>
      <c r="BF53" s="1314"/>
      <c r="BG53" s="1314"/>
      <c r="BH53" s="1314"/>
      <c r="BI53" s="1314"/>
      <c r="BJ53" s="1314"/>
      <c r="BK53" s="1314"/>
      <c r="BL53" s="1314"/>
      <c r="BM53" s="1314"/>
      <c r="BN53" s="1314"/>
      <c r="BO53" s="1314"/>
      <c r="BP53" s="1326"/>
      <c r="BQ53" s="1311"/>
      <c r="BR53" s="1311"/>
      <c r="BS53" s="1311"/>
      <c r="BT53" s="1311"/>
      <c r="BU53" s="1311"/>
      <c r="BV53" s="1311"/>
      <c r="BW53" s="1311"/>
      <c r="BX53" s="1326"/>
      <c r="BY53" s="1311"/>
      <c r="BZ53" s="1311"/>
      <c r="CA53" s="1311"/>
      <c r="CB53" s="1311"/>
      <c r="CC53" s="1311"/>
      <c r="CD53" s="1311"/>
      <c r="CE53" s="1311"/>
      <c r="CF53" s="1326"/>
      <c r="CG53" s="1311"/>
      <c r="CH53" s="1311"/>
      <c r="CI53" s="1311"/>
      <c r="CJ53" s="1311"/>
      <c r="CK53" s="1311"/>
      <c r="CL53" s="1311"/>
      <c r="CM53" s="1311"/>
      <c r="CN53" s="1326"/>
      <c r="CO53" s="1311"/>
      <c r="CP53" s="1311"/>
      <c r="CQ53" s="1311"/>
      <c r="CR53" s="1311"/>
      <c r="CS53" s="1311"/>
      <c r="CT53" s="1311"/>
      <c r="CU53" s="1311"/>
      <c r="CV53" s="1326"/>
      <c r="CW53" s="1311"/>
      <c r="CX53" s="1311"/>
      <c r="CY53" s="1311"/>
      <c r="CZ53" s="1311"/>
      <c r="DA53" s="1311"/>
      <c r="DB53" s="1311"/>
      <c r="DC53" s="1311"/>
    </row>
    <row r="54" spans="1:109" x14ac:dyDescent="0.15">
      <c r="A54" s="403"/>
      <c r="B54" s="395"/>
      <c r="G54" s="1327"/>
      <c r="H54" s="1327"/>
      <c r="I54" s="1309"/>
      <c r="J54" s="1309"/>
      <c r="K54" s="1316"/>
      <c r="L54" s="1316"/>
      <c r="M54" s="1316"/>
      <c r="N54" s="1316"/>
      <c r="AM54" s="404"/>
      <c r="AN54" s="1314"/>
      <c r="AO54" s="1314"/>
      <c r="AP54" s="1314"/>
      <c r="AQ54" s="1314"/>
      <c r="AR54" s="1314"/>
      <c r="AS54" s="1314"/>
      <c r="AT54" s="1314"/>
      <c r="AU54" s="1314"/>
      <c r="AV54" s="1314"/>
      <c r="AW54" s="1314"/>
      <c r="AX54" s="1314"/>
      <c r="AY54" s="1314"/>
      <c r="AZ54" s="1314"/>
      <c r="BA54" s="1314"/>
      <c r="BB54" s="1314"/>
      <c r="BC54" s="1314"/>
      <c r="BD54" s="1314"/>
      <c r="BE54" s="1314"/>
      <c r="BF54" s="1314"/>
      <c r="BG54" s="1314"/>
      <c r="BH54" s="1314"/>
      <c r="BI54" s="1314"/>
      <c r="BJ54" s="1314"/>
      <c r="BK54" s="1314"/>
      <c r="BL54" s="1314"/>
      <c r="BM54" s="1314"/>
      <c r="BN54" s="1314"/>
      <c r="BO54" s="1314"/>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x14ac:dyDescent="0.15">
      <c r="A55" s="403"/>
      <c r="B55" s="395"/>
      <c r="G55" s="1309"/>
      <c r="H55" s="1309"/>
      <c r="I55" s="1309"/>
      <c r="J55" s="1309"/>
      <c r="K55" s="1316"/>
      <c r="L55" s="1316"/>
      <c r="M55" s="1316"/>
      <c r="N55" s="1316"/>
      <c r="AN55" s="1315" t="s">
        <v>603</v>
      </c>
      <c r="AO55" s="1315"/>
      <c r="AP55" s="1315"/>
      <c r="AQ55" s="1315"/>
      <c r="AR55" s="1315"/>
      <c r="AS55" s="1315"/>
      <c r="AT55" s="1315"/>
      <c r="AU55" s="1315"/>
      <c r="AV55" s="1315"/>
      <c r="AW55" s="1315"/>
      <c r="AX55" s="1315"/>
      <c r="AY55" s="1315"/>
      <c r="AZ55" s="1315"/>
      <c r="BA55" s="1315"/>
      <c r="BB55" s="1314" t="s">
        <v>601</v>
      </c>
      <c r="BC55" s="1314"/>
      <c r="BD55" s="1314"/>
      <c r="BE55" s="1314"/>
      <c r="BF55" s="1314"/>
      <c r="BG55" s="1314"/>
      <c r="BH55" s="1314"/>
      <c r="BI55" s="1314"/>
      <c r="BJ55" s="1314"/>
      <c r="BK55" s="1314"/>
      <c r="BL55" s="1314"/>
      <c r="BM55" s="1314"/>
      <c r="BN55" s="1314"/>
      <c r="BO55" s="1314"/>
      <c r="BP55" s="1326"/>
      <c r="BQ55" s="1311"/>
      <c r="BR55" s="1311"/>
      <c r="BS55" s="1311"/>
      <c r="BT55" s="1311"/>
      <c r="BU55" s="1311"/>
      <c r="BV55" s="1311"/>
      <c r="BW55" s="1311"/>
      <c r="BX55" s="1326"/>
      <c r="BY55" s="1311"/>
      <c r="BZ55" s="1311"/>
      <c r="CA55" s="1311"/>
      <c r="CB55" s="1311"/>
      <c r="CC55" s="1311"/>
      <c r="CD55" s="1311"/>
      <c r="CE55" s="1311"/>
      <c r="CF55" s="1326"/>
      <c r="CG55" s="1311"/>
      <c r="CH55" s="1311"/>
      <c r="CI55" s="1311"/>
      <c r="CJ55" s="1311"/>
      <c r="CK55" s="1311"/>
      <c r="CL55" s="1311"/>
      <c r="CM55" s="1311"/>
      <c r="CN55" s="1326"/>
      <c r="CO55" s="1311"/>
      <c r="CP55" s="1311"/>
      <c r="CQ55" s="1311"/>
      <c r="CR55" s="1311"/>
      <c r="CS55" s="1311"/>
      <c r="CT55" s="1311"/>
      <c r="CU55" s="1311"/>
      <c r="CV55" s="1326"/>
      <c r="CW55" s="1311"/>
      <c r="CX55" s="1311"/>
      <c r="CY55" s="1311"/>
      <c r="CZ55" s="1311"/>
      <c r="DA55" s="1311"/>
      <c r="DB55" s="1311"/>
      <c r="DC55" s="1311"/>
    </row>
    <row r="56" spans="1:109" x14ac:dyDescent="0.15">
      <c r="A56" s="403"/>
      <c r="B56" s="395"/>
      <c r="G56" s="1309"/>
      <c r="H56" s="1309"/>
      <c r="I56" s="1309"/>
      <c r="J56" s="1309"/>
      <c r="K56" s="1316"/>
      <c r="L56" s="1316"/>
      <c r="M56" s="1316"/>
      <c r="N56" s="1316"/>
      <c r="AN56" s="1315"/>
      <c r="AO56" s="1315"/>
      <c r="AP56" s="1315"/>
      <c r="AQ56" s="1315"/>
      <c r="AR56" s="1315"/>
      <c r="AS56" s="1315"/>
      <c r="AT56" s="1315"/>
      <c r="AU56" s="1315"/>
      <c r="AV56" s="1315"/>
      <c r="AW56" s="1315"/>
      <c r="AX56" s="1315"/>
      <c r="AY56" s="1315"/>
      <c r="AZ56" s="1315"/>
      <c r="BA56" s="1315"/>
      <c r="BB56" s="1314"/>
      <c r="BC56" s="1314"/>
      <c r="BD56" s="1314"/>
      <c r="BE56" s="1314"/>
      <c r="BF56" s="1314"/>
      <c r="BG56" s="1314"/>
      <c r="BH56" s="1314"/>
      <c r="BI56" s="1314"/>
      <c r="BJ56" s="1314"/>
      <c r="BK56" s="1314"/>
      <c r="BL56" s="1314"/>
      <c r="BM56" s="1314"/>
      <c r="BN56" s="1314"/>
      <c r="BO56" s="1314"/>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403" customFormat="1" x14ac:dyDescent="0.15">
      <c r="B57" s="407"/>
      <c r="G57" s="1309"/>
      <c r="H57" s="1309"/>
      <c r="I57" s="1312"/>
      <c r="J57" s="1312"/>
      <c r="K57" s="1316"/>
      <c r="L57" s="1316"/>
      <c r="M57" s="1316"/>
      <c r="N57" s="1316"/>
      <c r="AM57" s="388"/>
      <c r="AN57" s="1315"/>
      <c r="AO57" s="1315"/>
      <c r="AP57" s="1315"/>
      <c r="AQ57" s="1315"/>
      <c r="AR57" s="1315"/>
      <c r="AS57" s="1315"/>
      <c r="AT57" s="1315"/>
      <c r="AU57" s="1315"/>
      <c r="AV57" s="1315"/>
      <c r="AW57" s="1315"/>
      <c r="AX57" s="1315"/>
      <c r="AY57" s="1315"/>
      <c r="AZ57" s="1315"/>
      <c r="BA57" s="1315"/>
      <c r="BB57" s="1314" t="s">
        <v>602</v>
      </c>
      <c r="BC57" s="1314"/>
      <c r="BD57" s="1314"/>
      <c r="BE57" s="1314"/>
      <c r="BF57" s="1314"/>
      <c r="BG57" s="1314"/>
      <c r="BH57" s="1314"/>
      <c r="BI57" s="1314"/>
      <c r="BJ57" s="1314"/>
      <c r="BK57" s="1314"/>
      <c r="BL57" s="1314"/>
      <c r="BM57" s="1314"/>
      <c r="BN57" s="1314"/>
      <c r="BO57" s="1314"/>
      <c r="BP57" s="1326"/>
      <c r="BQ57" s="1311"/>
      <c r="BR57" s="1311"/>
      <c r="BS57" s="1311"/>
      <c r="BT57" s="1311"/>
      <c r="BU57" s="1311"/>
      <c r="BV57" s="1311"/>
      <c r="BW57" s="1311"/>
      <c r="BX57" s="1326"/>
      <c r="BY57" s="1311"/>
      <c r="BZ57" s="1311"/>
      <c r="CA57" s="1311"/>
      <c r="CB57" s="1311"/>
      <c r="CC57" s="1311"/>
      <c r="CD57" s="1311"/>
      <c r="CE57" s="1311"/>
      <c r="CF57" s="1326"/>
      <c r="CG57" s="1311"/>
      <c r="CH57" s="1311"/>
      <c r="CI57" s="1311"/>
      <c r="CJ57" s="1311"/>
      <c r="CK57" s="1311"/>
      <c r="CL57" s="1311"/>
      <c r="CM57" s="1311"/>
      <c r="CN57" s="1326"/>
      <c r="CO57" s="1311"/>
      <c r="CP57" s="1311"/>
      <c r="CQ57" s="1311"/>
      <c r="CR57" s="1311"/>
      <c r="CS57" s="1311"/>
      <c r="CT57" s="1311"/>
      <c r="CU57" s="1311"/>
      <c r="CV57" s="1326"/>
      <c r="CW57" s="1311"/>
      <c r="CX57" s="1311"/>
      <c r="CY57" s="1311"/>
      <c r="CZ57" s="1311"/>
      <c r="DA57" s="1311"/>
      <c r="DB57" s="1311"/>
      <c r="DC57" s="1311"/>
      <c r="DD57" s="408"/>
      <c r="DE57" s="407"/>
    </row>
    <row r="58" spans="1:109" s="403" customFormat="1" x14ac:dyDescent="0.15">
      <c r="A58" s="388"/>
      <c r="B58" s="407"/>
      <c r="G58" s="1309"/>
      <c r="H58" s="1309"/>
      <c r="I58" s="1312"/>
      <c r="J58" s="1312"/>
      <c r="K58" s="1316"/>
      <c r="L58" s="1316"/>
      <c r="M58" s="1316"/>
      <c r="N58" s="1316"/>
      <c r="AM58" s="388"/>
      <c r="AN58" s="1315"/>
      <c r="AO58" s="1315"/>
      <c r="AP58" s="1315"/>
      <c r="AQ58" s="1315"/>
      <c r="AR58" s="1315"/>
      <c r="AS58" s="1315"/>
      <c r="AT58" s="1315"/>
      <c r="AU58" s="1315"/>
      <c r="AV58" s="1315"/>
      <c r="AW58" s="1315"/>
      <c r="AX58" s="1315"/>
      <c r="AY58" s="1315"/>
      <c r="AZ58" s="1315"/>
      <c r="BA58" s="1315"/>
      <c r="BB58" s="1314"/>
      <c r="BC58" s="1314"/>
      <c r="BD58" s="1314"/>
      <c r="BE58" s="1314"/>
      <c r="BF58" s="1314"/>
      <c r="BG58" s="1314"/>
      <c r="BH58" s="1314"/>
      <c r="BI58" s="1314"/>
      <c r="BJ58" s="1314"/>
      <c r="BK58" s="1314"/>
      <c r="BL58" s="1314"/>
      <c r="BM58" s="1314"/>
      <c r="BN58" s="1314"/>
      <c r="BO58" s="1314"/>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604</v>
      </c>
    </row>
    <row r="64" spans="1:109" x14ac:dyDescent="0.15">
      <c r="B64" s="395"/>
      <c r="G64" s="402"/>
      <c r="I64" s="415"/>
      <c r="J64" s="415"/>
      <c r="K64" s="415"/>
      <c r="L64" s="415"/>
      <c r="M64" s="415"/>
      <c r="N64" s="416"/>
      <c r="AM64" s="402"/>
      <c r="AN64" s="402" t="s">
        <v>598</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x14ac:dyDescent="0.15">
      <c r="B65" s="395"/>
      <c r="AN65" s="1317" t="s">
        <v>606</v>
      </c>
      <c r="AO65" s="1318"/>
      <c r="AP65" s="1318"/>
      <c r="AQ65" s="1318"/>
      <c r="AR65" s="1318"/>
      <c r="AS65" s="1318"/>
      <c r="AT65" s="1318"/>
      <c r="AU65" s="1318"/>
      <c r="AV65" s="1318"/>
      <c r="AW65" s="1318"/>
      <c r="AX65" s="1318"/>
      <c r="AY65" s="1318"/>
      <c r="AZ65" s="1318"/>
      <c r="BA65" s="1318"/>
      <c r="BB65" s="1318"/>
      <c r="BC65" s="1318"/>
      <c r="BD65" s="1318"/>
      <c r="BE65" s="1318"/>
      <c r="BF65" s="1318"/>
      <c r="BG65" s="1318"/>
      <c r="BH65" s="1318"/>
      <c r="BI65" s="1318"/>
      <c r="BJ65" s="1318"/>
      <c r="BK65" s="1318"/>
      <c r="BL65" s="1318"/>
      <c r="BM65" s="1318"/>
      <c r="BN65" s="1318"/>
      <c r="BO65" s="1318"/>
      <c r="BP65" s="1318"/>
      <c r="BQ65" s="1318"/>
      <c r="BR65" s="1318"/>
      <c r="BS65" s="1318"/>
      <c r="BT65" s="1318"/>
      <c r="BU65" s="1318"/>
      <c r="BV65" s="1318"/>
      <c r="BW65" s="1318"/>
      <c r="BX65" s="1318"/>
      <c r="BY65" s="1318"/>
      <c r="BZ65" s="1318"/>
      <c r="CA65" s="1318"/>
      <c r="CB65" s="1318"/>
      <c r="CC65" s="1318"/>
      <c r="CD65" s="1318"/>
      <c r="CE65" s="1318"/>
      <c r="CF65" s="1318"/>
      <c r="CG65" s="1318"/>
      <c r="CH65" s="1318"/>
      <c r="CI65" s="1318"/>
      <c r="CJ65" s="1318"/>
      <c r="CK65" s="1318"/>
      <c r="CL65" s="1318"/>
      <c r="CM65" s="1318"/>
      <c r="CN65" s="1318"/>
      <c r="CO65" s="1318"/>
      <c r="CP65" s="1318"/>
      <c r="CQ65" s="1318"/>
      <c r="CR65" s="1318"/>
      <c r="CS65" s="1318"/>
      <c r="CT65" s="1318"/>
      <c r="CU65" s="1318"/>
      <c r="CV65" s="1318"/>
      <c r="CW65" s="1318"/>
      <c r="CX65" s="1318"/>
      <c r="CY65" s="1318"/>
      <c r="CZ65" s="1318"/>
      <c r="DA65" s="1318"/>
      <c r="DB65" s="1318"/>
      <c r="DC65" s="1319"/>
    </row>
    <row r="66" spans="2:107" x14ac:dyDescent="0.15">
      <c r="B66" s="395"/>
      <c r="AN66" s="1320"/>
      <c r="AO66" s="1321"/>
      <c r="AP66" s="1321"/>
      <c r="AQ66" s="1321"/>
      <c r="AR66" s="1321"/>
      <c r="AS66" s="1321"/>
      <c r="AT66" s="1321"/>
      <c r="AU66" s="1321"/>
      <c r="AV66" s="1321"/>
      <c r="AW66" s="1321"/>
      <c r="AX66" s="1321"/>
      <c r="AY66" s="1321"/>
      <c r="AZ66" s="1321"/>
      <c r="BA66" s="1321"/>
      <c r="BB66" s="1321"/>
      <c r="BC66" s="1321"/>
      <c r="BD66" s="1321"/>
      <c r="BE66" s="1321"/>
      <c r="BF66" s="1321"/>
      <c r="BG66" s="1321"/>
      <c r="BH66" s="1321"/>
      <c r="BI66" s="1321"/>
      <c r="BJ66" s="1321"/>
      <c r="BK66" s="1321"/>
      <c r="BL66" s="1321"/>
      <c r="BM66" s="1321"/>
      <c r="BN66" s="1321"/>
      <c r="BO66" s="1321"/>
      <c r="BP66" s="1321"/>
      <c r="BQ66" s="1321"/>
      <c r="BR66" s="1321"/>
      <c r="BS66" s="1321"/>
      <c r="BT66" s="1321"/>
      <c r="BU66" s="1321"/>
      <c r="BV66" s="1321"/>
      <c r="BW66" s="1321"/>
      <c r="BX66" s="1321"/>
      <c r="BY66" s="1321"/>
      <c r="BZ66" s="1321"/>
      <c r="CA66" s="1321"/>
      <c r="CB66" s="1321"/>
      <c r="CC66" s="1321"/>
      <c r="CD66" s="1321"/>
      <c r="CE66" s="1321"/>
      <c r="CF66" s="1321"/>
      <c r="CG66" s="1321"/>
      <c r="CH66" s="1321"/>
      <c r="CI66" s="1321"/>
      <c r="CJ66" s="1321"/>
      <c r="CK66" s="1321"/>
      <c r="CL66" s="1321"/>
      <c r="CM66" s="1321"/>
      <c r="CN66" s="1321"/>
      <c r="CO66" s="1321"/>
      <c r="CP66" s="1321"/>
      <c r="CQ66" s="1321"/>
      <c r="CR66" s="1321"/>
      <c r="CS66" s="1321"/>
      <c r="CT66" s="1321"/>
      <c r="CU66" s="1321"/>
      <c r="CV66" s="1321"/>
      <c r="CW66" s="1321"/>
      <c r="CX66" s="1321"/>
      <c r="CY66" s="1321"/>
      <c r="CZ66" s="1321"/>
      <c r="DA66" s="1321"/>
      <c r="DB66" s="1321"/>
      <c r="DC66" s="1322"/>
    </row>
    <row r="67" spans="2:107" x14ac:dyDescent="0.15">
      <c r="B67" s="395"/>
      <c r="AN67" s="1320"/>
      <c r="AO67" s="1321"/>
      <c r="AP67" s="1321"/>
      <c r="AQ67" s="1321"/>
      <c r="AR67" s="1321"/>
      <c r="AS67" s="1321"/>
      <c r="AT67" s="1321"/>
      <c r="AU67" s="1321"/>
      <c r="AV67" s="1321"/>
      <c r="AW67" s="1321"/>
      <c r="AX67" s="1321"/>
      <c r="AY67" s="1321"/>
      <c r="AZ67" s="1321"/>
      <c r="BA67" s="1321"/>
      <c r="BB67" s="1321"/>
      <c r="BC67" s="1321"/>
      <c r="BD67" s="1321"/>
      <c r="BE67" s="1321"/>
      <c r="BF67" s="1321"/>
      <c r="BG67" s="1321"/>
      <c r="BH67" s="1321"/>
      <c r="BI67" s="1321"/>
      <c r="BJ67" s="1321"/>
      <c r="BK67" s="1321"/>
      <c r="BL67" s="1321"/>
      <c r="BM67" s="1321"/>
      <c r="BN67" s="1321"/>
      <c r="BO67" s="1321"/>
      <c r="BP67" s="1321"/>
      <c r="BQ67" s="1321"/>
      <c r="BR67" s="1321"/>
      <c r="BS67" s="1321"/>
      <c r="BT67" s="1321"/>
      <c r="BU67" s="1321"/>
      <c r="BV67" s="1321"/>
      <c r="BW67" s="1321"/>
      <c r="BX67" s="1321"/>
      <c r="BY67" s="1321"/>
      <c r="BZ67" s="1321"/>
      <c r="CA67" s="1321"/>
      <c r="CB67" s="1321"/>
      <c r="CC67" s="1321"/>
      <c r="CD67" s="1321"/>
      <c r="CE67" s="1321"/>
      <c r="CF67" s="1321"/>
      <c r="CG67" s="1321"/>
      <c r="CH67" s="1321"/>
      <c r="CI67" s="1321"/>
      <c r="CJ67" s="1321"/>
      <c r="CK67" s="1321"/>
      <c r="CL67" s="1321"/>
      <c r="CM67" s="1321"/>
      <c r="CN67" s="1321"/>
      <c r="CO67" s="1321"/>
      <c r="CP67" s="1321"/>
      <c r="CQ67" s="1321"/>
      <c r="CR67" s="1321"/>
      <c r="CS67" s="1321"/>
      <c r="CT67" s="1321"/>
      <c r="CU67" s="1321"/>
      <c r="CV67" s="1321"/>
      <c r="CW67" s="1321"/>
      <c r="CX67" s="1321"/>
      <c r="CY67" s="1321"/>
      <c r="CZ67" s="1321"/>
      <c r="DA67" s="1321"/>
      <c r="DB67" s="1321"/>
      <c r="DC67" s="1322"/>
    </row>
    <row r="68" spans="2:107" x14ac:dyDescent="0.15">
      <c r="B68" s="395"/>
      <c r="AN68" s="1320"/>
      <c r="AO68" s="1321"/>
      <c r="AP68" s="1321"/>
      <c r="AQ68" s="1321"/>
      <c r="AR68" s="1321"/>
      <c r="AS68" s="1321"/>
      <c r="AT68" s="1321"/>
      <c r="AU68" s="1321"/>
      <c r="AV68" s="1321"/>
      <c r="AW68" s="1321"/>
      <c r="AX68" s="1321"/>
      <c r="AY68" s="1321"/>
      <c r="AZ68" s="1321"/>
      <c r="BA68" s="1321"/>
      <c r="BB68" s="1321"/>
      <c r="BC68" s="1321"/>
      <c r="BD68" s="1321"/>
      <c r="BE68" s="1321"/>
      <c r="BF68" s="1321"/>
      <c r="BG68" s="1321"/>
      <c r="BH68" s="1321"/>
      <c r="BI68" s="1321"/>
      <c r="BJ68" s="1321"/>
      <c r="BK68" s="1321"/>
      <c r="BL68" s="1321"/>
      <c r="BM68" s="1321"/>
      <c r="BN68" s="1321"/>
      <c r="BO68" s="1321"/>
      <c r="BP68" s="1321"/>
      <c r="BQ68" s="1321"/>
      <c r="BR68" s="1321"/>
      <c r="BS68" s="1321"/>
      <c r="BT68" s="1321"/>
      <c r="BU68" s="1321"/>
      <c r="BV68" s="1321"/>
      <c r="BW68" s="1321"/>
      <c r="BX68" s="1321"/>
      <c r="BY68" s="1321"/>
      <c r="BZ68" s="1321"/>
      <c r="CA68" s="1321"/>
      <c r="CB68" s="1321"/>
      <c r="CC68" s="1321"/>
      <c r="CD68" s="1321"/>
      <c r="CE68" s="1321"/>
      <c r="CF68" s="1321"/>
      <c r="CG68" s="1321"/>
      <c r="CH68" s="1321"/>
      <c r="CI68" s="1321"/>
      <c r="CJ68" s="1321"/>
      <c r="CK68" s="1321"/>
      <c r="CL68" s="1321"/>
      <c r="CM68" s="1321"/>
      <c r="CN68" s="1321"/>
      <c r="CO68" s="1321"/>
      <c r="CP68" s="1321"/>
      <c r="CQ68" s="1321"/>
      <c r="CR68" s="1321"/>
      <c r="CS68" s="1321"/>
      <c r="CT68" s="1321"/>
      <c r="CU68" s="1321"/>
      <c r="CV68" s="1321"/>
      <c r="CW68" s="1321"/>
      <c r="CX68" s="1321"/>
      <c r="CY68" s="1321"/>
      <c r="CZ68" s="1321"/>
      <c r="DA68" s="1321"/>
      <c r="DB68" s="1321"/>
      <c r="DC68" s="1322"/>
    </row>
    <row r="69" spans="2:107" x14ac:dyDescent="0.15">
      <c r="B69" s="395"/>
      <c r="AN69" s="1323"/>
      <c r="AO69" s="1324"/>
      <c r="AP69" s="1324"/>
      <c r="AQ69" s="1324"/>
      <c r="AR69" s="1324"/>
      <c r="AS69" s="1324"/>
      <c r="AT69" s="1324"/>
      <c r="AU69" s="1324"/>
      <c r="AV69" s="1324"/>
      <c r="AW69" s="1324"/>
      <c r="AX69" s="1324"/>
      <c r="AY69" s="1324"/>
      <c r="AZ69" s="1324"/>
      <c r="BA69" s="1324"/>
      <c r="BB69" s="1324"/>
      <c r="BC69" s="1324"/>
      <c r="BD69" s="1324"/>
      <c r="BE69" s="1324"/>
      <c r="BF69" s="1324"/>
      <c r="BG69" s="1324"/>
      <c r="BH69" s="1324"/>
      <c r="BI69" s="1324"/>
      <c r="BJ69" s="1324"/>
      <c r="BK69" s="1324"/>
      <c r="BL69" s="1324"/>
      <c r="BM69" s="1324"/>
      <c r="BN69" s="1324"/>
      <c r="BO69" s="1324"/>
      <c r="BP69" s="1324"/>
      <c r="BQ69" s="1324"/>
      <c r="BR69" s="1324"/>
      <c r="BS69" s="1324"/>
      <c r="BT69" s="1324"/>
      <c r="BU69" s="1324"/>
      <c r="BV69" s="1324"/>
      <c r="BW69" s="1324"/>
      <c r="BX69" s="1324"/>
      <c r="BY69" s="1324"/>
      <c r="BZ69" s="1324"/>
      <c r="CA69" s="1324"/>
      <c r="CB69" s="1324"/>
      <c r="CC69" s="1324"/>
      <c r="CD69" s="1324"/>
      <c r="CE69" s="1324"/>
      <c r="CF69" s="1324"/>
      <c r="CG69" s="1324"/>
      <c r="CH69" s="1324"/>
      <c r="CI69" s="1324"/>
      <c r="CJ69" s="1324"/>
      <c r="CK69" s="1324"/>
      <c r="CL69" s="1324"/>
      <c r="CM69" s="1324"/>
      <c r="CN69" s="1324"/>
      <c r="CO69" s="1324"/>
      <c r="CP69" s="1324"/>
      <c r="CQ69" s="1324"/>
      <c r="CR69" s="1324"/>
      <c r="CS69" s="1324"/>
      <c r="CT69" s="1324"/>
      <c r="CU69" s="1324"/>
      <c r="CV69" s="1324"/>
      <c r="CW69" s="1324"/>
      <c r="CX69" s="1324"/>
      <c r="CY69" s="1324"/>
      <c r="CZ69" s="1324"/>
      <c r="DA69" s="1324"/>
      <c r="DB69" s="1324"/>
      <c r="DC69" s="1325"/>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599</v>
      </c>
    </row>
    <row r="72" spans="2:107" x14ac:dyDescent="0.15">
      <c r="B72" s="395"/>
      <c r="G72" s="1309"/>
      <c r="H72" s="1309"/>
      <c r="I72" s="1309"/>
      <c r="J72" s="1309"/>
      <c r="K72" s="405"/>
      <c r="L72" s="405"/>
      <c r="M72" s="406"/>
      <c r="N72" s="406"/>
      <c r="AN72" s="1328"/>
      <c r="AO72" s="1329"/>
      <c r="AP72" s="1329"/>
      <c r="AQ72" s="1329"/>
      <c r="AR72" s="1329"/>
      <c r="AS72" s="1329"/>
      <c r="AT72" s="1329"/>
      <c r="AU72" s="1329"/>
      <c r="AV72" s="1329"/>
      <c r="AW72" s="1329"/>
      <c r="AX72" s="1329"/>
      <c r="AY72" s="1329"/>
      <c r="AZ72" s="1329"/>
      <c r="BA72" s="1329"/>
      <c r="BB72" s="1329"/>
      <c r="BC72" s="1329"/>
      <c r="BD72" s="1329"/>
      <c r="BE72" s="1329"/>
      <c r="BF72" s="1329"/>
      <c r="BG72" s="1329"/>
      <c r="BH72" s="1329"/>
      <c r="BI72" s="1329"/>
      <c r="BJ72" s="1329"/>
      <c r="BK72" s="1329"/>
      <c r="BL72" s="1329"/>
      <c r="BM72" s="1329"/>
      <c r="BN72" s="1329"/>
      <c r="BO72" s="1330"/>
      <c r="BP72" s="1315" t="s">
        <v>548</v>
      </c>
      <c r="BQ72" s="1315"/>
      <c r="BR72" s="1315"/>
      <c r="BS72" s="1315"/>
      <c r="BT72" s="1315"/>
      <c r="BU72" s="1315"/>
      <c r="BV72" s="1315"/>
      <c r="BW72" s="1315"/>
      <c r="BX72" s="1315" t="s">
        <v>549</v>
      </c>
      <c r="BY72" s="1315"/>
      <c r="BZ72" s="1315"/>
      <c r="CA72" s="1315"/>
      <c r="CB72" s="1315"/>
      <c r="CC72" s="1315"/>
      <c r="CD72" s="1315"/>
      <c r="CE72" s="1315"/>
      <c r="CF72" s="1315" t="s">
        <v>550</v>
      </c>
      <c r="CG72" s="1315"/>
      <c r="CH72" s="1315"/>
      <c r="CI72" s="1315"/>
      <c r="CJ72" s="1315"/>
      <c r="CK72" s="1315"/>
      <c r="CL72" s="1315"/>
      <c r="CM72" s="1315"/>
      <c r="CN72" s="1315" t="s">
        <v>551</v>
      </c>
      <c r="CO72" s="1315"/>
      <c r="CP72" s="1315"/>
      <c r="CQ72" s="1315"/>
      <c r="CR72" s="1315"/>
      <c r="CS72" s="1315"/>
      <c r="CT72" s="1315"/>
      <c r="CU72" s="1315"/>
      <c r="CV72" s="1315" t="s">
        <v>552</v>
      </c>
      <c r="CW72" s="1315"/>
      <c r="CX72" s="1315"/>
      <c r="CY72" s="1315"/>
      <c r="CZ72" s="1315"/>
      <c r="DA72" s="1315"/>
      <c r="DB72" s="1315"/>
      <c r="DC72" s="1315"/>
    </row>
    <row r="73" spans="2:107" x14ac:dyDescent="0.15">
      <c r="B73" s="395"/>
      <c r="G73" s="1327"/>
      <c r="H73" s="1327"/>
      <c r="I73" s="1327"/>
      <c r="J73" s="1327"/>
      <c r="K73" s="1310"/>
      <c r="L73" s="1310"/>
      <c r="M73" s="1310"/>
      <c r="N73" s="1310"/>
      <c r="AM73" s="404"/>
      <c r="AN73" s="1314" t="s">
        <v>600</v>
      </c>
      <c r="AO73" s="1314"/>
      <c r="AP73" s="1314"/>
      <c r="AQ73" s="1314"/>
      <c r="AR73" s="1314"/>
      <c r="AS73" s="1314"/>
      <c r="AT73" s="1314"/>
      <c r="AU73" s="1314"/>
      <c r="AV73" s="1314"/>
      <c r="AW73" s="1314"/>
      <c r="AX73" s="1314"/>
      <c r="AY73" s="1314"/>
      <c r="AZ73" s="1314"/>
      <c r="BA73" s="1314"/>
      <c r="BB73" s="1314" t="s">
        <v>601</v>
      </c>
      <c r="BC73" s="1314"/>
      <c r="BD73" s="1314"/>
      <c r="BE73" s="1314"/>
      <c r="BF73" s="1314"/>
      <c r="BG73" s="1314"/>
      <c r="BH73" s="1314"/>
      <c r="BI73" s="1314"/>
      <c r="BJ73" s="1314"/>
      <c r="BK73" s="1314"/>
      <c r="BL73" s="1314"/>
      <c r="BM73" s="1314"/>
      <c r="BN73" s="1314"/>
      <c r="BO73" s="1314"/>
      <c r="BP73" s="1311">
        <v>27.7</v>
      </c>
      <c r="BQ73" s="1311"/>
      <c r="BR73" s="1311"/>
      <c r="BS73" s="1311"/>
      <c r="BT73" s="1311"/>
      <c r="BU73" s="1311"/>
      <c r="BV73" s="1311"/>
      <c r="BW73" s="1311"/>
      <c r="BX73" s="1311">
        <v>26.3</v>
      </c>
      <c r="BY73" s="1311"/>
      <c r="BZ73" s="1311"/>
      <c r="CA73" s="1311"/>
      <c r="CB73" s="1311"/>
      <c r="CC73" s="1311"/>
      <c r="CD73" s="1311"/>
      <c r="CE73" s="1311"/>
      <c r="CF73" s="1311">
        <v>13.3</v>
      </c>
      <c r="CG73" s="1311"/>
      <c r="CH73" s="1311"/>
      <c r="CI73" s="1311"/>
      <c r="CJ73" s="1311"/>
      <c r="CK73" s="1311"/>
      <c r="CL73" s="1311"/>
      <c r="CM73" s="1311"/>
      <c r="CN73" s="1311">
        <v>40.700000000000003</v>
      </c>
      <c r="CO73" s="1311"/>
      <c r="CP73" s="1311"/>
      <c r="CQ73" s="1311"/>
      <c r="CR73" s="1311"/>
      <c r="CS73" s="1311"/>
      <c r="CT73" s="1311"/>
      <c r="CU73" s="1311"/>
      <c r="CV73" s="1311">
        <v>53.6</v>
      </c>
      <c r="CW73" s="1311"/>
      <c r="CX73" s="1311"/>
      <c r="CY73" s="1311"/>
      <c r="CZ73" s="1311"/>
      <c r="DA73" s="1311"/>
      <c r="DB73" s="1311"/>
      <c r="DC73" s="1311"/>
    </row>
    <row r="74" spans="2:107" x14ac:dyDescent="0.15">
      <c r="B74" s="395"/>
      <c r="G74" s="1327"/>
      <c r="H74" s="1327"/>
      <c r="I74" s="1327"/>
      <c r="J74" s="1327"/>
      <c r="K74" s="1310"/>
      <c r="L74" s="1310"/>
      <c r="M74" s="1310"/>
      <c r="N74" s="1310"/>
      <c r="AM74" s="404"/>
      <c r="AN74" s="1314"/>
      <c r="AO74" s="1314"/>
      <c r="AP74" s="1314"/>
      <c r="AQ74" s="1314"/>
      <c r="AR74" s="1314"/>
      <c r="AS74" s="1314"/>
      <c r="AT74" s="1314"/>
      <c r="AU74" s="1314"/>
      <c r="AV74" s="1314"/>
      <c r="AW74" s="1314"/>
      <c r="AX74" s="1314"/>
      <c r="AY74" s="1314"/>
      <c r="AZ74" s="1314"/>
      <c r="BA74" s="1314"/>
      <c r="BB74" s="1314"/>
      <c r="BC74" s="1314"/>
      <c r="BD74" s="1314"/>
      <c r="BE74" s="1314"/>
      <c r="BF74" s="1314"/>
      <c r="BG74" s="1314"/>
      <c r="BH74" s="1314"/>
      <c r="BI74" s="1314"/>
      <c r="BJ74" s="1314"/>
      <c r="BK74" s="1314"/>
      <c r="BL74" s="1314"/>
      <c r="BM74" s="1314"/>
      <c r="BN74" s="1314"/>
      <c r="BO74" s="1314"/>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x14ac:dyDescent="0.15">
      <c r="B75" s="395"/>
      <c r="G75" s="1327"/>
      <c r="H75" s="1327"/>
      <c r="I75" s="1309"/>
      <c r="J75" s="1309"/>
      <c r="K75" s="1316"/>
      <c r="L75" s="1316"/>
      <c r="M75" s="1316"/>
      <c r="N75" s="1316"/>
      <c r="AM75" s="404"/>
      <c r="AN75" s="1314"/>
      <c r="AO75" s="1314"/>
      <c r="AP75" s="1314"/>
      <c r="AQ75" s="1314"/>
      <c r="AR75" s="1314"/>
      <c r="AS75" s="1314"/>
      <c r="AT75" s="1314"/>
      <c r="AU75" s="1314"/>
      <c r="AV75" s="1314"/>
      <c r="AW75" s="1314"/>
      <c r="AX75" s="1314"/>
      <c r="AY75" s="1314"/>
      <c r="AZ75" s="1314"/>
      <c r="BA75" s="1314"/>
      <c r="BB75" s="1314" t="s">
        <v>605</v>
      </c>
      <c r="BC75" s="1314"/>
      <c r="BD75" s="1314"/>
      <c r="BE75" s="1314"/>
      <c r="BF75" s="1314"/>
      <c r="BG75" s="1314"/>
      <c r="BH75" s="1314"/>
      <c r="BI75" s="1314"/>
      <c r="BJ75" s="1314"/>
      <c r="BK75" s="1314"/>
      <c r="BL75" s="1314"/>
      <c r="BM75" s="1314"/>
      <c r="BN75" s="1314"/>
      <c r="BO75" s="1314"/>
      <c r="BP75" s="1311">
        <v>11.6</v>
      </c>
      <c r="BQ75" s="1311"/>
      <c r="BR75" s="1311"/>
      <c r="BS75" s="1311"/>
      <c r="BT75" s="1311"/>
      <c r="BU75" s="1311"/>
      <c r="BV75" s="1311"/>
      <c r="BW75" s="1311"/>
      <c r="BX75" s="1311">
        <v>10.199999999999999</v>
      </c>
      <c r="BY75" s="1311"/>
      <c r="BZ75" s="1311"/>
      <c r="CA75" s="1311"/>
      <c r="CB75" s="1311"/>
      <c r="CC75" s="1311"/>
      <c r="CD75" s="1311"/>
      <c r="CE75" s="1311"/>
      <c r="CF75" s="1311">
        <v>8.8000000000000007</v>
      </c>
      <c r="CG75" s="1311"/>
      <c r="CH75" s="1311"/>
      <c r="CI75" s="1311"/>
      <c r="CJ75" s="1311"/>
      <c r="CK75" s="1311"/>
      <c r="CL75" s="1311"/>
      <c r="CM75" s="1311"/>
      <c r="CN75" s="1311">
        <v>8.9</v>
      </c>
      <c r="CO75" s="1311"/>
      <c r="CP75" s="1311"/>
      <c r="CQ75" s="1311"/>
      <c r="CR75" s="1311"/>
      <c r="CS75" s="1311"/>
      <c r="CT75" s="1311"/>
      <c r="CU75" s="1311"/>
      <c r="CV75" s="1311">
        <v>8.4</v>
      </c>
      <c r="CW75" s="1311"/>
      <c r="CX75" s="1311"/>
      <c r="CY75" s="1311"/>
      <c r="CZ75" s="1311"/>
      <c r="DA75" s="1311"/>
      <c r="DB75" s="1311"/>
      <c r="DC75" s="1311"/>
    </row>
    <row r="76" spans="2:107" x14ac:dyDescent="0.15">
      <c r="B76" s="395"/>
      <c r="G76" s="1327"/>
      <c r="H76" s="1327"/>
      <c r="I76" s="1309"/>
      <c r="J76" s="1309"/>
      <c r="K76" s="1316"/>
      <c r="L76" s="1316"/>
      <c r="M76" s="1316"/>
      <c r="N76" s="1316"/>
      <c r="AM76" s="404"/>
      <c r="AN76" s="1314"/>
      <c r="AO76" s="1314"/>
      <c r="AP76" s="1314"/>
      <c r="AQ76" s="1314"/>
      <c r="AR76" s="1314"/>
      <c r="AS76" s="1314"/>
      <c r="AT76" s="1314"/>
      <c r="AU76" s="1314"/>
      <c r="AV76" s="1314"/>
      <c r="AW76" s="1314"/>
      <c r="AX76" s="1314"/>
      <c r="AY76" s="1314"/>
      <c r="AZ76" s="1314"/>
      <c r="BA76" s="1314"/>
      <c r="BB76" s="1314"/>
      <c r="BC76" s="1314"/>
      <c r="BD76" s="1314"/>
      <c r="BE76" s="1314"/>
      <c r="BF76" s="1314"/>
      <c r="BG76" s="1314"/>
      <c r="BH76" s="1314"/>
      <c r="BI76" s="1314"/>
      <c r="BJ76" s="1314"/>
      <c r="BK76" s="1314"/>
      <c r="BL76" s="1314"/>
      <c r="BM76" s="1314"/>
      <c r="BN76" s="1314"/>
      <c r="BO76" s="1314"/>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x14ac:dyDescent="0.15">
      <c r="B77" s="395"/>
      <c r="G77" s="1309"/>
      <c r="H77" s="1309"/>
      <c r="I77" s="1309"/>
      <c r="J77" s="1309"/>
      <c r="K77" s="1310"/>
      <c r="L77" s="1310"/>
      <c r="M77" s="1310"/>
      <c r="N77" s="1310"/>
      <c r="AN77" s="1315" t="s">
        <v>603</v>
      </c>
      <c r="AO77" s="1315"/>
      <c r="AP77" s="1315"/>
      <c r="AQ77" s="1315"/>
      <c r="AR77" s="1315"/>
      <c r="AS77" s="1315"/>
      <c r="AT77" s="1315"/>
      <c r="AU77" s="1315"/>
      <c r="AV77" s="1315"/>
      <c r="AW77" s="1315"/>
      <c r="AX77" s="1315"/>
      <c r="AY77" s="1315"/>
      <c r="AZ77" s="1315"/>
      <c r="BA77" s="1315"/>
      <c r="BB77" s="1314" t="s">
        <v>601</v>
      </c>
      <c r="BC77" s="1314"/>
      <c r="BD77" s="1314"/>
      <c r="BE77" s="1314"/>
      <c r="BF77" s="1314"/>
      <c r="BG77" s="1314"/>
      <c r="BH77" s="1314"/>
      <c r="BI77" s="1314"/>
      <c r="BJ77" s="1314"/>
      <c r="BK77" s="1314"/>
      <c r="BL77" s="1314"/>
      <c r="BM77" s="1314"/>
      <c r="BN77" s="1314"/>
      <c r="BO77" s="1314"/>
      <c r="BP77" s="1311">
        <v>0.8</v>
      </c>
      <c r="BQ77" s="1311"/>
      <c r="BR77" s="1311"/>
      <c r="BS77" s="1311"/>
      <c r="BT77" s="1311"/>
      <c r="BU77" s="1311"/>
      <c r="BV77" s="1311"/>
      <c r="BW77" s="1311"/>
      <c r="BX77" s="1311">
        <v>0</v>
      </c>
      <c r="BY77" s="1311"/>
      <c r="BZ77" s="1311"/>
      <c r="CA77" s="1311"/>
      <c r="CB77" s="1311"/>
      <c r="CC77" s="1311"/>
      <c r="CD77" s="1311"/>
      <c r="CE77" s="1311"/>
      <c r="CF77" s="1311">
        <v>0</v>
      </c>
      <c r="CG77" s="1311"/>
      <c r="CH77" s="1311"/>
      <c r="CI77" s="1311"/>
      <c r="CJ77" s="1311"/>
      <c r="CK77" s="1311"/>
      <c r="CL77" s="1311"/>
      <c r="CM77" s="1311"/>
      <c r="CN77" s="1311">
        <v>0</v>
      </c>
      <c r="CO77" s="1311"/>
      <c r="CP77" s="1311"/>
      <c r="CQ77" s="1311"/>
      <c r="CR77" s="1311"/>
      <c r="CS77" s="1311"/>
      <c r="CT77" s="1311"/>
      <c r="CU77" s="1311"/>
      <c r="CV77" s="1311">
        <v>0</v>
      </c>
      <c r="CW77" s="1311"/>
      <c r="CX77" s="1311"/>
      <c r="CY77" s="1311"/>
      <c r="CZ77" s="1311"/>
      <c r="DA77" s="1311"/>
      <c r="DB77" s="1311"/>
      <c r="DC77" s="1311"/>
    </row>
    <row r="78" spans="2:107" x14ac:dyDescent="0.15">
      <c r="B78" s="395"/>
      <c r="G78" s="1309"/>
      <c r="H78" s="1309"/>
      <c r="I78" s="1309"/>
      <c r="J78" s="1309"/>
      <c r="K78" s="1310"/>
      <c r="L78" s="1310"/>
      <c r="M78" s="1310"/>
      <c r="N78" s="1310"/>
      <c r="AN78" s="1315"/>
      <c r="AO78" s="1315"/>
      <c r="AP78" s="1315"/>
      <c r="AQ78" s="1315"/>
      <c r="AR78" s="1315"/>
      <c r="AS78" s="1315"/>
      <c r="AT78" s="1315"/>
      <c r="AU78" s="1315"/>
      <c r="AV78" s="1315"/>
      <c r="AW78" s="1315"/>
      <c r="AX78" s="1315"/>
      <c r="AY78" s="1315"/>
      <c r="AZ78" s="1315"/>
      <c r="BA78" s="1315"/>
      <c r="BB78" s="1314"/>
      <c r="BC78" s="1314"/>
      <c r="BD78" s="1314"/>
      <c r="BE78" s="1314"/>
      <c r="BF78" s="1314"/>
      <c r="BG78" s="1314"/>
      <c r="BH78" s="1314"/>
      <c r="BI78" s="1314"/>
      <c r="BJ78" s="1314"/>
      <c r="BK78" s="1314"/>
      <c r="BL78" s="1314"/>
      <c r="BM78" s="1314"/>
      <c r="BN78" s="1314"/>
      <c r="BO78" s="1314"/>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x14ac:dyDescent="0.15">
      <c r="B79" s="395"/>
      <c r="G79" s="1309"/>
      <c r="H79" s="1309"/>
      <c r="I79" s="1312"/>
      <c r="J79" s="1312"/>
      <c r="K79" s="1313"/>
      <c r="L79" s="1313"/>
      <c r="M79" s="1313"/>
      <c r="N79" s="1313"/>
      <c r="AN79" s="1315"/>
      <c r="AO79" s="1315"/>
      <c r="AP79" s="1315"/>
      <c r="AQ79" s="1315"/>
      <c r="AR79" s="1315"/>
      <c r="AS79" s="1315"/>
      <c r="AT79" s="1315"/>
      <c r="AU79" s="1315"/>
      <c r="AV79" s="1315"/>
      <c r="AW79" s="1315"/>
      <c r="AX79" s="1315"/>
      <c r="AY79" s="1315"/>
      <c r="AZ79" s="1315"/>
      <c r="BA79" s="1315"/>
      <c r="BB79" s="1314" t="s">
        <v>605</v>
      </c>
      <c r="BC79" s="1314"/>
      <c r="BD79" s="1314"/>
      <c r="BE79" s="1314"/>
      <c r="BF79" s="1314"/>
      <c r="BG79" s="1314"/>
      <c r="BH79" s="1314"/>
      <c r="BI79" s="1314"/>
      <c r="BJ79" s="1314"/>
      <c r="BK79" s="1314"/>
      <c r="BL79" s="1314"/>
      <c r="BM79" s="1314"/>
      <c r="BN79" s="1314"/>
      <c r="BO79" s="1314"/>
      <c r="BP79" s="1311">
        <v>8.1</v>
      </c>
      <c r="BQ79" s="1311"/>
      <c r="BR79" s="1311"/>
      <c r="BS79" s="1311"/>
      <c r="BT79" s="1311"/>
      <c r="BU79" s="1311"/>
      <c r="BV79" s="1311"/>
      <c r="BW79" s="1311"/>
      <c r="BX79" s="1311">
        <v>7.3</v>
      </c>
      <c r="BY79" s="1311"/>
      <c r="BZ79" s="1311"/>
      <c r="CA79" s="1311"/>
      <c r="CB79" s="1311"/>
      <c r="CC79" s="1311"/>
      <c r="CD79" s="1311"/>
      <c r="CE79" s="1311"/>
      <c r="CF79" s="1311">
        <v>7.2</v>
      </c>
      <c r="CG79" s="1311"/>
      <c r="CH79" s="1311"/>
      <c r="CI79" s="1311"/>
      <c r="CJ79" s="1311"/>
      <c r="CK79" s="1311"/>
      <c r="CL79" s="1311"/>
      <c r="CM79" s="1311"/>
      <c r="CN79" s="1311">
        <v>7.2</v>
      </c>
      <c r="CO79" s="1311"/>
      <c r="CP79" s="1311"/>
      <c r="CQ79" s="1311"/>
      <c r="CR79" s="1311"/>
      <c r="CS79" s="1311"/>
      <c r="CT79" s="1311"/>
      <c r="CU79" s="1311"/>
      <c r="CV79" s="1311">
        <v>7.7</v>
      </c>
      <c r="CW79" s="1311"/>
      <c r="CX79" s="1311"/>
      <c r="CY79" s="1311"/>
      <c r="CZ79" s="1311"/>
      <c r="DA79" s="1311"/>
      <c r="DB79" s="1311"/>
      <c r="DC79" s="1311"/>
    </row>
    <row r="80" spans="2:107" x14ac:dyDescent="0.15">
      <c r="B80" s="395"/>
      <c r="G80" s="1309"/>
      <c r="H80" s="1309"/>
      <c r="I80" s="1312"/>
      <c r="J80" s="1312"/>
      <c r="K80" s="1313"/>
      <c r="L80" s="1313"/>
      <c r="M80" s="1313"/>
      <c r="N80" s="1313"/>
      <c r="AN80" s="1315"/>
      <c r="AO80" s="1315"/>
      <c r="AP80" s="1315"/>
      <c r="AQ80" s="1315"/>
      <c r="AR80" s="1315"/>
      <c r="AS80" s="1315"/>
      <c r="AT80" s="1315"/>
      <c r="AU80" s="1315"/>
      <c r="AV80" s="1315"/>
      <c r="AW80" s="1315"/>
      <c r="AX80" s="1315"/>
      <c r="AY80" s="1315"/>
      <c r="AZ80" s="1315"/>
      <c r="BA80" s="1315"/>
      <c r="BB80" s="1314"/>
      <c r="BC80" s="1314"/>
      <c r="BD80" s="1314"/>
      <c r="BE80" s="1314"/>
      <c r="BF80" s="1314"/>
      <c r="BG80" s="1314"/>
      <c r="BH80" s="1314"/>
      <c r="BI80" s="1314"/>
      <c r="BJ80" s="1314"/>
      <c r="BK80" s="1314"/>
      <c r="BL80" s="1314"/>
      <c r="BM80" s="1314"/>
      <c r="BN80" s="1314"/>
      <c r="BO80" s="1314"/>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Bo5iuGjM5c1b13dLpGsMiFxmz4eYjHHGa4PnxHIBYHu8dhuSia6T/LZSxizaw6FyTAsocU5JEUkmA9huB3+dWQ==" saltValue="K9K/1wjUw3PQ/zYISq0XAg=="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orientation="portrait"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50" zoomScaleNormal="50" zoomScaleSheetLayoutView="70"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494</v>
      </c>
    </row>
  </sheetData>
  <sheetProtection algorithmName="SHA-512" hashValue="oJ9+xltDHlqvNrTPyMGgB1KdvEeTc4kq6u70PXXgzFiBtGzOOq0/xVJ8iaLzp//sODPsyuVQg0GTbU5AJ2hheQ==" saltValue="Wmf1f+J3WLOxwdXx2uUKwg=="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50" zoomScaleNormal="50" zoomScaleSheetLayoutView="55"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494</v>
      </c>
    </row>
  </sheetData>
  <sheetProtection algorithmName="SHA-512" hashValue="PmkMBGiWFxVTeTboTiXeiwy8s/1LJ+LfHOpdphG79V8o8mxivExLaWRCyRKwtZrpfY3NAg6LE+gBtAH5XsIynQ==" saltValue="TmbQzKO5iprkdeBX+oAF3A=="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545</v>
      </c>
      <c r="G2" s="157"/>
      <c r="H2" s="158"/>
    </row>
    <row r="3" spans="1:8" x14ac:dyDescent="0.15">
      <c r="A3" s="154" t="s">
        <v>538</v>
      </c>
      <c r="B3" s="159"/>
      <c r="C3" s="160"/>
      <c r="D3" s="161">
        <v>65160</v>
      </c>
      <c r="E3" s="162"/>
      <c r="F3" s="163">
        <v>128611</v>
      </c>
      <c r="G3" s="164"/>
      <c r="H3" s="165"/>
    </row>
    <row r="4" spans="1:8" x14ac:dyDescent="0.15">
      <c r="A4" s="166"/>
      <c r="B4" s="167"/>
      <c r="C4" s="168"/>
      <c r="D4" s="169">
        <v>28742</v>
      </c>
      <c r="E4" s="170"/>
      <c r="F4" s="171">
        <v>61552</v>
      </c>
      <c r="G4" s="172"/>
      <c r="H4" s="173"/>
    </row>
    <row r="5" spans="1:8" x14ac:dyDescent="0.15">
      <c r="A5" s="154" t="s">
        <v>540</v>
      </c>
      <c r="B5" s="159"/>
      <c r="C5" s="160"/>
      <c r="D5" s="161">
        <v>54288</v>
      </c>
      <c r="E5" s="162"/>
      <c r="F5" s="163">
        <v>138651</v>
      </c>
      <c r="G5" s="164"/>
      <c r="H5" s="165"/>
    </row>
    <row r="6" spans="1:8" x14ac:dyDescent="0.15">
      <c r="A6" s="166"/>
      <c r="B6" s="167"/>
      <c r="C6" s="168"/>
      <c r="D6" s="169">
        <v>28521</v>
      </c>
      <c r="E6" s="170"/>
      <c r="F6" s="171">
        <v>71211</v>
      </c>
      <c r="G6" s="172"/>
      <c r="H6" s="173"/>
    </row>
    <row r="7" spans="1:8" x14ac:dyDescent="0.15">
      <c r="A7" s="154" t="s">
        <v>541</v>
      </c>
      <c r="B7" s="159"/>
      <c r="C7" s="160"/>
      <c r="D7" s="161">
        <v>27144</v>
      </c>
      <c r="E7" s="162"/>
      <c r="F7" s="163">
        <v>122882</v>
      </c>
      <c r="G7" s="164"/>
      <c r="H7" s="165"/>
    </row>
    <row r="8" spans="1:8" x14ac:dyDescent="0.15">
      <c r="A8" s="166"/>
      <c r="B8" s="167"/>
      <c r="C8" s="168"/>
      <c r="D8" s="169">
        <v>9824</v>
      </c>
      <c r="E8" s="170"/>
      <c r="F8" s="171">
        <v>65785</v>
      </c>
      <c r="G8" s="172"/>
      <c r="H8" s="173"/>
    </row>
    <row r="9" spans="1:8" x14ac:dyDescent="0.15">
      <c r="A9" s="154" t="s">
        <v>542</v>
      </c>
      <c r="B9" s="159"/>
      <c r="C9" s="160"/>
      <c r="D9" s="161">
        <v>26633</v>
      </c>
      <c r="E9" s="162"/>
      <c r="F9" s="163">
        <v>114790</v>
      </c>
      <c r="G9" s="164"/>
      <c r="H9" s="165"/>
    </row>
    <row r="10" spans="1:8" x14ac:dyDescent="0.15">
      <c r="A10" s="166"/>
      <c r="B10" s="167"/>
      <c r="C10" s="168"/>
      <c r="D10" s="169">
        <v>16109</v>
      </c>
      <c r="E10" s="170"/>
      <c r="F10" s="171">
        <v>55601</v>
      </c>
      <c r="G10" s="172"/>
      <c r="H10" s="173"/>
    </row>
    <row r="11" spans="1:8" x14ac:dyDescent="0.15">
      <c r="A11" s="154" t="s">
        <v>543</v>
      </c>
      <c r="B11" s="159"/>
      <c r="C11" s="160"/>
      <c r="D11" s="161">
        <v>35833</v>
      </c>
      <c r="E11" s="162"/>
      <c r="F11" s="163">
        <v>126262</v>
      </c>
      <c r="G11" s="164"/>
      <c r="H11" s="165"/>
    </row>
    <row r="12" spans="1:8" x14ac:dyDescent="0.15">
      <c r="A12" s="166"/>
      <c r="B12" s="167"/>
      <c r="C12" s="174"/>
      <c r="D12" s="169">
        <v>26219</v>
      </c>
      <c r="E12" s="170"/>
      <c r="F12" s="171">
        <v>56769</v>
      </c>
      <c r="G12" s="172"/>
      <c r="H12" s="173"/>
    </row>
    <row r="13" spans="1:8" x14ac:dyDescent="0.15">
      <c r="A13" s="154"/>
      <c r="B13" s="159"/>
      <c r="C13" s="175"/>
      <c r="D13" s="176">
        <v>41812</v>
      </c>
      <c r="E13" s="177"/>
      <c r="F13" s="178">
        <v>126239</v>
      </c>
      <c r="G13" s="179"/>
      <c r="H13" s="165"/>
    </row>
    <row r="14" spans="1:8" x14ac:dyDescent="0.15">
      <c r="A14" s="166"/>
      <c r="B14" s="167"/>
      <c r="C14" s="168"/>
      <c r="D14" s="169">
        <v>21883</v>
      </c>
      <c r="E14" s="170"/>
      <c r="F14" s="171">
        <v>62184</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15.24</v>
      </c>
      <c r="C19" s="180">
        <f>ROUND(VALUE(SUBSTITUTE(実質収支比率等に係る経年分析!G$48,"▲","-")),2)</f>
        <v>10.64</v>
      </c>
      <c r="D19" s="180">
        <f>ROUND(VALUE(SUBSTITUTE(実質収支比率等に係る経年分析!H$48,"▲","-")),2)</f>
        <v>5.26</v>
      </c>
      <c r="E19" s="180">
        <f>ROUND(VALUE(SUBSTITUTE(実質収支比率等に係る経年分析!I$48,"▲","-")),2)</f>
        <v>12.41</v>
      </c>
      <c r="F19" s="180">
        <f>ROUND(VALUE(SUBSTITUTE(実質収支比率等に係る経年分析!J$48,"▲","-")),2)</f>
        <v>13.19</v>
      </c>
    </row>
    <row r="20" spans="1:11" x14ac:dyDescent="0.15">
      <c r="A20" s="180" t="s">
        <v>55</v>
      </c>
      <c r="B20" s="180">
        <f>ROUND(VALUE(SUBSTITUTE(実質収支比率等に係る経年分析!F$47,"▲","-")),2)</f>
        <v>40.65</v>
      </c>
      <c r="C20" s="180">
        <f>ROUND(VALUE(SUBSTITUTE(実質収支比率等に係る経年分析!G$47,"▲","-")),2)</f>
        <v>46.57</v>
      </c>
      <c r="D20" s="180">
        <f>ROUND(VALUE(SUBSTITUTE(実質収支比率等に係る経年分析!H$47,"▲","-")),2)</f>
        <v>47.04</v>
      </c>
      <c r="E20" s="180">
        <f>ROUND(VALUE(SUBSTITUTE(実質収支比率等に係る経年分析!I$47,"▲","-")),2)</f>
        <v>28.76</v>
      </c>
      <c r="F20" s="180">
        <f>ROUND(VALUE(SUBSTITUTE(実質収支比率等に係る経年分析!J$47,"▲","-")),2)</f>
        <v>26.35</v>
      </c>
    </row>
    <row r="21" spans="1:11" x14ac:dyDescent="0.15">
      <c r="A21" s="180" t="s">
        <v>56</v>
      </c>
      <c r="B21" s="180">
        <f>IF(ISNUMBER(VALUE(SUBSTITUTE(実質収支比率等に係る経年分析!F$49,"▲","-"))),ROUND(VALUE(SUBSTITUTE(実質収支比率等に係る経年分析!F$49,"▲","-")),2),NA())</f>
        <v>2.96</v>
      </c>
      <c r="C21" s="180">
        <f>IF(ISNUMBER(VALUE(SUBSTITUTE(実質収支比率等に係る経年分析!G$49,"▲","-"))),ROUND(VALUE(SUBSTITUTE(実質収支比率等に係る経年分析!G$49,"▲","-")),2),NA())</f>
        <v>0.75</v>
      </c>
      <c r="D21" s="180">
        <f>IF(ISNUMBER(VALUE(SUBSTITUTE(実質収支比率等に係る経年分析!H$49,"▲","-"))),ROUND(VALUE(SUBSTITUTE(実質収支比率等に係る経年分析!H$49,"▲","-")),2),NA())</f>
        <v>-5.44</v>
      </c>
      <c r="E21" s="180">
        <f>IF(ISNUMBER(VALUE(SUBSTITUTE(実質収支比率等に係る経年分析!I$49,"▲","-"))),ROUND(VALUE(SUBSTITUTE(実質収支比率等に係る経年分析!I$49,"▲","-")),2),NA())</f>
        <v>-11.89</v>
      </c>
      <c r="F21" s="180">
        <f>IF(ISNUMBER(VALUE(SUBSTITUTE(実質収支比率等に係る経年分析!J$49,"▲","-"))),ROUND(VALUE(SUBSTITUTE(実質収支比率等に係る経年分析!J$49,"▲","-")),2),NA())</f>
        <v>-0.85</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str">
        <f>IF(連結実質赤字比率に係る赤字・黒字の構成分析!C$40="",NA(),連結実質赤字比率に係る赤字・黒字の構成分析!C$40)</f>
        <v>後期高齢者医療特別会計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0.01</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0.01</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0.01</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国民健康保険特別会計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0.62</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2.54</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2.92</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1.28</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0.09</v>
      </c>
    </row>
    <row r="32" spans="1:11" x14ac:dyDescent="0.15">
      <c r="A32" s="181" t="str">
        <f>IF(連結実質赤字比率に係る赤字・黒字の構成分析!C$38="",NA(),連結実質赤字比率に係る赤字・黒字の構成分析!C$38)</f>
        <v>農業集落排水事業特別会計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0.03</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0.03</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0.03</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0.03</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0.23</v>
      </c>
    </row>
    <row r="33" spans="1:16" x14ac:dyDescent="0.15">
      <c r="A33" s="181" t="str">
        <f>IF(連結実質赤字比率に係る赤字・黒字の構成分析!C$37="",NA(),連結実質赤字比率に係る赤字・黒字の構成分析!C$37)</f>
        <v>公共下水道事業特別会計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0.18</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0.2</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0.18</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0.24</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1.46</v>
      </c>
    </row>
    <row r="34" spans="1:16" x14ac:dyDescent="0.15">
      <c r="A34" s="181" t="str">
        <f>IF(連結実質赤字比率に係る赤字・黒字の構成分析!C$36="",NA(),連結実質赤字比率に係る赤字・黒字の構成分析!C$36)</f>
        <v>介護保険事業特別会計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0.73</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0.1</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0.31</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0.03</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1.49</v>
      </c>
    </row>
    <row r="35" spans="1:16" x14ac:dyDescent="0.15">
      <c r="A35" s="181" t="str">
        <f>IF(連結実質赤字比率に係る赤字・黒字の構成分析!C$35="",NA(),連結実質赤字比率に係る赤字・黒字の構成分析!C$35)</f>
        <v>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10.49</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8.99</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6.39</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7.07</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7.02</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15.23</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10.64</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5.25</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12.4</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13.19</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436</v>
      </c>
      <c r="E42" s="182"/>
      <c r="F42" s="182"/>
      <c r="G42" s="182">
        <f>'実質公債費比率（分子）の構造'!L$52</f>
        <v>441</v>
      </c>
      <c r="H42" s="182"/>
      <c r="I42" s="182"/>
      <c r="J42" s="182">
        <f>'実質公債費比率（分子）の構造'!M$52</f>
        <v>445</v>
      </c>
      <c r="K42" s="182"/>
      <c r="L42" s="182"/>
      <c r="M42" s="182">
        <f>'実質公債費比率（分子）の構造'!N$52</f>
        <v>453</v>
      </c>
      <c r="N42" s="182"/>
      <c r="O42" s="182"/>
      <c r="P42" s="182">
        <f>'実質公債費比率（分子）の構造'!O$52</f>
        <v>450</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66</v>
      </c>
      <c r="B45" s="182">
        <f>'実質公債費比率（分子）の構造'!K$49</f>
        <v>61</v>
      </c>
      <c r="C45" s="182"/>
      <c r="D45" s="182"/>
      <c r="E45" s="182">
        <f>'実質公債費比率（分子）の構造'!L$49</f>
        <v>62</v>
      </c>
      <c r="F45" s="182"/>
      <c r="G45" s="182"/>
      <c r="H45" s="182">
        <f>'実質公債費比率（分子）の構造'!M$49</f>
        <v>61</v>
      </c>
      <c r="I45" s="182"/>
      <c r="J45" s="182"/>
      <c r="K45" s="182">
        <f>'実質公債費比率（分子）の構造'!N$49</f>
        <v>63</v>
      </c>
      <c r="L45" s="182"/>
      <c r="M45" s="182"/>
      <c r="N45" s="182">
        <f>'実質公債費比率（分子）の構造'!O$49</f>
        <v>59</v>
      </c>
      <c r="O45" s="182"/>
      <c r="P45" s="182"/>
    </row>
    <row r="46" spans="1:16" x14ac:dyDescent="0.15">
      <c r="A46" s="182" t="s">
        <v>67</v>
      </c>
      <c r="B46" s="182">
        <f>'実質公債費比率（分子）の構造'!K$48</f>
        <v>267</v>
      </c>
      <c r="C46" s="182"/>
      <c r="D46" s="182"/>
      <c r="E46" s="182">
        <f>'実質公債費比率（分子）の構造'!L$48</f>
        <v>316</v>
      </c>
      <c r="F46" s="182"/>
      <c r="G46" s="182"/>
      <c r="H46" s="182">
        <f>'実質公債費比率（分子）の構造'!M$48</f>
        <v>276</v>
      </c>
      <c r="I46" s="182"/>
      <c r="J46" s="182"/>
      <c r="K46" s="182">
        <f>'実質公債費比率（分子）の構造'!N$48</f>
        <v>272</v>
      </c>
      <c r="L46" s="182"/>
      <c r="M46" s="182"/>
      <c r="N46" s="182">
        <f>'実質公債費比率（分子）の構造'!O$48</f>
        <v>243</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332</v>
      </c>
      <c r="C49" s="182"/>
      <c r="D49" s="182"/>
      <c r="E49" s="182">
        <f>'実質公債費比率（分子）の構造'!L$45</f>
        <v>304</v>
      </c>
      <c r="F49" s="182"/>
      <c r="G49" s="182"/>
      <c r="H49" s="182">
        <f>'実質公債費比率（分子）の構造'!M$45</f>
        <v>318</v>
      </c>
      <c r="I49" s="182"/>
      <c r="J49" s="182"/>
      <c r="K49" s="182">
        <f>'実質公債費比率（分子）の構造'!N$45</f>
        <v>335</v>
      </c>
      <c r="L49" s="182"/>
      <c r="M49" s="182"/>
      <c r="N49" s="182">
        <f>'実質公債費比率（分子）の構造'!O$45</f>
        <v>357</v>
      </c>
      <c r="O49" s="182"/>
      <c r="P49" s="182"/>
    </row>
    <row r="50" spans="1:16" x14ac:dyDescent="0.15">
      <c r="A50" s="182" t="s">
        <v>71</v>
      </c>
      <c r="B50" s="182" t="e">
        <f>NA()</f>
        <v>#N/A</v>
      </c>
      <c r="C50" s="182">
        <f>IF(ISNUMBER('実質公債費比率（分子）の構造'!K$53),'実質公債費比率（分子）の構造'!K$53,NA())</f>
        <v>224</v>
      </c>
      <c r="D50" s="182" t="e">
        <f>NA()</f>
        <v>#N/A</v>
      </c>
      <c r="E50" s="182" t="e">
        <f>NA()</f>
        <v>#N/A</v>
      </c>
      <c r="F50" s="182">
        <f>IF(ISNUMBER('実質公債費比率（分子）の構造'!L$53),'実質公債費比率（分子）の構造'!L$53,NA())</f>
        <v>241</v>
      </c>
      <c r="G50" s="182" t="e">
        <f>NA()</f>
        <v>#N/A</v>
      </c>
      <c r="H50" s="182" t="e">
        <f>NA()</f>
        <v>#N/A</v>
      </c>
      <c r="I50" s="182">
        <f>IF(ISNUMBER('実質公債費比率（分子）の構造'!M$53),'実質公債費比率（分子）の構造'!M$53,NA())</f>
        <v>210</v>
      </c>
      <c r="J50" s="182" t="e">
        <f>NA()</f>
        <v>#N/A</v>
      </c>
      <c r="K50" s="182" t="e">
        <f>NA()</f>
        <v>#N/A</v>
      </c>
      <c r="L50" s="182">
        <f>IF(ISNUMBER('実質公債費比率（分子）の構造'!N$53),'実質公債費比率（分子）の構造'!N$53,NA())</f>
        <v>217</v>
      </c>
      <c r="M50" s="182" t="e">
        <f>NA()</f>
        <v>#N/A</v>
      </c>
      <c r="N50" s="182" t="e">
        <f>NA()</f>
        <v>#N/A</v>
      </c>
      <c r="O50" s="182">
        <f>IF(ISNUMBER('実質公債費比率（分子）の構造'!O$53),'実質公債費比率（分子）の構造'!O$53,NA())</f>
        <v>209</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5533</v>
      </c>
      <c r="E56" s="181"/>
      <c r="F56" s="181"/>
      <c r="G56" s="181">
        <f>'将来負担比率（分子）の構造'!J$52</f>
        <v>5372</v>
      </c>
      <c r="H56" s="181"/>
      <c r="I56" s="181"/>
      <c r="J56" s="181">
        <f>'将来負担比率（分子）の構造'!K$52</f>
        <v>5261</v>
      </c>
      <c r="K56" s="181"/>
      <c r="L56" s="181"/>
      <c r="M56" s="181">
        <f>'将来負担比率（分子）の構造'!L$52</f>
        <v>5121</v>
      </c>
      <c r="N56" s="181"/>
      <c r="O56" s="181"/>
      <c r="P56" s="181">
        <f>'将来負担比率（分子）の構造'!M$52</f>
        <v>4481</v>
      </c>
    </row>
    <row r="57" spans="1:16" x14ac:dyDescent="0.15">
      <c r="A57" s="181" t="s">
        <v>42</v>
      </c>
      <c r="B57" s="181"/>
      <c r="C57" s="181"/>
      <c r="D57" s="181">
        <f>'将来負担比率（分子）の構造'!I$51</f>
        <v>18</v>
      </c>
      <c r="E57" s="181"/>
      <c r="F57" s="181"/>
      <c r="G57" s="181">
        <f>'将来負担比率（分子）の構造'!J$51</f>
        <v>14</v>
      </c>
      <c r="H57" s="181"/>
      <c r="I57" s="181"/>
      <c r="J57" s="181">
        <f>'将来負担比率（分子）の構造'!K$51</f>
        <v>1</v>
      </c>
      <c r="K57" s="181"/>
      <c r="L57" s="181"/>
      <c r="M57" s="181">
        <f>'将来負担比率（分子）の構造'!L$51</f>
        <v>0</v>
      </c>
      <c r="N57" s="181"/>
      <c r="O57" s="181"/>
      <c r="P57" s="181">
        <f>'将来負担比率（分子）の構造'!M$51</f>
        <v>0</v>
      </c>
    </row>
    <row r="58" spans="1:16" x14ac:dyDescent="0.15">
      <c r="A58" s="181" t="s">
        <v>41</v>
      </c>
      <c r="B58" s="181"/>
      <c r="C58" s="181"/>
      <c r="D58" s="181">
        <f>'将来負担比率（分子）の構造'!I$50</f>
        <v>2556</v>
      </c>
      <c r="E58" s="181"/>
      <c r="F58" s="181"/>
      <c r="G58" s="181">
        <f>'将来負担比率（分子）の構造'!J$50</f>
        <v>2568</v>
      </c>
      <c r="H58" s="181"/>
      <c r="I58" s="181"/>
      <c r="J58" s="181">
        <f>'将来負担比率（分子）の構造'!K$50</f>
        <v>2783</v>
      </c>
      <c r="K58" s="181"/>
      <c r="L58" s="181"/>
      <c r="M58" s="181">
        <f>'将来負担比率（分子）の構造'!L$50</f>
        <v>2073</v>
      </c>
      <c r="N58" s="181"/>
      <c r="O58" s="181"/>
      <c r="P58" s="181">
        <f>'将来負担比率（分子）の構造'!M$50</f>
        <v>2026</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986</v>
      </c>
      <c r="C62" s="181"/>
      <c r="D62" s="181"/>
      <c r="E62" s="181">
        <f>'将来負担比率（分子）の構造'!J$45</f>
        <v>888</v>
      </c>
      <c r="F62" s="181"/>
      <c r="G62" s="181"/>
      <c r="H62" s="181">
        <f>'将来負担比率（分子）の構造'!K$45</f>
        <v>828</v>
      </c>
      <c r="I62" s="181"/>
      <c r="J62" s="181"/>
      <c r="K62" s="181">
        <f>'将来負担比率（分子）の構造'!L$45</f>
        <v>776</v>
      </c>
      <c r="L62" s="181"/>
      <c r="M62" s="181"/>
      <c r="N62" s="181">
        <f>'将来負担比率（分子）の構造'!M$45</f>
        <v>876</v>
      </c>
      <c r="O62" s="181"/>
      <c r="P62" s="181"/>
    </row>
    <row r="63" spans="1:16" x14ac:dyDescent="0.15">
      <c r="A63" s="181" t="s">
        <v>34</v>
      </c>
      <c r="B63" s="181">
        <f>'将来負担比率（分子）の構造'!I$44</f>
        <v>319</v>
      </c>
      <c r="C63" s="181"/>
      <c r="D63" s="181"/>
      <c r="E63" s="181">
        <f>'将来負担比率（分子）の構造'!J$44</f>
        <v>276</v>
      </c>
      <c r="F63" s="181"/>
      <c r="G63" s="181"/>
      <c r="H63" s="181">
        <f>'将来負担比率（分子）の構造'!K$44</f>
        <v>230</v>
      </c>
      <c r="I63" s="181"/>
      <c r="J63" s="181"/>
      <c r="K63" s="181">
        <f>'将来負担比率（分子）の構造'!L$44</f>
        <v>184</v>
      </c>
      <c r="L63" s="181"/>
      <c r="M63" s="181"/>
      <c r="N63" s="181">
        <f>'将来負担比率（分子）の構造'!M$44</f>
        <v>135</v>
      </c>
      <c r="O63" s="181"/>
      <c r="P63" s="181"/>
    </row>
    <row r="64" spans="1:16" x14ac:dyDescent="0.15">
      <c r="A64" s="181" t="s">
        <v>33</v>
      </c>
      <c r="B64" s="181">
        <f>'将来負担比率（分子）の構造'!I$43</f>
        <v>3788</v>
      </c>
      <c r="C64" s="181"/>
      <c r="D64" s="181"/>
      <c r="E64" s="181">
        <f>'将来負担比率（分子）の構造'!J$43</f>
        <v>3741</v>
      </c>
      <c r="F64" s="181"/>
      <c r="G64" s="181"/>
      <c r="H64" s="181">
        <f>'将来負担比率（分子）の構造'!K$43</f>
        <v>3651</v>
      </c>
      <c r="I64" s="181"/>
      <c r="J64" s="181"/>
      <c r="K64" s="181">
        <f>'将来負担比率（分子）の構造'!L$43</f>
        <v>3616</v>
      </c>
      <c r="L64" s="181"/>
      <c r="M64" s="181"/>
      <c r="N64" s="181">
        <f>'将来負担比率（分子）の構造'!M$43</f>
        <v>3236</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3728</v>
      </c>
      <c r="C66" s="181"/>
      <c r="D66" s="181"/>
      <c r="E66" s="181">
        <f>'将来負担比率（分子）の構造'!J$41</f>
        <v>3718</v>
      </c>
      <c r="F66" s="181"/>
      <c r="G66" s="181"/>
      <c r="H66" s="181">
        <f>'将来負担比率（分子）の構造'!K$41</f>
        <v>3671</v>
      </c>
      <c r="I66" s="181"/>
      <c r="J66" s="181"/>
      <c r="K66" s="181">
        <f>'将来負担比率（分子）の構造'!L$41</f>
        <v>3621</v>
      </c>
      <c r="L66" s="181"/>
      <c r="M66" s="181"/>
      <c r="N66" s="181">
        <f>'将来負担比率（分子）の構造'!M$41</f>
        <v>3612</v>
      </c>
      <c r="O66" s="181"/>
      <c r="P66" s="181"/>
    </row>
    <row r="67" spans="1:16" x14ac:dyDescent="0.15">
      <c r="A67" s="181" t="s">
        <v>75</v>
      </c>
      <c r="B67" s="181" t="e">
        <f>NA()</f>
        <v>#N/A</v>
      </c>
      <c r="C67" s="181">
        <f>IF(ISNUMBER('将来負担比率（分子）の構造'!I$53), IF('将来負担比率（分子）の構造'!I$53 &lt; 0, 0, '将来負担比率（分子）の構造'!I$53), NA())</f>
        <v>714</v>
      </c>
      <c r="D67" s="181" t="e">
        <f>NA()</f>
        <v>#N/A</v>
      </c>
      <c r="E67" s="181" t="e">
        <f>NA()</f>
        <v>#N/A</v>
      </c>
      <c r="F67" s="181">
        <f>IF(ISNUMBER('将来負担比率（分子）の構造'!J$53), IF('将来負担比率（分子）の構造'!J$53 &lt; 0, 0, '将来負担比率（分子）の構造'!J$53), NA())</f>
        <v>670</v>
      </c>
      <c r="G67" s="181" t="e">
        <f>NA()</f>
        <v>#N/A</v>
      </c>
      <c r="H67" s="181" t="e">
        <f>NA()</f>
        <v>#N/A</v>
      </c>
      <c r="I67" s="181">
        <f>IF(ISNUMBER('将来負担比率（分子）の構造'!K$53), IF('将来負担比率（分子）の構造'!K$53 &lt; 0, 0, '将来負担比率（分子）の構造'!K$53), NA())</f>
        <v>336</v>
      </c>
      <c r="J67" s="181" t="e">
        <f>NA()</f>
        <v>#N/A</v>
      </c>
      <c r="K67" s="181" t="e">
        <f>NA()</f>
        <v>#N/A</v>
      </c>
      <c r="L67" s="181">
        <f>IF(ISNUMBER('将来負担比率（分子）の構造'!L$53), IF('将来負担比率（分子）の構造'!L$53 &lt; 0, 0, '将来負担比率（分子）の構造'!L$53), NA())</f>
        <v>1003</v>
      </c>
      <c r="M67" s="181" t="e">
        <f>NA()</f>
        <v>#N/A</v>
      </c>
      <c r="N67" s="181" t="e">
        <f>NA()</f>
        <v>#N/A</v>
      </c>
      <c r="O67" s="181">
        <f>IF(ISNUMBER('将来負担比率（分子）の構造'!M$53), IF('将来負担比率（分子）の構造'!M$53 &lt; 0, 0, '将来負担比率（分子）の構造'!M$53), NA())</f>
        <v>1352</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1390</v>
      </c>
      <c r="C72" s="185">
        <f>基金残高に係る経年分析!G55</f>
        <v>838</v>
      </c>
      <c r="D72" s="185">
        <f>基金残高に係る経年分析!H55</f>
        <v>782</v>
      </c>
    </row>
    <row r="73" spans="1:16" x14ac:dyDescent="0.15">
      <c r="A73" s="184" t="s">
        <v>78</v>
      </c>
      <c r="B73" s="185">
        <f>基金残高に係る経年分析!F56</f>
        <v>83</v>
      </c>
      <c r="C73" s="185">
        <f>基金残高に係る経年分析!G56</f>
        <v>83</v>
      </c>
      <c r="D73" s="185">
        <f>基金残高に係る経年分析!H56</f>
        <v>83</v>
      </c>
    </row>
    <row r="74" spans="1:16" x14ac:dyDescent="0.15">
      <c r="A74" s="184" t="s">
        <v>79</v>
      </c>
      <c r="B74" s="185">
        <f>基金残高に係る経年分析!F57</f>
        <v>1049</v>
      </c>
      <c r="C74" s="185">
        <f>基金残高に係る経年分析!G57</f>
        <v>1179</v>
      </c>
      <c r="D74" s="185">
        <f>基金残高に係る経年分析!H57</f>
        <v>1137</v>
      </c>
    </row>
  </sheetData>
  <sheetProtection algorithmName="SHA-512" hashValue="B05fAY33HMRBpXSkYOIyHleB+YcrdDXV8lNbHml1lMmyyciorEgyoJXAjZTA6Zah2nr+u0eBvlha2jDAPt1oCg==" saltValue="rwdfna039IfuIolSzaoPmw=="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75" zoomScaleNormal="75"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59" t="s">
        <v>214</v>
      </c>
      <c r="DI1" s="660"/>
      <c r="DJ1" s="660"/>
      <c r="DK1" s="660"/>
      <c r="DL1" s="660"/>
      <c r="DM1" s="660"/>
      <c r="DN1" s="661"/>
      <c r="DO1" s="226"/>
      <c r="DP1" s="659" t="s">
        <v>215</v>
      </c>
      <c r="DQ1" s="660"/>
      <c r="DR1" s="660"/>
      <c r="DS1" s="660"/>
      <c r="DT1" s="660"/>
      <c r="DU1" s="660"/>
      <c r="DV1" s="660"/>
      <c r="DW1" s="660"/>
      <c r="DX1" s="660"/>
      <c r="DY1" s="660"/>
      <c r="DZ1" s="660"/>
      <c r="EA1" s="660"/>
      <c r="EB1" s="660"/>
      <c r="EC1" s="661"/>
      <c r="ED1" s="224"/>
      <c r="EE1" s="224"/>
      <c r="EF1" s="224"/>
      <c r="EG1" s="224"/>
      <c r="EH1" s="224"/>
      <c r="EI1" s="224"/>
      <c r="EJ1" s="224"/>
      <c r="EK1" s="224"/>
      <c r="EL1" s="224"/>
      <c r="EM1" s="224"/>
    </row>
    <row r="2" spans="2:143" ht="22.5" customHeight="1" x14ac:dyDescent="0.15">
      <c r="B2" s="227" t="s">
        <v>216</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2" t="s">
        <v>217</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218</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5" t="s">
        <v>219</v>
      </c>
      <c r="CE3" s="666"/>
      <c r="CF3" s="666"/>
      <c r="CG3" s="666"/>
      <c r="CH3" s="666"/>
      <c r="CI3" s="666"/>
      <c r="CJ3" s="666"/>
      <c r="CK3" s="666"/>
      <c r="CL3" s="666"/>
      <c r="CM3" s="666"/>
      <c r="CN3" s="666"/>
      <c r="CO3" s="666"/>
      <c r="CP3" s="666"/>
      <c r="CQ3" s="666"/>
      <c r="CR3" s="666"/>
      <c r="CS3" s="666"/>
      <c r="CT3" s="666"/>
      <c r="CU3" s="666"/>
      <c r="CV3" s="666"/>
      <c r="CW3" s="666"/>
      <c r="CX3" s="666"/>
      <c r="CY3" s="666"/>
      <c r="CZ3" s="666"/>
      <c r="DA3" s="666"/>
      <c r="DB3" s="666"/>
      <c r="DC3" s="666"/>
      <c r="DD3" s="666"/>
      <c r="DE3" s="666"/>
      <c r="DF3" s="666"/>
      <c r="DG3" s="666"/>
      <c r="DH3" s="666"/>
      <c r="DI3" s="666"/>
      <c r="DJ3" s="666"/>
      <c r="DK3" s="666"/>
      <c r="DL3" s="666"/>
      <c r="DM3" s="666"/>
      <c r="DN3" s="666"/>
      <c r="DO3" s="666"/>
      <c r="DP3" s="666"/>
      <c r="DQ3" s="666"/>
      <c r="DR3" s="666"/>
      <c r="DS3" s="666"/>
      <c r="DT3" s="666"/>
      <c r="DU3" s="666"/>
      <c r="DV3" s="666"/>
      <c r="DW3" s="666"/>
      <c r="DX3" s="666"/>
      <c r="DY3" s="666"/>
      <c r="DZ3" s="666"/>
      <c r="EA3" s="666"/>
      <c r="EB3" s="666"/>
      <c r="EC3" s="667"/>
    </row>
    <row r="4" spans="2:143" ht="11.25" customHeight="1" x14ac:dyDescent="0.15">
      <c r="B4" s="662" t="s">
        <v>1</v>
      </c>
      <c r="C4" s="663"/>
      <c r="D4" s="663"/>
      <c r="E4" s="663"/>
      <c r="F4" s="663"/>
      <c r="G4" s="663"/>
      <c r="H4" s="663"/>
      <c r="I4" s="663"/>
      <c r="J4" s="663"/>
      <c r="K4" s="663"/>
      <c r="L4" s="663"/>
      <c r="M4" s="663"/>
      <c r="N4" s="663"/>
      <c r="O4" s="663"/>
      <c r="P4" s="663"/>
      <c r="Q4" s="664"/>
      <c r="R4" s="662" t="s">
        <v>220</v>
      </c>
      <c r="S4" s="663"/>
      <c r="T4" s="663"/>
      <c r="U4" s="663"/>
      <c r="V4" s="663"/>
      <c r="W4" s="663"/>
      <c r="X4" s="663"/>
      <c r="Y4" s="664"/>
      <c r="Z4" s="662" t="s">
        <v>221</v>
      </c>
      <c r="AA4" s="663"/>
      <c r="AB4" s="663"/>
      <c r="AC4" s="664"/>
      <c r="AD4" s="662" t="s">
        <v>222</v>
      </c>
      <c r="AE4" s="663"/>
      <c r="AF4" s="663"/>
      <c r="AG4" s="663"/>
      <c r="AH4" s="663"/>
      <c r="AI4" s="663"/>
      <c r="AJ4" s="663"/>
      <c r="AK4" s="664"/>
      <c r="AL4" s="662" t="s">
        <v>221</v>
      </c>
      <c r="AM4" s="663"/>
      <c r="AN4" s="663"/>
      <c r="AO4" s="664"/>
      <c r="AP4" s="668" t="s">
        <v>223</v>
      </c>
      <c r="AQ4" s="668"/>
      <c r="AR4" s="668"/>
      <c r="AS4" s="668"/>
      <c r="AT4" s="668"/>
      <c r="AU4" s="668"/>
      <c r="AV4" s="668"/>
      <c r="AW4" s="668"/>
      <c r="AX4" s="668"/>
      <c r="AY4" s="668"/>
      <c r="AZ4" s="668"/>
      <c r="BA4" s="668"/>
      <c r="BB4" s="668"/>
      <c r="BC4" s="668"/>
      <c r="BD4" s="668"/>
      <c r="BE4" s="668"/>
      <c r="BF4" s="668"/>
      <c r="BG4" s="668" t="s">
        <v>224</v>
      </c>
      <c r="BH4" s="668"/>
      <c r="BI4" s="668"/>
      <c r="BJ4" s="668"/>
      <c r="BK4" s="668"/>
      <c r="BL4" s="668"/>
      <c r="BM4" s="668"/>
      <c r="BN4" s="668"/>
      <c r="BO4" s="668" t="s">
        <v>221</v>
      </c>
      <c r="BP4" s="668"/>
      <c r="BQ4" s="668"/>
      <c r="BR4" s="668"/>
      <c r="BS4" s="668" t="s">
        <v>225</v>
      </c>
      <c r="BT4" s="668"/>
      <c r="BU4" s="668"/>
      <c r="BV4" s="668"/>
      <c r="BW4" s="668"/>
      <c r="BX4" s="668"/>
      <c r="BY4" s="668"/>
      <c r="BZ4" s="668"/>
      <c r="CA4" s="668"/>
      <c r="CB4" s="668"/>
      <c r="CD4" s="665" t="s">
        <v>226</v>
      </c>
      <c r="CE4" s="666"/>
      <c r="CF4" s="666"/>
      <c r="CG4" s="666"/>
      <c r="CH4" s="666"/>
      <c r="CI4" s="666"/>
      <c r="CJ4" s="666"/>
      <c r="CK4" s="666"/>
      <c r="CL4" s="666"/>
      <c r="CM4" s="666"/>
      <c r="CN4" s="666"/>
      <c r="CO4" s="666"/>
      <c r="CP4" s="666"/>
      <c r="CQ4" s="666"/>
      <c r="CR4" s="666"/>
      <c r="CS4" s="666"/>
      <c r="CT4" s="666"/>
      <c r="CU4" s="666"/>
      <c r="CV4" s="666"/>
      <c r="CW4" s="666"/>
      <c r="CX4" s="666"/>
      <c r="CY4" s="666"/>
      <c r="CZ4" s="666"/>
      <c r="DA4" s="666"/>
      <c r="DB4" s="666"/>
      <c r="DC4" s="666"/>
      <c r="DD4" s="666"/>
      <c r="DE4" s="666"/>
      <c r="DF4" s="666"/>
      <c r="DG4" s="666"/>
      <c r="DH4" s="666"/>
      <c r="DI4" s="666"/>
      <c r="DJ4" s="666"/>
      <c r="DK4" s="666"/>
      <c r="DL4" s="666"/>
      <c r="DM4" s="666"/>
      <c r="DN4" s="666"/>
      <c r="DO4" s="666"/>
      <c r="DP4" s="666"/>
      <c r="DQ4" s="666"/>
      <c r="DR4" s="666"/>
      <c r="DS4" s="666"/>
      <c r="DT4" s="666"/>
      <c r="DU4" s="666"/>
      <c r="DV4" s="666"/>
      <c r="DW4" s="666"/>
      <c r="DX4" s="666"/>
      <c r="DY4" s="666"/>
      <c r="DZ4" s="666"/>
      <c r="EA4" s="666"/>
      <c r="EB4" s="666"/>
      <c r="EC4" s="667"/>
    </row>
    <row r="5" spans="2:143" s="230" customFormat="1" ht="11.25" customHeight="1" x14ac:dyDescent="0.15">
      <c r="B5" s="669" t="s">
        <v>227</v>
      </c>
      <c r="C5" s="670"/>
      <c r="D5" s="670"/>
      <c r="E5" s="670"/>
      <c r="F5" s="670"/>
      <c r="G5" s="670"/>
      <c r="H5" s="670"/>
      <c r="I5" s="670"/>
      <c r="J5" s="670"/>
      <c r="K5" s="670"/>
      <c r="L5" s="670"/>
      <c r="M5" s="670"/>
      <c r="N5" s="670"/>
      <c r="O5" s="670"/>
      <c r="P5" s="670"/>
      <c r="Q5" s="671"/>
      <c r="R5" s="672">
        <v>2372263</v>
      </c>
      <c r="S5" s="673"/>
      <c r="T5" s="673"/>
      <c r="U5" s="673"/>
      <c r="V5" s="673"/>
      <c r="W5" s="673"/>
      <c r="X5" s="673"/>
      <c r="Y5" s="674"/>
      <c r="Z5" s="675">
        <v>51.2</v>
      </c>
      <c r="AA5" s="675"/>
      <c r="AB5" s="675"/>
      <c r="AC5" s="675"/>
      <c r="AD5" s="676">
        <v>2372263</v>
      </c>
      <c r="AE5" s="676"/>
      <c r="AF5" s="676"/>
      <c r="AG5" s="676"/>
      <c r="AH5" s="676"/>
      <c r="AI5" s="676"/>
      <c r="AJ5" s="676"/>
      <c r="AK5" s="676"/>
      <c r="AL5" s="677">
        <v>80.5</v>
      </c>
      <c r="AM5" s="678"/>
      <c r="AN5" s="678"/>
      <c r="AO5" s="679"/>
      <c r="AP5" s="669" t="s">
        <v>228</v>
      </c>
      <c r="AQ5" s="670"/>
      <c r="AR5" s="670"/>
      <c r="AS5" s="670"/>
      <c r="AT5" s="670"/>
      <c r="AU5" s="670"/>
      <c r="AV5" s="670"/>
      <c r="AW5" s="670"/>
      <c r="AX5" s="670"/>
      <c r="AY5" s="670"/>
      <c r="AZ5" s="670"/>
      <c r="BA5" s="670"/>
      <c r="BB5" s="670"/>
      <c r="BC5" s="670"/>
      <c r="BD5" s="670"/>
      <c r="BE5" s="670"/>
      <c r="BF5" s="671"/>
      <c r="BG5" s="683">
        <v>2372263</v>
      </c>
      <c r="BH5" s="684"/>
      <c r="BI5" s="684"/>
      <c r="BJ5" s="684"/>
      <c r="BK5" s="684"/>
      <c r="BL5" s="684"/>
      <c r="BM5" s="684"/>
      <c r="BN5" s="685"/>
      <c r="BO5" s="686">
        <v>100</v>
      </c>
      <c r="BP5" s="686"/>
      <c r="BQ5" s="686"/>
      <c r="BR5" s="686"/>
      <c r="BS5" s="687">
        <v>66488</v>
      </c>
      <c r="BT5" s="687"/>
      <c r="BU5" s="687"/>
      <c r="BV5" s="687"/>
      <c r="BW5" s="687"/>
      <c r="BX5" s="687"/>
      <c r="BY5" s="687"/>
      <c r="BZ5" s="687"/>
      <c r="CA5" s="687"/>
      <c r="CB5" s="691"/>
      <c r="CD5" s="665" t="s">
        <v>223</v>
      </c>
      <c r="CE5" s="666"/>
      <c r="CF5" s="666"/>
      <c r="CG5" s="666"/>
      <c r="CH5" s="666"/>
      <c r="CI5" s="666"/>
      <c r="CJ5" s="666"/>
      <c r="CK5" s="666"/>
      <c r="CL5" s="666"/>
      <c r="CM5" s="666"/>
      <c r="CN5" s="666"/>
      <c r="CO5" s="666"/>
      <c r="CP5" s="666"/>
      <c r="CQ5" s="667"/>
      <c r="CR5" s="665" t="s">
        <v>229</v>
      </c>
      <c r="CS5" s="666"/>
      <c r="CT5" s="666"/>
      <c r="CU5" s="666"/>
      <c r="CV5" s="666"/>
      <c r="CW5" s="666"/>
      <c r="CX5" s="666"/>
      <c r="CY5" s="667"/>
      <c r="CZ5" s="665" t="s">
        <v>221</v>
      </c>
      <c r="DA5" s="666"/>
      <c r="DB5" s="666"/>
      <c r="DC5" s="667"/>
      <c r="DD5" s="665" t="s">
        <v>230</v>
      </c>
      <c r="DE5" s="666"/>
      <c r="DF5" s="666"/>
      <c r="DG5" s="666"/>
      <c r="DH5" s="666"/>
      <c r="DI5" s="666"/>
      <c r="DJ5" s="666"/>
      <c r="DK5" s="666"/>
      <c r="DL5" s="666"/>
      <c r="DM5" s="666"/>
      <c r="DN5" s="666"/>
      <c r="DO5" s="666"/>
      <c r="DP5" s="667"/>
      <c r="DQ5" s="665" t="s">
        <v>231</v>
      </c>
      <c r="DR5" s="666"/>
      <c r="DS5" s="666"/>
      <c r="DT5" s="666"/>
      <c r="DU5" s="666"/>
      <c r="DV5" s="666"/>
      <c r="DW5" s="666"/>
      <c r="DX5" s="666"/>
      <c r="DY5" s="666"/>
      <c r="DZ5" s="666"/>
      <c r="EA5" s="666"/>
      <c r="EB5" s="666"/>
      <c r="EC5" s="667"/>
    </row>
    <row r="6" spans="2:143" ht="11.25" customHeight="1" x14ac:dyDescent="0.15">
      <c r="B6" s="680" t="s">
        <v>232</v>
      </c>
      <c r="C6" s="681"/>
      <c r="D6" s="681"/>
      <c r="E6" s="681"/>
      <c r="F6" s="681"/>
      <c r="G6" s="681"/>
      <c r="H6" s="681"/>
      <c r="I6" s="681"/>
      <c r="J6" s="681"/>
      <c r="K6" s="681"/>
      <c r="L6" s="681"/>
      <c r="M6" s="681"/>
      <c r="N6" s="681"/>
      <c r="O6" s="681"/>
      <c r="P6" s="681"/>
      <c r="Q6" s="682"/>
      <c r="R6" s="683">
        <v>56903</v>
      </c>
      <c r="S6" s="684"/>
      <c r="T6" s="684"/>
      <c r="U6" s="684"/>
      <c r="V6" s="684"/>
      <c r="W6" s="684"/>
      <c r="X6" s="684"/>
      <c r="Y6" s="685"/>
      <c r="Z6" s="686">
        <v>1.2</v>
      </c>
      <c r="AA6" s="686"/>
      <c r="AB6" s="686"/>
      <c r="AC6" s="686"/>
      <c r="AD6" s="687">
        <v>56903</v>
      </c>
      <c r="AE6" s="687"/>
      <c r="AF6" s="687"/>
      <c r="AG6" s="687"/>
      <c r="AH6" s="687"/>
      <c r="AI6" s="687"/>
      <c r="AJ6" s="687"/>
      <c r="AK6" s="687"/>
      <c r="AL6" s="688">
        <v>1.9</v>
      </c>
      <c r="AM6" s="689"/>
      <c r="AN6" s="689"/>
      <c r="AO6" s="690"/>
      <c r="AP6" s="680" t="s">
        <v>233</v>
      </c>
      <c r="AQ6" s="681"/>
      <c r="AR6" s="681"/>
      <c r="AS6" s="681"/>
      <c r="AT6" s="681"/>
      <c r="AU6" s="681"/>
      <c r="AV6" s="681"/>
      <c r="AW6" s="681"/>
      <c r="AX6" s="681"/>
      <c r="AY6" s="681"/>
      <c r="AZ6" s="681"/>
      <c r="BA6" s="681"/>
      <c r="BB6" s="681"/>
      <c r="BC6" s="681"/>
      <c r="BD6" s="681"/>
      <c r="BE6" s="681"/>
      <c r="BF6" s="682"/>
      <c r="BG6" s="683">
        <v>2372263</v>
      </c>
      <c r="BH6" s="684"/>
      <c r="BI6" s="684"/>
      <c r="BJ6" s="684"/>
      <c r="BK6" s="684"/>
      <c r="BL6" s="684"/>
      <c r="BM6" s="684"/>
      <c r="BN6" s="685"/>
      <c r="BO6" s="686">
        <v>100</v>
      </c>
      <c r="BP6" s="686"/>
      <c r="BQ6" s="686"/>
      <c r="BR6" s="686"/>
      <c r="BS6" s="687">
        <v>66488</v>
      </c>
      <c r="BT6" s="687"/>
      <c r="BU6" s="687"/>
      <c r="BV6" s="687"/>
      <c r="BW6" s="687"/>
      <c r="BX6" s="687"/>
      <c r="BY6" s="687"/>
      <c r="BZ6" s="687"/>
      <c r="CA6" s="687"/>
      <c r="CB6" s="691"/>
      <c r="CD6" s="694" t="s">
        <v>234</v>
      </c>
      <c r="CE6" s="695"/>
      <c r="CF6" s="695"/>
      <c r="CG6" s="695"/>
      <c r="CH6" s="695"/>
      <c r="CI6" s="695"/>
      <c r="CJ6" s="695"/>
      <c r="CK6" s="695"/>
      <c r="CL6" s="695"/>
      <c r="CM6" s="695"/>
      <c r="CN6" s="695"/>
      <c r="CO6" s="695"/>
      <c r="CP6" s="695"/>
      <c r="CQ6" s="696"/>
      <c r="CR6" s="683">
        <v>76455</v>
      </c>
      <c r="CS6" s="684"/>
      <c r="CT6" s="684"/>
      <c r="CU6" s="684"/>
      <c r="CV6" s="684"/>
      <c r="CW6" s="684"/>
      <c r="CX6" s="684"/>
      <c r="CY6" s="685"/>
      <c r="CZ6" s="677">
        <v>1.8</v>
      </c>
      <c r="DA6" s="678"/>
      <c r="DB6" s="678"/>
      <c r="DC6" s="697"/>
      <c r="DD6" s="692" t="s">
        <v>235</v>
      </c>
      <c r="DE6" s="684"/>
      <c r="DF6" s="684"/>
      <c r="DG6" s="684"/>
      <c r="DH6" s="684"/>
      <c r="DI6" s="684"/>
      <c r="DJ6" s="684"/>
      <c r="DK6" s="684"/>
      <c r="DL6" s="684"/>
      <c r="DM6" s="684"/>
      <c r="DN6" s="684"/>
      <c r="DO6" s="684"/>
      <c r="DP6" s="685"/>
      <c r="DQ6" s="692">
        <v>76455</v>
      </c>
      <c r="DR6" s="684"/>
      <c r="DS6" s="684"/>
      <c r="DT6" s="684"/>
      <c r="DU6" s="684"/>
      <c r="DV6" s="684"/>
      <c r="DW6" s="684"/>
      <c r="DX6" s="684"/>
      <c r="DY6" s="684"/>
      <c r="DZ6" s="684"/>
      <c r="EA6" s="684"/>
      <c r="EB6" s="684"/>
      <c r="EC6" s="693"/>
    </row>
    <row r="7" spans="2:143" ht="11.25" customHeight="1" x14ac:dyDescent="0.15">
      <c r="B7" s="680" t="s">
        <v>236</v>
      </c>
      <c r="C7" s="681"/>
      <c r="D7" s="681"/>
      <c r="E7" s="681"/>
      <c r="F7" s="681"/>
      <c r="G7" s="681"/>
      <c r="H7" s="681"/>
      <c r="I7" s="681"/>
      <c r="J7" s="681"/>
      <c r="K7" s="681"/>
      <c r="L7" s="681"/>
      <c r="M7" s="681"/>
      <c r="N7" s="681"/>
      <c r="O7" s="681"/>
      <c r="P7" s="681"/>
      <c r="Q7" s="682"/>
      <c r="R7" s="683">
        <v>791</v>
      </c>
      <c r="S7" s="684"/>
      <c r="T7" s="684"/>
      <c r="U7" s="684"/>
      <c r="V7" s="684"/>
      <c r="W7" s="684"/>
      <c r="X7" s="684"/>
      <c r="Y7" s="685"/>
      <c r="Z7" s="686">
        <v>0</v>
      </c>
      <c r="AA7" s="686"/>
      <c r="AB7" s="686"/>
      <c r="AC7" s="686"/>
      <c r="AD7" s="687">
        <v>791</v>
      </c>
      <c r="AE7" s="687"/>
      <c r="AF7" s="687"/>
      <c r="AG7" s="687"/>
      <c r="AH7" s="687"/>
      <c r="AI7" s="687"/>
      <c r="AJ7" s="687"/>
      <c r="AK7" s="687"/>
      <c r="AL7" s="688">
        <v>0</v>
      </c>
      <c r="AM7" s="689"/>
      <c r="AN7" s="689"/>
      <c r="AO7" s="690"/>
      <c r="AP7" s="680" t="s">
        <v>237</v>
      </c>
      <c r="AQ7" s="681"/>
      <c r="AR7" s="681"/>
      <c r="AS7" s="681"/>
      <c r="AT7" s="681"/>
      <c r="AU7" s="681"/>
      <c r="AV7" s="681"/>
      <c r="AW7" s="681"/>
      <c r="AX7" s="681"/>
      <c r="AY7" s="681"/>
      <c r="AZ7" s="681"/>
      <c r="BA7" s="681"/>
      <c r="BB7" s="681"/>
      <c r="BC7" s="681"/>
      <c r="BD7" s="681"/>
      <c r="BE7" s="681"/>
      <c r="BF7" s="682"/>
      <c r="BG7" s="683">
        <v>744030</v>
      </c>
      <c r="BH7" s="684"/>
      <c r="BI7" s="684"/>
      <c r="BJ7" s="684"/>
      <c r="BK7" s="684"/>
      <c r="BL7" s="684"/>
      <c r="BM7" s="684"/>
      <c r="BN7" s="685"/>
      <c r="BO7" s="686">
        <v>31.4</v>
      </c>
      <c r="BP7" s="686"/>
      <c r="BQ7" s="686"/>
      <c r="BR7" s="686"/>
      <c r="BS7" s="687">
        <v>66488</v>
      </c>
      <c r="BT7" s="687"/>
      <c r="BU7" s="687"/>
      <c r="BV7" s="687"/>
      <c r="BW7" s="687"/>
      <c r="BX7" s="687"/>
      <c r="BY7" s="687"/>
      <c r="BZ7" s="687"/>
      <c r="CA7" s="687"/>
      <c r="CB7" s="691"/>
      <c r="CD7" s="698" t="s">
        <v>238</v>
      </c>
      <c r="CE7" s="699"/>
      <c r="CF7" s="699"/>
      <c r="CG7" s="699"/>
      <c r="CH7" s="699"/>
      <c r="CI7" s="699"/>
      <c r="CJ7" s="699"/>
      <c r="CK7" s="699"/>
      <c r="CL7" s="699"/>
      <c r="CM7" s="699"/>
      <c r="CN7" s="699"/>
      <c r="CO7" s="699"/>
      <c r="CP7" s="699"/>
      <c r="CQ7" s="700"/>
      <c r="CR7" s="683">
        <v>617714</v>
      </c>
      <c r="CS7" s="684"/>
      <c r="CT7" s="684"/>
      <c r="CU7" s="684"/>
      <c r="CV7" s="684"/>
      <c r="CW7" s="684"/>
      <c r="CX7" s="684"/>
      <c r="CY7" s="685"/>
      <c r="CZ7" s="686">
        <v>14.7</v>
      </c>
      <c r="DA7" s="686"/>
      <c r="DB7" s="686"/>
      <c r="DC7" s="686"/>
      <c r="DD7" s="692">
        <v>1516</v>
      </c>
      <c r="DE7" s="684"/>
      <c r="DF7" s="684"/>
      <c r="DG7" s="684"/>
      <c r="DH7" s="684"/>
      <c r="DI7" s="684"/>
      <c r="DJ7" s="684"/>
      <c r="DK7" s="684"/>
      <c r="DL7" s="684"/>
      <c r="DM7" s="684"/>
      <c r="DN7" s="684"/>
      <c r="DO7" s="684"/>
      <c r="DP7" s="685"/>
      <c r="DQ7" s="692">
        <v>562760</v>
      </c>
      <c r="DR7" s="684"/>
      <c r="DS7" s="684"/>
      <c r="DT7" s="684"/>
      <c r="DU7" s="684"/>
      <c r="DV7" s="684"/>
      <c r="DW7" s="684"/>
      <c r="DX7" s="684"/>
      <c r="DY7" s="684"/>
      <c r="DZ7" s="684"/>
      <c r="EA7" s="684"/>
      <c r="EB7" s="684"/>
      <c r="EC7" s="693"/>
    </row>
    <row r="8" spans="2:143" ht="11.25" customHeight="1" x14ac:dyDescent="0.15">
      <c r="B8" s="680" t="s">
        <v>239</v>
      </c>
      <c r="C8" s="681"/>
      <c r="D8" s="681"/>
      <c r="E8" s="681"/>
      <c r="F8" s="681"/>
      <c r="G8" s="681"/>
      <c r="H8" s="681"/>
      <c r="I8" s="681"/>
      <c r="J8" s="681"/>
      <c r="K8" s="681"/>
      <c r="L8" s="681"/>
      <c r="M8" s="681"/>
      <c r="N8" s="681"/>
      <c r="O8" s="681"/>
      <c r="P8" s="681"/>
      <c r="Q8" s="682"/>
      <c r="R8" s="683">
        <v>4371</v>
      </c>
      <c r="S8" s="684"/>
      <c r="T8" s="684"/>
      <c r="U8" s="684"/>
      <c r="V8" s="684"/>
      <c r="W8" s="684"/>
      <c r="X8" s="684"/>
      <c r="Y8" s="685"/>
      <c r="Z8" s="686">
        <v>0.1</v>
      </c>
      <c r="AA8" s="686"/>
      <c r="AB8" s="686"/>
      <c r="AC8" s="686"/>
      <c r="AD8" s="687">
        <v>4371</v>
      </c>
      <c r="AE8" s="687"/>
      <c r="AF8" s="687"/>
      <c r="AG8" s="687"/>
      <c r="AH8" s="687"/>
      <c r="AI8" s="687"/>
      <c r="AJ8" s="687"/>
      <c r="AK8" s="687"/>
      <c r="AL8" s="688">
        <v>0.1</v>
      </c>
      <c r="AM8" s="689"/>
      <c r="AN8" s="689"/>
      <c r="AO8" s="690"/>
      <c r="AP8" s="680" t="s">
        <v>240</v>
      </c>
      <c r="AQ8" s="681"/>
      <c r="AR8" s="681"/>
      <c r="AS8" s="681"/>
      <c r="AT8" s="681"/>
      <c r="AU8" s="681"/>
      <c r="AV8" s="681"/>
      <c r="AW8" s="681"/>
      <c r="AX8" s="681"/>
      <c r="AY8" s="681"/>
      <c r="AZ8" s="681"/>
      <c r="BA8" s="681"/>
      <c r="BB8" s="681"/>
      <c r="BC8" s="681"/>
      <c r="BD8" s="681"/>
      <c r="BE8" s="681"/>
      <c r="BF8" s="682"/>
      <c r="BG8" s="683">
        <v>15868</v>
      </c>
      <c r="BH8" s="684"/>
      <c r="BI8" s="684"/>
      <c r="BJ8" s="684"/>
      <c r="BK8" s="684"/>
      <c r="BL8" s="684"/>
      <c r="BM8" s="684"/>
      <c r="BN8" s="685"/>
      <c r="BO8" s="686">
        <v>0.7</v>
      </c>
      <c r="BP8" s="686"/>
      <c r="BQ8" s="686"/>
      <c r="BR8" s="686"/>
      <c r="BS8" s="692" t="s">
        <v>235</v>
      </c>
      <c r="BT8" s="684"/>
      <c r="BU8" s="684"/>
      <c r="BV8" s="684"/>
      <c r="BW8" s="684"/>
      <c r="BX8" s="684"/>
      <c r="BY8" s="684"/>
      <c r="BZ8" s="684"/>
      <c r="CA8" s="684"/>
      <c r="CB8" s="693"/>
      <c r="CD8" s="698" t="s">
        <v>241</v>
      </c>
      <c r="CE8" s="699"/>
      <c r="CF8" s="699"/>
      <c r="CG8" s="699"/>
      <c r="CH8" s="699"/>
      <c r="CI8" s="699"/>
      <c r="CJ8" s="699"/>
      <c r="CK8" s="699"/>
      <c r="CL8" s="699"/>
      <c r="CM8" s="699"/>
      <c r="CN8" s="699"/>
      <c r="CO8" s="699"/>
      <c r="CP8" s="699"/>
      <c r="CQ8" s="700"/>
      <c r="CR8" s="683">
        <v>1087755</v>
      </c>
      <c r="CS8" s="684"/>
      <c r="CT8" s="684"/>
      <c r="CU8" s="684"/>
      <c r="CV8" s="684"/>
      <c r="CW8" s="684"/>
      <c r="CX8" s="684"/>
      <c r="CY8" s="685"/>
      <c r="CZ8" s="686">
        <v>26</v>
      </c>
      <c r="DA8" s="686"/>
      <c r="DB8" s="686"/>
      <c r="DC8" s="686"/>
      <c r="DD8" s="692" t="s">
        <v>235</v>
      </c>
      <c r="DE8" s="684"/>
      <c r="DF8" s="684"/>
      <c r="DG8" s="684"/>
      <c r="DH8" s="684"/>
      <c r="DI8" s="684"/>
      <c r="DJ8" s="684"/>
      <c r="DK8" s="684"/>
      <c r="DL8" s="684"/>
      <c r="DM8" s="684"/>
      <c r="DN8" s="684"/>
      <c r="DO8" s="684"/>
      <c r="DP8" s="685"/>
      <c r="DQ8" s="692">
        <v>664658</v>
      </c>
      <c r="DR8" s="684"/>
      <c r="DS8" s="684"/>
      <c r="DT8" s="684"/>
      <c r="DU8" s="684"/>
      <c r="DV8" s="684"/>
      <c r="DW8" s="684"/>
      <c r="DX8" s="684"/>
      <c r="DY8" s="684"/>
      <c r="DZ8" s="684"/>
      <c r="EA8" s="684"/>
      <c r="EB8" s="684"/>
      <c r="EC8" s="693"/>
    </row>
    <row r="9" spans="2:143" ht="11.25" customHeight="1" x14ac:dyDescent="0.15">
      <c r="B9" s="680" t="s">
        <v>242</v>
      </c>
      <c r="C9" s="681"/>
      <c r="D9" s="681"/>
      <c r="E9" s="681"/>
      <c r="F9" s="681"/>
      <c r="G9" s="681"/>
      <c r="H9" s="681"/>
      <c r="I9" s="681"/>
      <c r="J9" s="681"/>
      <c r="K9" s="681"/>
      <c r="L9" s="681"/>
      <c r="M9" s="681"/>
      <c r="N9" s="681"/>
      <c r="O9" s="681"/>
      <c r="P9" s="681"/>
      <c r="Q9" s="682"/>
      <c r="R9" s="683">
        <v>2627</v>
      </c>
      <c r="S9" s="684"/>
      <c r="T9" s="684"/>
      <c r="U9" s="684"/>
      <c r="V9" s="684"/>
      <c r="W9" s="684"/>
      <c r="X9" s="684"/>
      <c r="Y9" s="685"/>
      <c r="Z9" s="686">
        <v>0.1</v>
      </c>
      <c r="AA9" s="686"/>
      <c r="AB9" s="686"/>
      <c r="AC9" s="686"/>
      <c r="AD9" s="687">
        <v>2627</v>
      </c>
      <c r="AE9" s="687"/>
      <c r="AF9" s="687"/>
      <c r="AG9" s="687"/>
      <c r="AH9" s="687"/>
      <c r="AI9" s="687"/>
      <c r="AJ9" s="687"/>
      <c r="AK9" s="687"/>
      <c r="AL9" s="688">
        <v>0.1</v>
      </c>
      <c r="AM9" s="689"/>
      <c r="AN9" s="689"/>
      <c r="AO9" s="690"/>
      <c r="AP9" s="680" t="s">
        <v>243</v>
      </c>
      <c r="AQ9" s="681"/>
      <c r="AR9" s="681"/>
      <c r="AS9" s="681"/>
      <c r="AT9" s="681"/>
      <c r="AU9" s="681"/>
      <c r="AV9" s="681"/>
      <c r="AW9" s="681"/>
      <c r="AX9" s="681"/>
      <c r="AY9" s="681"/>
      <c r="AZ9" s="681"/>
      <c r="BA9" s="681"/>
      <c r="BB9" s="681"/>
      <c r="BC9" s="681"/>
      <c r="BD9" s="681"/>
      <c r="BE9" s="681"/>
      <c r="BF9" s="682"/>
      <c r="BG9" s="683">
        <v>385259</v>
      </c>
      <c r="BH9" s="684"/>
      <c r="BI9" s="684"/>
      <c r="BJ9" s="684"/>
      <c r="BK9" s="684"/>
      <c r="BL9" s="684"/>
      <c r="BM9" s="684"/>
      <c r="BN9" s="685"/>
      <c r="BO9" s="686">
        <v>16.2</v>
      </c>
      <c r="BP9" s="686"/>
      <c r="BQ9" s="686"/>
      <c r="BR9" s="686"/>
      <c r="BS9" s="692" t="s">
        <v>244</v>
      </c>
      <c r="BT9" s="684"/>
      <c r="BU9" s="684"/>
      <c r="BV9" s="684"/>
      <c r="BW9" s="684"/>
      <c r="BX9" s="684"/>
      <c r="BY9" s="684"/>
      <c r="BZ9" s="684"/>
      <c r="CA9" s="684"/>
      <c r="CB9" s="693"/>
      <c r="CD9" s="698" t="s">
        <v>245</v>
      </c>
      <c r="CE9" s="699"/>
      <c r="CF9" s="699"/>
      <c r="CG9" s="699"/>
      <c r="CH9" s="699"/>
      <c r="CI9" s="699"/>
      <c r="CJ9" s="699"/>
      <c r="CK9" s="699"/>
      <c r="CL9" s="699"/>
      <c r="CM9" s="699"/>
      <c r="CN9" s="699"/>
      <c r="CO9" s="699"/>
      <c r="CP9" s="699"/>
      <c r="CQ9" s="700"/>
      <c r="CR9" s="683">
        <v>468674</v>
      </c>
      <c r="CS9" s="684"/>
      <c r="CT9" s="684"/>
      <c r="CU9" s="684"/>
      <c r="CV9" s="684"/>
      <c r="CW9" s="684"/>
      <c r="CX9" s="684"/>
      <c r="CY9" s="685"/>
      <c r="CZ9" s="686">
        <v>11.2</v>
      </c>
      <c r="DA9" s="686"/>
      <c r="DB9" s="686"/>
      <c r="DC9" s="686"/>
      <c r="DD9" s="692" t="s">
        <v>235</v>
      </c>
      <c r="DE9" s="684"/>
      <c r="DF9" s="684"/>
      <c r="DG9" s="684"/>
      <c r="DH9" s="684"/>
      <c r="DI9" s="684"/>
      <c r="DJ9" s="684"/>
      <c r="DK9" s="684"/>
      <c r="DL9" s="684"/>
      <c r="DM9" s="684"/>
      <c r="DN9" s="684"/>
      <c r="DO9" s="684"/>
      <c r="DP9" s="685"/>
      <c r="DQ9" s="692">
        <v>462817</v>
      </c>
      <c r="DR9" s="684"/>
      <c r="DS9" s="684"/>
      <c r="DT9" s="684"/>
      <c r="DU9" s="684"/>
      <c r="DV9" s="684"/>
      <c r="DW9" s="684"/>
      <c r="DX9" s="684"/>
      <c r="DY9" s="684"/>
      <c r="DZ9" s="684"/>
      <c r="EA9" s="684"/>
      <c r="EB9" s="684"/>
      <c r="EC9" s="693"/>
    </row>
    <row r="10" spans="2:143" ht="11.25" customHeight="1" x14ac:dyDescent="0.15">
      <c r="B10" s="680" t="s">
        <v>246</v>
      </c>
      <c r="C10" s="681"/>
      <c r="D10" s="681"/>
      <c r="E10" s="681"/>
      <c r="F10" s="681"/>
      <c r="G10" s="681"/>
      <c r="H10" s="681"/>
      <c r="I10" s="681"/>
      <c r="J10" s="681"/>
      <c r="K10" s="681"/>
      <c r="L10" s="681"/>
      <c r="M10" s="681"/>
      <c r="N10" s="681"/>
      <c r="O10" s="681"/>
      <c r="P10" s="681"/>
      <c r="Q10" s="682"/>
      <c r="R10" s="683" t="s">
        <v>235</v>
      </c>
      <c r="S10" s="684"/>
      <c r="T10" s="684"/>
      <c r="U10" s="684"/>
      <c r="V10" s="684"/>
      <c r="W10" s="684"/>
      <c r="X10" s="684"/>
      <c r="Y10" s="685"/>
      <c r="Z10" s="686" t="s">
        <v>244</v>
      </c>
      <c r="AA10" s="686"/>
      <c r="AB10" s="686"/>
      <c r="AC10" s="686"/>
      <c r="AD10" s="687" t="s">
        <v>244</v>
      </c>
      <c r="AE10" s="687"/>
      <c r="AF10" s="687"/>
      <c r="AG10" s="687"/>
      <c r="AH10" s="687"/>
      <c r="AI10" s="687"/>
      <c r="AJ10" s="687"/>
      <c r="AK10" s="687"/>
      <c r="AL10" s="688" t="s">
        <v>244</v>
      </c>
      <c r="AM10" s="689"/>
      <c r="AN10" s="689"/>
      <c r="AO10" s="690"/>
      <c r="AP10" s="680" t="s">
        <v>247</v>
      </c>
      <c r="AQ10" s="681"/>
      <c r="AR10" s="681"/>
      <c r="AS10" s="681"/>
      <c r="AT10" s="681"/>
      <c r="AU10" s="681"/>
      <c r="AV10" s="681"/>
      <c r="AW10" s="681"/>
      <c r="AX10" s="681"/>
      <c r="AY10" s="681"/>
      <c r="AZ10" s="681"/>
      <c r="BA10" s="681"/>
      <c r="BB10" s="681"/>
      <c r="BC10" s="681"/>
      <c r="BD10" s="681"/>
      <c r="BE10" s="681"/>
      <c r="BF10" s="682"/>
      <c r="BG10" s="683">
        <v>71355</v>
      </c>
      <c r="BH10" s="684"/>
      <c r="BI10" s="684"/>
      <c r="BJ10" s="684"/>
      <c r="BK10" s="684"/>
      <c r="BL10" s="684"/>
      <c r="BM10" s="684"/>
      <c r="BN10" s="685"/>
      <c r="BO10" s="686">
        <v>3</v>
      </c>
      <c r="BP10" s="686"/>
      <c r="BQ10" s="686"/>
      <c r="BR10" s="686"/>
      <c r="BS10" s="692">
        <v>11893</v>
      </c>
      <c r="BT10" s="684"/>
      <c r="BU10" s="684"/>
      <c r="BV10" s="684"/>
      <c r="BW10" s="684"/>
      <c r="BX10" s="684"/>
      <c r="BY10" s="684"/>
      <c r="BZ10" s="684"/>
      <c r="CA10" s="684"/>
      <c r="CB10" s="693"/>
      <c r="CD10" s="698" t="s">
        <v>248</v>
      </c>
      <c r="CE10" s="699"/>
      <c r="CF10" s="699"/>
      <c r="CG10" s="699"/>
      <c r="CH10" s="699"/>
      <c r="CI10" s="699"/>
      <c r="CJ10" s="699"/>
      <c r="CK10" s="699"/>
      <c r="CL10" s="699"/>
      <c r="CM10" s="699"/>
      <c r="CN10" s="699"/>
      <c r="CO10" s="699"/>
      <c r="CP10" s="699"/>
      <c r="CQ10" s="700"/>
      <c r="CR10" s="683">
        <v>90</v>
      </c>
      <c r="CS10" s="684"/>
      <c r="CT10" s="684"/>
      <c r="CU10" s="684"/>
      <c r="CV10" s="684"/>
      <c r="CW10" s="684"/>
      <c r="CX10" s="684"/>
      <c r="CY10" s="685"/>
      <c r="CZ10" s="686">
        <v>0</v>
      </c>
      <c r="DA10" s="686"/>
      <c r="DB10" s="686"/>
      <c r="DC10" s="686"/>
      <c r="DD10" s="692" t="s">
        <v>235</v>
      </c>
      <c r="DE10" s="684"/>
      <c r="DF10" s="684"/>
      <c r="DG10" s="684"/>
      <c r="DH10" s="684"/>
      <c r="DI10" s="684"/>
      <c r="DJ10" s="684"/>
      <c r="DK10" s="684"/>
      <c r="DL10" s="684"/>
      <c r="DM10" s="684"/>
      <c r="DN10" s="684"/>
      <c r="DO10" s="684"/>
      <c r="DP10" s="685"/>
      <c r="DQ10" s="692">
        <v>90</v>
      </c>
      <c r="DR10" s="684"/>
      <c r="DS10" s="684"/>
      <c r="DT10" s="684"/>
      <c r="DU10" s="684"/>
      <c r="DV10" s="684"/>
      <c r="DW10" s="684"/>
      <c r="DX10" s="684"/>
      <c r="DY10" s="684"/>
      <c r="DZ10" s="684"/>
      <c r="EA10" s="684"/>
      <c r="EB10" s="684"/>
      <c r="EC10" s="693"/>
    </row>
    <row r="11" spans="2:143" ht="11.25" customHeight="1" x14ac:dyDescent="0.15">
      <c r="B11" s="680" t="s">
        <v>249</v>
      </c>
      <c r="C11" s="681"/>
      <c r="D11" s="681"/>
      <c r="E11" s="681"/>
      <c r="F11" s="681"/>
      <c r="G11" s="681"/>
      <c r="H11" s="681"/>
      <c r="I11" s="681"/>
      <c r="J11" s="681"/>
      <c r="K11" s="681"/>
      <c r="L11" s="681"/>
      <c r="M11" s="681"/>
      <c r="N11" s="681"/>
      <c r="O11" s="681"/>
      <c r="P11" s="681"/>
      <c r="Q11" s="682"/>
      <c r="R11" s="683">
        <v>208756</v>
      </c>
      <c r="S11" s="684"/>
      <c r="T11" s="684"/>
      <c r="U11" s="684"/>
      <c r="V11" s="684"/>
      <c r="W11" s="684"/>
      <c r="X11" s="684"/>
      <c r="Y11" s="685"/>
      <c r="Z11" s="688">
        <v>4.5</v>
      </c>
      <c r="AA11" s="689"/>
      <c r="AB11" s="689"/>
      <c r="AC11" s="701"/>
      <c r="AD11" s="692">
        <v>208756</v>
      </c>
      <c r="AE11" s="684"/>
      <c r="AF11" s="684"/>
      <c r="AG11" s="684"/>
      <c r="AH11" s="684"/>
      <c r="AI11" s="684"/>
      <c r="AJ11" s="684"/>
      <c r="AK11" s="685"/>
      <c r="AL11" s="688">
        <v>7.1</v>
      </c>
      <c r="AM11" s="689"/>
      <c r="AN11" s="689"/>
      <c r="AO11" s="690"/>
      <c r="AP11" s="680" t="s">
        <v>250</v>
      </c>
      <c r="AQ11" s="681"/>
      <c r="AR11" s="681"/>
      <c r="AS11" s="681"/>
      <c r="AT11" s="681"/>
      <c r="AU11" s="681"/>
      <c r="AV11" s="681"/>
      <c r="AW11" s="681"/>
      <c r="AX11" s="681"/>
      <c r="AY11" s="681"/>
      <c r="AZ11" s="681"/>
      <c r="BA11" s="681"/>
      <c r="BB11" s="681"/>
      <c r="BC11" s="681"/>
      <c r="BD11" s="681"/>
      <c r="BE11" s="681"/>
      <c r="BF11" s="682"/>
      <c r="BG11" s="683">
        <v>271548</v>
      </c>
      <c r="BH11" s="684"/>
      <c r="BI11" s="684"/>
      <c r="BJ11" s="684"/>
      <c r="BK11" s="684"/>
      <c r="BL11" s="684"/>
      <c r="BM11" s="684"/>
      <c r="BN11" s="685"/>
      <c r="BO11" s="686">
        <v>11.4</v>
      </c>
      <c r="BP11" s="686"/>
      <c r="BQ11" s="686"/>
      <c r="BR11" s="686"/>
      <c r="BS11" s="692">
        <v>54595</v>
      </c>
      <c r="BT11" s="684"/>
      <c r="BU11" s="684"/>
      <c r="BV11" s="684"/>
      <c r="BW11" s="684"/>
      <c r="BX11" s="684"/>
      <c r="BY11" s="684"/>
      <c r="BZ11" s="684"/>
      <c r="CA11" s="684"/>
      <c r="CB11" s="693"/>
      <c r="CD11" s="698" t="s">
        <v>251</v>
      </c>
      <c r="CE11" s="699"/>
      <c r="CF11" s="699"/>
      <c r="CG11" s="699"/>
      <c r="CH11" s="699"/>
      <c r="CI11" s="699"/>
      <c r="CJ11" s="699"/>
      <c r="CK11" s="699"/>
      <c r="CL11" s="699"/>
      <c r="CM11" s="699"/>
      <c r="CN11" s="699"/>
      <c r="CO11" s="699"/>
      <c r="CP11" s="699"/>
      <c r="CQ11" s="700"/>
      <c r="CR11" s="683">
        <v>290975</v>
      </c>
      <c r="CS11" s="684"/>
      <c r="CT11" s="684"/>
      <c r="CU11" s="684"/>
      <c r="CV11" s="684"/>
      <c r="CW11" s="684"/>
      <c r="CX11" s="684"/>
      <c r="CY11" s="685"/>
      <c r="CZ11" s="686">
        <v>6.9</v>
      </c>
      <c r="DA11" s="686"/>
      <c r="DB11" s="686"/>
      <c r="DC11" s="686"/>
      <c r="DD11" s="692">
        <v>900</v>
      </c>
      <c r="DE11" s="684"/>
      <c r="DF11" s="684"/>
      <c r="DG11" s="684"/>
      <c r="DH11" s="684"/>
      <c r="DI11" s="684"/>
      <c r="DJ11" s="684"/>
      <c r="DK11" s="684"/>
      <c r="DL11" s="684"/>
      <c r="DM11" s="684"/>
      <c r="DN11" s="684"/>
      <c r="DO11" s="684"/>
      <c r="DP11" s="685"/>
      <c r="DQ11" s="692">
        <v>244037</v>
      </c>
      <c r="DR11" s="684"/>
      <c r="DS11" s="684"/>
      <c r="DT11" s="684"/>
      <c r="DU11" s="684"/>
      <c r="DV11" s="684"/>
      <c r="DW11" s="684"/>
      <c r="DX11" s="684"/>
      <c r="DY11" s="684"/>
      <c r="DZ11" s="684"/>
      <c r="EA11" s="684"/>
      <c r="EB11" s="684"/>
      <c r="EC11" s="693"/>
    </row>
    <row r="12" spans="2:143" ht="11.25" customHeight="1" x14ac:dyDescent="0.15">
      <c r="B12" s="680" t="s">
        <v>252</v>
      </c>
      <c r="C12" s="681"/>
      <c r="D12" s="681"/>
      <c r="E12" s="681"/>
      <c r="F12" s="681"/>
      <c r="G12" s="681"/>
      <c r="H12" s="681"/>
      <c r="I12" s="681"/>
      <c r="J12" s="681"/>
      <c r="K12" s="681"/>
      <c r="L12" s="681"/>
      <c r="M12" s="681"/>
      <c r="N12" s="681"/>
      <c r="O12" s="681"/>
      <c r="P12" s="681"/>
      <c r="Q12" s="682"/>
      <c r="R12" s="683" t="s">
        <v>235</v>
      </c>
      <c r="S12" s="684"/>
      <c r="T12" s="684"/>
      <c r="U12" s="684"/>
      <c r="V12" s="684"/>
      <c r="W12" s="684"/>
      <c r="X12" s="684"/>
      <c r="Y12" s="685"/>
      <c r="Z12" s="686" t="s">
        <v>235</v>
      </c>
      <c r="AA12" s="686"/>
      <c r="AB12" s="686"/>
      <c r="AC12" s="686"/>
      <c r="AD12" s="687" t="s">
        <v>244</v>
      </c>
      <c r="AE12" s="687"/>
      <c r="AF12" s="687"/>
      <c r="AG12" s="687"/>
      <c r="AH12" s="687"/>
      <c r="AI12" s="687"/>
      <c r="AJ12" s="687"/>
      <c r="AK12" s="687"/>
      <c r="AL12" s="688" t="s">
        <v>244</v>
      </c>
      <c r="AM12" s="689"/>
      <c r="AN12" s="689"/>
      <c r="AO12" s="690"/>
      <c r="AP12" s="680" t="s">
        <v>253</v>
      </c>
      <c r="AQ12" s="681"/>
      <c r="AR12" s="681"/>
      <c r="AS12" s="681"/>
      <c r="AT12" s="681"/>
      <c r="AU12" s="681"/>
      <c r="AV12" s="681"/>
      <c r="AW12" s="681"/>
      <c r="AX12" s="681"/>
      <c r="AY12" s="681"/>
      <c r="AZ12" s="681"/>
      <c r="BA12" s="681"/>
      <c r="BB12" s="681"/>
      <c r="BC12" s="681"/>
      <c r="BD12" s="681"/>
      <c r="BE12" s="681"/>
      <c r="BF12" s="682"/>
      <c r="BG12" s="683">
        <v>1520322</v>
      </c>
      <c r="BH12" s="684"/>
      <c r="BI12" s="684"/>
      <c r="BJ12" s="684"/>
      <c r="BK12" s="684"/>
      <c r="BL12" s="684"/>
      <c r="BM12" s="684"/>
      <c r="BN12" s="685"/>
      <c r="BO12" s="686">
        <v>64.099999999999994</v>
      </c>
      <c r="BP12" s="686"/>
      <c r="BQ12" s="686"/>
      <c r="BR12" s="686"/>
      <c r="BS12" s="692" t="s">
        <v>244</v>
      </c>
      <c r="BT12" s="684"/>
      <c r="BU12" s="684"/>
      <c r="BV12" s="684"/>
      <c r="BW12" s="684"/>
      <c r="BX12" s="684"/>
      <c r="BY12" s="684"/>
      <c r="BZ12" s="684"/>
      <c r="CA12" s="684"/>
      <c r="CB12" s="693"/>
      <c r="CD12" s="698" t="s">
        <v>254</v>
      </c>
      <c r="CE12" s="699"/>
      <c r="CF12" s="699"/>
      <c r="CG12" s="699"/>
      <c r="CH12" s="699"/>
      <c r="CI12" s="699"/>
      <c r="CJ12" s="699"/>
      <c r="CK12" s="699"/>
      <c r="CL12" s="699"/>
      <c r="CM12" s="699"/>
      <c r="CN12" s="699"/>
      <c r="CO12" s="699"/>
      <c r="CP12" s="699"/>
      <c r="CQ12" s="700"/>
      <c r="CR12" s="683">
        <v>6601</v>
      </c>
      <c r="CS12" s="684"/>
      <c r="CT12" s="684"/>
      <c r="CU12" s="684"/>
      <c r="CV12" s="684"/>
      <c r="CW12" s="684"/>
      <c r="CX12" s="684"/>
      <c r="CY12" s="685"/>
      <c r="CZ12" s="686">
        <v>0.2</v>
      </c>
      <c r="DA12" s="686"/>
      <c r="DB12" s="686"/>
      <c r="DC12" s="686"/>
      <c r="DD12" s="692" t="s">
        <v>244</v>
      </c>
      <c r="DE12" s="684"/>
      <c r="DF12" s="684"/>
      <c r="DG12" s="684"/>
      <c r="DH12" s="684"/>
      <c r="DI12" s="684"/>
      <c r="DJ12" s="684"/>
      <c r="DK12" s="684"/>
      <c r="DL12" s="684"/>
      <c r="DM12" s="684"/>
      <c r="DN12" s="684"/>
      <c r="DO12" s="684"/>
      <c r="DP12" s="685"/>
      <c r="DQ12" s="692">
        <v>5123</v>
      </c>
      <c r="DR12" s="684"/>
      <c r="DS12" s="684"/>
      <c r="DT12" s="684"/>
      <c r="DU12" s="684"/>
      <c r="DV12" s="684"/>
      <c r="DW12" s="684"/>
      <c r="DX12" s="684"/>
      <c r="DY12" s="684"/>
      <c r="DZ12" s="684"/>
      <c r="EA12" s="684"/>
      <c r="EB12" s="684"/>
      <c r="EC12" s="693"/>
    </row>
    <row r="13" spans="2:143" ht="11.25" customHeight="1" x14ac:dyDescent="0.15">
      <c r="B13" s="680" t="s">
        <v>255</v>
      </c>
      <c r="C13" s="681"/>
      <c r="D13" s="681"/>
      <c r="E13" s="681"/>
      <c r="F13" s="681"/>
      <c r="G13" s="681"/>
      <c r="H13" s="681"/>
      <c r="I13" s="681"/>
      <c r="J13" s="681"/>
      <c r="K13" s="681"/>
      <c r="L13" s="681"/>
      <c r="M13" s="681"/>
      <c r="N13" s="681"/>
      <c r="O13" s="681"/>
      <c r="P13" s="681"/>
      <c r="Q13" s="682"/>
      <c r="R13" s="683" t="s">
        <v>244</v>
      </c>
      <c r="S13" s="684"/>
      <c r="T13" s="684"/>
      <c r="U13" s="684"/>
      <c r="V13" s="684"/>
      <c r="W13" s="684"/>
      <c r="X13" s="684"/>
      <c r="Y13" s="685"/>
      <c r="Z13" s="686" t="s">
        <v>244</v>
      </c>
      <c r="AA13" s="686"/>
      <c r="AB13" s="686"/>
      <c r="AC13" s="686"/>
      <c r="AD13" s="687" t="s">
        <v>244</v>
      </c>
      <c r="AE13" s="687"/>
      <c r="AF13" s="687"/>
      <c r="AG13" s="687"/>
      <c r="AH13" s="687"/>
      <c r="AI13" s="687"/>
      <c r="AJ13" s="687"/>
      <c r="AK13" s="687"/>
      <c r="AL13" s="688" t="s">
        <v>235</v>
      </c>
      <c r="AM13" s="689"/>
      <c r="AN13" s="689"/>
      <c r="AO13" s="690"/>
      <c r="AP13" s="680" t="s">
        <v>256</v>
      </c>
      <c r="AQ13" s="681"/>
      <c r="AR13" s="681"/>
      <c r="AS13" s="681"/>
      <c r="AT13" s="681"/>
      <c r="AU13" s="681"/>
      <c r="AV13" s="681"/>
      <c r="AW13" s="681"/>
      <c r="AX13" s="681"/>
      <c r="AY13" s="681"/>
      <c r="AZ13" s="681"/>
      <c r="BA13" s="681"/>
      <c r="BB13" s="681"/>
      <c r="BC13" s="681"/>
      <c r="BD13" s="681"/>
      <c r="BE13" s="681"/>
      <c r="BF13" s="682"/>
      <c r="BG13" s="683">
        <v>1520315</v>
      </c>
      <c r="BH13" s="684"/>
      <c r="BI13" s="684"/>
      <c r="BJ13" s="684"/>
      <c r="BK13" s="684"/>
      <c r="BL13" s="684"/>
      <c r="BM13" s="684"/>
      <c r="BN13" s="685"/>
      <c r="BO13" s="686">
        <v>64.099999999999994</v>
      </c>
      <c r="BP13" s="686"/>
      <c r="BQ13" s="686"/>
      <c r="BR13" s="686"/>
      <c r="BS13" s="692" t="s">
        <v>235</v>
      </c>
      <c r="BT13" s="684"/>
      <c r="BU13" s="684"/>
      <c r="BV13" s="684"/>
      <c r="BW13" s="684"/>
      <c r="BX13" s="684"/>
      <c r="BY13" s="684"/>
      <c r="BZ13" s="684"/>
      <c r="CA13" s="684"/>
      <c r="CB13" s="693"/>
      <c r="CD13" s="698" t="s">
        <v>257</v>
      </c>
      <c r="CE13" s="699"/>
      <c r="CF13" s="699"/>
      <c r="CG13" s="699"/>
      <c r="CH13" s="699"/>
      <c r="CI13" s="699"/>
      <c r="CJ13" s="699"/>
      <c r="CK13" s="699"/>
      <c r="CL13" s="699"/>
      <c r="CM13" s="699"/>
      <c r="CN13" s="699"/>
      <c r="CO13" s="699"/>
      <c r="CP13" s="699"/>
      <c r="CQ13" s="700"/>
      <c r="CR13" s="683">
        <v>514031</v>
      </c>
      <c r="CS13" s="684"/>
      <c r="CT13" s="684"/>
      <c r="CU13" s="684"/>
      <c r="CV13" s="684"/>
      <c r="CW13" s="684"/>
      <c r="CX13" s="684"/>
      <c r="CY13" s="685"/>
      <c r="CZ13" s="686">
        <v>12.3</v>
      </c>
      <c r="DA13" s="686"/>
      <c r="DB13" s="686"/>
      <c r="DC13" s="686"/>
      <c r="DD13" s="692">
        <v>123146</v>
      </c>
      <c r="DE13" s="684"/>
      <c r="DF13" s="684"/>
      <c r="DG13" s="684"/>
      <c r="DH13" s="684"/>
      <c r="DI13" s="684"/>
      <c r="DJ13" s="684"/>
      <c r="DK13" s="684"/>
      <c r="DL13" s="684"/>
      <c r="DM13" s="684"/>
      <c r="DN13" s="684"/>
      <c r="DO13" s="684"/>
      <c r="DP13" s="685"/>
      <c r="DQ13" s="692">
        <v>401094</v>
      </c>
      <c r="DR13" s="684"/>
      <c r="DS13" s="684"/>
      <c r="DT13" s="684"/>
      <c r="DU13" s="684"/>
      <c r="DV13" s="684"/>
      <c r="DW13" s="684"/>
      <c r="DX13" s="684"/>
      <c r="DY13" s="684"/>
      <c r="DZ13" s="684"/>
      <c r="EA13" s="684"/>
      <c r="EB13" s="684"/>
      <c r="EC13" s="693"/>
    </row>
    <row r="14" spans="2:143" ht="11.25" customHeight="1" x14ac:dyDescent="0.15">
      <c r="B14" s="680" t="s">
        <v>258</v>
      </c>
      <c r="C14" s="681"/>
      <c r="D14" s="681"/>
      <c r="E14" s="681"/>
      <c r="F14" s="681"/>
      <c r="G14" s="681"/>
      <c r="H14" s="681"/>
      <c r="I14" s="681"/>
      <c r="J14" s="681"/>
      <c r="K14" s="681"/>
      <c r="L14" s="681"/>
      <c r="M14" s="681"/>
      <c r="N14" s="681"/>
      <c r="O14" s="681"/>
      <c r="P14" s="681"/>
      <c r="Q14" s="682"/>
      <c r="R14" s="683">
        <v>8212</v>
      </c>
      <c r="S14" s="684"/>
      <c r="T14" s="684"/>
      <c r="U14" s="684"/>
      <c r="V14" s="684"/>
      <c r="W14" s="684"/>
      <c r="X14" s="684"/>
      <c r="Y14" s="685"/>
      <c r="Z14" s="686">
        <v>0.2</v>
      </c>
      <c r="AA14" s="686"/>
      <c r="AB14" s="686"/>
      <c r="AC14" s="686"/>
      <c r="AD14" s="687">
        <v>8212</v>
      </c>
      <c r="AE14" s="687"/>
      <c r="AF14" s="687"/>
      <c r="AG14" s="687"/>
      <c r="AH14" s="687"/>
      <c r="AI14" s="687"/>
      <c r="AJ14" s="687"/>
      <c r="AK14" s="687"/>
      <c r="AL14" s="688">
        <v>0.3</v>
      </c>
      <c r="AM14" s="689"/>
      <c r="AN14" s="689"/>
      <c r="AO14" s="690"/>
      <c r="AP14" s="680" t="s">
        <v>259</v>
      </c>
      <c r="AQ14" s="681"/>
      <c r="AR14" s="681"/>
      <c r="AS14" s="681"/>
      <c r="AT14" s="681"/>
      <c r="AU14" s="681"/>
      <c r="AV14" s="681"/>
      <c r="AW14" s="681"/>
      <c r="AX14" s="681"/>
      <c r="AY14" s="681"/>
      <c r="AZ14" s="681"/>
      <c r="BA14" s="681"/>
      <c r="BB14" s="681"/>
      <c r="BC14" s="681"/>
      <c r="BD14" s="681"/>
      <c r="BE14" s="681"/>
      <c r="BF14" s="682"/>
      <c r="BG14" s="683">
        <v>31138</v>
      </c>
      <c r="BH14" s="684"/>
      <c r="BI14" s="684"/>
      <c r="BJ14" s="684"/>
      <c r="BK14" s="684"/>
      <c r="BL14" s="684"/>
      <c r="BM14" s="684"/>
      <c r="BN14" s="685"/>
      <c r="BO14" s="686">
        <v>1.3</v>
      </c>
      <c r="BP14" s="686"/>
      <c r="BQ14" s="686"/>
      <c r="BR14" s="686"/>
      <c r="BS14" s="692" t="s">
        <v>235</v>
      </c>
      <c r="BT14" s="684"/>
      <c r="BU14" s="684"/>
      <c r="BV14" s="684"/>
      <c r="BW14" s="684"/>
      <c r="BX14" s="684"/>
      <c r="BY14" s="684"/>
      <c r="BZ14" s="684"/>
      <c r="CA14" s="684"/>
      <c r="CB14" s="693"/>
      <c r="CD14" s="698" t="s">
        <v>260</v>
      </c>
      <c r="CE14" s="699"/>
      <c r="CF14" s="699"/>
      <c r="CG14" s="699"/>
      <c r="CH14" s="699"/>
      <c r="CI14" s="699"/>
      <c r="CJ14" s="699"/>
      <c r="CK14" s="699"/>
      <c r="CL14" s="699"/>
      <c r="CM14" s="699"/>
      <c r="CN14" s="699"/>
      <c r="CO14" s="699"/>
      <c r="CP14" s="699"/>
      <c r="CQ14" s="700"/>
      <c r="CR14" s="683">
        <v>293609</v>
      </c>
      <c r="CS14" s="684"/>
      <c r="CT14" s="684"/>
      <c r="CU14" s="684"/>
      <c r="CV14" s="684"/>
      <c r="CW14" s="684"/>
      <c r="CX14" s="684"/>
      <c r="CY14" s="685"/>
      <c r="CZ14" s="686">
        <v>7</v>
      </c>
      <c r="DA14" s="686"/>
      <c r="DB14" s="686"/>
      <c r="DC14" s="686"/>
      <c r="DD14" s="692">
        <v>77640</v>
      </c>
      <c r="DE14" s="684"/>
      <c r="DF14" s="684"/>
      <c r="DG14" s="684"/>
      <c r="DH14" s="684"/>
      <c r="DI14" s="684"/>
      <c r="DJ14" s="684"/>
      <c r="DK14" s="684"/>
      <c r="DL14" s="684"/>
      <c r="DM14" s="684"/>
      <c r="DN14" s="684"/>
      <c r="DO14" s="684"/>
      <c r="DP14" s="685"/>
      <c r="DQ14" s="692">
        <v>209154</v>
      </c>
      <c r="DR14" s="684"/>
      <c r="DS14" s="684"/>
      <c r="DT14" s="684"/>
      <c r="DU14" s="684"/>
      <c r="DV14" s="684"/>
      <c r="DW14" s="684"/>
      <c r="DX14" s="684"/>
      <c r="DY14" s="684"/>
      <c r="DZ14" s="684"/>
      <c r="EA14" s="684"/>
      <c r="EB14" s="684"/>
      <c r="EC14" s="693"/>
    </row>
    <row r="15" spans="2:143" ht="11.25" customHeight="1" x14ac:dyDescent="0.15">
      <c r="B15" s="680" t="s">
        <v>261</v>
      </c>
      <c r="C15" s="681"/>
      <c r="D15" s="681"/>
      <c r="E15" s="681"/>
      <c r="F15" s="681"/>
      <c r="G15" s="681"/>
      <c r="H15" s="681"/>
      <c r="I15" s="681"/>
      <c r="J15" s="681"/>
      <c r="K15" s="681"/>
      <c r="L15" s="681"/>
      <c r="M15" s="681"/>
      <c r="N15" s="681"/>
      <c r="O15" s="681"/>
      <c r="P15" s="681"/>
      <c r="Q15" s="682"/>
      <c r="R15" s="683" t="s">
        <v>244</v>
      </c>
      <c r="S15" s="684"/>
      <c r="T15" s="684"/>
      <c r="U15" s="684"/>
      <c r="V15" s="684"/>
      <c r="W15" s="684"/>
      <c r="X15" s="684"/>
      <c r="Y15" s="685"/>
      <c r="Z15" s="686" t="s">
        <v>244</v>
      </c>
      <c r="AA15" s="686"/>
      <c r="AB15" s="686"/>
      <c r="AC15" s="686"/>
      <c r="AD15" s="687" t="s">
        <v>235</v>
      </c>
      <c r="AE15" s="687"/>
      <c r="AF15" s="687"/>
      <c r="AG15" s="687"/>
      <c r="AH15" s="687"/>
      <c r="AI15" s="687"/>
      <c r="AJ15" s="687"/>
      <c r="AK15" s="687"/>
      <c r="AL15" s="688" t="s">
        <v>235</v>
      </c>
      <c r="AM15" s="689"/>
      <c r="AN15" s="689"/>
      <c r="AO15" s="690"/>
      <c r="AP15" s="680" t="s">
        <v>262</v>
      </c>
      <c r="AQ15" s="681"/>
      <c r="AR15" s="681"/>
      <c r="AS15" s="681"/>
      <c r="AT15" s="681"/>
      <c r="AU15" s="681"/>
      <c r="AV15" s="681"/>
      <c r="AW15" s="681"/>
      <c r="AX15" s="681"/>
      <c r="AY15" s="681"/>
      <c r="AZ15" s="681"/>
      <c r="BA15" s="681"/>
      <c r="BB15" s="681"/>
      <c r="BC15" s="681"/>
      <c r="BD15" s="681"/>
      <c r="BE15" s="681"/>
      <c r="BF15" s="682"/>
      <c r="BG15" s="683">
        <v>76773</v>
      </c>
      <c r="BH15" s="684"/>
      <c r="BI15" s="684"/>
      <c r="BJ15" s="684"/>
      <c r="BK15" s="684"/>
      <c r="BL15" s="684"/>
      <c r="BM15" s="684"/>
      <c r="BN15" s="685"/>
      <c r="BO15" s="686">
        <v>3.2</v>
      </c>
      <c r="BP15" s="686"/>
      <c r="BQ15" s="686"/>
      <c r="BR15" s="686"/>
      <c r="BS15" s="692" t="s">
        <v>244</v>
      </c>
      <c r="BT15" s="684"/>
      <c r="BU15" s="684"/>
      <c r="BV15" s="684"/>
      <c r="BW15" s="684"/>
      <c r="BX15" s="684"/>
      <c r="BY15" s="684"/>
      <c r="BZ15" s="684"/>
      <c r="CA15" s="684"/>
      <c r="CB15" s="693"/>
      <c r="CD15" s="698" t="s">
        <v>263</v>
      </c>
      <c r="CE15" s="699"/>
      <c r="CF15" s="699"/>
      <c r="CG15" s="699"/>
      <c r="CH15" s="699"/>
      <c r="CI15" s="699"/>
      <c r="CJ15" s="699"/>
      <c r="CK15" s="699"/>
      <c r="CL15" s="699"/>
      <c r="CM15" s="699"/>
      <c r="CN15" s="699"/>
      <c r="CO15" s="699"/>
      <c r="CP15" s="699"/>
      <c r="CQ15" s="700"/>
      <c r="CR15" s="683">
        <v>427368</v>
      </c>
      <c r="CS15" s="684"/>
      <c r="CT15" s="684"/>
      <c r="CU15" s="684"/>
      <c r="CV15" s="684"/>
      <c r="CW15" s="684"/>
      <c r="CX15" s="684"/>
      <c r="CY15" s="685"/>
      <c r="CZ15" s="686">
        <v>10.199999999999999</v>
      </c>
      <c r="DA15" s="686"/>
      <c r="DB15" s="686"/>
      <c r="DC15" s="686"/>
      <c r="DD15" s="692">
        <v>101809</v>
      </c>
      <c r="DE15" s="684"/>
      <c r="DF15" s="684"/>
      <c r="DG15" s="684"/>
      <c r="DH15" s="684"/>
      <c r="DI15" s="684"/>
      <c r="DJ15" s="684"/>
      <c r="DK15" s="684"/>
      <c r="DL15" s="684"/>
      <c r="DM15" s="684"/>
      <c r="DN15" s="684"/>
      <c r="DO15" s="684"/>
      <c r="DP15" s="685"/>
      <c r="DQ15" s="692">
        <v>279420</v>
      </c>
      <c r="DR15" s="684"/>
      <c r="DS15" s="684"/>
      <c r="DT15" s="684"/>
      <c r="DU15" s="684"/>
      <c r="DV15" s="684"/>
      <c r="DW15" s="684"/>
      <c r="DX15" s="684"/>
      <c r="DY15" s="684"/>
      <c r="DZ15" s="684"/>
      <c r="EA15" s="684"/>
      <c r="EB15" s="684"/>
      <c r="EC15" s="693"/>
    </row>
    <row r="16" spans="2:143" ht="11.25" customHeight="1" x14ac:dyDescent="0.15">
      <c r="B16" s="680" t="s">
        <v>264</v>
      </c>
      <c r="C16" s="681"/>
      <c r="D16" s="681"/>
      <c r="E16" s="681"/>
      <c r="F16" s="681"/>
      <c r="G16" s="681"/>
      <c r="H16" s="681"/>
      <c r="I16" s="681"/>
      <c r="J16" s="681"/>
      <c r="K16" s="681"/>
      <c r="L16" s="681"/>
      <c r="M16" s="681"/>
      <c r="N16" s="681"/>
      <c r="O16" s="681"/>
      <c r="P16" s="681"/>
      <c r="Q16" s="682"/>
      <c r="R16" s="683">
        <v>2522</v>
      </c>
      <c r="S16" s="684"/>
      <c r="T16" s="684"/>
      <c r="U16" s="684"/>
      <c r="V16" s="684"/>
      <c r="W16" s="684"/>
      <c r="X16" s="684"/>
      <c r="Y16" s="685"/>
      <c r="Z16" s="686">
        <v>0.1</v>
      </c>
      <c r="AA16" s="686"/>
      <c r="AB16" s="686"/>
      <c r="AC16" s="686"/>
      <c r="AD16" s="687">
        <v>2522</v>
      </c>
      <c r="AE16" s="687"/>
      <c r="AF16" s="687"/>
      <c r="AG16" s="687"/>
      <c r="AH16" s="687"/>
      <c r="AI16" s="687"/>
      <c r="AJ16" s="687"/>
      <c r="AK16" s="687"/>
      <c r="AL16" s="688">
        <v>0.1</v>
      </c>
      <c r="AM16" s="689"/>
      <c r="AN16" s="689"/>
      <c r="AO16" s="690"/>
      <c r="AP16" s="680" t="s">
        <v>265</v>
      </c>
      <c r="AQ16" s="681"/>
      <c r="AR16" s="681"/>
      <c r="AS16" s="681"/>
      <c r="AT16" s="681"/>
      <c r="AU16" s="681"/>
      <c r="AV16" s="681"/>
      <c r="AW16" s="681"/>
      <c r="AX16" s="681"/>
      <c r="AY16" s="681"/>
      <c r="AZ16" s="681"/>
      <c r="BA16" s="681"/>
      <c r="BB16" s="681"/>
      <c r="BC16" s="681"/>
      <c r="BD16" s="681"/>
      <c r="BE16" s="681"/>
      <c r="BF16" s="682"/>
      <c r="BG16" s="683" t="s">
        <v>235</v>
      </c>
      <c r="BH16" s="684"/>
      <c r="BI16" s="684"/>
      <c r="BJ16" s="684"/>
      <c r="BK16" s="684"/>
      <c r="BL16" s="684"/>
      <c r="BM16" s="684"/>
      <c r="BN16" s="685"/>
      <c r="BO16" s="686" t="s">
        <v>244</v>
      </c>
      <c r="BP16" s="686"/>
      <c r="BQ16" s="686"/>
      <c r="BR16" s="686"/>
      <c r="BS16" s="692" t="s">
        <v>235</v>
      </c>
      <c r="BT16" s="684"/>
      <c r="BU16" s="684"/>
      <c r="BV16" s="684"/>
      <c r="BW16" s="684"/>
      <c r="BX16" s="684"/>
      <c r="BY16" s="684"/>
      <c r="BZ16" s="684"/>
      <c r="CA16" s="684"/>
      <c r="CB16" s="693"/>
      <c r="CD16" s="698" t="s">
        <v>266</v>
      </c>
      <c r="CE16" s="699"/>
      <c r="CF16" s="699"/>
      <c r="CG16" s="699"/>
      <c r="CH16" s="699"/>
      <c r="CI16" s="699"/>
      <c r="CJ16" s="699"/>
      <c r="CK16" s="699"/>
      <c r="CL16" s="699"/>
      <c r="CM16" s="699"/>
      <c r="CN16" s="699"/>
      <c r="CO16" s="699"/>
      <c r="CP16" s="699"/>
      <c r="CQ16" s="700"/>
      <c r="CR16" s="683" t="s">
        <v>244</v>
      </c>
      <c r="CS16" s="684"/>
      <c r="CT16" s="684"/>
      <c r="CU16" s="684"/>
      <c r="CV16" s="684"/>
      <c r="CW16" s="684"/>
      <c r="CX16" s="684"/>
      <c r="CY16" s="685"/>
      <c r="CZ16" s="686" t="s">
        <v>235</v>
      </c>
      <c r="DA16" s="686"/>
      <c r="DB16" s="686"/>
      <c r="DC16" s="686"/>
      <c r="DD16" s="692" t="s">
        <v>235</v>
      </c>
      <c r="DE16" s="684"/>
      <c r="DF16" s="684"/>
      <c r="DG16" s="684"/>
      <c r="DH16" s="684"/>
      <c r="DI16" s="684"/>
      <c r="DJ16" s="684"/>
      <c r="DK16" s="684"/>
      <c r="DL16" s="684"/>
      <c r="DM16" s="684"/>
      <c r="DN16" s="684"/>
      <c r="DO16" s="684"/>
      <c r="DP16" s="685"/>
      <c r="DQ16" s="692" t="s">
        <v>235</v>
      </c>
      <c r="DR16" s="684"/>
      <c r="DS16" s="684"/>
      <c r="DT16" s="684"/>
      <c r="DU16" s="684"/>
      <c r="DV16" s="684"/>
      <c r="DW16" s="684"/>
      <c r="DX16" s="684"/>
      <c r="DY16" s="684"/>
      <c r="DZ16" s="684"/>
      <c r="EA16" s="684"/>
      <c r="EB16" s="684"/>
      <c r="EC16" s="693"/>
    </row>
    <row r="17" spans="2:133" ht="11.25" customHeight="1" x14ac:dyDescent="0.15">
      <c r="B17" s="680" t="s">
        <v>267</v>
      </c>
      <c r="C17" s="681"/>
      <c r="D17" s="681"/>
      <c r="E17" s="681"/>
      <c r="F17" s="681"/>
      <c r="G17" s="681"/>
      <c r="H17" s="681"/>
      <c r="I17" s="681"/>
      <c r="J17" s="681"/>
      <c r="K17" s="681"/>
      <c r="L17" s="681"/>
      <c r="M17" s="681"/>
      <c r="N17" s="681"/>
      <c r="O17" s="681"/>
      <c r="P17" s="681"/>
      <c r="Q17" s="682"/>
      <c r="R17" s="683">
        <v>10184</v>
      </c>
      <c r="S17" s="684"/>
      <c r="T17" s="684"/>
      <c r="U17" s="684"/>
      <c r="V17" s="684"/>
      <c r="W17" s="684"/>
      <c r="X17" s="684"/>
      <c r="Y17" s="685"/>
      <c r="Z17" s="686">
        <v>0.2</v>
      </c>
      <c r="AA17" s="686"/>
      <c r="AB17" s="686"/>
      <c r="AC17" s="686"/>
      <c r="AD17" s="687">
        <v>10184</v>
      </c>
      <c r="AE17" s="687"/>
      <c r="AF17" s="687"/>
      <c r="AG17" s="687"/>
      <c r="AH17" s="687"/>
      <c r="AI17" s="687"/>
      <c r="AJ17" s="687"/>
      <c r="AK17" s="687"/>
      <c r="AL17" s="688">
        <v>0.3</v>
      </c>
      <c r="AM17" s="689"/>
      <c r="AN17" s="689"/>
      <c r="AO17" s="690"/>
      <c r="AP17" s="680" t="s">
        <v>268</v>
      </c>
      <c r="AQ17" s="681"/>
      <c r="AR17" s="681"/>
      <c r="AS17" s="681"/>
      <c r="AT17" s="681"/>
      <c r="AU17" s="681"/>
      <c r="AV17" s="681"/>
      <c r="AW17" s="681"/>
      <c r="AX17" s="681"/>
      <c r="AY17" s="681"/>
      <c r="AZ17" s="681"/>
      <c r="BA17" s="681"/>
      <c r="BB17" s="681"/>
      <c r="BC17" s="681"/>
      <c r="BD17" s="681"/>
      <c r="BE17" s="681"/>
      <c r="BF17" s="682"/>
      <c r="BG17" s="683" t="s">
        <v>244</v>
      </c>
      <c r="BH17" s="684"/>
      <c r="BI17" s="684"/>
      <c r="BJ17" s="684"/>
      <c r="BK17" s="684"/>
      <c r="BL17" s="684"/>
      <c r="BM17" s="684"/>
      <c r="BN17" s="685"/>
      <c r="BO17" s="686" t="s">
        <v>235</v>
      </c>
      <c r="BP17" s="686"/>
      <c r="BQ17" s="686"/>
      <c r="BR17" s="686"/>
      <c r="BS17" s="692" t="s">
        <v>244</v>
      </c>
      <c r="BT17" s="684"/>
      <c r="BU17" s="684"/>
      <c r="BV17" s="684"/>
      <c r="BW17" s="684"/>
      <c r="BX17" s="684"/>
      <c r="BY17" s="684"/>
      <c r="BZ17" s="684"/>
      <c r="CA17" s="684"/>
      <c r="CB17" s="693"/>
      <c r="CD17" s="698" t="s">
        <v>269</v>
      </c>
      <c r="CE17" s="699"/>
      <c r="CF17" s="699"/>
      <c r="CG17" s="699"/>
      <c r="CH17" s="699"/>
      <c r="CI17" s="699"/>
      <c r="CJ17" s="699"/>
      <c r="CK17" s="699"/>
      <c r="CL17" s="699"/>
      <c r="CM17" s="699"/>
      <c r="CN17" s="699"/>
      <c r="CO17" s="699"/>
      <c r="CP17" s="699"/>
      <c r="CQ17" s="700"/>
      <c r="CR17" s="683">
        <v>357163</v>
      </c>
      <c r="CS17" s="684"/>
      <c r="CT17" s="684"/>
      <c r="CU17" s="684"/>
      <c r="CV17" s="684"/>
      <c r="CW17" s="684"/>
      <c r="CX17" s="684"/>
      <c r="CY17" s="685"/>
      <c r="CZ17" s="686">
        <v>8.5</v>
      </c>
      <c r="DA17" s="686"/>
      <c r="DB17" s="686"/>
      <c r="DC17" s="686"/>
      <c r="DD17" s="692" t="s">
        <v>244</v>
      </c>
      <c r="DE17" s="684"/>
      <c r="DF17" s="684"/>
      <c r="DG17" s="684"/>
      <c r="DH17" s="684"/>
      <c r="DI17" s="684"/>
      <c r="DJ17" s="684"/>
      <c r="DK17" s="684"/>
      <c r="DL17" s="684"/>
      <c r="DM17" s="684"/>
      <c r="DN17" s="684"/>
      <c r="DO17" s="684"/>
      <c r="DP17" s="685"/>
      <c r="DQ17" s="692">
        <v>356509</v>
      </c>
      <c r="DR17" s="684"/>
      <c r="DS17" s="684"/>
      <c r="DT17" s="684"/>
      <c r="DU17" s="684"/>
      <c r="DV17" s="684"/>
      <c r="DW17" s="684"/>
      <c r="DX17" s="684"/>
      <c r="DY17" s="684"/>
      <c r="DZ17" s="684"/>
      <c r="EA17" s="684"/>
      <c r="EB17" s="684"/>
      <c r="EC17" s="693"/>
    </row>
    <row r="18" spans="2:133" ht="11.25" customHeight="1" x14ac:dyDescent="0.15">
      <c r="B18" s="680" t="s">
        <v>270</v>
      </c>
      <c r="C18" s="681"/>
      <c r="D18" s="681"/>
      <c r="E18" s="681"/>
      <c r="F18" s="681"/>
      <c r="G18" s="681"/>
      <c r="H18" s="681"/>
      <c r="I18" s="681"/>
      <c r="J18" s="681"/>
      <c r="K18" s="681"/>
      <c r="L18" s="681"/>
      <c r="M18" s="681"/>
      <c r="N18" s="681"/>
      <c r="O18" s="681"/>
      <c r="P18" s="681"/>
      <c r="Q18" s="682"/>
      <c r="R18" s="683">
        <v>3674</v>
      </c>
      <c r="S18" s="684"/>
      <c r="T18" s="684"/>
      <c r="U18" s="684"/>
      <c r="V18" s="684"/>
      <c r="W18" s="684"/>
      <c r="X18" s="684"/>
      <c r="Y18" s="685"/>
      <c r="Z18" s="686">
        <v>0.1</v>
      </c>
      <c r="AA18" s="686"/>
      <c r="AB18" s="686"/>
      <c r="AC18" s="686"/>
      <c r="AD18" s="687">
        <v>3674</v>
      </c>
      <c r="AE18" s="687"/>
      <c r="AF18" s="687"/>
      <c r="AG18" s="687"/>
      <c r="AH18" s="687"/>
      <c r="AI18" s="687"/>
      <c r="AJ18" s="687"/>
      <c r="AK18" s="687"/>
      <c r="AL18" s="688">
        <v>0.1</v>
      </c>
      <c r="AM18" s="689"/>
      <c r="AN18" s="689"/>
      <c r="AO18" s="690"/>
      <c r="AP18" s="680" t="s">
        <v>271</v>
      </c>
      <c r="AQ18" s="681"/>
      <c r="AR18" s="681"/>
      <c r="AS18" s="681"/>
      <c r="AT18" s="681"/>
      <c r="AU18" s="681"/>
      <c r="AV18" s="681"/>
      <c r="AW18" s="681"/>
      <c r="AX18" s="681"/>
      <c r="AY18" s="681"/>
      <c r="AZ18" s="681"/>
      <c r="BA18" s="681"/>
      <c r="BB18" s="681"/>
      <c r="BC18" s="681"/>
      <c r="BD18" s="681"/>
      <c r="BE18" s="681"/>
      <c r="BF18" s="682"/>
      <c r="BG18" s="683" t="s">
        <v>244</v>
      </c>
      <c r="BH18" s="684"/>
      <c r="BI18" s="684"/>
      <c r="BJ18" s="684"/>
      <c r="BK18" s="684"/>
      <c r="BL18" s="684"/>
      <c r="BM18" s="684"/>
      <c r="BN18" s="685"/>
      <c r="BO18" s="686" t="s">
        <v>235</v>
      </c>
      <c r="BP18" s="686"/>
      <c r="BQ18" s="686"/>
      <c r="BR18" s="686"/>
      <c r="BS18" s="692" t="s">
        <v>244</v>
      </c>
      <c r="BT18" s="684"/>
      <c r="BU18" s="684"/>
      <c r="BV18" s="684"/>
      <c r="BW18" s="684"/>
      <c r="BX18" s="684"/>
      <c r="BY18" s="684"/>
      <c r="BZ18" s="684"/>
      <c r="CA18" s="684"/>
      <c r="CB18" s="693"/>
      <c r="CD18" s="698" t="s">
        <v>272</v>
      </c>
      <c r="CE18" s="699"/>
      <c r="CF18" s="699"/>
      <c r="CG18" s="699"/>
      <c r="CH18" s="699"/>
      <c r="CI18" s="699"/>
      <c r="CJ18" s="699"/>
      <c r="CK18" s="699"/>
      <c r="CL18" s="699"/>
      <c r="CM18" s="699"/>
      <c r="CN18" s="699"/>
      <c r="CO18" s="699"/>
      <c r="CP18" s="699"/>
      <c r="CQ18" s="700"/>
      <c r="CR18" s="683">
        <v>48276</v>
      </c>
      <c r="CS18" s="684"/>
      <c r="CT18" s="684"/>
      <c r="CU18" s="684"/>
      <c r="CV18" s="684"/>
      <c r="CW18" s="684"/>
      <c r="CX18" s="684"/>
      <c r="CY18" s="685"/>
      <c r="CZ18" s="686">
        <v>1.2</v>
      </c>
      <c r="DA18" s="686"/>
      <c r="DB18" s="686"/>
      <c r="DC18" s="686"/>
      <c r="DD18" s="692" t="s">
        <v>235</v>
      </c>
      <c r="DE18" s="684"/>
      <c r="DF18" s="684"/>
      <c r="DG18" s="684"/>
      <c r="DH18" s="684"/>
      <c r="DI18" s="684"/>
      <c r="DJ18" s="684"/>
      <c r="DK18" s="684"/>
      <c r="DL18" s="684"/>
      <c r="DM18" s="684"/>
      <c r="DN18" s="684"/>
      <c r="DO18" s="684"/>
      <c r="DP18" s="685"/>
      <c r="DQ18" s="692">
        <v>336</v>
      </c>
      <c r="DR18" s="684"/>
      <c r="DS18" s="684"/>
      <c r="DT18" s="684"/>
      <c r="DU18" s="684"/>
      <c r="DV18" s="684"/>
      <c r="DW18" s="684"/>
      <c r="DX18" s="684"/>
      <c r="DY18" s="684"/>
      <c r="DZ18" s="684"/>
      <c r="EA18" s="684"/>
      <c r="EB18" s="684"/>
      <c r="EC18" s="693"/>
    </row>
    <row r="19" spans="2:133" ht="11.25" customHeight="1" x14ac:dyDescent="0.15">
      <c r="B19" s="680" t="s">
        <v>273</v>
      </c>
      <c r="C19" s="681"/>
      <c r="D19" s="681"/>
      <c r="E19" s="681"/>
      <c r="F19" s="681"/>
      <c r="G19" s="681"/>
      <c r="H19" s="681"/>
      <c r="I19" s="681"/>
      <c r="J19" s="681"/>
      <c r="K19" s="681"/>
      <c r="L19" s="681"/>
      <c r="M19" s="681"/>
      <c r="N19" s="681"/>
      <c r="O19" s="681"/>
      <c r="P19" s="681"/>
      <c r="Q19" s="682"/>
      <c r="R19" s="683">
        <v>1246</v>
      </c>
      <c r="S19" s="684"/>
      <c r="T19" s="684"/>
      <c r="U19" s="684"/>
      <c r="V19" s="684"/>
      <c r="W19" s="684"/>
      <c r="X19" s="684"/>
      <c r="Y19" s="685"/>
      <c r="Z19" s="686">
        <v>0</v>
      </c>
      <c r="AA19" s="686"/>
      <c r="AB19" s="686"/>
      <c r="AC19" s="686"/>
      <c r="AD19" s="687">
        <v>1246</v>
      </c>
      <c r="AE19" s="687"/>
      <c r="AF19" s="687"/>
      <c r="AG19" s="687"/>
      <c r="AH19" s="687"/>
      <c r="AI19" s="687"/>
      <c r="AJ19" s="687"/>
      <c r="AK19" s="687"/>
      <c r="AL19" s="688">
        <v>0</v>
      </c>
      <c r="AM19" s="689"/>
      <c r="AN19" s="689"/>
      <c r="AO19" s="690"/>
      <c r="AP19" s="680" t="s">
        <v>274</v>
      </c>
      <c r="AQ19" s="681"/>
      <c r="AR19" s="681"/>
      <c r="AS19" s="681"/>
      <c r="AT19" s="681"/>
      <c r="AU19" s="681"/>
      <c r="AV19" s="681"/>
      <c r="AW19" s="681"/>
      <c r="AX19" s="681"/>
      <c r="AY19" s="681"/>
      <c r="AZ19" s="681"/>
      <c r="BA19" s="681"/>
      <c r="BB19" s="681"/>
      <c r="BC19" s="681"/>
      <c r="BD19" s="681"/>
      <c r="BE19" s="681"/>
      <c r="BF19" s="682"/>
      <c r="BG19" s="683" t="s">
        <v>244</v>
      </c>
      <c r="BH19" s="684"/>
      <c r="BI19" s="684"/>
      <c r="BJ19" s="684"/>
      <c r="BK19" s="684"/>
      <c r="BL19" s="684"/>
      <c r="BM19" s="684"/>
      <c r="BN19" s="685"/>
      <c r="BO19" s="686" t="s">
        <v>244</v>
      </c>
      <c r="BP19" s="686"/>
      <c r="BQ19" s="686"/>
      <c r="BR19" s="686"/>
      <c r="BS19" s="692" t="s">
        <v>244</v>
      </c>
      <c r="BT19" s="684"/>
      <c r="BU19" s="684"/>
      <c r="BV19" s="684"/>
      <c r="BW19" s="684"/>
      <c r="BX19" s="684"/>
      <c r="BY19" s="684"/>
      <c r="BZ19" s="684"/>
      <c r="CA19" s="684"/>
      <c r="CB19" s="693"/>
      <c r="CD19" s="698" t="s">
        <v>275</v>
      </c>
      <c r="CE19" s="699"/>
      <c r="CF19" s="699"/>
      <c r="CG19" s="699"/>
      <c r="CH19" s="699"/>
      <c r="CI19" s="699"/>
      <c r="CJ19" s="699"/>
      <c r="CK19" s="699"/>
      <c r="CL19" s="699"/>
      <c r="CM19" s="699"/>
      <c r="CN19" s="699"/>
      <c r="CO19" s="699"/>
      <c r="CP19" s="699"/>
      <c r="CQ19" s="700"/>
      <c r="CR19" s="683" t="s">
        <v>235</v>
      </c>
      <c r="CS19" s="684"/>
      <c r="CT19" s="684"/>
      <c r="CU19" s="684"/>
      <c r="CV19" s="684"/>
      <c r="CW19" s="684"/>
      <c r="CX19" s="684"/>
      <c r="CY19" s="685"/>
      <c r="CZ19" s="686" t="s">
        <v>244</v>
      </c>
      <c r="DA19" s="686"/>
      <c r="DB19" s="686"/>
      <c r="DC19" s="686"/>
      <c r="DD19" s="692" t="s">
        <v>244</v>
      </c>
      <c r="DE19" s="684"/>
      <c r="DF19" s="684"/>
      <c r="DG19" s="684"/>
      <c r="DH19" s="684"/>
      <c r="DI19" s="684"/>
      <c r="DJ19" s="684"/>
      <c r="DK19" s="684"/>
      <c r="DL19" s="684"/>
      <c r="DM19" s="684"/>
      <c r="DN19" s="684"/>
      <c r="DO19" s="684"/>
      <c r="DP19" s="685"/>
      <c r="DQ19" s="692" t="s">
        <v>244</v>
      </c>
      <c r="DR19" s="684"/>
      <c r="DS19" s="684"/>
      <c r="DT19" s="684"/>
      <c r="DU19" s="684"/>
      <c r="DV19" s="684"/>
      <c r="DW19" s="684"/>
      <c r="DX19" s="684"/>
      <c r="DY19" s="684"/>
      <c r="DZ19" s="684"/>
      <c r="EA19" s="684"/>
      <c r="EB19" s="684"/>
      <c r="EC19" s="693"/>
    </row>
    <row r="20" spans="2:133" ht="11.25" customHeight="1" x14ac:dyDescent="0.15">
      <c r="B20" s="680" t="s">
        <v>276</v>
      </c>
      <c r="C20" s="681"/>
      <c r="D20" s="681"/>
      <c r="E20" s="681"/>
      <c r="F20" s="681"/>
      <c r="G20" s="681"/>
      <c r="H20" s="681"/>
      <c r="I20" s="681"/>
      <c r="J20" s="681"/>
      <c r="K20" s="681"/>
      <c r="L20" s="681"/>
      <c r="M20" s="681"/>
      <c r="N20" s="681"/>
      <c r="O20" s="681"/>
      <c r="P20" s="681"/>
      <c r="Q20" s="682"/>
      <c r="R20" s="683">
        <v>150</v>
      </c>
      <c r="S20" s="684"/>
      <c r="T20" s="684"/>
      <c r="U20" s="684"/>
      <c r="V20" s="684"/>
      <c r="W20" s="684"/>
      <c r="X20" s="684"/>
      <c r="Y20" s="685"/>
      <c r="Z20" s="686">
        <v>0</v>
      </c>
      <c r="AA20" s="686"/>
      <c r="AB20" s="686"/>
      <c r="AC20" s="686"/>
      <c r="AD20" s="687">
        <v>150</v>
      </c>
      <c r="AE20" s="687"/>
      <c r="AF20" s="687"/>
      <c r="AG20" s="687"/>
      <c r="AH20" s="687"/>
      <c r="AI20" s="687"/>
      <c r="AJ20" s="687"/>
      <c r="AK20" s="687"/>
      <c r="AL20" s="688">
        <v>0</v>
      </c>
      <c r="AM20" s="689"/>
      <c r="AN20" s="689"/>
      <c r="AO20" s="690"/>
      <c r="AP20" s="680" t="s">
        <v>277</v>
      </c>
      <c r="AQ20" s="681"/>
      <c r="AR20" s="681"/>
      <c r="AS20" s="681"/>
      <c r="AT20" s="681"/>
      <c r="AU20" s="681"/>
      <c r="AV20" s="681"/>
      <c r="AW20" s="681"/>
      <c r="AX20" s="681"/>
      <c r="AY20" s="681"/>
      <c r="AZ20" s="681"/>
      <c r="BA20" s="681"/>
      <c r="BB20" s="681"/>
      <c r="BC20" s="681"/>
      <c r="BD20" s="681"/>
      <c r="BE20" s="681"/>
      <c r="BF20" s="682"/>
      <c r="BG20" s="683" t="s">
        <v>244</v>
      </c>
      <c r="BH20" s="684"/>
      <c r="BI20" s="684"/>
      <c r="BJ20" s="684"/>
      <c r="BK20" s="684"/>
      <c r="BL20" s="684"/>
      <c r="BM20" s="684"/>
      <c r="BN20" s="685"/>
      <c r="BO20" s="686" t="s">
        <v>244</v>
      </c>
      <c r="BP20" s="686"/>
      <c r="BQ20" s="686"/>
      <c r="BR20" s="686"/>
      <c r="BS20" s="692" t="s">
        <v>235</v>
      </c>
      <c r="BT20" s="684"/>
      <c r="BU20" s="684"/>
      <c r="BV20" s="684"/>
      <c r="BW20" s="684"/>
      <c r="BX20" s="684"/>
      <c r="BY20" s="684"/>
      <c r="BZ20" s="684"/>
      <c r="CA20" s="684"/>
      <c r="CB20" s="693"/>
      <c r="CD20" s="698" t="s">
        <v>278</v>
      </c>
      <c r="CE20" s="699"/>
      <c r="CF20" s="699"/>
      <c r="CG20" s="699"/>
      <c r="CH20" s="699"/>
      <c r="CI20" s="699"/>
      <c r="CJ20" s="699"/>
      <c r="CK20" s="699"/>
      <c r="CL20" s="699"/>
      <c r="CM20" s="699"/>
      <c r="CN20" s="699"/>
      <c r="CO20" s="699"/>
      <c r="CP20" s="699"/>
      <c r="CQ20" s="700"/>
      <c r="CR20" s="683">
        <v>4188711</v>
      </c>
      <c r="CS20" s="684"/>
      <c r="CT20" s="684"/>
      <c r="CU20" s="684"/>
      <c r="CV20" s="684"/>
      <c r="CW20" s="684"/>
      <c r="CX20" s="684"/>
      <c r="CY20" s="685"/>
      <c r="CZ20" s="686">
        <v>100</v>
      </c>
      <c r="DA20" s="686"/>
      <c r="DB20" s="686"/>
      <c r="DC20" s="686"/>
      <c r="DD20" s="692">
        <v>305011</v>
      </c>
      <c r="DE20" s="684"/>
      <c r="DF20" s="684"/>
      <c r="DG20" s="684"/>
      <c r="DH20" s="684"/>
      <c r="DI20" s="684"/>
      <c r="DJ20" s="684"/>
      <c r="DK20" s="684"/>
      <c r="DL20" s="684"/>
      <c r="DM20" s="684"/>
      <c r="DN20" s="684"/>
      <c r="DO20" s="684"/>
      <c r="DP20" s="685"/>
      <c r="DQ20" s="692">
        <v>3262453</v>
      </c>
      <c r="DR20" s="684"/>
      <c r="DS20" s="684"/>
      <c r="DT20" s="684"/>
      <c r="DU20" s="684"/>
      <c r="DV20" s="684"/>
      <c r="DW20" s="684"/>
      <c r="DX20" s="684"/>
      <c r="DY20" s="684"/>
      <c r="DZ20" s="684"/>
      <c r="EA20" s="684"/>
      <c r="EB20" s="684"/>
      <c r="EC20" s="693"/>
    </row>
    <row r="21" spans="2:133" ht="11.25" customHeight="1" x14ac:dyDescent="0.15">
      <c r="B21" s="680" t="s">
        <v>279</v>
      </c>
      <c r="C21" s="681"/>
      <c r="D21" s="681"/>
      <c r="E21" s="681"/>
      <c r="F21" s="681"/>
      <c r="G21" s="681"/>
      <c r="H21" s="681"/>
      <c r="I21" s="681"/>
      <c r="J21" s="681"/>
      <c r="K21" s="681"/>
      <c r="L21" s="681"/>
      <c r="M21" s="681"/>
      <c r="N21" s="681"/>
      <c r="O21" s="681"/>
      <c r="P21" s="681"/>
      <c r="Q21" s="682"/>
      <c r="R21" s="683">
        <v>5114</v>
      </c>
      <c r="S21" s="684"/>
      <c r="T21" s="684"/>
      <c r="U21" s="684"/>
      <c r="V21" s="684"/>
      <c r="W21" s="684"/>
      <c r="X21" s="684"/>
      <c r="Y21" s="685"/>
      <c r="Z21" s="686">
        <v>0.1</v>
      </c>
      <c r="AA21" s="686"/>
      <c r="AB21" s="686"/>
      <c r="AC21" s="686"/>
      <c r="AD21" s="687">
        <v>5114</v>
      </c>
      <c r="AE21" s="687"/>
      <c r="AF21" s="687"/>
      <c r="AG21" s="687"/>
      <c r="AH21" s="687"/>
      <c r="AI21" s="687"/>
      <c r="AJ21" s="687"/>
      <c r="AK21" s="687"/>
      <c r="AL21" s="688">
        <v>0.2</v>
      </c>
      <c r="AM21" s="689"/>
      <c r="AN21" s="689"/>
      <c r="AO21" s="690"/>
      <c r="AP21" s="702" t="s">
        <v>280</v>
      </c>
      <c r="AQ21" s="703"/>
      <c r="AR21" s="703"/>
      <c r="AS21" s="703"/>
      <c r="AT21" s="703"/>
      <c r="AU21" s="703"/>
      <c r="AV21" s="703"/>
      <c r="AW21" s="703"/>
      <c r="AX21" s="703"/>
      <c r="AY21" s="703"/>
      <c r="AZ21" s="703"/>
      <c r="BA21" s="703"/>
      <c r="BB21" s="703"/>
      <c r="BC21" s="703"/>
      <c r="BD21" s="703"/>
      <c r="BE21" s="703"/>
      <c r="BF21" s="704"/>
      <c r="BG21" s="683" t="s">
        <v>235</v>
      </c>
      <c r="BH21" s="684"/>
      <c r="BI21" s="684"/>
      <c r="BJ21" s="684"/>
      <c r="BK21" s="684"/>
      <c r="BL21" s="684"/>
      <c r="BM21" s="684"/>
      <c r="BN21" s="685"/>
      <c r="BO21" s="686" t="s">
        <v>244</v>
      </c>
      <c r="BP21" s="686"/>
      <c r="BQ21" s="686"/>
      <c r="BR21" s="686"/>
      <c r="BS21" s="692" t="s">
        <v>235</v>
      </c>
      <c r="BT21" s="684"/>
      <c r="BU21" s="684"/>
      <c r="BV21" s="684"/>
      <c r="BW21" s="684"/>
      <c r="BX21" s="684"/>
      <c r="BY21" s="684"/>
      <c r="BZ21" s="684"/>
      <c r="CA21" s="684"/>
      <c r="CB21" s="693"/>
      <c r="CD21" s="708"/>
      <c r="CE21" s="709"/>
      <c r="CF21" s="709"/>
      <c r="CG21" s="709"/>
      <c r="CH21" s="709"/>
      <c r="CI21" s="709"/>
      <c r="CJ21" s="709"/>
      <c r="CK21" s="709"/>
      <c r="CL21" s="709"/>
      <c r="CM21" s="709"/>
      <c r="CN21" s="709"/>
      <c r="CO21" s="709"/>
      <c r="CP21" s="709"/>
      <c r="CQ21" s="710"/>
      <c r="CR21" s="711"/>
      <c r="CS21" s="706"/>
      <c r="CT21" s="706"/>
      <c r="CU21" s="706"/>
      <c r="CV21" s="706"/>
      <c r="CW21" s="706"/>
      <c r="CX21" s="706"/>
      <c r="CY21" s="712"/>
      <c r="CZ21" s="713"/>
      <c r="DA21" s="713"/>
      <c r="DB21" s="713"/>
      <c r="DC21" s="713"/>
      <c r="DD21" s="705"/>
      <c r="DE21" s="706"/>
      <c r="DF21" s="706"/>
      <c r="DG21" s="706"/>
      <c r="DH21" s="706"/>
      <c r="DI21" s="706"/>
      <c r="DJ21" s="706"/>
      <c r="DK21" s="706"/>
      <c r="DL21" s="706"/>
      <c r="DM21" s="706"/>
      <c r="DN21" s="706"/>
      <c r="DO21" s="706"/>
      <c r="DP21" s="712"/>
      <c r="DQ21" s="705"/>
      <c r="DR21" s="706"/>
      <c r="DS21" s="706"/>
      <c r="DT21" s="706"/>
      <c r="DU21" s="706"/>
      <c r="DV21" s="706"/>
      <c r="DW21" s="706"/>
      <c r="DX21" s="706"/>
      <c r="DY21" s="706"/>
      <c r="DZ21" s="706"/>
      <c r="EA21" s="706"/>
      <c r="EB21" s="706"/>
      <c r="EC21" s="707"/>
    </row>
    <row r="22" spans="2:133" ht="11.25" customHeight="1" x14ac:dyDescent="0.15">
      <c r="B22" s="680" t="s">
        <v>281</v>
      </c>
      <c r="C22" s="681"/>
      <c r="D22" s="681"/>
      <c r="E22" s="681"/>
      <c r="F22" s="681"/>
      <c r="G22" s="681"/>
      <c r="H22" s="681"/>
      <c r="I22" s="681"/>
      <c r="J22" s="681"/>
      <c r="K22" s="681"/>
      <c r="L22" s="681"/>
      <c r="M22" s="681"/>
      <c r="N22" s="681"/>
      <c r="O22" s="681"/>
      <c r="P22" s="681"/>
      <c r="Q22" s="682"/>
      <c r="R22" s="683">
        <v>385986</v>
      </c>
      <c r="S22" s="684"/>
      <c r="T22" s="684"/>
      <c r="U22" s="684"/>
      <c r="V22" s="684"/>
      <c r="W22" s="684"/>
      <c r="X22" s="684"/>
      <c r="Y22" s="685"/>
      <c r="Z22" s="686">
        <v>8.3000000000000007</v>
      </c>
      <c r="AA22" s="686"/>
      <c r="AB22" s="686"/>
      <c r="AC22" s="686"/>
      <c r="AD22" s="687">
        <v>272677</v>
      </c>
      <c r="AE22" s="687"/>
      <c r="AF22" s="687"/>
      <c r="AG22" s="687"/>
      <c r="AH22" s="687"/>
      <c r="AI22" s="687"/>
      <c r="AJ22" s="687"/>
      <c r="AK22" s="687"/>
      <c r="AL22" s="688">
        <v>9.3000000000000007</v>
      </c>
      <c r="AM22" s="689"/>
      <c r="AN22" s="689"/>
      <c r="AO22" s="690"/>
      <c r="AP22" s="702" t="s">
        <v>282</v>
      </c>
      <c r="AQ22" s="703"/>
      <c r="AR22" s="703"/>
      <c r="AS22" s="703"/>
      <c r="AT22" s="703"/>
      <c r="AU22" s="703"/>
      <c r="AV22" s="703"/>
      <c r="AW22" s="703"/>
      <c r="AX22" s="703"/>
      <c r="AY22" s="703"/>
      <c r="AZ22" s="703"/>
      <c r="BA22" s="703"/>
      <c r="BB22" s="703"/>
      <c r="BC22" s="703"/>
      <c r="BD22" s="703"/>
      <c r="BE22" s="703"/>
      <c r="BF22" s="704"/>
      <c r="BG22" s="683" t="s">
        <v>235</v>
      </c>
      <c r="BH22" s="684"/>
      <c r="BI22" s="684"/>
      <c r="BJ22" s="684"/>
      <c r="BK22" s="684"/>
      <c r="BL22" s="684"/>
      <c r="BM22" s="684"/>
      <c r="BN22" s="685"/>
      <c r="BO22" s="686" t="s">
        <v>235</v>
      </c>
      <c r="BP22" s="686"/>
      <c r="BQ22" s="686"/>
      <c r="BR22" s="686"/>
      <c r="BS22" s="692" t="s">
        <v>244</v>
      </c>
      <c r="BT22" s="684"/>
      <c r="BU22" s="684"/>
      <c r="BV22" s="684"/>
      <c r="BW22" s="684"/>
      <c r="BX22" s="684"/>
      <c r="BY22" s="684"/>
      <c r="BZ22" s="684"/>
      <c r="CA22" s="684"/>
      <c r="CB22" s="693"/>
      <c r="CD22" s="665" t="s">
        <v>283</v>
      </c>
      <c r="CE22" s="666"/>
      <c r="CF22" s="666"/>
      <c r="CG22" s="666"/>
      <c r="CH22" s="666"/>
      <c r="CI22" s="666"/>
      <c r="CJ22" s="666"/>
      <c r="CK22" s="666"/>
      <c r="CL22" s="666"/>
      <c r="CM22" s="666"/>
      <c r="CN22" s="666"/>
      <c r="CO22" s="666"/>
      <c r="CP22" s="666"/>
      <c r="CQ22" s="666"/>
      <c r="CR22" s="666"/>
      <c r="CS22" s="666"/>
      <c r="CT22" s="666"/>
      <c r="CU22" s="666"/>
      <c r="CV22" s="666"/>
      <c r="CW22" s="666"/>
      <c r="CX22" s="666"/>
      <c r="CY22" s="666"/>
      <c r="CZ22" s="666"/>
      <c r="DA22" s="666"/>
      <c r="DB22" s="666"/>
      <c r="DC22" s="666"/>
      <c r="DD22" s="666"/>
      <c r="DE22" s="666"/>
      <c r="DF22" s="666"/>
      <c r="DG22" s="666"/>
      <c r="DH22" s="666"/>
      <c r="DI22" s="666"/>
      <c r="DJ22" s="666"/>
      <c r="DK22" s="666"/>
      <c r="DL22" s="666"/>
      <c r="DM22" s="666"/>
      <c r="DN22" s="666"/>
      <c r="DO22" s="666"/>
      <c r="DP22" s="666"/>
      <c r="DQ22" s="666"/>
      <c r="DR22" s="666"/>
      <c r="DS22" s="666"/>
      <c r="DT22" s="666"/>
      <c r="DU22" s="666"/>
      <c r="DV22" s="666"/>
      <c r="DW22" s="666"/>
      <c r="DX22" s="666"/>
      <c r="DY22" s="666"/>
      <c r="DZ22" s="666"/>
      <c r="EA22" s="666"/>
      <c r="EB22" s="666"/>
      <c r="EC22" s="667"/>
    </row>
    <row r="23" spans="2:133" ht="11.25" customHeight="1" x14ac:dyDescent="0.15">
      <c r="B23" s="680" t="s">
        <v>284</v>
      </c>
      <c r="C23" s="681"/>
      <c r="D23" s="681"/>
      <c r="E23" s="681"/>
      <c r="F23" s="681"/>
      <c r="G23" s="681"/>
      <c r="H23" s="681"/>
      <c r="I23" s="681"/>
      <c r="J23" s="681"/>
      <c r="K23" s="681"/>
      <c r="L23" s="681"/>
      <c r="M23" s="681"/>
      <c r="N23" s="681"/>
      <c r="O23" s="681"/>
      <c r="P23" s="681"/>
      <c r="Q23" s="682"/>
      <c r="R23" s="683">
        <v>272677</v>
      </c>
      <c r="S23" s="684"/>
      <c r="T23" s="684"/>
      <c r="U23" s="684"/>
      <c r="V23" s="684"/>
      <c r="W23" s="684"/>
      <c r="X23" s="684"/>
      <c r="Y23" s="685"/>
      <c r="Z23" s="686">
        <v>5.9</v>
      </c>
      <c r="AA23" s="686"/>
      <c r="AB23" s="686"/>
      <c r="AC23" s="686"/>
      <c r="AD23" s="687">
        <v>272677</v>
      </c>
      <c r="AE23" s="687"/>
      <c r="AF23" s="687"/>
      <c r="AG23" s="687"/>
      <c r="AH23" s="687"/>
      <c r="AI23" s="687"/>
      <c r="AJ23" s="687"/>
      <c r="AK23" s="687"/>
      <c r="AL23" s="688">
        <v>9.3000000000000007</v>
      </c>
      <c r="AM23" s="689"/>
      <c r="AN23" s="689"/>
      <c r="AO23" s="690"/>
      <c r="AP23" s="702" t="s">
        <v>285</v>
      </c>
      <c r="AQ23" s="703"/>
      <c r="AR23" s="703"/>
      <c r="AS23" s="703"/>
      <c r="AT23" s="703"/>
      <c r="AU23" s="703"/>
      <c r="AV23" s="703"/>
      <c r="AW23" s="703"/>
      <c r="AX23" s="703"/>
      <c r="AY23" s="703"/>
      <c r="AZ23" s="703"/>
      <c r="BA23" s="703"/>
      <c r="BB23" s="703"/>
      <c r="BC23" s="703"/>
      <c r="BD23" s="703"/>
      <c r="BE23" s="703"/>
      <c r="BF23" s="704"/>
      <c r="BG23" s="683" t="s">
        <v>244</v>
      </c>
      <c r="BH23" s="684"/>
      <c r="BI23" s="684"/>
      <c r="BJ23" s="684"/>
      <c r="BK23" s="684"/>
      <c r="BL23" s="684"/>
      <c r="BM23" s="684"/>
      <c r="BN23" s="685"/>
      <c r="BO23" s="686" t="s">
        <v>244</v>
      </c>
      <c r="BP23" s="686"/>
      <c r="BQ23" s="686"/>
      <c r="BR23" s="686"/>
      <c r="BS23" s="692" t="s">
        <v>235</v>
      </c>
      <c r="BT23" s="684"/>
      <c r="BU23" s="684"/>
      <c r="BV23" s="684"/>
      <c r="BW23" s="684"/>
      <c r="BX23" s="684"/>
      <c r="BY23" s="684"/>
      <c r="BZ23" s="684"/>
      <c r="CA23" s="684"/>
      <c r="CB23" s="693"/>
      <c r="CD23" s="665" t="s">
        <v>223</v>
      </c>
      <c r="CE23" s="666"/>
      <c r="CF23" s="666"/>
      <c r="CG23" s="666"/>
      <c r="CH23" s="666"/>
      <c r="CI23" s="666"/>
      <c r="CJ23" s="666"/>
      <c r="CK23" s="666"/>
      <c r="CL23" s="666"/>
      <c r="CM23" s="666"/>
      <c r="CN23" s="666"/>
      <c r="CO23" s="666"/>
      <c r="CP23" s="666"/>
      <c r="CQ23" s="667"/>
      <c r="CR23" s="665" t="s">
        <v>286</v>
      </c>
      <c r="CS23" s="666"/>
      <c r="CT23" s="666"/>
      <c r="CU23" s="666"/>
      <c r="CV23" s="666"/>
      <c r="CW23" s="666"/>
      <c r="CX23" s="666"/>
      <c r="CY23" s="667"/>
      <c r="CZ23" s="665" t="s">
        <v>287</v>
      </c>
      <c r="DA23" s="666"/>
      <c r="DB23" s="666"/>
      <c r="DC23" s="667"/>
      <c r="DD23" s="665" t="s">
        <v>288</v>
      </c>
      <c r="DE23" s="666"/>
      <c r="DF23" s="666"/>
      <c r="DG23" s="666"/>
      <c r="DH23" s="666"/>
      <c r="DI23" s="666"/>
      <c r="DJ23" s="666"/>
      <c r="DK23" s="667"/>
      <c r="DL23" s="714" t="s">
        <v>289</v>
      </c>
      <c r="DM23" s="715"/>
      <c r="DN23" s="715"/>
      <c r="DO23" s="715"/>
      <c r="DP23" s="715"/>
      <c r="DQ23" s="715"/>
      <c r="DR23" s="715"/>
      <c r="DS23" s="715"/>
      <c r="DT23" s="715"/>
      <c r="DU23" s="715"/>
      <c r="DV23" s="716"/>
      <c r="DW23" s="665" t="s">
        <v>290</v>
      </c>
      <c r="DX23" s="666"/>
      <c r="DY23" s="666"/>
      <c r="DZ23" s="666"/>
      <c r="EA23" s="666"/>
      <c r="EB23" s="666"/>
      <c r="EC23" s="667"/>
    </row>
    <row r="24" spans="2:133" ht="11.25" customHeight="1" x14ac:dyDescent="0.15">
      <c r="B24" s="680" t="s">
        <v>291</v>
      </c>
      <c r="C24" s="681"/>
      <c r="D24" s="681"/>
      <c r="E24" s="681"/>
      <c r="F24" s="681"/>
      <c r="G24" s="681"/>
      <c r="H24" s="681"/>
      <c r="I24" s="681"/>
      <c r="J24" s="681"/>
      <c r="K24" s="681"/>
      <c r="L24" s="681"/>
      <c r="M24" s="681"/>
      <c r="N24" s="681"/>
      <c r="O24" s="681"/>
      <c r="P24" s="681"/>
      <c r="Q24" s="682"/>
      <c r="R24" s="683">
        <v>113309</v>
      </c>
      <c r="S24" s="684"/>
      <c r="T24" s="684"/>
      <c r="U24" s="684"/>
      <c r="V24" s="684"/>
      <c r="W24" s="684"/>
      <c r="X24" s="684"/>
      <c r="Y24" s="685"/>
      <c r="Z24" s="686">
        <v>2.4</v>
      </c>
      <c r="AA24" s="686"/>
      <c r="AB24" s="686"/>
      <c r="AC24" s="686"/>
      <c r="AD24" s="687" t="s">
        <v>244</v>
      </c>
      <c r="AE24" s="687"/>
      <c r="AF24" s="687"/>
      <c r="AG24" s="687"/>
      <c r="AH24" s="687"/>
      <c r="AI24" s="687"/>
      <c r="AJ24" s="687"/>
      <c r="AK24" s="687"/>
      <c r="AL24" s="688" t="s">
        <v>235</v>
      </c>
      <c r="AM24" s="689"/>
      <c r="AN24" s="689"/>
      <c r="AO24" s="690"/>
      <c r="AP24" s="702" t="s">
        <v>292</v>
      </c>
      <c r="AQ24" s="703"/>
      <c r="AR24" s="703"/>
      <c r="AS24" s="703"/>
      <c r="AT24" s="703"/>
      <c r="AU24" s="703"/>
      <c r="AV24" s="703"/>
      <c r="AW24" s="703"/>
      <c r="AX24" s="703"/>
      <c r="AY24" s="703"/>
      <c r="AZ24" s="703"/>
      <c r="BA24" s="703"/>
      <c r="BB24" s="703"/>
      <c r="BC24" s="703"/>
      <c r="BD24" s="703"/>
      <c r="BE24" s="703"/>
      <c r="BF24" s="704"/>
      <c r="BG24" s="683" t="s">
        <v>244</v>
      </c>
      <c r="BH24" s="684"/>
      <c r="BI24" s="684"/>
      <c r="BJ24" s="684"/>
      <c r="BK24" s="684"/>
      <c r="BL24" s="684"/>
      <c r="BM24" s="684"/>
      <c r="BN24" s="685"/>
      <c r="BO24" s="686" t="s">
        <v>244</v>
      </c>
      <c r="BP24" s="686"/>
      <c r="BQ24" s="686"/>
      <c r="BR24" s="686"/>
      <c r="BS24" s="692" t="s">
        <v>244</v>
      </c>
      <c r="BT24" s="684"/>
      <c r="BU24" s="684"/>
      <c r="BV24" s="684"/>
      <c r="BW24" s="684"/>
      <c r="BX24" s="684"/>
      <c r="BY24" s="684"/>
      <c r="BZ24" s="684"/>
      <c r="CA24" s="684"/>
      <c r="CB24" s="693"/>
      <c r="CD24" s="694" t="s">
        <v>293</v>
      </c>
      <c r="CE24" s="695"/>
      <c r="CF24" s="695"/>
      <c r="CG24" s="695"/>
      <c r="CH24" s="695"/>
      <c r="CI24" s="695"/>
      <c r="CJ24" s="695"/>
      <c r="CK24" s="695"/>
      <c r="CL24" s="695"/>
      <c r="CM24" s="695"/>
      <c r="CN24" s="695"/>
      <c r="CO24" s="695"/>
      <c r="CP24" s="695"/>
      <c r="CQ24" s="696"/>
      <c r="CR24" s="672">
        <v>1772969</v>
      </c>
      <c r="CS24" s="673"/>
      <c r="CT24" s="673"/>
      <c r="CU24" s="673"/>
      <c r="CV24" s="673"/>
      <c r="CW24" s="673"/>
      <c r="CX24" s="673"/>
      <c r="CY24" s="674"/>
      <c r="CZ24" s="677">
        <v>42.3</v>
      </c>
      <c r="DA24" s="678"/>
      <c r="DB24" s="678"/>
      <c r="DC24" s="697"/>
      <c r="DD24" s="722">
        <v>1402582</v>
      </c>
      <c r="DE24" s="673"/>
      <c r="DF24" s="673"/>
      <c r="DG24" s="673"/>
      <c r="DH24" s="673"/>
      <c r="DI24" s="673"/>
      <c r="DJ24" s="673"/>
      <c r="DK24" s="674"/>
      <c r="DL24" s="722">
        <v>1398465</v>
      </c>
      <c r="DM24" s="673"/>
      <c r="DN24" s="673"/>
      <c r="DO24" s="673"/>
      <c r="DP24" s="673"/>
      <c r="DQ24" s="673"/>
      <c r="DR24" s="673"/>
      <c r="DS24" s="673"/>
      <c r="DT24" s="673"/>
      <c r="DU24" s="673"/>
      <c r="DV24" s="674"/>
      <c r="DW24" s="677">
        <v>45.4</v>
      </c>
      <c r="DX24" s="678"/>
      <c r="DY24" s="678"/>
      <c r="DZ24" s="678"/>
      <c r="EA24" s="678"/>
      <c r="EB24" s="678"/>
      <c r="EC24" s="679"/>
    </row>
    <row r="25" spans="2:133" ht="11.25" customHeight="1" x14ac:dyDescent="0.15">
      <c r="B25" s="680" t="s">
        <v>294</v>
      </c>
      <c r="C25" s="681"/>
      <c r="D25" s="681"/>
      <c r="E25" s="681"/>
      <c r="F25" s="681"/>
      <c r="G25" s="681"/>
      <c r="H25" s="681"/>
      <c r="I25" s="681"/>
      <c r="J25" s="681"/>
      <c r="K25" s="681"/>
      <c r="L25" s="681"/>
      <c r="M25" s="681"/>
      <c r="N25" s="681"/>
      <c r="O25" s="681"/>
      <c r="P25" s="681"/>
      <c r="Q25" s="682"/>
      <c r="R25" s="683" t="s">
        <v>244</v>
      </c>
      <c r="S25" s="684"/>
      <c r="T25" s="684"/>
      <c r="U25" s="684"/>
      <c r="V25" s="684"/>
      <c r="W25" s="684"/>
      <c r="X25" s="684"/>
      <c r="Y25" s="685"/>
      <c r="Z25" s="686" t="s">
        <v>235</v>
      </c>
      <c r="AA25" s="686"/>
      <c r="AB25" s="686"/>
      <c r="AC25" s="686"/>
      <c r="AD25" s="687" t="s">
        <v>235</v>
      </c>
      <c r="AE25" s="687"/>
      <c r="AF25" s="687"/>
      <c r="AG25" s="687"/>
      <c r="AH25" s="687"/>
      <c r="AI25" s="687"/>
      <c r="AJ25" s="687"/>
      <c r="AK25" s="687"/>
      <c r="AL25" s="688" t="s">
        <v>235</v>
      </c>
      <c r="AM25" s="689"/>
      <c r="AN25" s="689"/>
      <c r="AO25" s="690"/>
      <c r="AP25" s="702" t="s">
        <v>295</v>
      </c>
      <c r="AQ25" s="703"/>
      <c r="AR25" s="703"/>
      <c r="AS25" s="703"/>
      <c r="AT25" s="703"/>
      <c r="AU25" s="703"/>
      <c r="AV25" s="703"/>
      <c r="AW25" s="703"/>
      <c r="AX25" s="703"/>
      <c r="AY25" s="703"/>
      <c r="AZ25" s="703"/>
      <c r="BA25" s="703"/>
      <c r="BB25" s="703"/>
      <c r="BC25" s="703"/>
      <c r="BD25" s="703"/>
      <c r="BE25" s="703"/>
      <c r="BF25" s="704"/>
      <c r="BG25" s="683" t="s">
        <v>235</v>
      </c>
      <c r="BH25" s="684"/>
      <c r="BI25" s="684"/>
      <c r="BJ25" s="684"/>
      <c r="BK25" s="684"/>
      <c r="BL25" s="684"/>
      <c r="BM25" s="684"/>
      <c r="BN25" s="685"/>
      <c r="BO25" s="686" t="s">
        <v>244</v>
      </c>
      <c r="BP25" s="686"/>
      <c r="BQ25" s="686"/>
      <c r="BR25" s="686"/>
      <c r="BS25" s="692" t="s">
        <v>235</v>
      </c>
      <c r="BT25" s="684"/>
      <c r="BU25" s="684"/>
      <c r="BV25" s="684"/>
      <c r="BW25" s="684"/>
      <c r="BX25" s="684"/>
      <c r="BY25" s="684"/>
      <c r="BZ25" s="684"/>
      <c r="CA25" s="684"/>
      <c r="CB25" s="693"/>
      <c r="CD25" s="698" t="s">
        <v>296</v>
      </c>
      <c r="CE25" s="699"/>
      <c r="CF25" s="699"/>
      <c r="CG25" s="699"/>
      <c r="CH25" s="699"/>
      <c r="CI25" s="699"/>
      <c r="CJ25" s="699"/>
      <c r="CK25" s="699"/>
      <c r="CL25" s="699"/>
      <c r="CM25" s="699"/>
      <c r="CN25" s="699"/>
      <c r="CO25" s="699"/>
      <c r="CP25" s="699"/>
      <c r="CQ25" s="700"/>
      <c r="CR25" s="683">
        <v>883060</v>
      </c>
      <c r="CS25" s="719"/>
      <c r="CT25" s="719"/>
      <c r="CU25" s="719"/>
      <c r="CV25" s="719"/>
      <c r="CW25" s="719"/>
      <c r="CX25" s="719"/>
      <c r="CY25" s="720"/>
      <c r="CZ25" s="688">
        <v>21.1</v>
      </c>
      <c r="DA25" s="717"/>
      <c r="DB25" s="717"/>
      <c r="DC25" s="721"/>
      <c r="DD25" s="692">
        <v>852970</v>
      </c>
      <c r="DE25" s="719"/>
      <c r="DF25" s="719"/>
      <c r="DG25" s="719"/>
      <c r="DH25" s="719"/>
      <c r="DI25" s="719"/>
      <c r="DJ25" s="719"/>
      <c r="DK25" s="720"/>
      <c r="DL25" s="692">
        <v>848853</v>
      </c>
      <c r="DM25" s="719"/>
      <c r="DN25" s="719"/>
      <c r="DO25" s="719"/>
      <c r="DP25" s="719"/>
      <c r="DQ25" s="719"/>
      <c r="DR25" s="719"/>
      <c r="DS25" s="719"/>
      <c r="DT25" s="719"/>
      <c r="DU25" s="719"/>
      <c r="DV25" s="720"/>
      <c r="DW25" s="688">
        <v>27.5</v>
      </c>
      <c r="DX25" s="717"/>
      <c r="DY25" s="717"/>
      <c r="DZ25" s="717"/>
      <c r="EA25" s="717"/>
      <c r="EB25" s="717"/>
      <c r="EC25" s="718"/>
    </row>
    <row r="26" spans="2:133" ht="11.25" customHeight="1" x14ac:dyDescent="0.15">
      <c r="B26" s="680" t="s">
        <v>297</v>
      </c>
      <c r="C26" s="681"/>
      <c r="D26" s="681"/>
      <c r="E26" s="681"/>
      <c r="F26" s="681"/>
      <c r="G26" s="681"/>
      <c r="H26" s="681"/>
      <c r="I26" s="681"/>
      <c r="J26" s="681"/>
      <c r="K26" s="681"/>
      <c r="L26" s="681"/>
      <c r="M26" s="681"/>
      <c r="N26" s="681"/>
      <c r="O26" s="681"/>
      <c r="P26" s="681"/>
      <c r="Q26" s="682"/>
      <c r="R26" s="683">
        <v>3052615</v>
      </c>
      <c r="S26" s="684"/>
      <c r="T26" s="684"/>
      <c r="U26" s="684"/>
      <c r="V26" s="684"/>
      <c r="W26" s="684"/>
      <c r="X26" s="684"/>
      <c r="Y26" s="685"/>
      <c r="Z26" s="686">
        <v>65.900000000000006</v>
      </c>
      <c r="AA26" s="686"/>
      <c r="AB26" s="686"/>
      <c r="AC26" s="686"/>
      <c r="AD26" s="687">
        <v>2939306</v>
      </c>
      <c r="AE26" s="687"/>
      <c r="AF26" s="687"/>
      <c r="AG26" s="687"/>
      <c r="AH26" s="687"/>
      <c r="AI26" s="687"/>
      <c r="AJ26" s="687"/>
      <c r="AK26" s="687"/>
      <c r="AL26" s="688">
        <v>99.7</v>
      </c>
      <c r="AM26" s="689"/>
      <c r="AN26" s="689"/>
      <c r="AO26" s="690"/>
      <c r="AP26" s="702" t="s">
        <v>298</v>
      </c>
      <c r="AQ26" s="732"/>
      <c r="AR26" s="732"/>
      <c r="AS26" s="732"/>
      <c r="AT26" s="732"/>
      <c r="AU26" s="732"/>
      <c r="AV26" s="732"/>
      <c r="AW26" s="732"/>
      <c r="AX26" s="732"/>
      <c r="AY26" s="732"/>
      <c r="AZ26" s="732"/>
      <c r="BA26" s="732"/>
      <c r="BB26" s="732"/>
      <c r="BC26" s="732"/>
      <c r="BD26" s="732"/>
      <c r="BE26" s="732"/>
      <c r="BF26" s="704"/>
      <c r="BG26" s="683" t="s">
        <v>235</v>
      </c>
      <c r="BH26" s="684"/>
      <c r="BI26" s="684"/>
      <c r="BJ26" s="684"/>
      <c r="BK26" s="684"/>
      <c r="BL26" s="684"/>
      <c r="BM26" s="684"/>
      <c r="BN26" s="685"/>
      <c r="BO26" s="686" t="s">
        <v>235</v>
      </c>
      <c r="BP26" s="686"/>
      <c r="BQ26" s="686"/>
      <c r="BR26" s="686"/>
      <c r="BS26" s="692" t="s">
        <v>244</v>
      </c>
      <c r="BT26" s="684"/>
      <c r="BU26" s="684"/>
      <c r="BV26" s="684"/>
      <c r="BW26" s="684"/>
      <c r="BX26" s="684"/>
      <c r="BY26" s="684"/>
      <c r="BZ26" s="684"/>
      <c r="CA26" s="684"/>
      <c r="CB26" s="693"/>
      <c r="CD26" s="698" t="s">
        <v>299</v>
      </c>
      <c r="CE26" s="699"/>
      <c r="CF26" s="699"/>
      <c r="CG26" s="699"/>
      <c r="CH26" s="699"/>
      <c r="CI26" s="699"/>
      <c r="CJ26" s="699"/>
      <c r="CK26" s="699"/>
      <c r="CL26" s="699"/>
      <c r="CM26" s="699"/>
      <c r="CN26" s="699"/>
      <c r="CO26" s="699"/>
      <c r="CP26" s="699"/>
      <c r="CQ26" s="700"/>
      <c r="CR26" s="683">
        <v>507401</v>
      </c>
      <c r="CS26" s="684"/>
      <c r="CT26" s="684"/>
      <c r="CU26" s="684"/>
      <c r="CV26" s="684"/>
      <c r="CW26" s="684"/>
      <c r="CX26" s="684"/>
      <c r="CY26" s="685"/>
      <c r="CZ26" s="688">
        <v>12.1</v>
      </c>
      <c r="DA26" s="717"/>
      <c r="DB26" s="717"/>
      <c r="DC26" s="721"/>
      <c r="DD26" s="692">
        <v>498066</v>
      </c>
      <c r="DE26" s="684"/>
      <c r="DF26" s="684"/>
      <c r="DG26" s="684"/>
      <c r="DH26" s="684"/>
      <c r="DI26" s="684"/>
      <c r="DJ26" s="684"/>
      <c r="DK26" s="685"/>
      <c r="DL26" s="692" t="s">
        <v>235</v>
      </c>
      <c r="DM26" s="684"/>
      <c r="DN26" s="684"/>
      <c r="DO26" s="684"/>
      <c r="DP26" s="684"/>
      <c r="DQ26" s="684"/>
      <c r="DR26" s="684"/>
      <c r="DS26" s="684"/>
      <c r="DT26" s="684"/>
      <c r="DU26" s="684"/>
      <c r="DV26" s="685"/>
      <c r="DW26" s="688" t="s">
        <v>244</v>
      </c>
      <c r="DX26" s="717"/>
      <c r="DY26" s="717"/>
      <c r="DZ26" s="717"/>
      <c r="EA26" s="717"/>
      <c r="EB26" s="717"/>
      <c r="EC26" s="718"/>
    </row>
    <row r="27" spans="2:133" ht="11.25" customHeight="1" x14ac:dyDescent="0.15">
      <c r="B27" s="680" t="s">
        <v>300</v>
      </c>
      <c r="C27" s="681"/>
      <c r="D27" s="681"/>
      <c r="E27" s="681"/>
      <c r="F27" s="681"/>
      <c r="G27" s="681"/>
      <c r="H27" s="681"/>
      <c r="I27" s="681"/>
      <c r="J27" s="681"/>
      <c r="K27" s="681"/>
      <c r="L27" s="681"/>
      <c r="M27" s="681"/>
      <c r="N27" s="681"/>
      <c r="O27" s="681"/>
      <c r="P27" s="681"/>
      <c r="Q27" s="682"/>
      <c r="R27" s="683">
        <v>642</v>
      </c>
      <c r="S27" s="684"/>
      <c r="T27" s="684"/>
      <c r="U27" s="684"/>
      <c r="V27" s="684"/>
      <c r="W27" s="684"/>
      <c r="X27" s="684"/>
      <c r="Y27" s="685"/>
      <c r="Z27" s="686">
        <v>0</v>
      </c>
      <c r="AA27" s="686"/>
      <c r="AB27" s="686"/>
      <c r="AC27" s="686"/>
      <c r="AD27" s="687">
        <v>642</v>
      </c>
      <c r="AE27" s="687"/>
      <c r="AF27" s="687"/>
      <c r="AG27" s="687"/>
      <c r="AH27" s="687"/>
      <c r="AI27" s="687"/>
      <c r="AJ27" s="687"/>
      <c r="AK27" s="687"/>
      <c r="AL27" s="688">
        <v>0</v>
      </c>
      <c r="AM27" s="689"/>
      <c r="AN27" s="689"/>
      <c r="AO27" s="690"/>
      <c r="AP27" s="680" t="s">
        <v>301</v>
      </c>
      <c r="AQ27" s="681"/>
      <c r="AR27" s="681"/>
      <c r="AS27" s="681"/>
      <c r="AT27" s="681"/>
      <c r="AU27" s="681"/>
      <c r="AV27" s="681"/>
      <c r="AW27" s="681"/>
      <c r="AX27" s="681"/>
      <c r="AY27" s="681"/>
      <c r="AZ27" s="681"/>
      <c r="BA27" s="681"/>
      <c r="BB27" s="681"/>
      <c r="BC27" s="681"/>
      <c r="BD27" s="681"/>
      <c r="BE27" s="681"/>
      <c r="BF27" s="682"/>
      <c r="BG27" s="683">
        <v>2372263</v>
      </c>
      <c r="BH27" s="684"/>
      <c r="BI27" s="684"/>
      <c r="BJ27" s="684"/>
      <c r="BK27" s="684"/>
      <c r="BL27" s="684"/>
      <c r="BM27" s="684"/>
      <c r="BN27" s="685"/>
      <c r="BO27" s="686">
        <v>100</v>
      </c>
      <c r="BP27" s="686"/>
      <c r="BQ27" s="686"/>
      <c r="BR27" s="686"/>
      <c r="BS27" s="692">
        <v>66488</v>
      </c>
      <c r="BT27" s="684"/>
      <c r="BU27" s="684"/>
      <c r="BV27" s="684"/>
      <c r="BW27" s="684"/>
      <c r="BX27" s="684"/>
      <c r="BY27" s="684"/>
      <c r="BZ27" s="684"/>
      <c r="CA27" s="684"/>
      <c r="CB27" s="693"/>
      <c r="CD27" s="698" t="s">
        <v>302</v>
      </c>
      <c r="CE27" s="699"/>
      <c r="CF27" s="699"/>
      <c r="CG27" s="699"/>
      <c r="CH27" s="699"/>
      <c r="CI27" s="699"/>
      <c r="CJ27" s="699"/>
      <c r="CK27" s="699"/>
      <c r="CL27" s="699"/>
      <c r="CM27" s="699"/>
      <c r="CN27" s="699"/>
      <c r="CO27" s="699"/>
      <c r="CP27" s="699"/>
      <c r="CQ27" s="700"/>
      <c r="CR27" s="683">
        <v>532746</v>
      </c>
      <c r="CS27" s="719"/>
      <c r="CT27" s="719"/>
      <c r="CU27" s="719"/>
      <c r="CV27" s="719"/>
      <c r="CW27" s="719"/>
      <c r="CX27" s="719"/>
      <c r="CY27" s="720"/>
      <c r="CZ27" s="688">
        <v>12.7</v>
      </c>
      <c r="DA27" s="717"/>
      <c r="DB27" s="717"/>
      <c r="DC27" s="721"/>
      <c r="DD27" s="692">
        <v>193103</v>
      </c>
      <c r="DE27" s="719"/>
      <c r="DF27" s="719"/>
      <c r="DG27" s="719"/>
      <c r="DH27" s="719"/>
      <c r="DI27" s="719"/>
      <c r="DJ27" s="719"/>
      <c r="DK27" s="720"/>
      <c r="DL27" s="692">
        <v>193103</v>
      </c>
      <c r="DM27" s="719"/>
      <c r="DN27" s="719"/>
      <c r="DO27" s="719"/>
      <c r="DP27" s="719"/>
      <c r="DQ27" s="719"/>
      <c r="DR27" s="719"/>
      <c r="DS27" s="719"/>
      <c r="DT27" s="719"/>
      <c r="DU27" s="719"/>
      <c r="DV27" s="720"/>
      <c r="DW27" s="688">
        <v>6.3</v>
      </c>
      <c r="DX27" s="717"/>
      <c r="DY27" s="717"/>
      <c r="DZ27" s="717"/>
      <c r="EA27" s="717"/>
      <c r="EB27" s="717"/>
      <c r="EC27" s="718"/>
    </row>
    <row r="28" spans="2:133" ht="11.25" customHeight="1" x14ac:dyDescent="0.15">
      <c r="B28" s="680" t="s">
        <v>303</v>
      </c>
      <c r="C28" s="681"/>
      <c r="D28" s="681"/>
      <c r="E28" s="681"/>
      <c r="F28" s="681"/>
      <c r="G28" s="681"/>
      <c r="H28" s="681"/>
      <c r="I28" s="681"/>
      <c r="J28" s="681"/>
      <c r="K28" s="681"/>
      <c r="L28" s="681"/>
      <c r="M28" s="681"/>
      <c r="N28" s="681"/>
      <c r="O28" s="681"/>
      <c r="P28" s="681"/>
      <c r="Q28" s="682"/>
      <c r="R28" s="683">
        <v>27592</v>
      </c>
      <c r="S28" s="684"/>
      <c r="T28" s="684"/>
      <c r="U28" s="684"/>
      <c r="V28" s="684"/>
      <c r="W28" s="684"/>
      <c r="X28" s="684"/>
      <c r="Y28" s="685"/>
      <c r="Z28" s="686">
        <v>0.6</v>
      </c>
      <c r="AA28" s="686"/>
      <c r="AB28" s="686"/>
      <c r="AC28" s="686"/>
      <c r="AD28" s="687" t="s">
        <v>235</v>
      </c>
      <c r="AE28" s="687"/>
      <c r="AF28" s="687"/>
      <c r="AG28" s="687"/>
      <c r="AH28" s="687"/>
      <c r="AI28" s="687"/>
      <c r="AJ28" s="687"/>
      <c r="AK28" s="687"/>
      <c r="AL28" s="688" t="s">
        <v>235</v>
      </c>
      <c r="AM28" s="689"/>
      <c r="AN28" s="689"/>
      <c r="AO28" s="690"/>
      <c r="AP28" s="680"/>
      <c r="AQ28" s="681"/>
      <c r="AR28" s="681"/>
      <c r="AS28" s="681"/>
      <c r="AT28" s="681"/>
      <c r="AU28" s="681"/>
      <c r="AV28" s="681"/>
      <c r="AW28" s="681"/>
      <c r="AX28" s="681"/>
      <c r="AY28" s="681"/>
      <c r="AZ28" s="681"/>
      <c r="BA28" s="681"/>
      <c r="BB28" s="681"/>
      <c r="BC28" s="681"/>
      <c r="BD28" s="681"/>
      <c r="BE28" s="681"/>
      <c r="BF28" s="682"/>
      <c r="BG28" s="683"/>
      <c r="BH28" s="684"/>
      <c r="BI28" s="684"/>
      <c r="BJ28" s="684"/>
      <c r="BK28" s="684"/>
      <c r="BL28" s="684"/>
      <c r="BM28" s="684"/>
      <c r="BN28" s="685"/>
      <c r="BO28" s="686"/>
      <c r="BP28" s="686"/>
      <c r="BQ28" s="686"/>
      <c r="BR28" s="686"/>
      <c r="BS28" s="692"/>
      <c r="BT28" s="684"/>
      <c r="BU28" s="684"/>
      <c r="BV28" s="684"/>
      <c r="BW28" s="684"/>
      <c r="BX28" s="684"/>
      <c r="BY28" s="684"/>
      <c r="BZ28" s="684"/>
      <c r="CA28" s="684"/>
      <c r="CB28" s="693"/>
      <c r="CD28" s="698" t="s">
        <v>304</v>
      </c>
      <c r="CE28" s="699"/>
      <c r="CF28" s="699"/>
      <c r="CG28" s="699"/>
      <c r="CH28" s="699"/>
      <c r="CI28" s="699"/>
      <c r="CJ28" s="699"/>
      <c r="CK28" s="699"/>
      <c r="CL28" s="699"/>
      <c r="CM28" s="699"/>
      <c r="CN28" s="699"/>
      <c r="CO28" s="699"/>
      <c r="CP28" s="699"/>
      <c r="CQ28" s="700"/>
      <c r="CR28" s="683">
        <v>357163</v>
      </c>
      <c r="CS28" s="684"/>
      <c r="CT28" s="684"/>
      <c r="CU28" s="684"/>
      <c r="CV28" s="684"/>
      <c r="CW28" s="684"/>
      <c r="CX28" s="684"/>
      <c r="CY28" s="685"/>
      <c r="CZ28" s="688">
        <v>8.5</v>
      </c>
      <c r="DA28" s="717"/>
      <c r="DB28" s="717"/>
      <c r="DC28" s="721"/>
      <c r="DD28" s="692">
        <v>356509</v>
      </c>
      <c r="DE28" s="684"/>
      <c r="DF28" s="684"/>
      <c r="DG28" s="684"/>
      <c r="DH28" s="684"/>
      <c r="DI28" s="684"/>
      <c r="DJ28" s="684"/>
      <c r="DK28" s="685"/>
      <c r="DL28" s="692">
        <v>356509</v>
      </c>
      <c r="DM28" s="684"/>
      <c r="DN28" s="684"/>
      <c r="DO28" s="684"/>
      <c r="DP28" s="684"/>
      <c r="DQ28" s="684"/>
      <c r="DR28" s="684"/>
      <c r="DS28" s="684"/>
      <c r="DT28" s="684"/>
      <c r="DU28" s="684"/>
      <c r="DV28" s="685"/>
      <c r="DW28" s="688">
        <v>11.6</v>
      </c>
      <c r="DX28" s="717"/>
      <c r="DY28" s="717"/>
      <c r="DZ28" s="717"/>
      <c r="EA28" s="717"/>
      <c r="EB28" s="717"/>
      <c r="EC28" s="718"/>
    </row>
    <row r="29" spans="2:133" ht="11.25" customHeight="1" x14ac:dyDescent="0.15">
      <c r="B29" s="680" t="s">
        <v>305</v>
      </c>
      <c r="C29" s="681"/>
      <c r="D29" s="681"/>
      <c r="E29" s="681"/>
      <c r="F29" s="681"/>
      <c r="G29" s="681"/>
      <c r="H29" s="681"/>
      <c r="I29" s="681"/>
      <c r="J29" s="681"/>
      <c r="K29" s="681"/>
      <c r="L29" s="681"/>
      <c r="M29" s="681"/>
      <c r="N29" s="681"/>
      <c r="O29" s="681"/>
      <c r="P29" s="681"/>
      <c r="Q29" s="682"/>
      <c r="R29" s="683">
        <v>4478</v>
      </c>
      <c r="S29" s="684"/>
      <c r="T29" s="684"/>
      <c r="U29" s="684"/>
      <c r="V29" s="684"/>
      <c r="W29" s="684"/>
      <c r="X29" s="684"/>
      <c r="Y29" s="685"/>
      <c r="Z29" s="686">
        <v>0.1</v>
      </c>
      <c r="AA29" s="686"/>
      <c r="AB29" s="686"/>
      <c r="AC29" s="686"/>
      <c r="AD29" s="687">
        <v>3790</v>
      </c>
      <c r="AE29" s="687"/>
      <c r="AF29" s="687"/>
      <c r="AG29" s="687"/>
      <c r="AH29" s="687"/>
      <c r="AI29" s="687"/>
      <c r="AJ29" s="687"/>
      <c r="AK29" s="687"/>
      <c r="AL29" s="688">
        <v>0.1</v>
      </c>
      <c r="AM29" s="689"/>
      <c r="AN29" s="689"/>
      <c r="AO29" s="690"/>
      <c r="AP29" s="733"/>
      <c r="AQ29" s="734"/>
      <c r="AR29" s="734"/>
      <c r="AS29" s="734"/>
      <c r="AT29" s="734"/>
      <c r="AU29" s="734"/>
      <c r="AV29" s="734"/>
      <c r="AW29" s="734"/>
      <c r="AX29" s="734"/>
      <c r="AY29" s="734"/>
      <c r="AZ29" s="734"/>
      <c r="BA29" s="734"/>
      <c r="BB29" s="734"/>
      <c r="BC29" s="734"/>
      <c r="BD29" s="734"/>
      <c r="BE29" s="734"/>
      <c r="BF29" s="735"/>
      <c r="BG29" s="683"/>
      <c r="BH29" s="684"/>
      <c r="BI29" s="684"/>
      <c r="BJ29" s="684"/>
      <c r="BK29" s="684"/>
      <c r="BL29" s="684"/>
      <c r="BM29" s="684"/>
      <c r="BN29" s="685"/>
      <c r="BO29" s="686"/>
      <c r="BP29" s="686"/>
      <c r="BQ29" s="686"/>
      <c r="BR29" s="686"/>
      <c r="BS29" s="687"/>
      <c r="BT29" s="687"/>
      <c r="BU29" s="687"/>
      <c r="BV29" s="687"/>
      <c r="BW29" s="687"/>
      <c r="BX29" s="687"/>
      <c r="BY29" s="687"/>
      <c r="BZ29" s="687"/>
      <c r="CA29" s="687"/>
      <c r="CB29" s="691"/>
      <c r="CD29" s="723" t="s">
        <v>306</v>
      </c>
      <c r="CE29" s="724"/>
      <c r="CF29" s="698" t="s">
        <v>70</v>
      </c>
      <c r="CG29" s="699"/>
      <c r="CH29" s="699"/>
      <c r="CI29" s="699"/>
      <c r="CJ29" s="699"/>
      <c r="CK29" s="699"/>
      <c r="CL29" s="699"/>
      <c r="CM29" s="699"/>
      <c r="CN29" s="699"/>
      <c r="CO29" s="699"/>
      <c r="CP29" s="699"/>
      <c r="CQ29" s="700"/>
      <c r="CR29" s="683">
        <v>357163</v>
      </c>
      <c r="CS29" s="719"/>
      <c r="CT29" s="719"/>
      <c r="CU29" s="719"/>
      <c r="CV29" s="719"/>
      <c r="CW29" s="719"/>
      <c r="CX29" s="719"/>
      <c r="CY29" s="720"/>
      <c r="CZ29" s="688">
        <v>8.5</v>
      </c>
      <c r="DA29" s="717"/>
      <c r="DB29" s="717"/>
      <c r="DC29" s="721"/>
      <c r="DD29" s="692">
        <v>356509</v>
      </c>
      <c r="DE29" s="719"/>
      <c r="DF29" s="719"/>
      <c r="DG29" s="719"/>
      <c r="DH29" s="719"/>
      <c r="DI29" s="719"/>
      <c r="DJ29" s="719"/>
      <c r="DK29" s="720"/>
      <c r="DL29" s="692">
        <v>356509</v>
      </c>
      <c r="DM29" s="719"/>
      <c r="DN29" s="719"/>
      <c r="DO29" s="719"/>
      <c r="DP29" s="719"/>
      <c r="DQ29" s="719"/>
      <c r="DR29" s="719"/>
      <c r="DS29" s="719"/>
      <c r="DT29" s="719"/>
      <c r="DU29" s="719"/>
      <c r="DV29" s="720"/>
      <c r="DW29" s="688">
        <v>11.6</v>
      </c>
      <c r="DX29" s="717"/>
      <c r="DY29" s="717"/>
      <c r="DZ29" s="717"/>
      <c r="EA29" s="717"/>
      <c r="EB29" s="717"/>
      <c r="EC29" s="718"/>
    </row>
    <row r="30" spans="2:133" ht="11.25" customHeight="1" x14ac:dyDescent="0.15">
      <c r="B30" s="680" t="s">
        <v>307</v>
      </c>
      <c r="C30" s="681"/>
      <c r="D30" s="681"/>
      <c r="E30" s="681"/>
      <c r="F30" s="681"/>
      <c r="G30" s="681"/>
      <c r="H30" s="681"/>
      <c r="I30" s="681"/>
      <c r="J30" s="681"/>
      <c r="K30" s="681"/>
      <c r="L30" s="681"/>
      <c r="M30" s="681"/>
      <c r="N30" s="681"/>
      <c r="O30" s="681"/>
      <c r="P30" s="681"/>
      <c r="Q30" s="682"/>
      <c r="R30" s="683">
        <v>4647</v>
      </c>
      <c r="S30" s="684"/>
      <c r="T30" s="684"/>
      <c r="U30" s="684"/>
      <c r="V30" s="684"/>
      <c r="W30" s="684"/>
      <c r="X30" s="684"/>
      <c r="Y30" s="685"/>
      <c r="Z30" s="686">
        <v>0.1</v>
      </c>
      <c r="AA30" s="686"/>
      <c r="AB30" s="686"/>
      <c r="AC30" s="686"/>
      <c r="AD30" s="687" t="s">
        <v>244</v>
      </c>
      <c r="AE30" s="687"/>
      <c r="AF30" s="687"/>
      <c r="AG30" s="687"/>
      <c r="AH30" s="687"/>
      <c r="AI30" s="687"/>
      <c r="AJ30" s="687"/>
      <c r="AK30" s="687"/>
      <c r="AL30" s="688" t="s">
        <v>235</v>
      </c>
      <c r="AM30" s="689"/>
      <c r="AN30" s="689"/>
      <c r="AO30" s="690"/>
      <c r="AP30" s="662" t="s">
        <v>223</v>
      </c>
      <c r="AQ30" s="663"/>
      <c r="AR30" s="663"/>
      <c r="AS30" s="663"/>
      <c r="AT30" s="663"/>
      <c r="AU30" s="663"/>
      <c r="AV30" s="663"/>
      <c r="AW30" s="663"/>
      <c r="AX30" s="663"/>
      <c r="AY30" s="663"/>
      <c r="AZ30" s="663"/>
      <c r="BA30" s="663"/>
      <c r="BB30" s="663"/>
      <c r="BC30" s="663"/>
      <c r="BD30" s="663"/>
      <c r="BE30" s="663"/>
      <c r="BF30" s="664"/>
      <c r="BG30" s="662" t="s">
        <v>308</v>
      </c>
      <c r="BH30" s="736"/>
      <c r="BI30" s="736"/>
      <c r="BJ30" s="736"/>
      <c r="BK30" s="736"/>
      <c r="BL30" s="736"/>
      <c r="BM30" s="736"/>
      <c r="BN30" s="736"/>
      <c r="BO30" s="736"/>
      <c r="BP30" s="736"/>
      <c r="BQ30" s="737"/>
      <c r="BR30" s="662" t="s">
        <v>309</v>
      </c>
      <c r="BS30" s="736"/>
      <c r="BT30" s="736"/>
      <c r="BU30" s="736"/>
      <c r="BV30" s="736"/>
      <c r="BW30" s="736"/>
      <c r="BX30" s="736"/>
      <c r="BY30" s="736"/>
      <c r="BZ30" s="736"/>
      <c r="CA30" s="736"/>
      <c r="CB30" s="737"/>
      <c r="CD30" s="725"/>
      <c r="CE30" s="726"/>
      <c r="CF30" s="698" t="s">
        <v>310</v>
      </c>
      <c r="CG30" s="699"/>
      <c r="CH30" s="699"/>
      <c r="CI30" s="699"/>
      <c r="CJ30" s="699"/>
      <c r="CK30" s="699"/>
      <c r="CL30" s="699"/>
      <c r="CM30" s="699"/>
      <c r="CN30" s="699"/>
      <c r="CO30" s="699"/>
      <c r="CP30" s="699"/>
      <c r="CQ30" s="700"/>
      <c r="CR30" s="683">
        <v>335384</v>
      </c>
      <c r="CS30" s="684"/>
      <c r="CT30" s="684"/>
      <c r="CU30" s="684"/>
      <c r="CV30" s="684"/>
      <c r="CW30" s="684"/>
      <c r="CX30" s="684"/>
      <c r="CY30" s="685"/>
      <c r="CZ30" s="688">
        <v>8</v>
      </c>
      <c r="DA30" s="717"/>
      <c r="DB30" s="717"/>
      <c r="DC30" s="721"/>
      <c r="DD30" s="692">
        <v>334730</v>
      </c>
      <c r="DE30" s="684"/>
      <c r="DF30" s="684"/>
      <c r="DG30" s="684"/>
      <c r="DH30" s="684"/>
      <c r="DI30" s="684"/>
      <c r="DJ30" s="684"/>
      <c r="DK30" s="685"/>
      <c r="DL30" s="692">
        <v>334730</v>
      </c>
      <c r="DM30" s="684"/>
      <c r="DN30" s="684"/>
      <c r="DO30" s="684"/>
      <c r="DP30" s="684"/>
      <c r="DQ30" s="684"/>
      <c r="DR30" s="684"/>
      <c r="DS30" s="684"/>
      <c r="DT30" s="684"/>
      <c r="DU30" s="684"/>
      <c r="DV30" s="685"/>
      <c r="DW30" s="688">
        <v>10.9</v>
      </c>
      <c r="DX30" s="717"/>
      <c r="DY30" s="717"/>
      <c r="DZ30" s="717"/>
      <c r="EA30" s="717"/>
      <c r="EB30" s="717"/>
      <c r="EC30" s="718"/>
    </row>
    <row r="31" spans="2:133" ht="11.25" customHeight="1" x14ac:dyDescent="0.15">
      <c r="B31" s="680" t="s">
        <v>311</v>
      </c>
      <c r="C31" s="681"/>
      <c r="D31" s="681"/>
      <c r="E31" s="681"/>
      <c r="F31" s="681"/>
      <c r="G31" s="681"/>
      <c r="H31" s="681"/>
      <c r="I31" s="681"/>
      <c r="J31" s="681"/>
      <c r="K31" s="681"/>
      <c r="L31" s="681"/>
      <c r="M31" s="681"/>
      <c r="N31" s="681"/>
      <c r="O31" s="681"/>
      <c r="P31" s="681"/>
      <c r="Q31" s="682"/>
      <c r="R31" s="683">
        <v>356155</v>
      </c>
      <c r="S31" s="684"/>
      <c r="T31" s="684"/>
      <c r="U31" s="684"/>
      <c r="V31" s="684"/>
      <c r="W31" s="684"/>
      <c r="X31" s="684"/>
      <c r="Y31" s="685"/>
      <c r="Z31" s="686">
        <v>7.7</v>
      </c>
      <c r="AA31" s="686"/>
      <c r="AB31" s="686"/>
      <c r="AC31" s="686"/>
      <c r="AD31" s="687" t="s">
        <v>244</v>
      </c>
      <c r="AE31" s="687"/>
      <c r="AF31" s="687"/>
      <c r="AG31" s="687"/>
      <c r="AH31" s="687"/>
      <c r="AI31" s="687"/>
      <c r="AJ31" s="687"/>
      <c r="AK31" s="687"/>
      <c r="AL31" s="688" t="s">
        <v>244</v>
      </c>
      <c r="AM31" s="689"/>
      <c r="AN31" s="689"/>
      <c r="AO31" s="690"/>
      <c r="AP31" s="740" t="s">
        <v>312</v>
      </c>
      <c r="AQ31" s="741"/>
      <c r="AR31" s="741"/>
      <c r="AS31" s="741"/>
      <c r="AT31" s="746" t="s">
        <v>313</v>
      </c>
      <c r="AU31" s="231"/>
      <c r="AV31" s="231"/>
      <c r="AW31" s="231"/>
      <c r="AX31" s="669" t="s">
        <v>189</v>
      </c>
      <c r="AY31" s="670"/>
      <c r="AZ31" s="670"/>
      <c r="BA31" s="670"/>
      <c r="BB31" s="670"/>
      <c r="BC31" s="670"/>
      <c r="BD31" s="670"/>
      <c r="BE31" s="670"/>
      <c r="BF31" s="671"/>
      <c r="BG31" s="751">
        <v>99.5</v>
      </c>
      <c r="BH31" s="738"/>
      <c r="BI31" s="738"/>
      <c r="BJ31" s="738"/>
      <c r="BK31" s="738"/>
      <c r="BL31" s="738"/>
      <c r="BM31" s="678">
        <v>98.8</v>
      </c>
      <c r="BN31" s="738"/>
      <c r="BO31" s="738"/>
      <c r="BP31" s="738"/>
      <c r="BQ31" s="739"/>
      <c r="BR31" s="751">
        <v>99.5</v>
      </c>
      <c r="BS31" s="738"/>
      <c r="BT31" s="738"/>
      <c r="BU31" s="738"/>
      <c r="BV31" s="738"/>
      <c r="BW31" s="738"/>
      <c r="BX31" s="678">
        <v>98.5</v>
      </c>
      <c r="BY31" s="738"/>
      <c r="BZ31" s="738"/>
      <c r="CA31" s="738"/>
      <c r="CB31" s="739"/>
      <c r="CD31" s="725"/>
      <c r="CE31" s="726"/>
      <c r="CF31" s="698" t="s">
        <v>314</v>
      </c>
      <c r="CG31" s="699"/>
      <c r="CH31" s="699"/>
      <c r="CI31" s="699"/>
      <c r="CJ31" s="699"/>
      <c r="CK31" s="699"/>
      <c r="CL31" s="699"/>
      <c r="CM31" s="699"/>
      <c r="CN31" s="699"/>
      <c r="CO31" s="699"/>
      <c r="CP31" s="699"/>
      <c r="CQ31" s="700"/>
      <c r="CR31" s="683">
        <v>21779</v>
      </c>
      <c r="CS31" s="719"/>
      <c r="CT31" s="719"/>
      <c r="CU31" s="719"/>
      <c r="CV31" s="719"/>
      <c r="CW31" s="719"/>
      <c r="CX31" s="719"/>
      <c r="CY31" s="720"/>
      <c r="CZ31" s="688">
        <v>0.5</v>
      </c>
      <c r="DA31" s="717"/>
      <c r="DB31" s="717"/>
      <c r="DC31" s="721"/>
      <c r="DD31" s="692">
        <v>21779</v>
      </c>
      <c r="DE31" s="719"/>
      <c r="DF31" s="719"/>
      <c r="DG31" s="719"/>
      <c r="DH31" s="719"/>
      <c r="DI31" s="719"/>
      <c r="DJ31" s="719"/>
      <c r="DK31" s="720"/>
      <c r="DL31" s="692">
        <v>21779</v>
      </c>
      <c r="DM31" s="719"/>
      <c r="DN31" s="719"/>
      <c r="DO31" s="719"/>
      <c r="DP31" s="719"/>
      <c r="DQ31" s="719"/>
      <c r="DR31" s="719"/>
      <c r="DS31" s="719"/>
      <c r="DT31" s="719"/>
      <c r="DU31" s="719"/>
      <c r="DV31" s="720"/>
      <c r="DW31" s="688">
        <v>0.7</v>
      </c>
      <c r="DX31" s="717"/>
      <c r="DY31" s="717"/>
      <c r="DZ31" s="717"/>
      <c r="EA31" s="717"/>
      <c r="EB31" s="717"/>
      <c r="EC31" s="718"/>
    </row>
    <row r="32" spans="2:133" ht="11.25" customHeight="1" x14ac:dyDescent="0.15">
      <c r="B32" s="729" t="s">
        <v>315</v>
      </c>
      <c r="C32" s="730"/>
      <c r="D32" s="730"/>
      <c r="E32" s="730"/>
      <c r="F32" s="730"/>
      <c r="G32" s="730"/>
      <c r="H32" s="730"/>
      <c r="I32" s="730"/>
      <c r="J32" s="730"/>
      <c r="K32" s="730"/>
      <c r="L32" s="730"/>
      <c r="M32" s="730"/>
      <c r="N32" s="730"/>
      <c r="O32" s="730"/>
      <c r="P32" s="730"/>
      <c r="Q32" s="731"/>
      <c r="R32" s="683" t="s">
        <v>244</v>
      </c>
      <c r="S32" s="684"/>
      <c r="T32" s="684"/>
      <c r="U32" s="684"/>
      <c r="V32" s="684"/>
      <c r="W32" s="684"/>
      <c r="X32" s="684"/>
      <c r="Y32" s="685"/>
      <c r="Z32" s="686" t="s">
        <v>235</v>
      </c>
      <c r="AA32" s="686"/>
      <c r="AB32" s="686"/>
      <c r="AC32" s="686"/>
      <c r="AD32" s="687" t="s">
        <v>235</v>
      </c>
      <c r="AE32" s="687"/>
      <c r="AF32" s="687"/>
      <c r="AG32" s="687"/>
      <c r="AH32" s="687"/>
      <c r="AI32" s="687"/>
      <c r="AJ32" s="687"/>
      <c r="AK32" s="687"/>
      <c r="AL32" s="688" t="s">
        <v>244</v>
      </c>
      <c r="AM32" s="689"/>
      <c r="AN32" s="689"/>
      <c r="AO32" s="690"/>
      <c r="AP32" s="742"/>
      <c r="AQ32" s="743"/>
      <c r="AR32" s="743"/>
      <c r="AS32" s="743"/>
      <c r="AT32" s="747"/>
      <c r="AU32" s="230" t="s">
        <v>316</v>
      </c>
      <c r="AV32" s="230"/>
      <c r="AW32" s="230"/>
      <c r="AX32" s="680" t="s">
        <v>317</v>
      </c>
      <c r="AY32" s="681"/>
      <c r="AZ32" s="681"/>
      <c r="BA32" s="681"/>
      <c r="BB32" s="681"/>
      <c r="BC32" s="681"/>
      <c r="BD32" s="681"/>
      <c r="BE32" s="681"/>
      <c r="BF32" s="682"/>
      <c r="BG32" s="752">
        <v>99.4</v>
      </c>
      <c r="BH32" s="719"/>
      <c r="BI32" s="719"/>
      <c r="BJ32" s="719"/>
      <c r="BK32" s="719"/>
      <c r="BL32" s="719"/>
      <c r="BM32" s="689">
        <v>98.5</v>
      </c>
      <c r="BN32" s="749"/>
      <c r="BO32" s="749"/>
      <c r="BP32" s="749"/>
      <c r="BQ32" s="750"/>
      <c r="BR32" s="752">
        <v>99.3</v>
      </c>
      <c r="BS32" s="719"/>
      <c r="BT32" s="719"/>
      <c r="BU32" s="719"/>
      <c r="BV32" s="719"/>
      <c r="BW32" s="719"/>
      <c r="BX32" s="689">
        <v>98.2</v>
      </c>
      <c r="BY32" s="749"/>
      <c r="BZ32" s="749"/>
      <c r="CA32" s="749"/>
      <c r="CB32" s="750"/>
      <c r="CD32" s="727"/>
      <c r="CE32" s="728"/>
      <c r="CF32" s="698" t="s">
        <v>318</v>
      </c>
      <c r="CG32" s="699"/>
      <c r="CH32" s="699"/>
      <c r="CI32" s="699"/>
      <c r="CJ32" s="699"/>
      <c r="CK32" s="699"/>
      <c r="CL32" s="699"/>
      <c r="CM32" s="699"/>
      <c r="CN32" s="699"/>
      <c r="CO32" s="699"/>
      <c r="CP32" s="699"/>
      <c r="CQ32" s="700"/>
      <c r="CR32" s="683" t="s">
        <v>235</v>
      </c>
      <c r="CS32" s="684"/>
      <c r="CT32" s="684"/>
      <c r="CU32" s="684"/>
      <c r="CV32" s="684"/>
      <c r="CW32" s="684"/>
      <c r="CX32" s="684"/>
      <c r="CY32" s="685"/>
      <c r="CZ32" s="688" t="s">
        <v>244</v>
      </c>
      <c r="DA32" s="717"/>
      <c r="DB32" s="717"/>
      <c r="DC32" s="721"/>
      <c r="DD32" s="692" t="s">
        <v>235</v>
      </c>
      <c r="DE32" s="684"/>
      <c r="DF32" s="684"/>
      <c r="DG32" s="684"/>
      <c r="DH32" s="684"/>
      <c r="DI32" s="684"/>
      <c r="DJ32" s="684"/>
      <c r="DK32" s="685"/>
      <c r="DL32" s="692" t="s">
        <v>244</v>
      </c>
      <c r="DM32" s="684"/>
      <c r="DN32" s="684"/>
      <c r="DO32" s="684"/>
      <c r="DP32" s="684"/>
      <c r="DQ32" s="684"/>
      <c r="DR32" s="684"/>
      <c r="DS32" s="684"/>
      <c r="DT32" s="684"/>
      <c r="DU32" s="684"/>
      <c r="DV32" s="685"/>
      <c r="DW32" s="688" t="s">
        <v>244</v>
      </c>
      <c r="DX32" s="717"/>
      <c r="DY32" s="717"/>
      <c r="DZ32" s="717"/>
      <c r="EA32" s="717"/>
      <c r="EB32" s="717"/>
      <c r="EC32" s="718"/>
    </row>
    <row r="33" spans="2:133" ht="11.25" customHeight="1" x14ac:dyDescent="0.15">
      <c r="B33" s="680" t="s">
        <v>319</v>
      </c>
      <c r="C33" s="681"/>
      <c r="D33" s="681"/>
      <c r="E33" s="681"/>
      <c r="F33" s="681"/>
      <c r="G33" s="681"/>
      <c r="H33" s="681"/>
      <c r="I33" s="681"/>
      <c r="J33" s="681"/>
      <c r="K33" s="681"/>
      <c r="L33" s="681"/>
      <c r="M33" s="681"/>
      <c r="N33" s="681"/>
      <c r="O33" s="681"/>
      <c r="P33" s="681"/>
      <c r="Q33" s="682"/>
      <c r="R33" s="683">
        <v>191170</v>
      </c>
      <c r="S33" s="684"/>
      <c r="T33" s="684"/>
      <c r="U33" s="684"/>
      <c r="V33" s="684"/>
      <c r="W33" s="684"/>
      <c r="X33" s="684"/>
      <c r="Y33" s="685"/>
      <c r="Z33" s="686">
        <v>4.0999999999999996</v>
      </c>
      <c r="AA33" s="686"/>
      <c r="AB33" s="686"/>
      <c r="AC33" s="686"/>
      <c r="AD33" s="687" t="s">
        <v>244</v>
      </c>
      <c r="AE33" s="687"/>
      <c r="AF33" s="687"/>
      <c r="AG33" s="687"/>
      <c r="AH33" s="687"/>
      <c r="AI33" s="687"/>
      <c r="AJ33" s="687"/>
      <c r="AK33" s="687"/>
      <c r="AL33" s="688" t="s">
        <v>244</v>
      </c>
      <c r="AM33" s="689"/>
      <c r="AN33" s="689"/>
      <c r="AO33" s="690"/>
      <c r="AP33" s="744"/>
      <c r="AQ33" s="745"/>
      <c r="AR33" s="745"/>
      <c r="AS33" s="745"/>
      <c r="AT33" s="748"/>
      <c r="AU33" s="232"/>
      <c r="AV33" s="232"/>
      <c r="AW33" s="232"/>
      <c r="AX33" s="733" t="s">
        <v>320</v>
      </c>
      <c r="AY33" s="734"/>
      <c r="AZ33" s="734"/>
      <c r="BA33" s="734"/>
      <c r="BB33" s="734"/>
      <c r="BC33" s="734"/>
      <c r="BD33" s="734"/>
      <c r="BE33" s="734"/>
      <c r="BF33" s="735"/>
      <c r="BG33" s="753">
        <v>99.6</v>
      </c>
      <c r="BH33" s="754"/>
      <c r="BI33" s="754"/>
      <c r="BJ33" s="754"/>
      <c r="BK33" s="754"/>
      <c r="BL33" s="754"/>
      <c r="BM33" s="755">
        <v>99</v>
      </c>
      <c r="BN33" s="754"/>
      <c r="BO33" s="754"/>
      <c r="BP33" s="754"/>
      <c r="BQ33" s="756"/>
      <c r="BR33" s="753">
        <v>99.6</v>
      </c>
      <c r="BS33" s="754"/>
      <c r="BT33" s="754"/>
      <c r="BU33" s="754"/>
      <c r="BV33" s="754"/>
      <c r="BW33" s="754"/>
      <c r="BX33" s="755">
        <v>98.7</v>
      </c>
      <c r="BY33" s="754"/>
      <c r="BZ33" s="754"/>
      <c r="CA33" s="754"/>
      <c r="CB33" s="756"/>
      <c r="CD33" s="698" t="s">
        <v>321</v>
      </c>
      <c r="CE33" s="699"/>
      <c r="CF33" s="699"/>
      <c r="CG33" s="699"/>
      <c r="CH33" s="699"/>
      <c r="CI33" s="699"/>
      <c r="CJ33" s="699"/>
      <c r="CK33" s="699"/>
      <c r="CL33" s="699"/>
      <c r="CM33" s="699"/>
      <c r="CN33" s="699"/>
      <c r="CO33" s="699"/>
      <c r="CP33" s="699"/>
      <c r="CQ33" s="700"/>
      <c r="CR33" s="683">
        <v>2110731</v>
      </c>
      <c r="CS33" s="719"/>
      <c r="CT33" s="719"/>
      <c r="CU33" s="719"/>
      <c r="CV33" s="719"/>
      <c r="CW33" s="719"/>
      <c r="CX33" s="719"/>
      <c r="CY33" s="720"/>
      <c r="CZ33" s="688">
        <v>50.4</v>
      </c>
      <c r="DA33" s="717"/>
      <c r="DB33" s="717"/>
      <c r="DC33" s="721"/>
      <c r="DD33" s="692">
        <v>1846317</v>
      </c>
      <c r="DE33" s="719"/>
      <c r="DF33" s="719"/>
      <c r="DG33" s="719"/>
      <c r="DH33" s="719"/>
      <c r="DI33" s="719"/>
      <c r="DJ33" s="719"/>
      <c r="DK33" s="720"/>
      <c r="DL33" s="692">
        <v>1548290</v>
      </c>
      <c r="DM33" s="719"/>
      <c r="DN33" s="719"/>
      <c r="DO33" s="719"/>
      <c r="DP33" s="719"/>
      <c r="DQ33" s="719"/>
      <c r="DR33" s="719"/>
      <c r="DS33" s="719"/>
      <c r="DT33" s="719"/>
      <c r="DU33" s="719"/>
      <c r="DV33" s="720"/>
      <c r="DW33" s="688">
        <v>50.2</v>
      </c>
      <c r="DX33" s="717"/>
      <c r="DY33" s="717"/>
      <c r="DZ33" s="717"/>
      <c r="EA33" s="717"/>
      <c r="EB33" s="717"/>
      <c r="EC33" s="718"/>
    </row>
    <row r="34" spans="2:133" ht="11.25" customHeight="1" x14ac:dyDescent="0.15">
      <c r="B34" s="680" t="s">
        <v>322</v>
      </c>
      <c r="C34" s="681"/>
      <c r="D34" s="681"/>
      <c r="E34" s="681"/>
      <c r="F34" s="681"/>
      <c r="G34" s="681"/>
      <c r="H34" s="681"/>
      <c r="I34" s="681"/>
      <c r="J34" s="681"/>
      <c r="K34" s="681"/>
      <c r="L34" s="681"/>
      <c r="M34" s="681"/>
      <c r="N34" s="681"/>
      <c r="O34" s="681"/>
      <c r="P34" s="681"/>
      <c r="Q34" s="682"/>
      <c r="R34" s="683">
        <v>2500</v>
      </c>
      <c r="S34" s="684"/>
      <c r="T34" s="684"/>
      <c r="U34" s="684"/>
      <c r="V34" s="684"/>
      <c r="W34" s="684"/>
      <c r="X34" s="684"/>
      <c r="Y34" s="685"/>
      <c r="Z34" s="686">
        <v>0.1</v>
      </c>
      <c r="AA34" s="686"/>
      <c r="AB34" s="686"/>
      <c r="AC34" s="686"/>
      <c r="AD34" s="687">
        <v>551</v>
      </c>
      <c r="AE34" s="687"/>
      <c r="AF34" s="687"/>
      <c r="AG34" s="687"/>
      <c r="AH34" s="687"/>
      <c r="AI34" s="687"/>
      <c r="AJ34" s="687"/>
      <c r="AK34" s="687"/>
      <c r="AL34" s="688">
        <v>0</v>
      </c>
      <c r="AM34" s="689"/>
      <c r="AN34" s="689"/>
      <c r="AO34" s="690"/>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98" t="s">
        <v>323</v>
      </c>
      <c r="CE34" s="699"/>
      <c r="CF34" s="699"/>
      <c r="CG34" s="699"/>
      <c r="CH34" s="699"/>
      <c r="CI34" s="699"/>
      <c r="CJ34" s="699"/>
      <c r="CK34" s="699"/>
      <c r="CL34" s="699"/>
      <c r="CM34" s="699"/>
      <c r="CN34" s="699"/>
      <c r="CO34" s="699"/>
      <c r="CP34" s="699"/>
      <c r="CQ34" s="700"/>
      <c r="CR34" s="683">
        <v>552619</v>
      </c>
      <c r="CS34" s="684"/>
      <c r="CT34" s="684"/>
      <c r="CU34" s="684"/>
      <c r="CV34" s="684"/>
      <c r="CW34" s="684"/>
      <c r="CX34" s="684"/>
      <c r="CY34" s="685"/>
      <c r="CZ34" s="688">
        <v>13.2</v>
      </c>
      <c r="DA34" s="717"/>
      <c r="DB34" s="717"/>
      <c r="DC34" s="721"/>
      <c r="DD34" s="692">
        <v>457811</v>
      </c>
      <c r="DE34" s="684"/>
      <c r="DF34" s="684"/>
      <c r="DG34" s="684"/>
      <c r="DH34" s="684"/>
      <c r="DI34" s="684"/>
      <c r="DJ34" s="684"/>
      <c r="DK34" s="685"/>
      <c r="DL34" s="692">
        <v>399738</v>
      </c>
      <c r="DM34" s="684"/>
      <c r="DN34" s="684"/>
      <c r="DO34" s="684"/>
      <c r="DP34" s="684"/>
      <c r="DQ34" s="684"/>
      <c r="DR34" s="684"/>
      <c r="DS34" s="684"/>
      <c r="DT34" s="684"/>
      <c r="DU34" s="684"/>
      <c r="DV34" s="685"/>
      <c r="DW34" s="688">
        <v>13</v>
      </c>
      <c r="DX34" s="717"/>
      <c r="DY34" s="717"/>
      <c r="DZ34" s="717"/>
      <c r="EA34" s="717"/>
      <c r="EB34" s="717"/>
      <c r="EC34" s="718"/>
    </row>
    <row r="35" spans="2:133" ht="11.25" customHeight="1" x14ac:dyDescent="0.15">
      <c r="B35" s="680" t="s">
        <v>324</v>
      </c>
      <c r="C35" s="681"/>
      <c r="D35" s="681"/>
      <c r="E35" s="681"/>
      <c r="F35" s="681"/>
      <c r="G35" s="681"/>
      <c r="H35" s="681"/>
      <c r="I35" s="681"/>
      <c r="J35" s="681"/>
      <c r="K35" s="681"/>
      <c r="L35" s="681"/>
      <c r="M35" s="681"/>
      <c r="N35" s="681"/>
      <c r="O35" s="681"/>
      <c r="P35" s="681"/>
      <c r="Q35" s="682"/>
      <c r="R35" s="683">
        <v>49119</v>
      </c>
      <c r="S35" s="684"/>
      <c r="T35" s="684"/>
      <c r="U35" s="684"/>
      <c r="V35" s="684"/>
      <c r="W35" s="684"/>
      <c r="X35" s="684"/>
      <c r="Y35" s="685"/>
      <c r="Z35" s="686">
        <v>1.1000000000000001</v>
      </c>
      <c r="AA35" s="686"/>
      <c r="AB35" s="686"/>
      <c r="AC35" s="686"/>
      <c r="AD35" s="687" t="s">
        <v>235</v>
      </c>
      <c r="AE35" s="687"/>
      <c r="AF35" s="687"/>
      <c r="AG35" s="687"/>
      <c r="AH35" s="687"/>
      <c r="AI35" s="687"/>
      <c r="AJ35" s="687"/>
      <c r="AK35" s="687"/>
      <c r="AL35" s="688" t="s">
        <v>244</v>
      </c>
      <c r="AM35" s="689"/>
      <c r="AN35" s="689"/>
      <c r="AO35" s="690"/>
      <c r="AP35" s="235"/>
      <c r="AQ35" s="662" t="s">
        <v>325</v>
      </c>
      <c r="AR35" s="663"/>
      <c r="AS35" s="663"/>
      <c r="AT35" s="663"/>
      <c r="AU35" s="663"/>
      <c r="AV35" s="663"/>
      <c r="AW35" s="663"/>
      <c r="AX35" s="663"/>
      <c r="AY35" s="663"/>
      <c r="AZ35" s="663"/>
      <c r="BA35" s="663"/>
      <c r="BB35" s="663"/>
      <c r="BC35" s="663"/>
      <c r="BD35" s="663"/>
      <c r="BE35" s="663"/>
      <c r="BF35" s="664"/>
      <c r="BG35" s="662" t="s">
        <v>326</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98" t="s">
        <v>327</v>
      </c>
      <c r="CE35" s="699"/>
      <c r="CF35" s="699"/>
      <c r="CG35" s="699"/>
      <c r="CH35" s="699"/>
      <c r="CI35" s="699"/>
      <c r="CJ35" s="699"/>
      <c r="CK35" s="699"/>
      <c r="CL35" s="699"/>
      <c r="CM35" s="699"/>
      <c r="CN35" s="699"/>
      <c r="CO35" s="699"/>
      <c r="CP35" s="699"/>
      <c r="CQ35" s="700"/>
      <c r="CR35" s="683">
        <v>76756</v>
      </c>
      <c r="CS35" s="719"/>
      <c r="CT35" s="719"/>
      <c r="CU35" s="719"/>
      <c r="CV35" s="719"/>
      <c r="CW35" s="719"/>
      <c r="CX35" s="719"/>
      <c r="CY35" s="720"/>
      <c r="CZ35" s="688">
        <v>1.8</v>
      </c>
      <c r="DA35" s="717"/>
      <c r="DB35" s="717"/>
      <c r="DC35" s="721"/>
      <c r="DD35" s="692">
        <v>72702</v>
      </c>
      <c r="DE35" s="719"/>
      <c r="DF35" s="719"/>
      <c r="DG35" s="719"/>
      <c r="DH35" s="719"/>
      <c r="DI35" s="719"/>
      <c r="DJ35" s="719"/>
      <c r="DK35" s="720"/>
      <c r="DL35" s="692">
        <v>72702</v>
      </c>
      <c r="DM35" s="719"/>
      <c r="DN35" s="719"/>
      <c r="DO35" s="719"/>
      <c r="DP35" s="719"/>
      <c r="DQ35" s="719"/>
      <c r="DR35" s="719"/>
      <c r="DS35" s="719"/>
      <c r="DT35" s="719"/>
      <c r="DU35" s="719"/>
      <c r="DV35" s="720"/>
      <c r="DW35" s="688">
        <v>2.4</v>
      </c>
      <c r="DX35" s="717"/>
      <c r="DY35" s="717"/>
      <c r="DZ35" s="717"/>
      <c r="EA35" s="717"/>
      <c r="EB35" s="717"/>
      <c r="EC35" s="718"/>
    </row>
    <row r="36" spans="2:133" ht="11.25" customHeight="1" x14ac:dyDescent="0.15">
      <c r="B36" s="680" t="s">
        <v>328</v>
      </c>
      <c r="C36" s="681"/>
      <c r="D36" s="681"/>
      <c r="E36" s="681"/>
      <c r="F36" s="681"/>
      <c r="G36" s="681"/>
      <c r="H36" s="681"/>
      <c r="I36" s="681"/>
      <c r="J36" s="681"/>
      <c r="K36" s="681"/>
      <c r="L36" s="681"/>
      <c r="M36" s="681"/>
      <c r="N36" s="681"/>
      <c r="O36" s="681"/>
      <c r="P36" s="681"/>
      <c r="Q36" s="682"/>
      <c r="R36" s="683">
        <v>157942</v>
      </c>
      <c r="S36" s="684"/>
      <c r="T36" s="684"/>
      <c r="U36" s="684"/>
      <c r="V36" s="684"/>
      <c r="W36" s="684"/>
      <c r="X36" s="684"/>
      <c r="Y36" s="685"/>
      <c r="Z36" s="686">
        <v>3.4</v>
      </c>
      <c r="AA36" s="686"/>
      <c r="AB36" s="686"/>
      <c r="AC36" s="686"/>
      <c r="AD36" s="687" t="s">
        <v>244</v>
      </c>
      <c r="AE36" s="687"/>
      <c r="AF36" s="687"/>
      <c r="AG36" s="687"/>
      <c r="AH36" s="687"/>
      <c r="AI36" s="687"/>
      <c r="AJ36" s="687"/>
      <c r="AK36" s="687"/>
      <c r="AL36" s="688" t="s">
        <v>235</v>
      </c>
      <c r="AM36" s="689"/>
      <c r="AN36" s="689"/>
      <c r="AO36" s="690"/>
      <c r="AP36" s="235"/>
      <c r="AQ36" s="757" t="s">
        <v>329</v>
      </c>
      <c r="AR36" s="758"/>
      <c r="AS36" s="758"/>
      <c r="AT36" s="758"/>
      <c r="AU36" s="758"/>
      <c r="AV36" s="758"/>
      <c r="AW36" s="758"/>
      <c r="AX36" s="758"/>
      <c r="AY36" s="759"/>
      <c r="AZ36" s="672">
        <v>843044</v>
      </c>
      <c r="BA36" s="673"/>
      <c r="BB36" s="673"/>
      <c r="BC36" s="673"/>
      <c r="BD36" s="673"/>
      <c r="BE36" s="673"/>
      <c r="BF36" s="760"/>
      <c r="BG36" s="694" t="s">
        <v>330</v>
      </c>
      <c r="BH36" s="695"/>
      <c r="BI36" s="695"/>
      <c r="BJ36" s="695"/>
      <c r="BK36" s="695"/>
      <c r="BL36" s="695"/>
      <c r="BM36" s="695"/>
      <c r="BN36" s="695"/>
      <c r="BO36" s="695"/>
      <c r="BP36" s="695"/>
      <c r="BQ36" s="695"/>
      <c r="BR36" s="695"/>
      <c r="BS36" s="695"/>
      <c r="BT36" s="695"/>
      <c r="BU36" s="696"/>
      <c r="BV36" s="672">
        <v>2757</v>
      </c>
      <c r="BW36" s="673"/>
      <c r="BX36" s="673"/>
      <c r="BY36" s="673"/>
      <c r="BZ36" s="673"/>
      <c r="CA36" s="673"/>
      <c r="CB36" s="760"/>
      <c r="CD36" s="698" t="s">
        <v>331</v>
      </c>
      <c r="CE36" s="699"/>
      <c r="CF36" s="699"/>
      <c r="CG36" s="699"/>
      <c r="CH36" s="699"/>
      <c r="CI36" s="699"/>
      <c r="CJ36" s="699"/>
      <c r="CK36" s="699"/>
      <c r="CL36" s="699"/>
      <c r="CM36" s="699"/>
      <c r="CN36" s="699"/>
      <c r="CO36" s="699"/>
      <c r="CP36" s="699"/>
      <c r="CQ36" s="700"/>
      <c r="CR36" s="683">
        <v>602972</v>
      </c>
      <c r="CS36" s="684"/>
      <c r="CT36" s="684"/>
      <c r="CU36" s="684"/>
      <c r="CV36" s="684"/>
      <c r="CW36" s="684"/>
      <c r="CX36" s="684"/>
      <c r="CY36" s="685"/>
      <c r="CZ36" s="688">
        <v>14.4</v>
      </c>
      <c r="DA36" s="717"/>
      <c r="DB36" s="717"/>
      <c r="DC36" s="721"/>
      <c r="DD36" s="692">
        <v>547805</v>
      </c>
      <c r="DE36" s="684"/>
      <c r="DF36" s="684"/>
      <c r="DG36" s="684"/>
      <c r="DH36" s="684"/>
      <c r="DI36" s="684"/>
      <c r="DJ36" s="684"/>
      <c r="DK36" s="685"/>
      <c r="DL36" s="692">
        <v>495102</v>
      </c>
      <c r="DM36" s="684"/>
      <c r="DN36" s="684"/>
      <c r="DO36" s="684"/>
      <c r="DP36" s="684"/>
      <c r="DQ36" s="684"/>
      <c r="DR36" s="684"/>
      <c r="DS36" s="684"/>
      <c r="DT36" s="684"/>
      <c r="DU36" s="684"/>
      <c r="DV36" s="685"/>
      <c r="DW36" s="688">
        <v>16.100000000000001</v>
      </c>
      <c r="DX36" s="717"/>
      <c r="DY36" s="717"/>
      <c r="DZ36" s="717"/>
      <c r="EA36" s="717"/>
      <c r="EB36" s="717"/>
      <c r="EC36" s="718"/>
    </row>
    <row r="37" spans="2:133" ht="11.25" customHeight="1" x14ac:dyDescent="0.15">
      <c r="B37" s="680" t="s">
        <v>332</v>
      </c>
      <c r="C37" s="681"/>
      <c r="D37" s="681"/>
      <c r="E37" s="681"/>
      <c r="F37" s="681"/>
      <c r="G37" s="681"/>
      <c r="H37" s="681"/>
      <c r="I37" s="681"/>
      <c r="J37" s="681"/>
      <c r="K37" s="681"/>
      <c r="L37" s="681"/>
      <c r="M37" s="681"/>
      <c r="N37" s="681"/>
      <c r="O37" s="681"/>
      <c r="P37" s="681"/>
      <c r="Q37" s="682"/>
      <c r="R37" s="683">
        <v>383750</v>
      </c>
      <c r="S37" s="684"/>
      <c r="T37" s="684"/>
      <c r="U37" s="684"/>
      <c r="V37" s="684"/>
      <c r="W37" s="684"/>
      <c r="X37" s="684"/>
      <c r="Y37" s="685"/>
      <c r="Z37" s="686">
        <v>8.3000000000000007</v>
      </c>
      <c r="AA37" s="686"/>
      <c r="AB37" s="686"/>
      <c r="AC37" s="686"/>
      <c r="AD37" s="687" t="s">
        <v>244</v>
      </c>
      <c r="AE37" s="687"/>
      <c r="AF37" s="687"/>
      <c r="AG37" s="687"/>
      <c r="AH37" s="687"/>
      <c r="AI37" s="687"/>
      <c r="AJ37" s="687"/>
      <c r="AK37" s="687"/>
      <c r="AL37" s="688" t="s">
        <v>244</v>
      </c>
      <c r="AM37" s="689"/>
      <c r="AN37" s="689"/>
      <c r="AO37" s="690"/>
      <c r="AQ37" s="761" t="s">
        <v>333</v>
      </c>
      <c r="AR37" s="762"/>
      <c r="AS37" s="762"/>
      <c r="AT37" s="762"/>
      <c r="AU37" s="762"/>
      <c r="AV37" s="762"/>
      <c r="AW37" s="762"/>
      <c r="AX37" s="762"/>
      <c r="AY37" s="763"/>
      <c r="AZ37" s="683">
        <v>368036</v>
      </c>
      <c r="BA37" s="684"/>
      <c r="BB37" s="684"/>
      <c r="BC37" s="684"/>
      <c r="BD37" s="719"/>
      <c r="BE37" s="719"/>
      <c r="BF37" s="750"/>
      <c r="BG37" s="698" t="s">
        <v>334</v>
      </c>
      <c r="BH37" s="699"/>
      <c r="BI37" s="699"/>
      <c r="BJ37" s="699"/>
      <c r="BK37" s="699"/>
      <c r="BL37" s="699"/>
      <c r="BM37" s="699"/>
      <c r="BN37" s="699"/>
      <c r="BO37" s="699"/>
      <c r="BP37" s="699"/>
      <c r="BQ37" s="699"/>
      <c r="BR37" s="699"/>
      <c r="BS37" s="699"/>
      <c r="BT37" s="699"/>
      <c r="BU37" s="700"/>
      <c r="BV37" s="683">
        <v>2757</v>
      </c>
      <c r="BW37" s="684"/>
      <c r="BX37" s="684"/>
      <c r="BY37" s="684"/>
      <c r="BZ37" s="684"/>
      <c r="CA37" s="684"/>
      <c r="CB37" s="693"/>
      <c r="CD37" s="698" t="s">
        <v>335</v>
      </c>
      <c r="CE37" s="699"/>
      <c r="CF37" s="699"/>
      <c r="CG37" s="699"/>
      <c r="CH37" s="699"/>
      <c r="CI37" s="699"/>
      <c r="CJ37" s="699"/>
      <c r="CK37" s="699"/>
      <c r="CL37" s="699"/>
      <c r="CM37" s="699"/>
      <c r="CN37" s="699"/>
      <c r="CO37" s="699"/>
      <c r="CP37" s="699"/>
      <c r="CQ37" s="700"/>
      <c r="CR37" s="683">
        <v>347287</v>
      </c>
      <c r="CS37" s="719"/>
      <c r="CT37" s="719"/>
      <c r="CU37" s="719"/>
      <c r="CV37" s="719"/>
      <c r="CW37" s="719"/>
      <c r="CX37" s="719"/>
      <c r="CY37" s="720"/>
      <c r="CZ37" s="688">
        <v>8.3000000000000007</v>
      </c>
      <c r="DA37" s="717"/>
      <c r="DB37" s="717"/>
      <c r="DC37" s="721"/>
      <c r="DD37" s="692">
        <v>347287</v>
      </c>
      <c r="DE37" s="719"/>
      <c r="DF37" s="719"/>
      <c r="DG37" s="719"/>
      <c r="DH37" s="719"/>
      <c r="DI37" s="719"/>
      <c r="DJ37" s="719"/>
      <c r="DK37" s="720"/>
      <c r="DL37" s="692">
        <v>329054</v>
      </c>
      <c r="DM37" s="719"/>
      <c r="DN37" s="719"/>
      <c r="DO37" s="719"/>
      <c r="DP37" s="719"/>
      <c r="DQ37" s="719"/>
      <c r="DR37" s="719"/>
      <c r="DS37" s="719"/>
      <c r="DT37" s="719"/>
      <c r="DU37" s="719"/>
      <c r="DV37" s="720"/>
      <c r="DW37" s="688">
        <v>10.7</v>
      </c>
      <c r="DX37" s="717"/>
      <c r="DY37" s="717"/>
      <c r="DZ37" s="717"/>
      <c r="EA37" s="717"/>
      <c r="EB37" s="717"/>
      <c r="EC37" s="718"/>
    </row>
    <row r="38" spans="2:133" ht="11.25" customHeight="1" x14ac:dyDescent="0.15">
      <c r="B38" s="680" t="s">
        <v>336</v>
      </c>
      <c r="C38" s="681"/>
      <c r="D38" s="681"/>
      <c r="E38" s="681"/>
      <c r="F38" s="681"/>
      <c r="G38" s="681"/>
      <c r="H38" s="681"/>
      <c r="I38" s="681"/>
      <c r="J38" s="681"/>
      <c r="K38" s="681"/>
      <c r="L38" s="681"/>
      <c r="M38" s="681"/>
      <c r="N38" s="681"/>
      <c r="O38" s="681"/>
      <c r="P38" s="681"/>
      <c r="Q38" s="682"/>
      <c r="R38" s="683">
        <v>75576</v>
      </c>
      <c r="S38" s="684"/>
      <c r="T38" s="684"/>
      <c r="U38" s="684"/>
      <c r="V38" s="684"/>
      <c r="W38" s="684"/>
      <c r="X38" s="684"/>
      <c r="Y38" s="685"/>
      <c r="Z38" s="686">
        <v>1.6</v>
      </c>
      <c r="AA38" s="686"/>
      <c r="AB38" s="686"/>
      <c r="AC38" s="686"/>
      <c r="AD38" s="687">
        <v>2462</v>
      </c>
      <c r="AE38" s="687"/>
      <c r="AF38" s="687"/>
      <c r="AG38" s="687"/>
      <c r="AH38" s="687"/>
      <c r="AI38" s="687"/>
      <c r="AJ38" s="687"/>
      <c r="AK38" s="687"/>
      <c r="AL38" s="688">
        <v>0.1</v>
      </c>
      <c r="AM38" s="689"/>
      <c r="AN38" s="689"/>
      <c r="AO38" s="690"/>
      <c r="AQ38" s="761" t="s">
        <v>337</v>
      </c>
      <c r="AR38" s="762"/>
      <c r="AS38" s="762"/>
      <c r="AT38" s="762"/>
      <c r="AU38" s="762"/>
      <c r="AV38" s="762"/>
      <c r="AW38" s="762"/>
      <c r="AX38" s="762"/>
      <c r="AY38" s="763"/>
      <c r="AZ38" s="683">
        <v>176003</v>
      </c>
      <c r="BA38" s="684"/>
      <c r="BB38" s="684"/>
      <c r="BC38" s="684"/>
      <c r="BD38" s="719"/>
      <c r="BE38" s="719"/>
      <c r="BF38" s="750"/>
      <c r="BG38" s="698" t="s">
        <v>338</v>
      </c>
      <c r="BH38" s="699"/>
      <c r="BI38" s="699"/>
      <c r="BJ38" s="699"/>
      <c r="BK38" s="699"/>
      <c r="BL38" s="699"/>
      <c r="BM38" s="699"/>
      <c r="BN38" s="699"/>
      <c r="BO38" s="699"/>
      <c r="BP38" s="699"/>
      <c r="BQ38" s="699"/>
      <c r="BR38" s="699"/>
      <c r="BS38" s="699"/>
      <c r="BT38" s="699"/>
      <c r="BU38" s="700"/>
      <c r="BV38" s="683">
        <v>1336</v>
      </c>
      <c r="BW38" s="684"/>
      <c r="BX38" s="684"/>
      <c r="BY38" s="684"/>
      <c r="BZ38" s="684"/>
      <c r="CA38" s="684"/>
      <c r="CB38" s="693"/>
      <c r="CD38" s="698" t="s">
        <v>339</v>
      </c>
      <c r="CE38" s="699"/>
      <c r="CF38" s="699"/>
      <c r="CG38" s="699"/>
      <c r="CH38" s="699"/>
      <c r="CI38" s="699"/>
      <c r="CJ38" s="699"/>
      <c r="CK38" s="699"/>
      <c r="CL38" s="699"/>
      <c r="CM38" s="699"/>
      <c r="CN38" s="699"/>
      <c r="CO38" s="699"/>
      <c r="CP38" s="699"/>
      <c r="CQ38" s="700"/>
      <c r="CR38" s="683">
        <v>667041</v>
      </c>
      <c r="CS38" s="684"/>
      <c r="CT38" s="684"/>
      <c r="CU38" s="684"/>
      <c r="CV38" s="684"/>
      <c r="CW38" s="684"/>
      <c r="CX38" s="684"/>
      <c r="CY38" s="685"/>
      <c r="CZ38" s="688">
        <v>15.9</v>
      </c>
      <c r="DA38" s="717"/>
      <c r="DB38" s="717"/>
      <c r="DC38" s="721"/>
      <c r="DD38" s="692">
        <v>617608</v>
      </c>
      <c r="DE38" s="684"/>
      <c r="DF38" s="684"/>
      <c r="DG38" s="684"/>
      <c r="DH38" s="684"/>
      <c r="DI38" s="684"/>
      <c r="DJ38" s="684"/>
      <c r="DK38" s="685"/>
      <c r="DL38" s="692">
        <v>580248</v>
      </c>
      <c r="DM38" s="684"/>
      <c r="DN38" s="684"/>
      <c r="DO38" s="684"/>
      <c r="DP38" s="684"/>
      <c r="DQ38" s="684"/>
      <c r="DR38" s="684"/>
      <c r="DS38" s="684"/>
      <c r="DT38" s="684"/>
      <c r="DU38" s="684"/>
      <c r="DV38" s="685"/>
      <c r="DW38" s="688">
        <v>18.8</v>
      </c>
      <c r="DX38" s="717"/>
      <c r="DY38" s="717"/>
      <c r="DZ38" s="717"/>
      <c r="EA38" s="717"/>
      <c r="EB38" s="717"/>
      <c r="EC38" s="718"/>
    </row>
    <row r="39" spans="2:133" ht="11.25" customHeight="1" x14ac:dyDescent="0.15">
      <c r="B39" s="680" t="s">
        <v>340</v>
      </c>
      <c r="C39" s="681"/>
      <c r="D39" s="681"/>
      <c r="E39" s="681"/>
      <c r="F39" s="681"/>
      <c r="G39" s="681"/>
      <c r="H39" s="681"/>
      <c r="I39" s="681"/>
      <c r="J39" s="681"/>
      <c r="K39" s="681"/>
      <c r="L39" s="681"/>
      <c r="M39" s="681"/>
      <c r="N39" s="681"/>
      <c r="O39" s="681"/>
      <c r="P39" s="681"/>
      <c r="Q39" s="682"/>
      <c r="R39" s="683">
        <v>326700</v>
      </c>
      <c r="S39" s="684"/>
      <c r="T39" s="684"/>
      <c r="U39" s="684"/>
      <c r="V39" s="684"/>
      <c r="W39" s="684"/>
      <c r="X39" s="684"/>
      <c r="Y39" s="685"/>
      <c r="Z39" s="686">
        <v>7.1</v>
      </c>
      <c r="AA39" s="686"/>
      <c r="AB39" s="686"/>
      <c r="AC39" s="686"/>
      <c r="AD39" s="687" t="s">
        <v>235</v>
      </c>
      <c r="AE39" s="687"/>
      <c r="AF39" s="687"/>
      <c r="AG39" s="687"/>
      <c r="AH39" s="687"/>
      <c r="AI39" s="687"/>
      <c r="AJ39" s="687"/>
      <c r="AK39" s="687"/>
      <c r="AL39" s="688" t="s">
        <v>235</v>
      </c>
      <c r="AM39" s="689"/>
      <c r="AN39" s="689"/>
      <c r="AO39" s="690"/>
      <c r="AQ39" s="761" t="s">
        <v>341</v>
      </c>
      <c r="AR39" s="762"/>
      <c r="AS39" s="762"/>
      <c r="AT39" s="762"/>
      <c r="AU39" s="762"/>
      <c r="AV39" s="762"/>
      <c r="AW39" s="762"/>
      <c r="AX39" s="762"/>
      <c r="AY39" s="763"/>
      <c r="AZ39" s="683" t="s">
        <v>235</v>
      </c>
      <c r="BA39" s="684"/>
      <c r="BB39" s="684"/>
      <c r="BC39" s="684"/>
      <c r="BD39" s="719"/>
      <c r="BE39" s="719"/>
      <c r="BF39" s="750"/>
      <c r="BG39" s="698" t="s">
        <v>342</v>
      </c>
      <c r="BH39" s="699"/>
      <c r="BI39" s="699"/>
      <c r="BJ39" s="699"/>
      <c r="BK39" s="699"/>
      <c r="BL39" s="699"/>
      <c r="BM39" s="699"/>
      <c r="BN39" s="699"/>
      <c r="BO39" s="699"/>
      <c r="BP39" s="699"/>
      <c r="BQ39" s="699"/>
      <c r="BR39" s="699"/>
      <c r="BS39" s="699"/>
      <c r="BT39" s="699"/>
      <c r="BU39" s="700"/>
      <c r="BV39" s="683">
        <v>2231</v>
      </c>
      <c r="BW39" s="684"/>
      <c r="BX39" s="684"/>
      <c r="BY39" s="684"/>
      <c r="BZ39" s="684"/>
      <c r="CA39" s="684"/>
      <c r="CB39" s="693"/>
      <c r="CD39" s="698" t="s">
        <v>343</v>
      </c>
      <c r="CE39" s="699"/>
      <c r="CF39" s="699"/>
      <c r="CG39" s="699"/>
      <c r="CH39" s="699"/>
      <c r="CI39" s="699"/>
      <c r="CJ39" s="699"/>
      <c r="CK39" s="699"/>
      <c r="CL39" s="699"/>
      <c r="CM39" s="699"/>
      <c r="CN39" s="699"/>
      <c r="CO39" s="699"/>
      <c r="CP39" s="699"/>
      <c r="CQ39" s="700"/>
      <c r="CR39" s="683">
        <v>59931</v>
      </c>
      <c r="CS39" s="719"/>
      <c r="CT39" s="719"/>
      <c r="CU39" s="719"/>
      <c r="CV39" s="719"/>
      <c r="CW39" s="719"/>
      <c r="CX39" s="719"/>
      <c r="CY39" s="720"/>
      <c r="CZ39" s="688">
        <v>1.4</v>
      </c>
      <c r="DA39" s="717"/>
      <c r="DB39" s="717"/>
      <c r="DC39" s="721"/>
      <c r="DD39" s="692">
        <v>336</v>
      </c>
      <c r="DE39" s="719"/>
      <c r="DF39" s="719"/>
      <c r="DG39" s="719"/>
      <c r="DH39" s="719"/>
      <c r="DI39" s="719"/>
      <c r="DJ39" s="719"/>
      <c r="DK39" s="720"/>
      <c r="DL39" s="692" t="s">
        <v>235</v>
      </c>
      <c r="DM39" s="719"/>
      <c r="DN39" s="719"/>
      <c r="DO39" s="719"/>
      <c r="DP39" s="719"/>
      <c r="DQ39" s="719"/>
      <c r="DR39" s="719"/>
      <c r="DS39" s="719"/>
      <c r="DT39" s="719"/>
      <c r="DU39" s="719"/>
      <c r="DV39" s="720"/>
      <c r="DW39" s="688" t="s">
        <v>244</v>
      </c>
      <c r="DX39" s="717"/>
      <c r="DY39" s="717"/>
      <c r="DZ39" s="717"/>
      <c r="EA39" s="717"/>
      <c r="EB39" s="717"/>
      <c r="EC39" s="718"/>
    </row>
    <row r="40" spans="2:133" ht="11.25" customHeight="1" x14ac:dyDescent="0.15">
      <c r="B40" s="680" t="s">
        <v>344</v>
      </c>
      <c r="C40" s="681"/>
      <c r="D40" s="681"/>
      <c r="E40" s="681"/>
      <c r="F40" s="681"/>
      <c r="G40" s="681"/>
      <c r="H40" s="681"/>
      <c r="I40" s="681"/>
      <c r="J40" s="681"/>
      <c r="K40" s="681"/>
      <c r="L40" s="681"/>
      <c r="M40" s="681"/>
      <c r="N40" s="681"/>
      <c r="O40" s="681"/>
      <c r="P40" s="681"/>
      <c r="Q40" s="682"/>
      <c r="R40" s="683" t="s">
        <v>244</v>
      </c>
      <c r="S40" s="684"/>
      <c r="T40" s="684"/>
      <c r="U40" s="684"/>
      <c r="V40" s="684"/>
      <c r="W40" s="684"/>
      <c r="X40" s="684"/>
      <c r="Y40" s="685"/>
      <c r="Z40" s="686" t="s">
        <v>244</v>
      </c>
      <c r="AA40" s="686"/>
      <c r="AB40" s="686"/>
      <c r="AC40" s="686"/>
      <c r="AD40" s="687" t="s">
        <v>235</v>
      </c>
      <c r="AE40" s="687"/>
      <c r="AF40" s="687"/>
      <c r="AG40" s="687"/>
      <c r="AH40" s="687"/>
      <c r="AI40" s="687"/>
      <c r="AJ40" s="687"/>
      <c r="AK40" s="687"/>
      <c r="AL40" s="688" t="s">
        <v>244</v>
      </c>
      <c r="AM40" s="689"/>
      <c r="AN40" s="689"/>
      <c r="AO40" s="690"/>
      <c r="AQ40" s="761" t="s">
        <v>345</v>
      </c>
      <c r="AR40" s="762"/>
      <c r="AS40" s="762"/>
      <c r="AT40" s="762"/>
      <c r="AU40" s="762"/>
      <c r="AV40" s="762"/>
      <c r="AW40" s="762"/>
      <c r="AX40" s="762"/>
      <c r="AY40" s="763"/>
      <c r="AZ40" s="683" t="s">
        <v>244</v>
      </c>
      <c r="BA40" s="684"/>
      <c r="BB40" s="684"/>
      <c r="BC40" s="684"/>
      <c r="BD40" s="719"/>
      <c r="BE40" s="719"/>
      <c r="BF40" s="750"/>
      <c r="BG40" s="764" t="s">
        <v>346</v>
      </c>
      <c r="BH40" s="765"/>
      <c r="BI40" s="765"/>
      <c r="BJ40" s="765"/>
      <c r="BK40" s="765"/>
      <c r="BL40" s="236"/>
      <c r="BM40" s="699" t="s">
        <v>347</v>
      </c>
      <c r="BN40" s="699"/>
      <c r="BO40" s="699"/>
      <c r="BP40" s="699"/>
      <c r="BQ40" s="699"/>
      <c r="BR40" s="699"/>
      <c r="BS40" s="699"/>
      <c r="BT40" s="699"/>
      <c r="BU40" s="700"/>
      <c r="BV40" s="683">
        <v>113</v>
      </c>
      <c r="BW40" s="684"/>
      <c r="BX40" s="684"/>
      <c r="BY40" s="684"/>
      <c r="BZ40" s="684"/>
      <c r="CA40" s="684"/>
      <c r="CB40" s="693"/>
      <c r="CD40" s="698" t="s">
        <v>348</v>
      </c>
      <c r="CE40" s="699"/>
      <c r="CF40" s="699"/>
      <c r="CG40" s="699"/>
      <c r="CH40" s="699"/>
      <c r="CI40" s="699"/>
      <c r="CJ40" s="699"/>
      <c r="CK40" s="699"/>
      <c r="CL40" s="699"/>
      <c r="CM40" s="699"/>
      <c r="CN40" s="699"/>
      <c r="CO40" s="699"/>
      <c r="CP40" s="699"/>
      <c r="CQ40" s="700"/>
      <c r="CR40" s="683">
        <v>151412</v>
      </c>
      <c r="CS40" s="684"/>
      <c r="CT40" s="684"/>
      <c r="CU40" s="684"/>
      <c r="CV40" s="684"/>
      <c r="CW40" s="684"/>
      <c r="CX40" s="684"/>
      <c r="CY40" s="685"/>
      <c r="CZ40" s="688">
        <v>3.6</v>
      </c>
      <c r="DA40" s="717"/>
      <c r="DB40" s="717"/>
      <c r="DC40" s="721"/>
      <c r="DD40" s="692">
        <v>150055</v>
      </c>
      <c r="DE40" s="684"/>
      <c r="DF40" s="684"/>
      <c r="DG40" s="684"/>
      <c r="DH40" s="684"/>
      <c r="DI40" s="684"/>
      <c r="DJ40" s="684"/>
      <c r="DK40" s="685"/>
      <c r="DL40" s="692">
        <v>500</v>
      </c>
      <c r="DM40" s="684"/>
      <c r="DN40" s="684"/>
      <c r="DO40" s="684"/>
      <c r="DP40" s="684"/>
      <c r="DQ40" s="684"/>
      <c r="DR40" s="684"/>
      <c r="DS40" s="684"/>
      <c r="DT40" s="684"/>
      <c r="DU40" s="684"/>
      <c r="DV40" s="685"/>
      <c r="DW40" s="688">
        <v>0</v>
      </c>
      <c r="DX40" s="717"/>
      <c r="DY40" s="717"/>
      <c r="DZ40" s="717"/>
      <c r="EA40" s="717"/>
      <c r="EB40" s="717"/>
      <c r="EC40" s="718"/>
    </row>
    <row r="41" spans="2:133" ht="11.25" customHeight="1" x14ac:dyDescent="0.15">
      <c r="B41" s="680" t="s">
        <v>349</v>
      </c>
      <c r="C41" s="681"/>
      <c r="D41" s="681"/>
      <c r="E41" s="681"/>
      <c r="F41" s="681"/>
      <c r="G41" s="681"/>
      <c r="H41" s="681"/>
      <c r="I41" s="681"/>
      <c r="J41" s="681"/>
      <c r="K41" s="681"/>
      <c r="L41" s="681"/>
      <c r="M41" s="681"/>
      <c r="N41" s="681"/>
      <c r="O41" s="681"/>
      <c r="P41" s="681"/>
      <c r="Q41" s="682"/>
      <c r="R41" s="683">
        <v>136900</v>
      </c>
      <c r="S41" s="684"/>
      <c r="T41" s="684"/>
      <c r="U41" s="684"/>
      <c r="V41" s="684"/>
      <c r="W41" s="684"/>
      <c r="X41" s="684"/>
      <c r="Y41" s="685"/>
      <c r="Z41" s="686">
        <v>3</v>
      </c>
      <c r="AA41" s="686"/>
      <c r="AB41" s="686"/>
      <c r="AC41" s="686"/>
      <c r="AD41" s="687" t="s">
        <v>235</v>
      </c>
      <c r="AE41" s="687"/>
      <c r="AF41" s="687"/>
      <c r="AG41" s="687"/>
      <c r="AH41" s="687"/>
      <c r="AI41" s="687"/>
      <c r="AJ41" s="687"/>
      <c r="AK41" s="687"/>
      <c r="AL41" s="688" t="s">
        <v>235</v>
      </c>
      <c r="AM41" s="689"/>
      <c r="AN41" s="689"/>
      <c r="AO41" s="690"/>
      <c r="AQ41" s="761" t="s">
        <v>350</v>
      </c>
      <c r="AR41" s="762"/>
      <c r="AS41" s="762"/>
      <c r="AT41" s="762"/>
      <c r="AU41" s="762"/>
      <c r="AV41" s="762"/>
      <c r="AW41" s="762"/>
      <c r="AX41" s="762"/>
      <c r="AY41" s="763"/>
      <c r="AZ41" s="683">
        <v>68712</v>
      </c>
      <c r="BA41" s="684"/>
      <c r="BB41" s="684"/>
      <c r="BC41" s="684"/>
      <c r="BD41" s="719"/>
      <c r="BE41" s="719"/>
      <c r="BF41" s="750"/>
      <c r="BG41" s="764"/>
      <c r="BH41" s="765"/>
      <c r="BI41" s="765"/>
      <c r="BJ41" s="765"/>
      <c r="BK41" s="765"/>
      <c r="BL41" s="236"/>
      <c r="BM41" s="699" t="s">
        <v>351</v>
      </c>
      <c r="BN41" s="699"/>
      <c r="BO41" s="699"/>
      <c r="BP41" s="699"/>
      <c r="BQ41" s="699"/>
      <c r="BR41" s="699"/>
      <c r="BS41" s="699"/>
      <c r="BT41" s="699"/>
      <c r="BU41" s="700"/>
      <c r="BV41" s="683" t="s">
        <v>235</v>
      </c>
      <c r="BW41" s="684"/>
      <c r="BX41" s="684"/>
      <c r="BY41" s="684"/>
      <c r="BZ41" s="684"/>
      <c r="CA41" s="684"/>
      <c r="CB41" s="693"/>
      <c r="CD41" s="698" t="s">
        <v>352</v>
      </c>
      <c r="CE41" s="699"/>
      <c r="CF41" s="699"/>
      <c r="CG41" s="699"/>
      <c r="CH41" s="699"/>
      <c r="CI41" s="699"/>
      <c r="CJ41" s="699"/>
      <c r="CK41" s="699"/>
      <c r="CL41" s="699"/>
      <c r="CM41" s="699"/>
      <c r="CN41" s="699"/>
      <c r="CO41" s="699"/>
      <c r="CP41" s="699"/>
      <c r="CQ41" s="700"/>
      <c r="CR41" s="683" t="s">
        <v>244</v>
      </c>
      <c r="CS41" s="719"/>
      <c r="CT41" s="719"/>
      <c r="CU41" s="719"/>
      <c r="CV41" s="719"/>
      <c r="CW41" s="719"/>
      <c r="CX41" s="719"/>
      <c r="CY41" s="720"/>
      <c r="CZ41" s="688" t="s">
        <v>235</v>
      </c>
      <c r="DA41" s="717"/>
      <c r="DB41" s="717"/>
      <c r="DC41" s="721"/>
      <c r="DD41" s="692" t="s">
        <v>244</v>
      </c>
      <c r="DE41" s="719"/>
      <c r="DF41" s="719"/>
      <c r="DG41" s="719"/>
      <c r="DH41" s="719"/>
      <c r="DI41" s="719"/>
      <c r="DJ41" s="719"/>
      <c r="DK41" s="720"/>
      <c r="DL41" s="770"/>
      <c r="DM41" s="771"/>
      <c r="DN41" s="771"/>
      <c r="DO41" s="771"/>
      <c r="DP41" s="771"/>
      <c r="DQ41" s="771"/>
      <c r="DR41" s="771"/>
      <c r="DS41" s="771"/>
      <c r="DT41" s="771"/>
      <c r="DU41" s="771"/>
      <c r="DV41" s="772"/>
      <c r="DW41" s="773"/>
      <c r="DX41" s="774"/>
      <c r="DY41" s="774"/>
      <c r="DZ41" s="774"/>
      <c r="EA41" s="774"/>
      <c r="EB41" s="774"/>
      <c r="EC41" s="775"/>
    </row>
    <row r="42" spans="2:133" ht="11.25" customHeight="1" x14ac:dyDescent="0.15">
      <c r="B42" s="733" t="s">
        <v>353</v>
      </c>
      <c r="C42" s="734"/>
      <c r="D42" s="734"/>
      <c r="E42" s="734"/>
      <c r="F42" s="734"/>
      <c r="G42" s="734"/>
      <c r="H42" s="734"/>
      <c r="I42" s="734"/>
      <c r="J42" s="734"/>
      <c r="K42" s="734"/>
      <c r="L42" s="734"/>
      <c r="M42" s="734"/>
      <c r="N42" s="734"/>
      <c r="O42" s="734"/>
      <c r="P42" s="734"/>
      <c r="Q42" s="735"/>
      <c r="R42" s="768">
        <v>4632886</v>
      </c>
      <c r="S42" s="769"/>
      <c r="T42" s="769"/>
      <c r="U42" s="769"/>
      <c r="V42" s="769"/>
      <c r="W42" s="769"/>
      <c r="X42" s="769"/>
      <c r="Y42" s="777"/>
      <c r="Z42" s="778">
        <v>100</v>
      </c>
      <c r="AA42" s="778"/>
      <c r="AB42" s="778"/>
      <c r="AC42" s="778"/>
      <c r="AD42" s="779">
        <v>2946751</v>
      </c>
      <c r="AE42" s="779"/>
      <c r="AF42" s="779"/>
      <c r="AG42" s="779"/>
      <c r="AH42" s="779"/>
      <c r="AI42" s="779"/>
      <c r="AJ42" s="779"/>
      <c r="AK42" s="779"/>
      <c r="AL42" s="780">
        <v>100</v>
      </c>
      <c r="AM42" s="755"/>
      <c r="AN42" s="755"/>
      <c r="AO42" s="781"/>
      <c r="AQ42" s="782" t="s">
        <v>354</v>
      </c>
      <c r="AR42" s="783"/>
      <c r="AS42" s="783"/>
      <c r="AT42" s="783"/>
      <c r="AU42" s="783"/>
      <c r="AV42" s="783"/>
      <c r="AW42" s="783"/>
      <c r="AX42" s="783"/>
      <c r="AY42" s="784"/>
      <c r="AZ42" s="768">
        <v>230293</v>
      </c>
      <c r="BA42" s="769"/>
      <c r="BB42" s="769"/>
      <c r="BC42" s="769"/>
      <c r="BD42" s="754"/>
      <c r="BE42" s="754"/>
      <c r="BF42" s="756"/>
      <c r="BG42" s="766"/>
      <c r="BH42" s="767"/>
      <c r="BI42" s="767"/>
      <c r="BJ42" s="767"/>
      <c r="BK42" s="767"/>
      <c r="BL42" s="237"/>
      <c r="BM42" s="709" t="s">
        <v>355</v>
      </c>
      <c r="BN42" s="709"/>
      <c r="BO42" s="709"/>
      <c r="BP42" s="709"/>
      <c r="BQ42" s="709"/>
      <c r="BR42" s="709"/>
      <c r="BS42" s="709"/>
      <c r="BT42" s="709"/>
      <c r="BU42" s="710"/>
      <c r="BV42" s="768">
        <v>342</v>
      </c>
      <c r="BW42" s="769"/>
      <c r="BX42" s="769"/>
      <c r="BY42" s="769"/>
      <c r="BZ42" s="769"/>
      <c r="CA42" s="769"/>
      <c r="CB42" s="776"/>
      <c r="CD42" s="680" t="s">
        <v>356</v>
      </c>
      <c r="CE42" s="681"/>
      <c r="CF42" s="681"/>
      <c r="CG42" s="681"/>
      <c r="CH42" s="681"/>
      <c r="CI42" s="681"/>
      <c r="CJ42" s="681"/>
      <c r="CK42" s="681"/>
      <c r="CL42" s="681"/>
      <c r="CM42" s="681"/>
      <c r="CN42" s="681"/>
      <c r="CO42" s="681"/>
      <c r="CP42" s="681"/>
      <c r="CQ42" s="682"/>
      <c r="CR42" s="683">
        <v>305011</v>
      </c>
      <c r="CS42" s="684"/>
      <c r="CT42" s="684"/>
      <c r="CU42" s="684"/>
      <c r="CV42" s="684"/>
      <c r="CW42" s="684"/>
      <c r="CX42" s="684"/>
      <c r="CY42" s="685"/>
      <c r="CZ42" s="688">
        <v>7.3</v>
      </c>
      <c r="DA42" s="689"/>
      <c r="DB42" s="689"/>
      <c r="DC42" s="701"/>
      <c r="DD42" s="692">
        <v>13554</v>
      </c>
      <c r="DE42" s="684"/>
      <c r="DF42" s="684"/>
      <c r="DG42" s="684"/>
      <c r="DH42" s="684"/>
      <c r="DI42" s="684"/>
      <c r="DJ42" s="684"/>
      <c r="DK42" s="685"/>
      <c r="DL42" s="770"/>
      <c r="DM42" s="771"/>
      <c r="DN42" s="771"/>
      <c r="DO42" s="771"/>
      <c r="DP42" s="771"/>
      <c r="DQ42" s="771"/>
      <c r="DR42" s="771"/>
      <c r="DS42" s="771"/>
      <c r="DT42" s="771"/>
      <c r="DU42" s="771"/>
      <c r="DV42" s="772"/>
      <c r="DW42" s="773"/>
      <c r="DX42" s="774"/>
      <c r="DY42" s="774"/>
      <c r="DZ42" s="774"/>
      <c r="EA42" s="774"/>
      <c r="EB42" s="774"/>
      <c r="EC42" s="775"/>
    </row>
    <row r="43" spans="2:133" ht="11.25" customHeight="1" x14ac:dyDescent="0.15">
      <c r="BV43" s="238"/>
      <c r="BW43" s="238"/>
      <c r="BX43" s="238"/>
      <c r="BY43" s="238"/>
      <c r="BZ43" s="238"/>
      <c r="CA43" s="238"/>
      <c r="CB43" s="238"/>
      <c r="CD43" s="680" t="s">
        <v>357</v>
      </c>
      <c r="CE43" s="681"/>
      <c r="CF43" s="681"/>
      <c r="CG43" s="681"/>
      <c r="CH43" s="681"/>
      <c r="CI43" s="681"/>
      <c r="CJ43" s="681"/>
      <c r="CK43" s="681"/>
      <c r="CL43" s="681"/>
      <c r="CM43" s="681"/>
      <c r="CN43" s="681"/>
      <c r="CO43" s="681"/>
      <c r="CP43" s="681"/>
      <c r="CQ43" s="682"/>
      <c r="CR43" s="683">
        <v>3573</v>
      </c>
      <c r="CS43" s="719"/>
      <c r="CT43" s="719"/>
      <c r="CU43" s="719"/>
      <c r="CV43" s="719"/>
      <c r="CW43" s="719"/>
      <c r="CX43" s="719"/>
      <c r="CY43" s="720"/>
      <c r="CZ43" s="688">
        <v>0.1</v>
      </c>
      <c r="DA43" s="717"/>
      <c r="DB43" s="717"/>
      <c r="DC43" s="721"/>
      <c r="DD43" s="692">
        <v>3573</v>
      </c>
      <c r="DE43" s="719"/>
      <c r="DF43" s="719"/>
      <c r="DG43" s="719"/>
      <c r="DH43" s="719"/>
      <c r="DI43" s="719"/>
      <c r="DJ43" s="719"/>
      <c r="DK43" s="720"/>
      <c r="DL43" s="770"/>
      <c r="DM43" s="771"/>
      <c r="DN43" s="771"/>
      <c r="DO43" s="771"/>
      <c r="DP43" s="771"/>
      <c r="DQ43" s="771"/>
      <c r="DR43" s="771"/>
      <c r="DS43" s="771"/>
      <c r="DT43" s="771"/>
      <c r="DU43" s="771"/>
      <c r="DV43" s="772"/>
      <c r="DW43" s="773"/>
      <c r="DX43" s="774"/>
      <c r="DY43" s="774"/>
      <c r="DZ43" s="774"/>
      <c r="EA43" s="774"/>
      <c r="EB43" s="774"/>
      <c r="EC43" s="775"/>
    </row>
    <row r="44" spans="2:133" ht="11.25" customHeight="1" x14ac:dyDescent="0.15">
      <c r="CD44" s="795" t="s">
        <v>306</v>
      </c>
      <c r="CE44" s="796"/>
      <c r="CF44" s="680" t="s">
        <v>358</v>
      </c>
      <c r="CG44" s="681"/>
      <c r="CH44" s="681"/>
      <c r="CI44" s="681"/>
      <c r="CJ44" s="681"/>
      <c r="CK44" s="681"/>
      <c r="CL44" s="681"/>
      <c r="CM44" s="681"/>
      <c r="CN44" s="681"/>
      <c r="CO44" s="681"/>
      <c r="CP44" s="681"/>
      <c r="CQ44" s="682"/>
      <c r="CR44" s="683">
        <v>305011</v>
      </c>
      <c r="CS44" s="684"/>
      <c r="CT44" s="684"/>
      <c r="CU44" s="684"/>
      <c r="CV44" s="684"/>
      <c r="CW44" s="684"/>
      <c r="CX44" s="684"/>
      <c r="CY44" s="685"/>
      <c r="CZ44" s="688">
        <v>7.3</v>
      </c>
      <c r="DA44" s="689"/>
      <c r="DB44" s="689"/>
      <c r="DC44" s="701"/>
      <c r="DD44" s="692">
        <v>13554</v>
      </c>
      <c r="DE44" s="684"/>
      <c r="DF44" s="684"/>
      <c r="DG44" s="684"/>
      <c r="DH44" s="684"/>
      <c r="DI44" s="684"/>
      <c r="DJ44" s="684"/>
      <c r="DK44" s="685"/>
      <c r="DL44" s="770"/>
      <c r="DM44" s="771"/>
      <c r="DN44" s="771"/>
      <c r="DO44" s="771"/>
      <c r="DP44" s="771"/>
      <c r="DQ44" s="771"/>
      <c r="DR44" s="771"/>
      <c r="DS44" s="771"/>
      <c r="DT44" s="771"/>
      <c r="DU44" s="771"/>
      <c r="DV44" s="772"/>
      <c r="DW44" s="773"/>
      <c r="DX44" s="774"/>
      <c r="DY44" s="774"/>
      <c r="DZ44" s="774"/>
      <c r="EA44" s="774"/>
      <c r="EB44" s="774"/>
      <c r="EC44" s="775"/>
    </row>
    <row r="45" spans="2:133" ht="11.25" customHeight="1" x14ac:dyDescent="0.15">
      <c r="CD45" s="797"/>
      <c r="CE45" s="798"/>
      <c r="CF45" s="680" t="s">
        <v>359</v>
      </c>
      <c r="CG45" s="681"/>
      <c r="CH45" s="681"/>
      <c r="CI45" s="681"/>
      <c r="CJ45" s="681"/>
      <c r="CK45" s="681"/>
      <c r="CL45" s="681"/>
      <c r="CM45" s="681"/>
      <c r="CN45" s="681"/>
      <c r="CO45" s="681"/>
      <c r="CP45" s="681"/>
      <c r="CQ45" s="682"/>
      <c r="CR45" s="683">
        <v>80732</v>
      </c>
      <c r="CS45" s="719"/>
      <c r="CT45" s="719"/>
      <c r="CU45" s="719"/>
      <c r="CV45" s="719"/>
      <c r="CW45" s="719"/>
      <c r="CX45" s="719"/>
      <c r="CY45" s="720"/>
      <c r="CZ45" s="688">
        <v>1.9</v>
      </c>
      <c r="DA45" s="717"/>
      <c r="DB45" s="717"/>
      <c r="DC45" s="721"/>
      <c r="DD45" s="692">
        <v>2901</v>
      </c>
      <c r="DE45" s="719"/>
      <c r="DF45" s="719"/>
      <c r="DG45" s="719"/>
      <c r="DH45" s="719"/>
      <c r="DI45" s="719"/>
      <c r="DJ45" s="719"/>
      <c r="DK45" s="720"/>
      <c r="DL45" s="770"/>
      <c r="DM45" s="771"/>
      <c r="DN45" s="771"/>
      <c r="DO45" s="771"/>
      <c r="DP45" s="771"/>
      <c r="DQ45" s="771"/>
      <c r="DR45" s="771"/>
      <c r="DS45" s="771"/>
      <c r="DT45" s="771"/>
      <c r="DU45" s="771"/>
      <c r="DV45" s="772"/>
      <c r="DW45" s="773"/>
      <c r="DX45" s="774"/>
      <c r="DY45" s="774"/>
      <c r="DZ45" s="774"/>
      <c r="EA45" s="774"/>
      <c r="EB45" s="774"/>
      <c r="EC45" s="775"/>
    </row>
    <row r="46" spans="2:133" ht="11.25" customHeight="1" x14ac:dyDescent="0.15">
      <c r="B46" s="230" t="s">
        <v>360</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97"/>
      <c r="CE46" s="798"/>
      <c r="CF46" s="680" t="s">
        <v>361</v>
      </c>
      <c r="CG46" s="681"/>
      <c r="CH46" s="681"/>
      <c r="CI46" s="681"/>
      <c r="CJ46" s="681"/>
      <c r="CK46" s="681"/>
      <c r="CL46" s="681"/>
      <c r="CM46" s="681"/>
      <c r="CN46" s="681"/>
      <c r="CO46" s="681"/>
      <c r="CP46" s="681"/>
      <c r="CQ46" s="682"/>
      <c r="CR46" s="683">
        <v>223174</v>
      </c>
      <c r="CS46" s="684"/>
      <c r="CT46" s="684"/>
      <c r="CU46" s="684"/>
      <c r="CV46" s="684"/>
      <c r="CW46" s="684"/>
      <c r="CX46" s="684"/>
      <c r="CY46" s="685"/>
      <c r="CZ46" s="688">
        <v>5.3</v>
      </c>
      <c r="DA46" s="689"/>
      <c r="DB46" s="689"/>
      <c r="DC46" s="701"/>
      <c r="DD46" s="692">
        <v>10348</v>
      </c>
      <c r="DE46" s="684"/>
      <c r="DF46" s="684"/>
      <c r="DG46" s="684"/>
      <c r="DH46" s="684"/>
      <c r="DI46" s="684"/>
      <c r="DJ46" s="684"/>
      <c r="DK46" s="685"/>
      <c r="DL46" s="770"/>
      <c r="DM46" s="771"/>
      <c r="DN46" s="771"/>
      <c r="DO46" s="771"/>
      <c r="DP46" s="771"/>
      <c r="DQ46" s="771"/>
      <c r="DR46" s="771"/>
      <c r="DS46" s="771"/>
      <c r="DT46" s="771"/>
      <c r="DU46" s="771"/>
      <c r="DV46" s="772"/>
      <c r="DW46" s="773"/>
      <c r="DX46" s="774"/>
      <c r="DY46" s="774"/>
      <c r="DZ46" s="774"/>
      <c r="EA46" s="774"/>
      <c r="EB46" s="774"/>
      <c r="EC46" s="775"/>
    </row>
    <row r="47" spans="2:133" ht="11.25" customHeight="1" x14ac:dyDescent="0.15">
      <c r="B47" s="240" t="s">
        <v>362</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7"/>
      <c r="CE47" s="798"/>
      <c r="CF47" s="680" t="s">
        <v>363</v>
      </c>
      <c r="CG47" s="681"/>
      <c r="CH47" s="681"/>
      <c r="CI47" s="681"/>
      <c r="CJ47" s="681"/>
      <c r="CK47" s="681"/>
      <c r="CL47" s="681"/>
      <c r="CM47" s="681"/>
      <c r="CN47" s="681"/>
      <c r="CO47" s="681"/>
      <c r="CP47" s="681"/>
      <c r="CQ47" s="682"/>
      <c r="CR47" s="683" t="s">
        <v>244</v>
      </c>
      <c r="CS47" s="719"/>
      <c r="CT47" s="719"/>
      <c r="CU47" s="719"/>
      <c r="CV47" s="719"/>
      <c r="CW47" s="719"/>
      <c r="CX47" s="719"/>
      <c r="CY47" s="720"/>
      <c r="CZ47" s="688" t="s">
        <v>235</v>
      </c>
      <c r="DA47" s="717"/>
      <c r="DB47" s="717"/>
      <c r="DC47" s="721"/>
      <c r="DD47" s="692" t="s">
        <v>244</v>
      </c>
      <c r="DE47" s="719"/>
      <c r="DF47" s="719"/>
      <c r="DG47" s="719"/>
      <c r="DH47" s="719"/>
      <c r="DI47" s="719"/>
      <c r="DJ47" s="719"/>
      <c r="DK47" s="720"/>
      <c r="DL47" s="770"/>
      <c r="DM47" s="771"/>
      <c r="DN47" s="771"/>
      <c r="DO47" s="771"/>
      <c r="DP47" s="771"/>
      <c r="DQ47" s="771"/>
      <c r="DR47" s="771"/>
      <c r="DS47" s="771"/>
      <c r="DT47" s="771"/>
      <c r="DU47" s="771"/>
      <c r="DV47" s="772"/>
      <c r="DW47" s="773"/>
      <c r="DX47" s="774"/>
      <c r="DY47" s="774"/>
      <c r="DZ47" s="774"/>
      <c r="EA47" s="774"/>
      <c r="EB47" s="774"/>
      <c r="EC47" s="775"/>
    </row>
    <row r="48" spans="2:133" x14ac:dyDescent="0.15">
      <c r="B48" s="241" t="s">
        <v>364</v>
      </c>
      <c r="CD48" s="799"/>
      <c r="CE48" s="800"/>
      <c r="CF48" s="680" t="s">
        <v>365</v>
      </c>
      <c r="CG48" s="681"/>
      <c r="CH48" s="681"/>
      <c r="CI48" s="681"/>
      <c r="CJ48" s="681"/>
      <c r="CK48" s="681"/>
      <c r="CL48" s="681"/>
      <c r="CM48" s="681"/>
      <c r="CN48" s="681"/>
      <c r="CO48" s="681"/>
      <c r="CP48" s="681"/>
      <c r="CQ48" s="682"/>
      <c r="CR48" s="683" t="s">
        <v>235</v>
      </c>
      <c r="CS48" s="684"/>
      <c r="CT48" s="684"/>
      <c r="CU48" s="684"/>
      <c r="CV48" s="684"/>
      <c r="CW48" s="684"/>
      <c r="CX48" s="684"/>
      <c r="CY48" s="685"/>
      <c r="CZ48" s="688" t="s">
        <v>235</v>
      </c>
      <c r="DA48" s="689"/>
      <c r="DB48" s="689"/>
      <c r="DC48" s="701"/>
      <c r="DD48" s="692" t="s">
        <v>244</v>
      </c>
      <c r="DE48" s="684"/>
      <c r="DF48" s="684"/>
      <c r="DG48" s="684"/>
      <c r="DH48" s="684"/>
      <c r="DI48" s="684"/>
      <c r="DJ48" s="684"/>
      <c r="DK48" s="685"/>
      <c r="DL48" s="770"/>
      <c r="DM48" s="771"/>
      <c r="DN48" s="771"/>
      <c r="DO48" s="771"/>
      <c r="DP48" s="771"/>
      <c r="DQ48" s="771"/>
      <c r="DR48" s="771"/>
      <c r="DS48" s="771"/>
      <c r="DT48" s="771"/>
      <c r="DU48" s="771"/>
      <c r="DV48" s="772"/>
      <c r="DW48" s="773"/>
      <c r="DX48" s="774"/>
      <c r="DY48" s="774"/>
      <c r="DZ48" s="774"/>
      <c r="EA48" s="774"/>
      <c r="EB48" s="774"/>
      <c r="EC48" s="775"/>
    </row>
    <row r="49" spans="82:133" ht="11.25" customHeight="1" x14ac:dyDescent="0.15">
      <c r="CD49" s="733" t="s">
        <v>366</v>
      </c>
      <c r="CE49" s="734"/>
      <c r="CF49" s="734"/>
      <c r="CG49" s="734"/>
      <c r="CH49" s="734"/>
      <c r="CI49" s="734"/>
      <c r="CJ49" s="734"/>
      <c r="CK49" s="734"/>
      <c r="CL49" s="734"/>
      <c r="CM49" s="734"/>
      <c r="CN49" s="734"/>
      <c r="CO49" s="734"/>
      <c r="CP49" s="734"/>
      <c r="CQ49" s="735"/>
      <c r="CR49" s="768">
        <v>4188711</v>
      </c>
      <c r="CS49" s="754"/>
      <c r="CT49" s="754"/>
      <c r="CU49" s="754"/>
      <c r="CV49" s="754"/>
      <c r="CW49" s="754"/>
      <c r="CX49" s="754"/>
      <c r="CY49" s="785"/>
      <c r="CZ49" s="780">
        <v>100</v>
      </c>
      <c r="DA49" s="786"/>
      <c r="DB49" s="786"/>
      <c r="DC49" s="787"/>
      <c r="DD49" s="788">
        <v>3262453</v>
      </c>
      <c r="DE49" s="754"/>
      <c r="DF49" s="754"/>
      <c r="DG49" s="754"/>
      <c r="DH49" s="754"/>
      <c r="DI49" s="754"/>
      <c r="DJ49" s="754"/>
      <c r="DK49" s="785"/>
      <c r="DL49" s="789"/>
      <c r="DM49" s="790"/>
      <c r="DN49" s="790"/>
      <c r="DO49" s="790"/>
      <c r="DP49" s="790"/>
      <c r="DQ49" s="790"/>
      <c r="DR49" s="790"/>
      <c r="DS49" s="790"/>
      <c r="DT49" s="790"/>
      <c r="DU49" s="790"/>
      <c r="DV49" s="791"/>
      <c r="DW49" s="792"/>
      <c r="DX49" s="793"/>
      <c r="DY49" s="793"/>
      <c r="DZ49" s="793"/>
      <c r="EA49" s="793"/>
      <c r="EB49" s="793"/>
      <c r="EC49" s="794"/>
    </row>
  </sheetData>
  <sheetProtection algorithmName="SHA-512" hashValue="JwIgpig6sJbBdwSuwcD7Qgmd6L3cb67doRfSeAaBjDOQpiwRe4qU6dDahgGnaNzNsu8Es8x6cb1n1XsZ1eaQkQ==" saltValue="fJFosHUT3ctFjRku/g87xA=="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5" zoomScaleNormal="75"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367</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830" t="s">
        <v>368</v>
      </c>
      <c r="DK2" s="831"/>
      <c r="DL2" s="831"/>
      <c r="DM2" s="831"/>
      <c r="DN2" s="831"/>
      <c r="DO2" s="832"/>
      <c r="DP2" s="250"/>
      <c r="DQ2" s="830" t="s">
        <v>369</v>
      </c>
      <c r="DR2" s="831"/>
      <c r="DS2" s="831"/>
      <c r="DT2" s="831"/>
      <c r="DU2" s="831"/>
      <c r="DV2" s="831"/>
      <c r="DW2" s="831"/>
      <c r="DX2" s="831"/>
      <c r="DY2" s="831"/>
      <c r="DZ2" s="832"/>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833" t="s">
        <v>370</v>
      </c>
      <c r="B4" s="833"/>
      <c r="C4" s="833"/>
      <c r="D4" s="833"/>
      <c r="E4" s="833"/>
      <c r="F4" s="833"/>
      <c r="G4" s="833"/>
      <c r="H4" s="833"/>
      <c r="I4" s="833"/>
      <c r="J4" s="833"/>
      <c r="K4" s="833"/>
      <c r="L4" s="833"/>
      <c r="M4" s="833"/>
      <c r="N4" s="833"/>
      <c r="O4" s="833"/>
      <c r="P4" s="833"/>
      <c r="Q4" s="833"/>
      <c r="R4" s="833"/>
      <c r="S4" s="833"/>
      <c r="T4" s="833"/>
      <c r="U4" s="833"/>
      <c r="V4" s="833"/>
      <c r="W4" s="833"/>
      <c r="X4" s="833"/>
      <c r="Y4" s="833"/>
      <c r="Z4" s="833"/>
      <c r="AA4" s="833"/>
      <c r="AB4" s="833"/>
      <c r="AC4" s="833"/>
      <c r="AD4" s="833"/>
      <c r="AE4" s="833"/>
      <c r="AF4" s="833"/>
      <c r="AG4" s="833"/>
      <c r="AH4" s="833"/>
      <c r="AI4" s="833"/>
      <c r="AJ4" s="833"/>
      <c r="AK4" s="833"/>
      <c r="AL4" s="833"/>
      <c r="AM4" s="833"/>
      <c r="AN4" s="833"/>
      <c r="AO4" s="833"/>
      <c r="AP4" s="833"/>
      <c r="AQ4" s="833"/>
      <c r="AR4" s="833"/>
      <c r="AS4" s="833"/>
      <c r="AT4" s="833"/>
      <c r="AU4" s="833"/>
      <c r="AV4" s="833"/>
      <c r="AW4" s="833"/>
      <c r="AX4" s="833"/>
      <c r="AY4" s="833"/>
      <c r="AZ4" s="253"/>
      <c r="BA4" s="253"/>
      <c r="BB4" s="253"/>
      <c r="BC4" s="253"/>
      <c r="BD4" s="253"/>
      <c r="BE4" s="254"/>
      <c r="BF4" s="254"/>
      <c r="BG4" s="254"/>
      <c r="BH4" s="254"/>
      <c r="BI4" s="254"/>
      <c r="BJ4" s="254"/>
      <c r="BK4" s="254"/>
      <c r="BL4" s="254"/>
      <c r="BM4" s="254"/>
      <c r="BN4" s="254"/>
      <c r="BO4" s="254"/>
      <c r="BP4" s="254"/>
      <c r="BQ4" s="253" t="s">
        <v>371</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824" t="s">
        <v>372</v>
      </c>
      <c r="B5" s="825"/>
      <c r="C5" s="825"/>
      <c r="D5" s="825"/>
      <c r="E5" s="825"/>
      <c r="F5" s="825"/>
      <c r="G5" s="825"/>
      <c r="H5" s="825"/>
      <c r="I5" s="825"/>
      <c r="J5" s="825"/>
      <c r="K5" s="825"/>
      <c r="L5" s="825"/>
      <c r="M5" s="825"/>
      <c r="N5" s="825"/>
      <c r="O5" s="825"/>
      <c r="P5" s="826"/>
      <c r="Q5" s="801" t="s">
        <v>373</v>
      </c>
      <c r="R5" s="802"/>
      <c r="S5" s="802"/>
      <c r="T5" s="802"/>
      <c r="U5" s="803"/>
      <c r="V5" s="801" t="s">
        <v>374</v>
      </c>
      <c r="W5" s="802"/>
      <c r="X5" s="802"/>
      <c r="Y5" s="802"/>
      <c r="Z5" s="803"/>
      <c r="AA5" s="801" t="s">
        <v>375</v>
      </c>
      <c r="AB5" s="802"/>
      <c r="AC5" s="802"/>
      <c r="AD5" s="802"/>
      <c r="AE5" s="802"/>
      <c r="AF5" s="834" t="s">
        <v>376</v>
      </c>
      <c r="AG5" s="802"/>
      <c r="AH5" s="802"/>
      <c r="AI5" s="802"/>
      <c r="AJ5" s="813"/>
      <c r="AK5" s="802" t="s">
        <v>377</v>
      </c>
      <c r="AL5" s="802"/>
      <c r="AM5" s="802"/>
      <c r="AN5" s="802"/>
      <c r="AO5" s="803"/>
      <c r="AP5" s="801" t="s">
        <v>378</v>
      </c>
      <c r="AQ5" s="802"/>
      <c r="AR5" s="802"/>
      <c r="AS5" s="802"/>
      <c r="AT5" s="803"/>
      <c r="AU5" s="801" t="s">
        <v>379</v>
      </c>
      <c r="AV5" s="802"/>
      <c r="AW5" s="802"/>
      <c r="AX5" s="802"/>
      <c r="AY5" s="813"/>
      <c r="AZ5" s="257"/>
      <c r="BA5" s="257"/>
      <c r="BB5" s="257"/>
      <c r="BC5" s="257"/>
      <c r="BD5" s="257"/>
      <c r="BE5" s="258"/>
      <c r="BF5" s="258"/>
      <c r="BG5" s="258"/>
      <c r="BH5" s="258"/>
      <c r="BI5" s="258"/>
      <c r="BJ5" s="258"/>
      <c r="BK5" s="258"/>
      <c r="BL5" s="258"/>
      <c r="BM5" s="258"/>
      <c r="BN5" s="258"/>
      <c r="BO5" s="258"/>
      <c r="BP5" s="258"/>
      <c r="BQ5" s="824" t="s">
        <v>380</v>
      </c>
      <c r="BR5" s="825"/>
      <c r="BS5" s="825"/>
      <c r="BT5" s="825"/>
      <c r="BU5" s="825"/>
      <c r="BV5" s="825"/>
      <c r="BW5" s="825"/>
      <c r="BX5" s="825"/>
      <c r="BY5" s="825"/>
      <c r="BZ5" s="825"/>
      <c r="CA5" s="825"/>
      <c r="CB5" s="825"/>
      <c r="CC5" s="825"/>
      <c r="CD5" s="825"/>
      <c r="CE5" s="825"/>
      <c r="CF5" s="825"/>
      <c r="CG5" s="826"/>
      <c r="CH5" s="801" t="s">
        <v>381</v>
      </c>
      <c r="CI5" s="802"/>
      <c r="CJ5" s="802"/>
      <c r="CK5" s="802"/>
      <c r="CL5" s="803"/>
      <c r="CM5" s="801" t="s">
        <v>382</v>
      </c>
      <c r="CN5" s="802"/>
      <c r="CO5" s="802"/>
      <c r="CP5" s="802"/>
      <c r="CQ5" s="803"/>
      <c r="CR5" s="801" t="s">
        <v>383</v>
      </c>
      <c r="CS5" s="802"/>
      <c r="CT5" s="802"/>
      <c r="CU5" s="802"/>
      <c r="CV5" s="803"/>
      <c r="CW5" s="801" t="s">
        <v>384</v>
      </c>
      <c r="CX5" s="802"/>
      <c r="CY5" s="802"/>
      <c r="CZ5" s="802"/>
      <c r="DA5" s="803"/>
      <c r="DB5" s="801" t="s">
        <v>385</v>
      </c>
      <c r="DC5" s="802"/>
      <c r="DD5" s="802"/>
      <c r="DE5" s="802"/>
      <c r="DF5" s="803"/>
      <c r="DG5" s="807" t="s">
        <v>386</v>
      </c>
      <c r="DH5" s="808"/>
      <c r="DI5" s="808"/>
      <c r="DJ5" s="808"/>
      <c r="DK5" s="809"/>
      <c r="DL5" s="807" t="s">
        <v>387</v>
      </c>
      <c r="DM5" s="808"/>
      <c r="DN5" s="808"/>
      <c r="DO5" s="808"/>
      <c r="DP5" s="809"/>
      <c r="DQ5" s="801" t="s">
        <v>388</v>
      </c>
      <c r="DR5" s="802"/>
      <c r="DS5" s="802"/>
      <c r="DT5" s="802"/>
      <c r="DU5" s="803"/>
      <c r="DV5" s="801" t="s">
        <v>379</v>
      </c>
      <c r="DW5" s="802"/>
      <c r="DX5" s="802"/>
      <c r="DY5" s="802"/>
      <c r="DZ5" s="813"/>
      <c r="EA5" s="255"/>
    </row>
    <row r="6" spans="1:131" s="256" customFormat="1" ht="26.25" customHeight="1" thickBot="1" x14ac:dyDescent="0.2">
      <c r="A6" s="827"/>
      <c r="B6" s="828"/>
      <c r="C6" s="828"/>
      <c r="D6" s="828"/>
      <c r="E6" s="828"/>
      <c r="F6" s="828"/>
      <c r="G6" s="828"/>
      <c r="H6" s="828"/>
      <c r="I6" s="828"/>
      <c r="J6" s="828"/>
      <c r="K6" s="828"/>
      <c r="L6" s="828"/>
      <c r="M6" s="828"/>
      <c r="N6" s="828"/>
      <c r="O6" s="828"/>
      <c r="P6" s="829"/>
      <c r="Q6" s="804"/>
      <c r="R6" s="805"/>
      <c r="S6" s="805"/>
      <c r="T6" s="805"/>
      <c r="U6" s="806"/>
      <c r="V6" s="804"/>
      <c r="W6" s="805"/>
      <c r="X6" s="805"/>
      <c r="Y6" s="805"/>
      <c r="Z6" s="806"/>
      <c r="AA6" s="804"/>
      <c r="AB6" s="805"/>
      <c r="AC6" s="805"/>
      <c r="AD6" s="805"/>
      <c r="AE6" s="805"/>
      <c r="AF6" s="835"/>
      <c r="AG6" s="805"/>
      <c r="AH6" s="805"/>
      <c r="AI6" s="805"/>
      <c r="AJ6" s="814"/>
      <c r="AK6" s="805"/>
      <c r="AL6" s="805"/>
      <c r="AM6" s="805"/>
      <c r="AN6" s="805"/>
      <c r="AO6" s="806"/>
      <c r="AP6" s="804"/>
      <c r="AQ6" s="805"/>
      <c r="AR6" s="805"/>
      <c r="AS6" s="805"/>
      <c r="AT6" s="806"/>
      <c r="AU6" s="804"/>
      <c r="AV6" s="805"/>
      <c r="AW6" s="805"/>
      <c r="AX6" s="805"/>
      <c r="AY6" s="814"/>
      <c r="AZ6" s="253"/>
      <c r="BA6" s="253"/>
      <c r="BB6" s="253"/>
      <c r="BC6" s="253"/>
      <c r="BD6" s="253"/>
      <c r="BE6" s="254"/>
      <c r="BF6" s="254"/>
      <c r="BG6" s="254"/>
      <c r="BH6" s="254"/>
      <c r="BI6" s="254"/>
      <c r="BJ6" s="254"/>
      <c r="BK6" s="254"/>
      <c r="BL6" s="254"/>
      <c r="BM6" s="254"/>
      <c r="BN6" s="254"/>
      <c r="BO6" s="254"/>
      <c r="BP6" s="254"/>
      <c r="BQ6" s="827"/>
      <c r="BR6" s="828"/>
      <c r="BS6" s="828"/>
      <c r="BT6" s="828"/>
      <c r="BU6" s="828"/>
      <c r="BV6" s="828"/>
      <c r="BW6" s="828"/>
      <c r="BX6" s="828"/>
      <c r="BY6" s="828"/>
      <c r="BZ6" s="828"/>
      <c r="CA6" s="828"/>
      <c r="CB6" s="828"/>
      <c r="CC6" s="828"/>
      <c r="CD6" s="828"/>
      <c r="CE6" s="828"/>
      <c r="CF6" s="828"/>
      <c r="CG6" s="829"/>
      <c r="CH6" s="804"/>
      <c r="CI6" s="805"/>
      <c r="CJ6" s="805"/>
      <c r="CK6" s="805"/>
      <c r="CL6" s="806"/>
      <c r="CM6" s="804"/>
      <c r="CN6" s="805"/>
      <c r="CO6" s="805"/>
      <c r="CP6" s="805"/>
      <c r="CQ6" s="806"/>
      <c r="CR6" s="804"/>
      <c r="CS6" s="805"/>
      <c r="CT6" s="805"/>
      <c r="CU6" s="805"/>
      <c r="CV6" s="806"/>
      <c r="CW6" s="804"/>
      <c r="CX6" s="805"/>
      <c r="CY6" s="805"/>
      <c r="CZ6" s="805"/>
      <c r="DA6" s="806"/>
      <c r="DB6" s="804"/>
      <c r="DC6" s="805"/>
      <c r="DD6" s="805"/>
      <c r="DE6" s="805"/>
      <c r="DF6" s="806"/>
      <c r="DG6" s="810"/>
      <c r="DH6" s="811"/>
      <c r="DI6" s="811"/>
      <c r="DJ6" s="811"/>
      <c r="DK6" s="812"/>
      <c r="DL6" s="810"/>
      <c r="DM6" s="811"/>
      <c r="DN6" s="811"/>
      <c r="DO6" s="811"/>
      <c r="DP6" s="812"/>
      <c r="DQ6" s="804"/>
      <c r="DR6" s="805"/>
      <c r="DS6" s="805"/>
      <c r="DT6" s="805"/>
      <c r="DU6" s="806"/>
      <c r="DV6" s="804"/>
      <c r="DW6" s="805"/>
      <c r="DX6" s="805"/>
      <c r="DY6" s="805"/>
      <c r="DZ6" s="814"/>
      <c r="EA6" s="255"/>
    </row>
    <row r="7" spans="1:131" s="256" customFormat="1" ht="26.25" customHeight="1" thickTop="1" x14ac:dyDescent="0.15">
      <c r="A7" s="259">
        <v>1</v>
      </c>
      <c r="B7" s="815" t="s">
        <v>389</v>
      </c>
      <c r="C7" s="816"/>
      <c r="D7" s="816"/>
      <c r="E7" s="816"/>
      <c r="F7" s="816"/>
      <c r="G7" s="816"/>
      <c r="H7" s="816"/>
      <c r="I7" s="816"/>
      <c r="J7" s="816"/>
      <c r="K7" s="816"/>
      <c r="L7" s="816"/>
      <c r="M7" s="816"/>
      <c r="N7" s="816"/>
      <c r="O7" s="816"/>
      <c r="P7" s="817"/>
      <c r="Q7" s="818">
        <v>4633</v>
      </c>
      <c r="R7" s="819"/>
      <c r="S7" s="819"/>
      <c r="T7" s="819"/>
      <c r="U7" s="819"/>
      <c r="V7" s="819">
        <v>4189</v>
      </c>
      <c r="W7" s="819"/>
      <c r="X7" s="819"/>
      <c r="Y7" s="819"/>
      <c r="Z7" s="819"/>
      <c r="AA7" s="819">
        <v>444</v>
      </c>
      <c r="AB7" s="819"/>
      <c r="AC7" s="819"/>
      <c r="AD7" s="819"/>
      <c r="AE7" s="820"/>
      <c r="AF7" s="821">
        <v>392</v>
      </c>
      <c r="AG7" s="822"/>
      <c r="AH7" s="822"/>
      <c r="AI7" s="822"/>
      <c r="AJ7" s="823"/>
      <c r="AK7" s="858">
        <v>158</v>
      </c>
      <c r="AL7" s="859"/>
      <c r="AM7" s="859"/>
      <c r="AN7" s="859"/>
      <c r="AO7" s="859"/>
      <c r="AP7" s="859">
        <v>3612</v>
      </c>
      <c r="AQ7" s="859"/>
      <c r="AR7" s="859"/>
      <c r="AS7" s="859"/>
      <c r="AT7" s="859"/>
      <c r="AU7" s="860"/>
      <c r="AV7" s="860"/>
      <c r="AW7" s="860"/>
      <c r="AX7" s="860"/>
      <c r="AY7" s="861"/>
      <c r="AZ7" s="253"/>
      <c r="BA7" s="253"/>
      <c r="BB7" s="253"/>
      <c r="BC7" s="253"/>
      <c r="BD7" s="253"/>
      <c r="BE7" s="254"/>
      <c r="BF7" s="254"/>
      <c r="BG7" s="254"/>
      <c r="BH7" s="254"/>
      <c r="BI7" s="254"/>
      <c r="BJ7" s="254"/>
      <c r="BK7" s="254"/>
      <c r="BL7" s="254"/>
      <c r="BM7" s="254"/>
      <c r="BN7" s="254"/>
      <c r="BO7" s="254"/>
      <c r="BP7" s="254"/>
      <c r="BQ7" s="260">
        <v>1</v>
      </c>
      <c r="BR7" s="261"/>
      <c r="BS7" s="862" t="s">
        <v>571</v>
      </c>
      <c r="BT7" s="863"/>
      <c r="BU7" s="863"/>
      <c r="BV7" s="863"/>
      <c r="BW7" s="863"/>
      <c r="BX7" s="863"/>
      <c r="BY7" s="863"/>
      <c r="BZ7" s="863"/>
      <c r="CA7" s="863"/>
      <c r="CB7" s="863"/>
      <c r="CC7" s="863"/>
      <c r="CD7" s="863"/>
      <c r="CE7" s="863"/>
      <c r="CF7" s="863"/>
      <c r="CG7" s="864"/>
      <c r="CH7" s="855">
        <v>1</v>
      </c>
      <c r="CI7" s="856"/>
      <c r="CJ7" s="856"/>
      <c r="CK7" s="856"/>
      <c r="CL7" s="857"/>
      <c r="CM7" s="855">
        <v>112</v>
      </c>
      <c r="CN7" s="856"/>
      <c r="CO7" s="856"/>
      <c r="CP7" s="856"/>
      <c r="CQ7" s="857"/>
      <c r="CR7" s="855">
        <v>13</v>
      </c>
      <c r="CS7" s="856"/>
      <c r="CT7" s="856"/>
      <c r="CU7" s="856"/>
      <c r="CV7" s="857"/>
      <c r="CW7" s="855" t="s">
        <v>589</v>
      </c>
      <c r="CX7" s="856"/>
      <c r="CY7" s="856"/>
      <c r="CZ7" s="856"/>
      <c r="DA7" s="857"/>
      <c r="DB7" s="855" t="s">
        <v>589</v>
      </c>
      <c r="DC7" s="856"/>
      <c r="DD7" s="856"/>
      <c r="DE7" s="856"/>
      <c r="DF7" s="857"/>
      <c r="DG7" s="855" t="s">
        <v>589</v>
      </c>
      <c r="DH7" s="856"/>
      <c r="DI7" s="856"/>
      <c r="DJ7" s="856"/>
      <c r="DK7" s="857"/>
      <c r="DL7" s="855" t="s">
        <v>589</v>
      </c>
      <c r="DM7" s="856"/>
      <c r="DN7" s="856"/>
      <c r="DO7" s="856"/>
      <c r="DP7" s="857"/>
      <c r="DQ7" s="855" t="s">
        <v>589</v>
      </c>
      <c r="DR7" s="856"/>
      <c r="DS7" s="856"/>
      <c r="DT7" s="856"/>
      <c r="DU7" s="857"/>
      <c r="DV7" s="836"/>
      <c r="DW7" s="837"/>
      <c r="DX7" s="837"/>
      <c r="DY7" s="837"/>
      <c r="DZ7" s="838"/>
      <c r="EA7" s="255"/>
    </row>
    <row r="8" spans="1:131" s="256" customFormat="1" ht="26.25" customHeight="1" x14ac:dyDescent="0.15">
      <c r="A8" s="262">
        <v>2</v>
      </c>
      <c r="B8" s="839"/>
      <c r="C8" s="840"/>
      <c r="D8" s="840"/>
      <c r="E8" s="840"/>
      <c r="F8" s="840"/>
      <c r="G8" s="840"/>
      <c r="H8" s="840"/>
      <c r="I8" s="840"/>
      <c r="J8" s="840"/>
      <c r="K8" s="840"/>
      <c r="L8" s="840"/>
      <c r="M8" s="840"/>
      <c r="N8" s="840"/>
      <c r="O8" s="840"/>
      <c r="P8" s="841"/>
      <c r="Q8" s="842"/>
      <c r="R8" s="843"/>
      <c r="S8" s="843"/>
      <c r="T8" s="843"/>
      <c r="U8" s="843"/>
      <c r="V8" s="843"/>
      <c r="W8" s="843"/>
      <c r="X8" s="843"/>
      <c r="Y8" s="843"/>
      <c r="Z8" s="843"/>
      <c r="AA8" s="843"/>
      <c r="AB8" s="843"/>
      <c r="AC8" s="843"/>
      <c r="AD8" s="843"/>
      <c r="AE8" s="844"/>
      <c r="AF8" s="845"/>
      <c r="AG8" s="846"/>
      <c r="AH8" s="846"/>
      <c r="AI8" s="846"/>
      <c r="AJ8" s="847"/>
      <c r="AK8" s="848"/>
      <c r="AL8" s="849"/>
      <c r="AM8" s="849"/>
      <c r="AN8" s="849"/>
      <c r="AO8" s="849"/>
      <c r="AP8" s="849"/>
      <c r="AQ8" s="849"/>
      <c r="AR8" s="849"/>
      <c r="AS8" s="849"/>
      <c r="AT8" s="849"/>
      <c r="AU8" s="850"/>
      <c r="AV8" s="850"/>
      <c r="AW8" s="850"/>
      <c r="AX8" s="850"/>
      <c r="AY8" s="851"/>
      <c r="AZ8" s="253"/>
      <c r="BA8" s="253"/>
      <c r="BB8" s="253"/>
      <c r="BC8" s="253"/>
      <c r="BD8" s="253"/>
      <c r="BE8" s="254"/>
      <c r="BF8" s="254"/>
      <c r="BG8" s="254"/>
      <c r="BH8" s="254"/>
      <c r="BI8" s="254"/>
      <c r="BJ8" s="254"/>
      <c r="BK8" s="254"/>
      <c r="BL8" s="254"/>
      <c r="BM8" s="254"/>
      <c r="BN8" s="254"/>
      <c r="BO8" s="254"/>
      <c r="BP8" s="254"/>
      <c r="BQ8" s="263">
        <v>2</v>
      </c>
      <c r="BR8" s="264"/>
      <c r="BS8" s="852"/>
      <c r="BT8" s="853"/>
      <c r="BU8" s="853"/>
      <c r="BV8" s="853"/>
      <c r="BW8" s="853"/>
      <c r="BX8" s="853"/>
      <c r="BY8" s="853"/>
      <c r="BZ8" s="853"/>
      <c r="CA8" s="853"/>
      <c r="CB8" s="853"/>
      <c r="CC8" s="853"/>
      <c r="CD8" s="853"/>
      <c r="CE8" s="853"/>
      <c r="CF8" s="853"/>
      <c r="CG8" s="854"/>
      <c r="CH8" s="865"/>
      <c r="CI8" s="866"/>
      <c r="CJ8" s="866"/>
      <c r="CK8" s="866"/>
      <c r="CL8" s="867"/>
      <c r="CM8" s="865"/>
      <c r="CN8" s="866"/>
      <c r="CO8" s="866"/>
      <c r="CP8" s="866"/>
      <c r="CQ8" s="867"/>
      <c r="CR8" s="865"/>
      <c r="CS8" s="866"/>
      <c r="CT8" s="866"/>
      <c r="CU8" s="866"/>
      <c r="CV8" s="867"/>
      <c r="CW8" s="865"/>
      <c r="CX8" s="866"/>
      <c r="CY8" s="866"/>
      <c r="CZ8" s="866"/>
      <c r="DA8" s="867"/>
      <c r="DB8" s="865"/>
      <c r="DC8" s="866"/>
      <c r="DD8" s="866"/>
      <c r="DE8" s="866"/>
      <c r="DF8" s="867"/>
      <c r="DG8" s="865"/>
      <c r="DH8" s="866"/>
      <c r="DI8" s="866"/>
      <c r="DJ8" s="866"/>
      <c r="DK8" s="867"/>
      <c r="DL8" s="865"/>
      <c r="DM8" s="866"/>
      <c r="DN8" s="866"/>
      <c r="DO8" s="866"/>
      <c r="DP8" s="867"/>
      <c r="DQ8" s="865"/>
      <c r="DR8" s="866"/>
      <c r="DS8" s="866"/>
      <c r="DT8" s="866"/>
      <c r="DU8" s="867"/>
      <c r="DV8" s="868"/>
      <c r="DW8" s="869"/>
      <c r="DX8" s="869"/>
      <c r="DY8" s="869"/>
      <c r="DZ8" s="870"/>
      <c r="EA8" s="255"/>
    </row>
    <row r="9" spans="1:131" s="256" customFormat="1" ht="26.25" customHeight="1" x14ac:dyDescent="0.15">
      <c r="A9" s="262">
        <v>3</v>
      </c>
      <c r="B9" s="839"/>
      <c r="C9" s="840"/>
      <c r="D9" s="840"/>
      <c r="E9" s="840"/>
      <c r="F9" s="840"/>
      <c r="G9" s="840"/>
      <c r="H9" s="840"/>
      <c r="I9" s="840"/>
      <c r="J9" s="840"/>
      <c r="K9" s="840"/>
      <c r="L9" s="840"/>
      <c r="M9" s="840"/>
      <c r="N9" s="840"/>
      <c r="O9" s="840"/>
      <c r="P9" s="841"/>
      <c r="Q9" s="842"/>
      <c r="R9" s="843"/>
      <c r="S9" s="843"/>
      <c r="T9" s="843"/>
      <c r="U9" s="843"/>
      <c r="V9" s="843"/>
      <c r="W9" s="843"/>
      <c r="X9" s="843"/>
      <c r="Y9" s="843"/>
      <c r="Z9" s="843"/>
      <c r="AA9" s="843"/>
      <c r="AB9" s="843"/>
      <c r="AC9" s="843"/>
      <c r="AD9" s="843"/>
      <c r="AE9" s="844"/>
      <c r="AF9" s="845"/>
      <c r="AG9" s="846"/>
      <c r="AH9" s="846"/>
      <c r="AI9" s="846"/>
      <c r="AJ9" s="847"/>
      <c r="AK9" s="848"/>
      <c r="AL9" s="849"/>
      <c r="AM9" s="849"/>
      <c r="AN9" s="849"/>
      <c r="AO9" s="849"/>
      <c r="AP9" s="849"/>
      <c r="AQ9" s="849"/>
      <c r="AR9" s="849"/>
      <c r="AS9" s="849"/>
      <c r="AT9" s="849"/>
      <c r="AU9" s="850"/>
      <c r="AV9" s="850"/>
      <c r="AW9" s="850"/>
      <c r="AX9" s="850"/>
      <c r="AY9" s="851"/>
      <c r="AZ9" s="253"/>
      <c r="BA9" s="253"/>
      <c r="BB9" s="253"/>
      <c r="BC9" s="253"/>
      <c r="BD9" s="253"/>
      <c r="BE9" s="254"/>
      <c r="BF9" s="254"/>
      <c r="BG9" s="254"/>
      <c r="BH9" s="254"/>
      <c r="BI9" s="254"/>
      <c r="BJ9" s="254"/>
      <c r="BK9" s="254"/>
      <c r="BL9" s="254"/>
      <c r="BM9" s="254"/>
      <c r="BN9" s="254"/>
      <c r="BO9" s="254"/>
      <c r="BP9" s="254"/>
      <c r="BQ9" s="263">
        <v>3</v>
      </c>
      <c r="BR9" s="264"/>
      <c r="BS9" s="852"/>
      <c r="BT9" s="853"/>
      <c r="BU9" s="853"/>
      <c r="BV9" s="853"/>
      <c r="BW9" s="853"/>
      <c r="BX9" s="853"/>
      <c r="BY9" s="853"/>
      <c r="BZ9" s="853"/>
      <c r="CA9" s="853"/>
      <c r="CB9" s="853"/>
      <c r="CC9" s="853"/>
      <c r="CD9" s="853"/>
      <c r="CE9" s="853"/>
      <c r="CF9" s="853"/>
      <c r="CG9" s="854"/>
      <c r="CH9" s="865"/>
      <c r="CI9" s="866"/>
      <c r="CJ9" s="866"/>
      <c r="CK9" s="866"/>
      <c r="CL9" s="867"/>
      <c r="CM9" s="865"/>
      <c r="CN9" s="866"/>
      <c r="CO9" s="866"/>
      <c r="CP9" s="866"/>
      <c r="CQ9" s="867"/>
      <c r="CR9" s="865"/>
      <c r="CS9" s="866"/>
      <c r="CT9" s="866"/>
      <c r="CU9" s="866"/>
      <c r="CV9" s="867"/>
      <c r="CW9" s="865"/>
      <c r="CX9" s="866"/>
      <c r="CY9" s="866"/>
      <c r="CZ9" s="866"/>
      <c r="DA9" s="867"/>
      <c r="DB9" s="865"/>
      <c r="DC9" s="866"/>
      <c r="DD9" s="866"/>
      <c r="DE9" s="866"/>
      <c r="DF9" s="867"/>
      <c r="DG9" s="865"/>
      <c r="DH9" s="866"/>
      <c r="DI9" s="866"/>
      <c r="DJ9" s="866"/>
      <c r="DK9" s="867"/>
      <c r="DL9" s="865"/>
      <c r="DM9" s="866"/>
      <c r="DN9" s="866"/>
      <c r="DO9" s="866"/>
      <c r="DP9" s="867"/>
      <c r="DQ9" s="865"/>
      <c r="DR9" s="866"/>
      <c r="DS9" s="866"/>
      <c r="DT9" s="866"/>
      <c r="DU9" s="867"/>
      <c r="DV9" s="868"/>
      <c r="DW9" s="869"/>
      <c r="DX9" s="869"/>
      <c r="DY9" s="869"/>
      <c r="DZ9" s="870"/>
      <c r="EA9" s="255"/>
    </row>
    <row r="10" spans="1:131" s="256" customFormat="1" ht="26.25" customHeight="1" x14ac:dyDescent="0.15">
      <c r="A10" s="262">
        <v>4</v>
      </c>
      <c r="B10" s="839"/>
      <c r="C10" s="840"/>
      <c r="D10" s="840"/>
      <c r="E10" s="840"/>
      <c r="F10" s="840"/>
      <c r="G10" s="840"/>
      <c r="H10" s="840"/>
      <c r="I10" s="840"/>
      <c r="J10" s="840"/>
      <c r="K10" s="840"/>
      <c r="L10" s="840"/>
      <c r="M10" s="840"/>
      <c r="N10" s="840"/>
      <c r="O10" s="840"/>
      <c r="P10" s="841"/>
      <c r="Q10" s="842"/>
      <c r="R10" s="843"/>
      <c r="S10" s="843"/>
      <c r="T10" s="843"/>
      <c r="U10" s="843"/>
      <c r="V10" s="843"/>
      <c r="W10" s="843"/>
      <c r="X10" s="843"/>
      <c r="Y10" s="843"/>
      <c r="Z10" s="843"/>
      <c r="AA10" s="843"/>
      <c r="AB10" s="843"/>
      <c r="AC10" s="843"/>
      <c r="AD10" s="843"/>
      <c r="AE10" s="844"/>
      <c r="AF10" s="845"/>
      <c r="AG10" s="846"/>
      <c r="AH10" s="846"/>
      <c r="AI10" s="846"/>
      <c r="AJ10" s="847"/>
      <c r="AK10" s="848"/>
      <c r="AL10" s="849"/>
      <c r="AM10" s="849"/>
      <c r="AN10" s="849"/>
      <c r="AO10" s="849"/>
      <c r="AP10" s="849"/>
      <c r="AQ10" s="849"/>
      <c r="AR10" s="849"/>
      <c r="AS10" s="849"/>
      <c r="AT10" s="849"/>
      <c r="AU10" s="850"/>
      <c r="AV10" s="850"/>
      <c r="AW10" s="850"/>
      <c r="AX10" s="850"/>
      <c r="AY10" s="851"/>
      <c r="AZ10" s="253"/>
      <c r="BA10" s="253"/>
      <c r="BB10" s="253"/>
      <c r="BC10" s="253"/>
      <c r="BD10" s="253"/>
      <c r="BE10" s="254"/>
      <c r="BF10" s="254"/>
      <c r="BG10" s="254"/>
      <c r="BH10" s="254"/>
      <c r="BI10" s="254"/>
      <c r="BJ10" s="254"/>
      <c r="BK10" s="254"/>
      <c r="BL10" s="254"/>
      <c r="BM10" s="254"/>
      <c r="BN10" s="254"/>
      <c r="BO10" s="254"/>
      <c r="BP10" s="254"/>
      <c r="BQ10" s="263">
        <v>4</v>
      </c>
      <c r="BR10" s="264"/>
      <c r="BS10" s="852"/>
      <c r="BT10" s="853"/>
      <c r="BU10" s="853"/>
      <c r="BV10" s="853"/>
      <c r="BW10" s="853"/>
      <c r="BX10" s="853"/>
      <c r="BY10" s="853"/>
      <c r="BZ10" s="853"/>
      <c r="CA10" s="853"/>
      <c r="CB10" s="853"/>
      <c r="CC10" s="853"/>
      <c r="CD10" s="853"/>
      <c r="CE10" s="853"/>
      <c r="CF10" s="853"/>
      <c r="CG10" s="854"/>
      <c r="CH10" s="865"/>
      <c r="CI10" s="866"/>
      <c r="CJ10" s="866"/>
      <c r="CK10" s="866"/>
      <c r="CL10" s="867"/>
      <c r="CM10" s="865"/>
      <c r="CN10" s="866"/>
      <c r="CO10" s="866"/>
      <c r="CP10" s="866"/>
      <c r="CQ10" s="867"/>
      <c r="CR10" s="865"/>
      <c r="CS10" s="866"/>
      <c r="CT10" s="866"/>
      <c r="CU10" s="866"/>
      <c r="CV10" s="867"/>
      <c r="CW10" s="865"/>
      <c r="CX10" s="866"/>
      <c r="CY10" s="866"/>
      <c r="CZ10" s="866"/>
      <c r="DA10" s="867"/>
      <c r="DB10" s="865"/>
      <c r="DC10" s="866"/>
      <c r="DD10" s="866"/>
      <c r="DE10" s="866"/>
      <c r="DF10" s="867"/>
      <c r="DG10" s="865"/>
      <c r="DH10" s="866"/>
      <c r="DI10" s="866"/>
      <c r="DJ10" s="866"/>
      <c r="DK10" s="867"/>
      <c r="DL10" s="865"/>
      <c r="DM10" s="866"/>
      <c r="DN10" s="866"/>
      <c r="DO10" s="866"/>
      <c r="DP10" s="867"/>
      <c r="DQ10" s="865"/>
      <c r="DR10" s="866"/>
      <c r="DS10" s="866"/>
      <c r="DT10" s="866"/>
      <c r="DU10" s="867"/>
      <c r="DV10" s="868"/>
      <c r="DW10" s="869"/>
      <c r="DX10" s="869"/>
      <c r="DY10" s="869"/>
      <c r="DZ10" s="870"/>
      <c r="EA10" s="255"/>
    </row>
    <row r="11" spans="1:131" s="256" customFormat="1" ht="26.25" customHeight="1" x14ac:dyDescent="0.15">
      <c r="A11" s="262">
        <v>5</v>
      </c>
      <c r="B11" s="839"/>
      <c r="C11" s="840"/>
      <c r="D11" s="840"/>
      <c r="E11" s="840"/>
      <c r="F11" s="840"/>
      <c r="G11" s="840"/>
      <c r="H11" s="840"/>
      <c r="I11" s="840"/>
      <c r="J11" s="840"/>
      <c r="K11" s="840"/>
      <c r="L11" s="840"/>
      <c r="M11" s="840"/>
      <c r="N11" s="840"/>
      <c r="O11" s="840"/>
      <c r="P11" s="841"/>
      <c r="Q11" s="842"/>
      <c r="R11" s="843"/>
      <c r="S11" s="843"/>
      <c r="T11" s="843"/>
      <c r="U11" s="843"/>
      <c r="V11" s="843"/>
      <c r="W11" s="843"/>
      <c r="X11" s="843"/>
      <c r="Y11" s="843"/>
      <c r="Z11" s="843"/>
      <c r="AA11" s="843"/>
      <c r="AB11" s="843"/>
      <c r="AC11" s="843"/>
      <c r="AD11" s="843"/>
      <c r="AE11" s="844"/>
      <c r="AF11" s="845"/>
      <c r="AG11" s="846"/>
      <c r="AH11" s="846"/>
      <c r="AI11" s="846"/>
      <c r="AJ11" s="847"/>
      <c r="AK11" s="848"/>
      <c r="AL11" s="849"/>
      <c r="AM11" s="849"/>
      <c r="AN11" s="849"/>
      <c r="AO11" s="849"/>
      <c r="AP11" s="849"/>
      <c r="AQ11" s="849"/>
      <c r="AR11" s="849"/>
      <c r="AS11" s="849"/>
      <c r="AT11" s="849"/>
      <c r="AU11" s="850"/>
      <c r="AV11" s="850"/>
      <c r="AW11" s="850"/>
      <c r="AX11" s="850"/>
      <c r="AY11" s="851"/>
      <c r="AZ11" s="253"/>
      <c r="BA11" s="253"/>
      <c r="BB11" s="253"/>
      <c r="BC11" s="253"/>
      <c r="BD11" s="253"/>
      <c r="BE11" s="254"/>
      <c r="BF11" s="254"/>
      <c r="BG11" s="254"/>
      <c r="BH11" s="254"/>
      <c r="BI11" s="254"/>
      <c r="BJ11" s="254"/>
      <c r="BK11" s="254"/>
      <c r="BL11" s="254"/>
      <c r="BM11" s="254"/>
      <c r="BN11" s="254"/>
      <c r="BO11" s="254"/>
      <c r="BP11" s="254"/>
      <c r="BQ11" s="263">
        <v>5</v>
      </c>
      <c r="BR11" s="264"/>
      <c r="BS11" s="852"/>
      <c r="BT11" s="853"/>
      <c r="BU11" s="853"/>
      <c r="BV11" s="853"/>
      <c r="BW11" s="853"/>
      <c r="BX11" s="853"/>
      <c r="BY11" s="853"/>
      <c r="BZ11" s="853"/>
      <c r="CA11" s="853"/>
      <c r="CB11" s="853"/>
      <c r="CC11" s="853"/>
      <c r="CD11" s="853"/>
      <c r="CE11" s="853"/>
      <c r="CF11" s="853"/>
      <c r="CG11" s="854"/>
      <c r="CH11" s="865"/>
      <c r="CI11" s="866"/>
      <c r="CJ11" s="866"/>
      <c r="CK11" s="866"/>
      <c r="CL11" s="867"/>
      <c r="CM11" s="865"/>
      <c r="CN11" s="866"/>
      <c r="CO11" s="866"/>
      <c r="CP11" s="866"/>
      <c r="CQ11" s="867"/>
      <c r="CR11" s="865"/>
      <c r="CS11" s="866"/>
      <c r="CT11" s="866"/>
      <c r="CU11" s="866"/>
      <c r="CV11" s="867"/>
      <c r="CW11" s="865"/>
      <c r="CX11" s="866"/>
      <c r="CY11" s="866"/>
      <c r="CZ11" s="866"/>
      <c r="DA11" s="867"/>
      <c r="DB11" s="865"/>
      <c r="DC11" s="866"/>
      <c r="DD11" s="866"/>
      <c r="DE11" s="866"/>
      <c r="DF11" s="867"/>
      <c r="DG11" s="865"/>
      <c r="DH11" s="866"/>
      <c r="DI11" s="866"/>
      <c r="DJ11" s="866"/>
      <c r="DK11" s="867"/>
      <c r="DL11" s="865"/>
      <c r="DM11" s="866"/>
      <c r="DN11" s="866"/>
      <c r="DO11" s="866"/>
      <c r="DP11" s="867"/>
      <c r="DQ11" s="865"/>
      <c r="DR11" s="866"/>
      <c r="DS11" s="866"/>
      <c r="DT11" s="866"/>
      <c r="DU11" s="867"/>
      <c r="DV11" s="868"/>
      <c r="DW11" s="869"/>
      <c r="DX11" s="869"/>
      <c r="DY11" s="869"/>
      <c r="DZ11" s="870"/>
      <c r="EA11" s="255"/>
    </row>
    <row r="12" spans="1:131" s="256" customFormat="1" ht="26.25" customHeight="1" x14ac:dyDescent="0.15">
      <c r="A12" s="262">
        <v>6</v>
      </c>
      <c r="B12" s="839"/>
      <c r="C12" s="840"/>
      <c r="D12" s="840"/>
      <c r="E12" s="840"/>
      <c r="F12" s="840"/>
      <c r="G12" s="840"/>
      <c r="H12" s="840"/>
      <c r="I12" s="840"/>
      <c r="J12" s="840"/>
      <c r="K12" s="840"/>
      <c r="L12" s="840"/>
      <c r="M12" s="840"/>
      <c r="N12" s="840"/>
      <c r="O12" s="840"/>
      <c r="P12" s="841"/>
      <c r="Q12" s="842"/>
      <c r="R12" s="843"/>
      <c r="S12" s="843"/>
      <c r="T12" s="843"/>
      <c r="U12" s="843"/>
      <c r="V12" s="843"/>
      <c r="W12" s="843"/>
      <c r="X12" s="843"/>
      <c r="Y12" s="843"/>
      <c r="Z12" s="843"/>
      <c r="AA12" s="843"/>
      <c r="AB12" s="843"/>
      <c r="AC12" s="843"/>
      <c r="AD12" s="843"/>
      <c r="AE12" s="844"/>
      <c r="AF12" s="845"/>
      <c r="AG12" s="846"/>
      <c r="AH12" s="846"/>
      <c r="AI12" s="846"/>
      <c r="AJ12" s="847"/>
      <c r="AK12" s="848"/>
      <c r="AL12" s="849"/>
      <c r="AM12" s="849"/>
      <c r="AN12" s="849"/>
      <c r="AO12" s="849"/>
      <c r="AP12" s="849"/>
      <c r="AQ12" s="849"/>
      <c r="AR12" s="849"/>
      <c r="AS12" s="849"/>
      <c r="AT12" s="849"/>
      <c r="AU12" s="850"/>
      <c r="AV12" s="850"/>
      <c r="AW12" s="850"/>
      <c r="AX12" s="850"/>
      <c r="AY12" s="851"/>
      <c r="AZ12" s="253"/>
      <c r="BA12" s="253"/>
      <c r="BB12" s="253"/>
      <c r="BC12" s="253"/>
      <c r="BD12" s="253"/>
      <c r="BE12" s="254"/>
      <c r="BF12" s="254"/>
      <c r="BG12" s="254"/>
      <c r="BH12" s="254"/>
      <c r="BI12" s="254"/>
      <c r="BJ12" s="254"/>
      <c r="BK12" s="254"/>
      <c r="BL12" s="254"/>
      <c r="BM12" s="254"/>
      <c r="BN12" s="254"/>
      <c r="BO12" s="254"/>
      <c r="BP12" s="254"/>
      <c r="BQ12" s="263">
        <v>6</v>
      </c>
      <c r="BR12" s="264"/>
      <c r="BS12" s="852"/>
      <c r="BT12" s="853"/>
      <c r="BU12" s="853"/>
      <c r="BV12" s="853"/>
      <c r="BW12" s="853"/>
      <c r="BX12" s="853"/>
      <c r="BY12" s="853"/>
      <c r="BZ12" s="853"/>
      <c r="CA12" s="853"/>
      <c r="CB12" s="853"/>
      <c r="CC12" s="853"/>
      <c r="CD12" s="853"/>
      <c r="CE12" s="853"/>
      <c r="CF12" s="853"/>
      <c r="CG12" s="854"/>
      <c r="CH12" s="865"/>
      <c r="CI12" s="866"/>
      <c r="CJ12" s="866"/>
      <c r="CK12" s="866"/>
      <c r="CL12" s="867"/>
      <c r="CM12" s="865"/>
      <c r="CN12" s="866"/>
      <c r="CO12" s="866"/>
      <c r="CP12" s="866"/>
      <c r="CQ12" s="867"/>
      <c r="CR12" s="865"/>
      <c r="CS12" s="866"/>
      <c r="CT12" s="866"/>
      <c r="CU12" s="866"/>
      <c r="CV12" s="867"/>
      <c r="CW12" s="865"/>
      <c r="CX12" s="866"/>
      <c r="CY12" s="866"/>
      <c r="CZ12" s="866"/>
      <c r="DA12" s="867"/>
      <c r="DB12" s="865"/>
      <c r="DC12" s="866"/>
      <c r="DD12" s="866"/>
      <c r="DE12" s="866"/>
      <c r="DF12" s="867"/>
      <c r="DG12" s="865"/>
      <c r="DH12" s="866"/>
      <c r="DI12" s="866"/>
      <c r="DJ12" s="866"/>
      <c r="DK12" s="867"/>
      <c r="DL12" s="865"/>
      <c r="DM12" s="866"/>
      <c r="DN12" s="866"/>
      <c r="DO12" s="866"/>
      <c r="DP12" s="867"/>
      <c r="DQ12" s="865"/>
      <c r="DR12" s="866"/>
      <c r="DS12" s="866"/>
      <c r="DT12" s="866"/>
      <c r="DU12" s="867"/>
      <c r="DV12" s="868"/>
      <c r="DW12" s="869"/>
      <c r="DX12" s="869"/>
      <c r="DY12" s="869"/>
      <c r="DZ12" s="870"/>
      <c r="EA12" s="255"/>
    </row>
    <row r="13" spans="1:131" s="256" customFormat="1" ht="26.25" customHeight="1" x14ac:dyDescent="0.15">
      <c r="A13" s="262">
        <v>7</v>
      </c>
      <c r="B13" s="839"/>
      <c r="C13" s="840"/>
      <c r="D13" s="840"/>
      <c r="E13" s="840"/>
      <c r="F13" s="840"/>
      <c r="G13" s="840"/>
      <c r="H13" s="840"/>
      <c r="I13" s="840"/>
      <c r="J13" s="840"/>
      <c r="K13" s="840"/>
      <c r="L13" s="840"/>
      <c r="M13" s="840"/>
      <c r="N13" s="840"/>
      <c r="O13" s="840"/>
      <c r="P13" s="841"/>
      <c r="Q13" s="842"/>
      <c r="R13" s="843"/>
      <c r="S13" s="843"/>
      <c r="T13" s="843"/>
      <c r="U13" s="843"/>
      <c r="V13" s="843"/>
      <c r="W13" s="843"/>
      <c r="X13" s="843"/>
      <c r="Y13" s="843"/>
      <c r="Z13" s="843"/>
      <c r="AA13" s="843"/>
      <c r="AB13" s="843"/>
      <c r="AC13" s="843"/>
      <c r="AD13" s="843"/>
      <c r="AE13" s="844"/>
      <c r="AF13" s="845"/>
      <c r="AG13" s="846"/>
      <c r="AH13" s="846"/>
      <c r="AI13" s="846"/>
      <c r="AJ13" s="847"/>
      <c r="AK13" s="848"/>
      <c r="AL13" s="849"/>
      <c r="AM13" s="849"/>
      <c r="AN13" s="849"/>
      <c r="AO13" s="849"/>
      <c r="AP13" s="849"/>
      <c r="AQ13" s="849"/>
      <c r="AR13" s="849"/>
      <c r="AS13" s="849"/>
      <c r="AT13" s="849"/>
      <c r="AU13" s="850"/>
      <c r="AV13" s="850"/>
      <c r="AW13" s="850"/>
      <c r="AX13" s="850"/>
      <c r="AY13" s="851"/>
      <c r="AZ13" s="253"/>
      <c r="BA13" s="253"/>
      <c r="BB13" s="253"/>
      <c r="BC13" s="253"/>
      <c r="BD13" s="253"/>
      <c r="BE13" s="254"/>
      <c r="BF13" s="254"/>
      <c r="BG13" s="254"/>
      <c r="BH13" s="254"/>
      <c r="BI13" s="254"/>
      <c r="BJ13" s="254"/>
      <c r="BK13" s="254"/>
      <c r="BL13" s="254"/>
      <c r="BM13" s="254"/>
      <c r="BN13" s="254"/>
      <c r="BO13" s="254"/>
      <c r="BP13" s="254"/>
      <c r="BQ13" s="263">
        <v>7</v>
      </c>
      <c r="BR13" s="264"/>
      <c r="BS13" s="852"/>
      <c r="BT13" s="853"/>
      <c r="BU13" s="853"/>
      <c r="BV13" s="853"/>
      <c r="BW13" s="853"/>
      <c r="BX13" s="853"/>
      <c r="BY13" s="853"/>
      <c r="BZ13" s="853"/>
      <c r="CA13" s="853"/>
      <c r="CB13" s="853"/>
      <c r="CC13" s="853"/>
      <c r="CD13" s="853"/>
      <c r="CE13" s="853"/>
      <c r="CF13" s="853"/>
      <c r="CG13" s="854"/>
      <c r="CH13" s="865"/>
      <c r="CI13" s="866"/>
      <c r="CJ13" s="866"/>
      <c r="CK13" s="866"/>
      <c r="CL13" s="867"/>
      <c r="CM13" s="865"/>
      <c r="CN13" s="866"/>
      <c r="CO13" s="866"/>
      <c r="CP13" s="866"/>
      <c r="CQ13" s="867"/>
      <c r="CR13" s="865"/>
      <c r="CS13" s="866"/>
      <c r="CT13" s="866"/>
      <c r="CU13" s="866"/>
      <c r="CV13" s="867"/>
      <c r="CW13" s="865"/>
      <c r="CX13" s="866"/>
      <c r="CY13" s="866"/>
      <c r="CZ13" s="866"/>
      <c r="DA13" s="867"/>
      <c r="DB13" s="865"/>
      <c r="DC13" s="866"/>
      <c r="DD13" s="866"/>
      <c r="DE13" s="866"/>
      <c r="DF13" s="867"/>
      <c r="DG13" s="865"/>
      <c r="DH13" s="866"/>
      <c r="DI13" s="866"/>
      <c r="DJ13" s="866"/>
      <c r="DK13" s="867"/>
      <c r="DL13" s="865"/>
      <c r="DM13" s="866"/>
      <c r="DN13" s="866"/>
      <c r="DO13" s="866"/>
      <c r="DP13" s="867"/>
      <c r="DQ13" s="865"/>
      <c r="DR13" s="866"/>
      <c r="DS13" s="866"/>
      <c r="DT13" s="866"/>
      <c r="DU13" s="867"/>
      <c r="DV13" s="868"/>
      <c r="DW13" s="869"/>
      <c r="DX13" s="869"/>
      <c r="DY13" s="869"/>
      <c r="DZ13" s="870"/>
      <c r="EA13" s="255"/>
    </row>
    <row r="14" spans="1:131" s="256" customFormat="1" ht="26.25" customHeight="1" x14ac:dyDescent="0.15">
      <c r="A14" s="262">
        <v>8</v>
      </c>
      <c r="B14" s="839"/>
      <c r="C14" s="840"/>
      <c r="D14" s="840"/>
      <c r="E14" s="840"/>
      <c r="F14" s="840"/>
      <c r="G14" s="840"/>
      <c r="H14" s="840"/>
      <c r="I14" s="840"/>
      <c r="J14" s="840"/>
      <c r="K14" s="840"/>
      <c r="L14" s="840"/>
      <c r="M14" s="840"/>
      <c r="N14" s="840"/>
      <c r="O14" s="840"/>
      <c r="P14" s="841"/>
      <c r="Q14" s="842"/>
      <c r="R14" s="843"/>
      <c r="S14" s="843"/>
      <c r="T14" s="843"/>
      <c r="U14" s="843"/>
      <c r="V14" s="843"/>
      <c r="W14" s="843"/>
      <c r="X14" s="843"/>
      <c r="Y14" s="843"/>
      <c r="Z14" s="843"/>
      <c r="AA14" s="843"/>
      <c r="AB14" s="843"/>
      <c r="AC14" s="843"/>
      <c r="AD14" s="843"/>
      <c r="AE14" s="844"/>
      <c r="AF14" s="845"/>
      <c r="AG14" s="846"/>
      <c r="AH14" s="846"/>
      <c r="AI14" s="846"/>
      <c r="AJ14" s="847"/>
      <c r="AK14" s="848"/>
      <c r="AL14" s="849"/>
      <c r="AM14" s="849"/>
      <c r="AN14" s="849"/>
      <c r="AO14" s="849"/>
      <c r="AP14" s="849"/>
      <c r="AQ14" s="849"/>
      <c r="AR14" s="849"/>
      <c r="AS14" s="849"/>
      <c r="AT14" s="849"/>
      <c r="AU14" s="850"/>
      <c r="AV14" s="850"/>
      <c r="AW14" s="850"/>
      <c r="AX14" s="850"/>
      <c r="AY14" s="851"/>
      <c r="AZ14" s="253"/>
      <c r="BA14" s="253"/>
      <c r="BB14" s="253"/>
      <c r="BC14" s="253"/>
      <c r="BD14" s="253"/>
      <c r="BE14" s="254"/>
      <c r="BF14" s="254"/>
      <c r="BG14" s="254"/>
      <c r="BH14" s="254"/>
      <c r="BI14" s="254"/>
      <c r="BJ14" s="254"/>
      <c r="BK14" s="254"/>
      <c r="BL14" s="254"/>
      <c r="BM14" s="254"/>
      <c r="BN14" s="254"/>
      <c r="BO14" s="254"/>
      <c r="BP14" s="254"/>
      <c r="BQ14" s="263">
        <v>8</v>
      </c>
      <c r="BR14" s="264"/>
      <c r="BS14" s="852"/>
      <c r="BT14" s="853"/>
      <c r="BU14" s="853"/>
      <c r="BV14" s="853"/>
      <c r="BW14" s="853"/>
      <c r="BX14" s="853"/>
      <c r="BY14" s="853"/>
      <c r="BZ14" s="853"/>
      <c r="CA14" s="853"/>
      <c r="CB14" s="853"/>
      <c r="CC14" s="853"/>
      <c r="CD14" s="853"/>
      <c r="CE14" s="853"/>
      <c r="CF14" s="853"/>
      <c r="CG14" s="854"/>
      <c r="CH14" s="865"/>
      <c r="CI14" s="866"/>
      <c r="CJ14" s="866"/>
      <c r="CK14" s="866"/>
      <c r="CL14" s="867"/>
      <c r="CM14" s="865"/>
      <c r="CN14" s="866"/>
      <c r="CO14" s="866"/>
      <c r="CP14" s="866"/>
      <c r="CQ14" s="867"/>
      <c r="CR14" s="865"/>
      <c r="CS14" s="866"/>
      <c r="CT14" s="866"/>
      <c r="CU14" s="866"/>
      <c r="CV14" s="867"/>
      <c r="CW14" s="865"/>
      <c r="CX14" s="866"/>
      <c r="CY14" s="866"/>
      <c r="CZ14" s="866"/>
      <c r="DA14" s="867"/>
      <c r="DB14" s="865"/>
      <c r="DC14" s="866"/>
      <c r="DD14" s="866"/>
      <c r="DE14" s="866"/>
      <c r="DF14" s="867"/>
      <c r="DG14" s="865"/>
      <c r="DH14" s="866"/>
      <c r="DI14" s="866"/>
      <c r="DJ14" s="866"/>
      <c r="DK14" s="867"/>
      <c r="DL14" s="865"/>
      <c r="DM14" s="866"/>
      <c r="DN14" s="866"/>
      <c r="DO14" s="866"/>
      <c r="DP14" s="867"/>
      <c r="DQ14" s="865"/>
      <c r="DR14" s="866"/>
      <c r="DS14" s="866"/>
      <c r="DT14" s="866"/>
      <c r="DU14" s="867"/>
      <c r="DV14" s="868"/>
      <c r="DW14" s="869"/>
      <c r="DX14" s="869"/>
      <c r="DY14" s="869"/>
      <c r="DZ14" s="870"/>
      <c r="EA14" s="255"/>
    </row>
    <row r="15" spans="1:131" s="256" customFormat="1" ht="26.25" customHeight="1" x14ac:dyDescent="0.15">
      <c r="A15" s="262">
        <v>9</v>
      </c>
      <c r="B15" s="839"/>
      <c r="C15" s="840"/>
      <c r="D15" s="840"/>
      <c r="E15" s="840"/>
      <c r="F15" s="840"/>
      <c r="G15" s="840"/>
      <c r="H15" s="840"/>
      <c r="I15" s="840"/>
      <c r="J15" s="840"/>
      <c r="K15" s="840"/>
      <c r="L15" s="840"/>
      <c r="M15" s="840"/>
      <c r="N15" s="840"/>
      <c r="O15" s="840"/>
      <c r="P15" s="841"/>
      <c r="Q15" s="842"/>
      <c r="R15" s="843"/>
      <c r="S15" s="843"/>
      <c r="T15" s="843"/>
      <c r="U15" s="843"/>
      <c r="V15" s="843"/>
      <c r="W15" s="843"/>
      <c r="X15" s="843"/>
      <c r="Y15" s="843"/>
      <c r="Z15" s="843"/>
      <c r="AA15" s="843"/>
      <c r="AB15" s="843"/>
      <c r="AC15" s="843"/>
      <c r="AD15" s="843"/>
      <c r="AE15" s="844"/>
      <c r="AF15" s="845"/>
      <c r="AG15" s="846"/>
      <c r="AH15" s="846"/>
      <c r="AI15" s="846"/>
      <c r="AJ15" s="847"/>
      <c r="AK15" s="848"/>
      <c r="AL15" s="849"/>
      <c r="AM15" s="849"/>
      <c r="AN15" s="849"/>
      <c r="AO15" s="849"/>
      <c r="AP15" s="849"/>
      <c r="AQ15" s="849"/>
      <c r="AR15" s="849"/>
      <c r="AS15" s="849"/>
      <c r="AT15" s="849"/>
      <c r="AU15" s="850"/>
      <c r="AV15" s="850"/>
      <c r="AW15" s="850"/>
      <c r="AX15" s="850"/>
      <c r="AY15" s="851"/>
      <c r="AZ15" s="253"/>
      <c r="BA15" s="253"/>
      <c r="BB15" s="253"/>
      <c r="BC15" s="253"/>
      <c r="BD15" s="253"/>
      <c r="BE15" s="254"/>
      <c r="BF15" s="254"/>
      <c r="BG15" s="254"/>
      <c r="BH15" s="254"/>
      <c r="BI15" s="254"/>
      <c r="BJ15" s="254"/>
      <c r="BK15" s="254"/>
      <c r="BL15" s="254"/>
      <c r="BM15" s="254"/>
      <c r="BN15" s="254"/>
      <c r="BO15" s="254"/>
      <c r="BP15" s="254"/>
      <c r="BQ15" s="263">
        <v>9</v>
      </c>
      <c r="BR15" s="264"/>
      <c r="BS15" s="852"/>
      <c r="BT15" s="853"/>
      <c r="BU15" s="853"/>
      <c r="BV15" s="853"/>
      <c r="BW15" s="853"/>
      <c r="BX15" s="853"/>
      <c r="BY15" s="853"/>
      <c r="BZ15" s="853"/>
      <c r="CA15" s="853"/>
      <c r="CB15" s="853"/>
      <c r="CC15" s="853"/>
      <c r="CD15" s="853"/>
      <c r="CE15" s="853"/>
      <c r="CF15" s="853"/>
      <c r="CG15" s="854"/>
      <c r="CH15" s="865"/>
      <c r="CI15" s="866"/>
      <c r="CJ15" s="866"/>
      <c r="CK15" s="866"/>
      <c r="CL15" s="867"/>
      <c r="CM15" s="865"/>
      <c r="CN15" s="866"/>
      <c r="CO15" s="866"/>
      <c r="CP15" s="866"/>
      <c r="CQ15" s="867"/>
      <c r="CR15" s="865"/>
      <c r="CS15" s="866"/>
      <c r="CT15" s="866"/>
      <c r="CU15" s="866"/>
      <c r="CV15" s="867"/>
      <c r="CW15" s="865"/>
      <c r="CX15" s="866"/>
      <c r="CY15" s="866"/>
      <c r="CZ15" s="866"/>
      <c r="DA15" s="867"/>
      <c r="DB15" s="865"/>
      <c r="DC15" s="866"/>
      <c r="DD15" s="866"/>
      <c r="DE15" s="866"/>
      <c r="DF15" s="867"/>
      <c r="DG15" s="865"/>
      <c r="DH15" s="866"/>
      <c r="DI15" s="866"/>
      <c r="DJ15" s="866"/>
      <c r="DK15" s="867"/>
      <c r="DL15" s="865"/>
      <c r="DM15" s="866"/>
      <c r="DN15" s="866"/>
      <c r="DO15" s="866"/>
      <c r="DP15" s="867"/>
      <c r="DQ15" s="865"/>
      <c r="DR15" s="866"/>
      <c r="DS15" s="866"/>
      <c r="DT15" s="866"/>
      <c r="DU15" s="867"/>
      <c r="DV15" s="868"/>
      <c r="DW15" s="869"/>
      <c r="DX15" s="869"/>
      <c r="DY15" s="869"/>
      <c r="DZ15" s="870"/>
      <c r="EA15" s="255"/>
    </row>
    <row r="16" spans="1:131" s="256" customFormat="1" ht="26.25" customHeight="1" x14ac:dyDescent="0.15">
      <c r="A16" s="262">
        <v>10</v>
      </c>
      <c r="B16" s="839"/>
      <c r="C16" s="840"/>
      <c r="D16" s="840"/>
      <c r="E16" s="840"/>
      <c r="F16" s="840"/>
      <c r="G16" s="840"/>
      <c r="H16" s="840"/>
      <c r="I16" s="840"/>
      <c r="J16" s="840"/>
      <c r="K16" s="840"/>
      <c r="L16" s="840"/>
      <c r="M16" s="840"/>
      <c r="N16" s="840"/>
      <c r="O16" s="840"/>
      <c r="P16" s="841"/>
      <c r="Q16" s="842"/>
      <c r="R16" s="843"/>
      <c r="S16" s="843"/>
      <c r="T16" s="843"/>
      <c r="U16" s="843"/>
      <c r="V16" s="843"/>
      <c r="W16" s="843"/>
      <c r="X16" s="843"/>
      <c r="Y16" s="843"/>
      <c r="Z16" s="843"/>
      <c r="AA16" s="843"/>
      <c r="AB16" s="843"/>
      <c r="AC16" s="843"/>
      <c r="AD16" s="843"/>
      <c r="AE16" s="844"/>
      <c r="AF16" s="845"/>
      <c r="AG16" s="846"/>
      <c r="AH16" s="846"/>
      <c r="AI16" s="846"/>
      <c r="AJ16" s="847"/>
      <c r="AK16" s="848"/>
      <c r="AL16" s="849"/>
      <c r="AM16" s="849"/>
      <c r="AN16" s="849"/>
      <c r="AO16" s="849"/>
      <c r="AP16" s="849"/>
      <c r="AQ16" s="849"/>
      <c r="AR16" s="849"/>
      <c r="AS16" s="849"/>
      <c r="AT16" s="849"/>
      <c r="AU16" s="850"/>
      <c r="AV16" s="850"/>
      <c r="AW16" s="850"/>
      <c r="AX16" s="850"/>
      <c r="AY16" s="851"/>
      <c r="AZ16" s="253"/>
      <c r="BA16" s="253"/>
      <c r="BB16" s="253"/>
      <c r="BC16" s="253"/>
      <c r="BD16" s="253"/>
      <c r="BE16" s="254"/>
      <c r="BF16" s="254"/>
      <c r="BG16" s="254"/>
      <c r="BH16" s="254"/>
      <c r="BI16" s="254"/>
      <c r="BJ16" s="254"/>
      <c r="BK16" s="254"/>
      <c r="BL16" s="254"/>
      <c r="BM16" s="254"/>
      <c r="BN16" s="254"/>
      <c r="BO16" s="254"/>
      <c r="BP16" s="254"/>
      <c r="BQ16" s="263">
        <v>10</v>
      </c>
      <c r="BR16" s="264"/>
      <c r="BS16" s="852"/>
      <c r="BT16" s="853"/>
      <c r="BU16" s="853"/>
      <c r="BV16" s="853"/>
      <c r="BW16" s="853"/>
      <c r="BX16" s="853"/>
      <c r="BY16" s="853"/>
      <c r="BZ16" s="853"/>
      <c r="CA16" s="853"/>
      <c r="CB16" s="853"/>
      <c r="CC16" s="853"/>
      <c r="CD16" s="853"/>
      <c r="CE16" s="853"/>
      <c r="CF16" s="853"/>
      <c r="CG16" s="854"/>
      <c r="CH16" s="865"/>
      <c r="CI16" s="866"/>
      <c r="CJ16" s="866"/>
      <c r="CK16" s="866"/>
      <c r="CL16" s="867"/>
      <c r="CM16" s="865"/>
      <c r="CN16" s="866"/>
      <c r="CO16" s="866"/>
      <c r="CP16" s="866"/>
      <c r="CQ16" s="867"/>
      <c r="CR16" s="865"/>
      <c r="CS16" s="866"/>
      <c r="CT16" s="866"/>
      <c r="CU16" s="866"/>
      <c r="CV16" s="867"/>
      <c r="CW16" s="865"/>
      <c r="CX16" s="866"/>
      <c r="CY16" s="866"/>
      <c r="CZ16" s="866"/>
      <c r="DA16" s="867"/>
      <c r="DB16" s="865"/>
      <c r="DC16" s="866"/>
      <c r="DD16" s="866"/>
      <c r="DE16" s="866"/>
      <c r="DF16" s="867"/>
      <c r="DG16" s="865"/>
      <c r="DH16" s="866"/>
      <c r="DI16" s="866"/>
      <c r="DJ16" s="866"/>
      <c r="DK16" s="867"/>
      <c r="DL16" s="865"/>
      <c r="DM16" s="866"/>
      <c r="DN16" s="866"/>
      <c r="DO16" s="866"/>
      <c r="DP16" s="867"/>
      <c r="DQ16" s="865"/>
      <c r="DR16" s="866"/>
      <c r="DS16" s="866"/>
      <c r="DT16" s="866"/>
      <c r="DU16" s="867"/>
      <c r="DV16" s="868"/>
      <c r="DW16" s="869"/>
      <c r="DX16" s="869"/>
      <c r="DY16" s="869"/>
      <c r="DZ16" s="870"/>
      <c r="EA16" s="255"/>
    </row>
    <row r="17" spans="1:131" s="256" customFormat="1" ht="26.25" customHeight="1" x14ac:dyDescent="0.15">
      <c r="A17" s="262">
        <v>11</v>
      </c>
      <c r="B17" s="839"/>
      <c r="C17" s="840"/>
      <c r="D17" s="840"/>
      <c r="E17" s="840"/>
      <c r="F17" s="840"/>
      <c r="G17" s="840"/>
      <c r="H17" s="840"/>
      <c r="I17" s="840"/>
      <c r="J17" s="840"/>
      <c r="K17" s="840"/>
      <c r="L17" s="840"/>
      <c r="M17" s="840"/>
      <c r="N17" s="840"/>
      <c r="O17" s="840"/>
      <c r="P17" s="841"/>
      <c r="Q17" s="842"/>
      <c r="R17" s="843"/>
      <c r="S17" s="843"/>
      <c r="T17" s="843"/>
      <c r="U17" s="843"/>
      <c r="V17" s="843"/>
      <c r="W17" s="843"/>
      <c r="X17" s="843"/>
      <c r="Y17" s="843"/>
      <c r="Z17" s="843"/>
      <c r="AA17" s="843"/>
      <c r="AB17" s="843"/>
      <c r="AC17" s="843"/>
      <c r="AD17" s="843"/>
      <c r="AE17" s="844"/>
      <c r="AF17" s="845"/>
      <c r="AG17" s="846"/>
      <c r="AH17" s="846"/>
      <c r="AI17" s="846"/>
      <c r="AJ17" s="847"/>
      <c r="AK17" s="848"/>
      <c r="AL17" s="849"/>
      <c r="AM17" s="849"/>
      <c r="AN17" s="849"/>
      <c r="AO17" s="849"/>
      <c r="AP17" s="849"/>
      <c r="AQ17" s="849"/>
      <c r="AR17" s="849"/>
      <c r="AS17" s="849"/>
      <c r="AT17" s="849"/>
      <c r="AU17" s="850"/>
      <c r="AV17" s="850"/>
      <c r="AW17" s="850"/>
      <c r="AX17" s="850"/>
      <c r="AY17" s="851"/>
      <c r="AZ17" s="253"/>
      <c r="BA17" s="253"/>
      <c r="BB17" s="253"/>
      <c r="BC17" s="253"/>
      <c r="BD17" s="253"/>
      <c r="BE17" s="254"/>
      <c r="BF17" s="254"/>
      <c r="BG17" s="254"/>
      <c r="BH17" s="254"/>
      <c r="BI17" s="254"/>
      <c r="BJ17" s="254"/>
      <c r="BK17" s="254"/>
      <c r="BL17" s="254"/>
      <c r="BM17" s="254"/>
      <c r="BN17" s="254"/>
      <c r="BO17" s="254"/>
      <c r="BP17" s="254"/>
      <c r="BQ17" s="263">
        <v>11</v>
      </c>
      <c r="BR17" s="264"/>
      <c r="BS17" s="852"/>
      <c r="BT17" s="853"/>
      <c r="BU17" s="853"/>
      <c r="BV17" s="853"/>
      <c r="BW17" s="853"/>
      <c r="BX17" s="853"/>
      <c r="BY17" s="853"/>
      <c r="BZ17" s="853"/>
      <c r="CA17" s="853"/>
      <c r="CB17" s="853"/>
      <c r="CC17" s="853"/>
      <c r="CD17" s="853"/>
      <c r="CE17" s="853"/>
      <c r="CF17" s="853"/>
      <c r="CG17" s="854"/>
      <c r="CH17" s="865"/>
      <c r="CI17" s="866"/>
      <c r="CJ17" s="866"/>
      <c r="CK17" s="866"/>
      <c r="CL17" s="867"/>
      <c r="CM17" s="865"/>
      <c r="CN17" s="866"/>
      <c r="CO17" s="866"/>
      <c r="CP17" s="866"/>
      <c r="CQ17" s="867"/>
      <c r="CR17" s="865"/>
      <c r="CS17" s="866"/>
      <c r="CT17" s="866"/>
      <c r="CU17" s="866"/>
      <c r="CV17" s="867"/>
      <c r="CW17" s="865"/>
      <c r="CX17" s="866"/>
      <c r="CY17" s="866"/>
      <c r="CZ17" s="866"/>
      <c r="DA17" s="867"/>
      <c r="DB17" s="865"/>
      <c r="DC17" s="866"/>
      <c r="DD17" s="866"/>
      <c r="DE17" s="866"/>
      <c r="DF17" s="867"/>
      <c r="DG17" s="865"/>
      <c r="DH17" s="866"/>
      <c r="DI17" s="866"/>
      <c r="DJ17" s="866"/>
      <c r="DK17" s="867"/>
      <c r="DL17" s="865"/>
      <c r="DM17" s="866"/>
      <c r="DN17" s="866"/>
      <c r="DO17" s="866"/>
      <c r="DP17" s="867"/>
      <c r="DQ17" s="865"/>
      <c r="DR17" s="866"/>
      <c r="DS17" s="866"/>
      <c r="DT17" s="866"/>
      <c r="DU17" s="867"/>
      <c r="DV17" s="868"/>
      <c r="DW17" s="869"/>
      <c r="DX17" s="869"/>
      <c r="DY17" s="869"/>
      <c r="DZ17" s="870"/>
      <c r="EA17" s="255"/>
    </row>
    <row r="18" spans="1:131" s="256" customFormat="1" ht="26.25" customHeight="1" x14ac:dyDescent="0.15">
      <c r="A18" s="262">
        <v>12</v>
      </c>
      <c r="B18" s="839"/>
      <c r="C18" s="840"/>
      <c r="D18" s="840"/>
      <c r="E18" s="840"/>
      <c r="F18" s="840"/>
      <c r="G18" s="840"/>
      <c r="H18" s="840"/>
      <c r="I18" s="840"/>
      <c r="J18" s="840"/>
      <c r="K18" s="840"/>
      <c r="L18" s="840"/>
      <c r="M18" s="840"/>
      <c r="N18" s="840"/>
      <c r="O18" s="840"/>
      <c r="P18" s="841"/>
      <c r="Q18" s="842"/>
      <c r="R18" s="843"/>
      <c r="S18" s="843"/>
      <c r="T18" s="843"/>
      <c r="U18" s="843"/>
      <c r="V18" s="843"/>
      <c r="W18" s="843"/>
      <c r="X18" s="843"/>
      <c r="Y18" s="843"/>
      <c r="Z18" s="843"/>
      <c r="AA18" s="843"/>
      <c r="AB18" s="843"/>
      <c r="AC18" s="843"/>
      <c r="AD18" s="843"/>
      <c r="AE18" s="844"/>
      <c r="AF18" s="845"/>
      <c r="AG18" s="846"/>
      <c r="AH18" s="846"/>
      <c r="AI18" s="846"/>
      <c r="AJ18" s="847"/>
      <c r="AK18" s="848"/>
      <c r="AL18" s="849"/>
      <c r="AM18" s="849"/>
      <c r="AN18" s="849"/>
      <c r="AO18" s="849"/>
      <c r="AP18" s="849"/>
      <c r="AQ18" s="849"/>
      <c r="AR18" s="849"/>
      <c r="AS18" s="849"/>
      <c r="AT18" s="849"/>
      <c r="AU18" s="850"/>
      <c r="AV18" s="850"/>
      <c r="AW18" s="850"/>
      <c r="AX18" s="850"/>
      <c r="AY18" s="851"/>
      <c r="AZ18" s="253"/>
      <c r="BA18" s="253"/>
      <c r="BB18" s="253"/>
      <c r="BC18" s="253"/>
      <c r="BD18" s="253"/>
      <c r="BE18" s="254"/>
      <c r="BF18" s="254"/>
      <c r="BG18" s="254"/>
      <c r="BH18" s="254"/>
      <c r="BI18" s="254"/>
      <c r="BJ18" s="254"/>
      <c r="BK18" s="254"/>
      <c r="BL18" s="254"/>
      <c r="BM18" s="254"/>
      <c r="BN18" s="254"/>
      <c r="BO18" s="254"/>
      <c r="BP18" s="254"/>
      <c r="BQ18" s="263">
        <v>12</v>
      </c>
      <c r="BR18" s="264"/>
      <c r="BS18" s="852"/>
      <c r="BT18" s="853"/>
      <c r="BU18" s="853"/>
      <c r="BV18" s="853"/>
      <c r="BW18" s="853"/>
      <c r="BX18" s="853"/>
      <c r="BY18" s="853"/>
      <c r="BZ18" s="853"/>
      <c r="CA18" s="853"/>
      <c r="CB18" s="853"/>
      <c r="CC18" s="853"/>
      <c r="CD18" s="853"/>
      <c r="CE18" s="853"/>
      <c r="CF18" s="853"/>
      <c r="CG18" s="854"/>
      <c r="CH18" s="865"/>
      <c r="CI18" s="866"/>
      <c r="CJ18" s="866"/>
      <c r="CK18" s="866"/>
      <c r="CL18" s="867"/>
      <c r="CM18" s="865"/>
      <c r="CN18" s="866"/>
      <c r="CO18" s="866"/>
      <c r="CP18" s="866"/>
      <c r="CQ18" s="867"/>
      <c r="CR18" s="865"/>
      <c r="CS18" s="866"/>
      <c r="CT18" s="866"/>
      <c r="CU18" s="866"/>
      <c r="CV18" s="867"/>
      <c r="CW18" s="865"/>
      <c r="CX18" s="866"/>
      <c r="CY18" s="866"/>
      <c r="CZ18" s="866"/>
      <c r="DA18" s="867"/>
      <c r="DB18" s="865"/>
      <c r="DC18" s="866"/>
      <c r="DD18" s="866"/>
      <c r="DE18" s="866"/>
      <c r="DF18" s="867"/>
      <c r="DG18" s="865"/>
      <c r="DH18" s="866"/>
      <c r="DI18" s="866"/>
      <c r="DJ18" s="866"/>
      <c r="DK18" s="867"/>
      <c r="DL18" s="865"/>
      <c r="DM18" s="866"/>
      <c r="DN18" s="866"/>
      <c r="DO18" s="866"/>
      <c r="DP18" s="867"/>
      <c r="DQ18" s="865"/>
      <c r="DR18" s="866"/>
      <c r="DS18" s="866"/>
      <c r="DT18" s="866"/>
      <c r="DU18" s="867"/>
      <c r="DV18" s="868"/>
      <c r="DW18" s="869"/>
      <c r="DX18" s="869"/>
      <c r="DY18" s="869"/>
      <c r="DZ18" s="870"/>
      <c r="EA18" s="255"/>
    </row>
    <row r="19" spans="1:131" s="256" customFormat="1" ht="26.25" customHeight="1" x14ac:dyDescent="0.15">
      <c r="A19" s="262">
        <v>13</v>
      </c>
      <c r="B19" s="839"/>
      <c r="C19" s="840"/>
      <c r="D19" s="840"/>
      <c r="E19" s="840"/>
      <c r="F19" s="840"/>
      <c r="G19" s="840"/>
      <c r="H19" s="840"/>
      <c r="I19" s="840"/>
      <c r="J19" s="840"/>
      <c r="K19" s="840"/>
      <c r="L19" s="840"/>
      <c r="M19" s="840"/>
      <c r="N19" s="840"/>
      <c r="O19" s="840"/>
      <c r="P19" s="841"/>
      <c r="Q19" s="842"/>
      <c r="R19" s="843"/>
      <c r="S19" s="843"/>
      <c r="T19" s="843"/>
      <c r="U19" s="843"/>
      <c r="V19" s="843"/>
      <c r="W19" s="843"/>
      <c r="X19" s="843"/>
      <c r="Y19" s="843"/>
      <c r="Z19" s="843"/>
      <c r="AA19" s="843"/>
      <c r="AB19" s="843"/>
      <c r="AC19" s="843"/>
      <c r="AD19" s="843"/>
      <c r="AE19" s="844"/>
      <c r="AF19" s="845"/>
      <c r="AG19" s="846"/>
      <c r="AH19" s="846"/>
      <c r="AI19" s="846"/>
      <c r="AJ19" s="847"/>
      <c r="AK19" s="848"/>
      <c r="AL19" s="849"/>
      <c r="AM19" s="849"/>
      <c r="AN19" s="849"/>
      <c r="AO19" s="849"/>
      <c r="AP19" s="849"/>
      <c r="AQ19" s="849"/>
      <c r="AR19" s="849"/>
      <c r="AS19" s="849"/>
      <c r="AT19" s="849"/>
      <c r="AU19" s="850"/>
      <c r="AV19" s="850"/>
      <c r="AW19" s="850"/>
      <c r="AX19" s="850"/>
      <c r="AY19" s="851"/>
      <c r="AZ19" s="253"/>
      <c r="BA19" s="253"/>
      <c r="BB19" s="253"/>
      <c r="BC19" s="253"/>
      <c r="BD19" s="253"/>
      <c r="BE19" s="254"/>
      <c r="BF19" s="254"/>
      <c r="BG19" s="254"/>
      <c r="BH19" s="254"/>
      <c r="BI19" s="254"/>
      <c r="BJ19" s="254"/>
      <c r="BK19" s="254"/>
      <c r="BL19" s="254"/>
      <c r="BM19" s="254"/>
      <c r="BN19" s="254"/>
      <c r="BO19" s="254"/>
      <c r="BP19" s="254"/>
      <c r="BQ19" s="263">
        <v>13</v>
      </c>
      <c r="BR19" s="264"/>
      <c r="BS19" s="852"/>
      <c r="BT19" s="853"/>
      <c r="BU19" s="853"/>
      <c r="BV19" s="853"/>
      <c r="BW19" s="853"/>
      <c r="BX19" s="853"/>
      <c r="BY19" s="853"/>
      <c r="BZ19" s="853"/>
      <c r="CA19" s="853"/>
      <c r="CB19" s="853"/>
      <c r="CC19" s="853"/>
      <c r="CD19" s="853"/>
      <c r="CE19" s="853"/>
      <c r="CF19" s="853"/>
      <c r="CG19" s="854"/>
      <c r="CH19" s="865"/>
      <c r="CI19" s="866"/>
      <c r="CJ19" s="866"/>
      <c r="CK19" s="866"/>
      <c r="CL19" s="867"/>
      <c r="CM19" s="865"/>
      <c r="CN19" s="866"/>
      <c r="CO19" s="866"/>
      <c r="CP19" s="866"/>
      <c r="CQ19" s="867"/>
      <c r="CR19" s="865"/>
      <c r="CS19" s="866"/>
      <c r="CT19" s="866"/>
      <c r="CU19" s="866"/>
      <c r="CV19" s="867"/>
      <c r="CW19" s="865"/>
      <c r="CX19" s="866"/>
      <c r="CY19" s="866"/>
      <c r="CZ19" s="866"/>
      <c r="DA19" s="867"/>
      <c r="DB19" s="865"/>
      <c r="DC19" s="866"/>
      <c r="DD19" s="866"/>
      <c r="DE19" s="866"/>
      <c r="DF19" s="867"/>
      <c r="DG19" s="865"/>
      <c r="DH19" s="866"/>
      <c r="DI19" s="866"/>
      <c r="DJ19" s="866"/>
      <c r="DK19" s="867"/>
      <c r="DL19" s="865"/>
      <c r="DM19" s="866"/>
      <c r="DN19" s="866"/>
      <c r="DO19" s="866"/>
      <c r="DP19" s="867"/>
      <c r="DQ19" s="865"/>
      <c r="DR19" s="866"/>
      <c r="DS19" s="866"/>
      <c r="DT19" s="866"/>
      <c r="DU19" s="867"/>
      <c r="DV19" s="868"/>
      <c r="DW19" s="869"/>
      <c r="DX19" s="869"/>
      <c r="DY19" s="869"/>
      <c r="DZ19" s="870"/>
      <c r="EA19" s="255"/>
    </row>
    <row r="20" spans="1:131" s="256" customFormat="1" ht="26.25" customHeight="1" x14ac:dyDescent="0.15">
      <c r="A20" s="262">
        <v>14</v>
      </c>
      <c r="B20" s="839"/>
      <c r="C20" s="840"/>
      <c r="D20" s="840"/>
      <c r="E20" s="840"/>
      <c r="F20" s="840"/>
      <c r="G20" s="840"/>
      <c r="H20" s="840"/>
      <c r="I20" s="840"/>
      <c r="J20" s="840"/>
      <c r="K20" s="840"/>
      <c r="L20" s="840"/>
      <c r="M20" s="840"/>
      <c r="N20" s="840"/>
      <c r="O20" s="840"/>
      <c r="P20" s="841"/>
      <c r="Q20" s="842"/>
      <c r="R20" s="843"/>
      <c r="S20" s="843"/>
      <c r="T20" s="843"/>
      <c r="U20" s="843"/>
      <c r="V20" s="843"/>
      <c r="W20" s="843"/>
      <c r="X20" s="843"/>
      <c r="Y20" s="843"/>
      <c r="Z20" s="843"/>
      <c r="AA20" s="843"/>
      <c r="AB20" s="843"/>
      <c r="AC20" s="843"/>
      <c r="AD20" s="843"/>
      <c r="AE20" s="844"/>
      <c r="AF20" s="845"/>
      <c r="AG20" s="846"/>
      <c r="AH20" s="846"/>
      <c r="AI20" s="846"/>
      <c r="AJ20" s="847"/>
      <c r="AK20" s="848"/>
      <c r="AL20" s="849"/>
      <c r="AM20" s="849"/>
      <c r="AN20" s="849"/>
      <c r="AO20" s="849"/>
      <c r="AP20" s="849"/>
      <c r="AQ20" s="849"/>
      <c r="AR20" s="849"/>
      <c r="AS20" s="849"/>
      <c r="AT20" s="849"/>
      <c r="AU20" s="850"/>
      <c r="AV20" s="850"/>
      <c r="AW20" s="850"/>
      <c r="AX20" s="850"/>
      <c r="AY20" s="851"/>
      <c r="AZ20" s="253"/>
      <c r="BA20" s="253"/>
      <c r="BB20" s="253"/>
      <c r="BC20" s="253"/>
      <c r="BD20" s="253"/>
      <c r="BE20" s="254"/>
      <c r="BF20" s="254"/>
      <c r="BG20" s="254"/>
      <c r="BH20" s="254"/>
      <c r="BI20" s="254"/>
      <c r="BJ20" s="254"/>
      <c r="BK20" s="254"/>
      <c r="BL20" s="254"/>
      <c r="BM20" s="254"/>
      <c r="BN20" s="254"/>
      <c r="BO20" s="254"/>
      <c r="BP20" s="254"/>
      <c r="BQ20" s="263">
        <v>14</v>
      </c>
      <c r="BR20" s="264"/>
      <c r="BS20" s="852"/>
      <c r="BT20" s="853"/>
      <c r="BU20" s="853"/>
      <c r="BV20" s="853"/>
      <c r="BW20" s="853"/>
      <c r="BX20" s="853"/>
      <c r="BY20" s="853"/>
      <c r="BZ20" s="853"/>
      <c r="CA20" s="853"/>
      <c r="CB20" s="853"/>
      <c r="CC20" s="853"/>
      <c r="CD20" s="853"/>
      <c r="CE20" s="853"/>
      <c r="CF20" s="853"/>
      <c r="CG20" s="854"/>
      <c r="CH20" s="865"/>
      <c r="CI20" s="866"/>
      <c r="CJ20" s="866"/>
      <c r="CK20" s="866"/>
      <c r="CL20" s="867"/>
      <c r="CM20" s="865"/>
      <c r="CN20" s="866"/>
      <c r="CO20" s="866"/>
      <c r="CP20" s="866"/>
      <c r="CQ20" s="867"/>
      <c r="CR20" s="865"/>
      <c r="CS20" s="866"/>
      <c r="CT20" s="866"/>
      <c r="CU20" s="866"/>
      <c r="CV20" s="867"/>
      <c r="CW20" s="865"/>
      <c r="CX20" s="866"/>
      <c r="CY20" s="866"/>
      <c r="CZ20" s="866"/>
      <c r="DA20" s="867"/>
      <c r="DB20" s="865"/>
      <c r="DC20" s="866"/>
      <c r="DD20" s="866"/>
      <c r="DE20" s="866"/>
      <c r="DF20" s="867"/>
      <c r="DG20" s="865"/>
      <c r="DH20" s="866"/>
      <c r="DI20" s="866"/>
      <c r="DJ20" s="866"/>
      <c r="DK20" s="867"/>
      <c r="DL20" s="865"/>
      <c r="DM20" s="866"/>
      <c r="DN20" s="866"/>
      <c r="DO20" s="866"/>
      <c r="DP20" s="867"/>
      <c r="DQ20" s="865"/>
      <c r="DR20" s="866"/>
      <c r="DS20" s="866"/>
      <c r="DT20" s="866"/>
      <c r="DU20" s="867"/>
      <c r="DV20" s="868"/>
      <c r="DW20" s="869"/>
      <c r="DX20" s="869"/>
      <c r="DY20" s="869"/>
      <c r="DZ20" s="870"/>
      <c r="EA20" s="255"/>
    </row>
    <row r="21" spans="1:131" s="256" customFormat="1" ht="26.25" customHeight="1" thickBot="1" x14ac:dyDescent="0.2">
      <c r="A21" s="262">
        <v>15</v>
      </c>
      <c r="B21" s="839"/>
      <c r="C21" s="840"/>
      <c r="D21" s="840"/>
      <c r="E21" s="840"/>
      <c r="F21" s="840"/>
      <c r="G21" s="840"/>
      <c r="H21" s="840"/>
      <c r="I21" s="840"/>
      <c r="J21" s="840"/>
      <c r="K21" s="840"/>
      <c r="L21" s="840"/>
      <c r="M21" s="840"/>
      <c r="N21" s="840"/>
      <c r="O21" s="840"/>
      <c r="P21" s="841"/>
      <c r="Q21" s="842"/>
      <c r="R21" s="843"/>
      <c r="S21" s="843"/>
      <c r="T21" s="843"/>
      <c r="U21" s="843"/>
      <c r="V21" s="843"/>
      <c r="W21" s="843"/>
      <c r="X21" s="843"/>
      <c r="Y21" s="843"/>
      <c r="Z21" s="843"/>
      <c r="AA21" s="843"/>
      <c r="AB21" s="843"/>
      <c r="AC21" s="843"/>
      <c r="AD21" s="843"/>
      <c r="AE21" s="844"/>
      <c r="AF21" s="845"/>
      <c r="AG21" s="846"/>
      <c r="AH21" s="846"/>
      <c r="AI21" s="846"/>
      <c r="AJ21" s="847"/>
      <c r="AK21" s="848"/>
      <c r="AL21" s="849"/>
      <c r="AM21" s="849"/>
      <c r="AN21" s="849"/>
      <c r="AO21" s="849"/>
      <c r="AP21" s="849"/>
      <c r="AQ21" s="849"/>
      <c r="AR21" s="849"/>
      <c r="AS21" s="849"/>
      <c r="AT21" s="849"/>
      <c r="AU21" s="850"/>
      <c r="AV21" s="850"/>
      <c r="AW21" s="850"/>
      <c r="AX21" s="850"/>
      <c r="AY21" s="851"/>
      <c r="AZ21" s="253"/>
      <c r="BA21" s="253"/>
      <c r="BB21" s="253"/>
      <c r="BC21" s="253"/>
      <c r="BD21" s="253"/>
      <c r="BE21" s="254"/>
      <c r="BF21" s="254"/>
      <c r="BG21" s="254"/>
      <c r="BH21" s="254"/>
      <c r="BI21" s="254"/>
      <c r="BJ21" s="254"/>
      <c r="BK21" s="254"/>
      <c r="BL21" s="254"/>
      <c r="BM21" s="254"/>
      <c r="BN21" s="254"/>
      <c r="BO21" s="254"/>
      <c r="BP21" s="254"/>
      <c r="BQ21" s="263">
        <v>15</v>
      </c>
      <c r="BR21" s="264"/>
      <c r="BS21" s="852"/>
      <c r="BT21" s="853"/>
      <c r="BU21" s="853"/>
      <c r="BV21" s="853"/>
      <c r="BW21" s="853"/>
      <c r="BX21" s="853"/>
      <c r="BY21" s="853"/>
      <c r="BZ21" s="853"/>
      <c r="CA21" s="853"/>
      <c r="CB21" s="853"/>
      <c r="CC21" s="853"/>
      <c r="CD21" s="853"/>
      <c r="CE21" s="853"/>
      <c r="CF21" s="853"/>
      <c r="CG21" s="854"/>
      <c r="CH21" s="865"/>
      <c r="CI21" s="866"/>
      <c r="CJ21" s="866"/>
      <c r="CK21" s="866"/>
      <c r="CL21" s="867"/>
      <c r="CM21" s="865"/>
      <c r="CN21" s="866"/>
      <c r="CO21" s="866"/>
      <c r="CP21" s="866"/>
      <c r="CQ21" s="867"/>
      <c r="CR21" s="865"/>
      <c r="CS21" s="866"/>
      <c r="CT21" s="866"/>
      <c r="CU21" s="866"/>
      <c r="CV21" s="867"/>
      <c r="CW21" s="865"/>
      <c r="CX21" s="866"/>
      <c r="CY21" s="866"/>
      <c r="CZ21" s="866"/>
      <c r="DA21" s="867"/>
      <c r="DB21" s="865"/>
      <c r="DC21" s="866"/>
      <c r="DD21" s="866"/>
      <c r="DE21" s="866"/>
      <c r="DF21" s="867"/>
      <c r="DG21" s="865"/>
      <c r="DH21" s="866"/>
      <c r="DI21" s="866"/>
      <c r="DJ21" s="866"/>
      <c r="DK21" s="867"/>
      <c r="DL21" s="865"/>
      <c r="DM21" s="866"/>
      <c r="DN21" s="866"/>
      <c r="DO21" s="866"/>
      <c r="DP21" s="867"/>
      <c r="DQ21" s="865"/>
      <c r="DR21" s="866"/>
      <c r="DS21" s="866"/>
      <c r="DT21" s="866"/>
      <c r="DU21" s="867"/>
      <c r="DV21" s="868"/>
      <c r="DW21" s="869"/>
      <c r="DX21" s="869"/>
      <c r="DY21" s="869"/>
      <c r="DZ21" s="870"/>
      <c r="EA21" s="255"/>
    </row>
    <row r="22" spans="1:131" s="256" customFormat="1" ht="26.25" customHeight="1" x14ac:dyDescent="0.15">
      <c r="A22" s="262">
        <v>16</v>
      </c>
      <c r="B22" s="839"/>
      <c r="C22" s="840"/>
      <c r="D22" s="840"/>
      <c r="E22" s="840"/>
      <c r="F22" s="840"/>
      <c r="G22" s="840"/>
      <c r="H22" s="840"/>
      <c r="I22" s="840"/>
      <c r="J22" s="840"/>
      <c r="K22" s="840"/>
      <c r="L22" s="840"/>
      <c r="M22" s="840"/>
      <c r="N22" s="840"/>
      <c r="O22" s="840"/>
      <c r="P22" s="841"/>
      <c r="Q22" s="871"/>
      <c r="R22" s="872"/>
      <c r="S22" s="872"/>
      <c r="T22" s="872"/>
      <c r="U22" s="872"/>
      <c r="V22" s="872"/>
      <c r="W22" s="872"/>
      <c r="X22" s="872"/>
      <c r="Y22" s="872"/>
      <c r="Z22" s="872"/>
      <c r="AA22" s="872"/>
      <c r="AB22" s="872"/>
      <c r="AC22" s="872"/>
      <c r="AD22" s="872"/>
      <c r="AE22" s="873"/>
      <c r="AF22" s="845"/>
      <c r="AG22" s="846"/>
      <c r="AH22" s="846"/>
      <c r="AI22" s="846"/>
      <c r="AJ22" s="847"/>
      <c r="AK22" s="886"/>
      <c r="AL22" s="887"/>
      <c r="AM22" s="887"/>
      <c r="AN22" s="887"/>
      <c r="AO22" s="887"/>
      <c r="AP22" s="887"/>
      <c r="AQ22" s="887"/>
      <c r="AR22" s="887"/>
      <c r="AS22" s="887"/>
      <c r="AT22" s="887"/>
      <c r="AU22" s="888"/>
      <c r="AV22" s="888"/>
      <c r="AW22" s="888"/>
      <c r="AX22" s="888"/>
      <c r="AY22" s="889"/>
      <c r="AZ22" s="890" t="s">
        <v>390</v>
      </c>
      <c r="BA22" s="890"/>
      <c r="BB22" s="890"/>
      <c r="BC22" s="890"/>
      <c r="BD22" s="891"/>
      <c r="BE22" s="254"/>
      <c r="BF22" s="254"/>
      <c r="BG22" s="254"/>
      <c r="BH22" s="254"/>
      <c r="BI22" s="254"/>
      <c r="BJ22" s="254"/>
      <c r="BK22" s="254"/>
      <c r="BL22" s="254"/>
      <c r="BM22" s="254"/>
      <c r="BN22" s="254"/>
      <c r="BO22" s="254"/>
      <c r="BP22" s="254"/>
      <c r="BQ22" s="263">
        <v>16</v>
      </c>
      <c r="BR22" s="264"/>
      <c r="BS22" s="852"/>
      <c r="BT22" s="853"/>
      <c r="BU22" s="853"/>
      <c r="BV22" s="853"/>
      <c r="BW22" s="853"/>
      <c r="BX22" s="853"/>
      <c r="BY22" s="853"/>
      <c r="BZ22" s="853"/>
      <c r="CA22" s="853"/>
      <c r="CB22" s="853"/>
      <c r="CC22" s="853"/>
      <c r="CD22" s="853"/>
      <c r="CE22" s="853"/>
      <c r="CF22" s="853"/>
      <c r="CG22" s="854"/>
      <c r="CH22" s="865"/>
      <c r="CI22" s="866"/>
      <c r="CJ22" s="866"/>
      <c r="CK22" s="866"/>
      <c r="CL22" s="867"/>
      <c r="CM22" s="865"/>
      <c r="CN22" s="866"/>
      <c r="CO22" s="866"/>
      <c r="CP22" s="866"/>
      <c r="CQ22" s="867"/>
      <c r="CR22" s="865"/>
      <c r="CS22" s="866"/>
      <c r="CT22" s="866"/>
      <c r="CU22" s="866"/>
      <c r="CV22" s="867"/>
      <c r="CW22" s="865"/>
      <c r="CX22" s="866"/>
      <c r="CY22" s="866"/>
      <c r="CZ22" s="866"/>
      <c r="DA22" s="867"/>
      <c r="DB22" s="865"/>
      <c r="DC22" s="866"/>
      <c r="DD22" s="866"/>
      <c r="DE22" s="866"/>
      <c r="DF22" s="867"/>
      <c r="DG22" s="865"/>
      <c r="DH22" s="866"/>
      <c r="DI22" s="866"/>
      <c r="DJ22" s="866"/>
      <c r="DK22" s="867"/>
      <c r="DL22" s="865"/>
      <c r="DM22" s="866"/>
      <c r="DN22" s="866"/>
      <c r="DO22" s="866"/>
      <c r="DP22" s="867"/>
      <c r="DQ22" s="865"/>
      <c r="DR22" s="866"/>
      <c r="DS22" s="866"/>
      <c r="DT22" s="866"/>
      <c r="DU22" s="867"/>
      <c r="DV22" s="868"/>
      <c r="DW22" s="869"/>
      <c r="DX22" s="869"/>
      <c r="DY22" s="869"/>
      <c r="DZ22" s="870"/>
      <c r="EA22" s="255"/>
    </row>
    <row r="23" spans="1:131" s="256" customFormat="1" ht="26.25" customHeight="1" thickBot="1" x14ac:dyDescent="0.2">
      <c r="A23" s="265" t="s">
        <v>391</v>
      </c>
      <c r="B23" s="874" t="s">
        <v>392</v>
      </c>
      <c r="C23" s="875"/>
      <c r="D23" s="875"/>
      <c r="E23" s="875"/>
      <c r="F23" s="875"/>
      <c r="G23" s="875"/>
      <c r="H23" s="875"/>
      <c r="I23" s="875"/>
      <c r="J23" s="875"/>
      <c r="K23" s="875"/>
      <c r="L23" s="875"/>
      <c r="M23" s="875"/>
      <c r="N23" s="875"/>
      <c r="O23" s="875"/>
      <c r="P23" s="876"/>
      <c r="Q23" s="877">
        <v>4633</v>
      </c>
      <c r="R23" s="878"/>
      <c r="S23" s="878"/>
      <c r="T23" s="878"/>
      <c r="U23" s="878"/>
      <c r="V23" s="878">
        <v>4189</v>
      </c>
      <c r="W23" s="878"/>
      <c r="X23" s="878"/>
      <c r="Y23" s="878"/>
      <c r="Z23" s="878"/>
      <c r="AA23" s="878">
        <v>444</v>
      </c>
      <c r="AB23" s="878"/>
      <c r="AC23" s="878"/>
      <c r="AD23" s="878"/>
      <c r="AE23" s="879"/>
      <c r="AF23" s="880">
        <v>392</v>
      </c>
      <c r="AG23" s="878"/>
      <c r="AH23" s="878"/>
      <c r="AI23" s="878"/>
      <c r="AJ23" s="881"/>
      <c r="AK23" s="882"/>
      <c r="AL23" s="883"/>
      <c r="AM23" s="883"/>
      <c r="AN23" s="883"/>
      <c r="AO23" s="883"/>
      <c r="AP23" s="878">
        <v>3612</v>
      </c>
      <c r="AQ23" s="878"/>
      <c r="AR23" s="878"/>
      <c r="AS23" s="878"/>
      <c r="AT23" s="878"/>
      <c r="AU23" s="884"/>
      <c r="AV23" s="884"/>
      <c r="AW23" s="884"/>
      <c r="AX23" s="884"/>
      <c r="AY23" s="885"/>
      <c r="AZ23" s="893" t="s">
        <v>244</v>
      </c>
      <c r="BA23" s="894"/>
      <c r="BB23" s="894"/>
      <c r="BC23" s="894"/>
      <c r="BD23" s="895"/>
      <c r="BE23" s="254"/>
      <c r="BF23" s="254"/>
      <c r="BG23" s="254"/>
      <c r="BH23" s="254"/>
      <c r="BI23" s="254"/>
      <c r="BJ23" s="254"/>
      <c r="BK23" s="254"/>
      <c r="BL23" s="254"/>
      <c r="BM23" s="254"/>
      <c r="BN23" s="254"/>
      <c r="BO23" s="254"/>
      <c r="BP23" s="254"/>
      <c r="BQ23" s="263">
        <v>17</v>
      </c>
      <c r="BR23" s="264"/>
      <c r="BS23" s="852"/>
      <c r="BT23" s="853"/>
      <c r="BU23" s="853"/>
      <c r="BV23" s="853"/>
      <c r="BW23" s="853"/>
      <c r="BX23" s="853"/>
      <c r="BY23" s="853"/>
      <c r="BZ23" s="853"/>
      <c r="CA23" s="853"/>
      <c r="CB23" s="853"/>
      <c r="CC23" s="853"/>
      <c r="CD23" s="853"/>
      <c r="CE23" s="853"/>
      <c r="CF23" s="853"/>
      <c r="CG23" s="854"/>
      <c r="CH23" s="865"/>
      <c r="CI23" s="866"/>
      <c r="CJ23" s="866"/>
      <c r="CK23" s="866"/>
      <c r="CL23" s="867"/>
      <c r="CM23" s="865"/>
      <c r="CN23" s="866"/>
      <c r="CO23" s="866"/>
      <c r="CP23" s="866"/>
      <c r="CQ23" s="867"/>
      <c r="CR23" s="865"/>
      <c r="CS23" s="866"/>
      <c r="CT23" s="866"/>
      <c r="CU23" s="866"/>
      <c r="CV23" s="867"/>
      <c r="CW23" s="865"/>
      <c r="CX23" s="866"/>
      <c r="CY23" s="866"/>
      <c r="CZ23" s="866"/>
      <c r="DA23" s="867"/>
      <c r="DB23" s="865"/>
      <c r="DC23" s="866"/>
      <c r="DD23" s="866"/>
      <c r="DE23" s="866"/>
      <c r="DF23" s="867"/>
      <c r="DG23" s="865"/>
      <c r="DH23" s="866"/>
      <c r="DI23" s="866"/>
      <c r="DJ23" s="866"/>
      <c r="DK23" s="867"/>
      <c r="DL23" s="865"/>
      <c r="DM23" s="866"/>
      <c r="DN23" s="866"/>
      <c r="DO23" s="866"/>
      <c r="DP23" s="867"/>
      <c r="DQ23" s="865"/>
      <c r="DR23" s="866"/>
      <c r="DS23" s="866"/>
      <c r="DT23" s="866"/>
      <c r="DU23" s="867"/>
      <c r="DV23" s="868"/>
      <c r="DW23" s="869"/>
      <c r="DX23" s="869"/>
      <c r="DY23" s="869"/>
      <c r="DZ23" s="870"/>
      <c r="EA23" s="255"/>
    </row>
    <row r="24" spans="1:131" s="256" customFormat="1" ht="26.25" customHeight="1" x14ac:dyDescent="0.15">
      <c r="A24" s="892" t="s">
        <v>393</v>
      </c>
      <c r="B24" s="892"/>
      <c r="C24" s="892"/>
      <c r="D24" s="892"/>
      <c r="E24" s="892"/>
      <c r="F24" s="892"/>
      <c r="G24" s="892"/>
      <c r="H24" s="892"/>
      <c r="I24" s="892"/>
      <c r="J24" s="892"/>
      <c r="K24" s="892"/>
      <c r="L24" s="892"/>
      <c r="M24" s="892"/>
      <c r="N24" s="892"/>
      <c r="O24" s="892"/>
      <c r="P24" s="892"/>
      <c r="Q24" s="892"/>
      <c r="R24" s="892"/>
      <c r="S24" s="892"/>
      <c r="T24" s="892"/>
      <c r="U24" s="892"/>
      <c r="V24" s="892"/>
      <c r="W24" s="892"/>
      <c r="X24" s="892"/>
      <c r="Y24" s="892"/>
      <c r="Z24" s="892"/>
      <c r="AA24" s="892"/>
      <c r="AB24" s="892"/>
      <c r="AC24" s="892"/>
      <c r="AD24" s="892"/>
      <c r="AE24" s="892"/>
      <c r="AF24" s="892"/>
      <c r="AG24" s="892"/>
      <c r="AH24" s="892"/>
      <c r="AI24" s="892"/>
      <c r="AJ24" s="892"/>
      <c r="AK24" s="892"/>
      <c r="AL24" s="892"/>
      <c r="AM24" s="892"/>
      <c r="AN24" s="892"/>
      <c r="AO24" s="892"/>
      <c r="AP24" s="892"/>
      <c r="AQ24" s="892"/>
      <c r="AR24" s="892"/>
      <c r="AS24" s="892"/>
      <c r="AT24" s="892"/>
      <c r="AU24" s="892"/>
      <c r="AV24" s="892"/>
      <c r="AW24" s="892"/>
      <c r="AX24" s="892"/>
      <c r="AY24" s="892"/>
      <c r="AZ24" s="253"/>
      <c r="BA24" s="253"/>
      <c r="BB24" s="253"/>
      <c r="BC24" s="253"/>
      <c r="BD24" s="253"/>
      <c r="BE24" s="254"/>
      <c r="BF24" s="254"/>
      <c r="BG24" s="254"/>
      <c r="BH24" s="254"/>
      <c r="BI24" s="254"/>
      <c r="BJ24" s="254"/>
      <c r="BK24" s="254"/>
      <c r="BL24" s="254"/>
      <c r="BM24" s="254"/>
      <c r="BN24" s="254"/>
      <c r="BO24" s="254"/>
      <c r="BP24" s="254"/>
      <c r="BQ24" s="263">
        <v>18</v>
      </c>
      <c r="BR24" s="264"/>
      <c r="BS24" s="852"/>
      <c r="BT24" s="853"/>
      <c r="BU24" s="853"/>
      <c r="BV24" s="853"/>
      <c r="BW24" s="853"/>
      <c r="BX24" s="853"/>
      <c r="BY24" s="853"/>
      <c r="BZ24" s="853"/>
      <c r="CA24" s="853"/>
      <c r="CB24" s="853"/>
      <c r="CC24" s="853"/>
      <c r="CD24" s="853"/>
      <c r="CE24" s="853"/>
      <c r="CF24" s="853"/>
      <c r="CG24" s="854"/>
      <c r="CH24" s="865"/>
      <c r="CI24" s="866"/>
      <c r="CJ24" s="866"/>
      <c r="CK24" s="866"/>
      <c r="CL24" s="867"/>
      <c r="CM24" s="865"/>
      <c r="CN24" s="866"/>
      <c r="CO24" s="866"/>
      <c r="CP24" s="866"/>
      <c r="CQ24" s="867"/>
      <c r="CR24" s="865"/>
      <c r="CS24" s="866"/>
      <c r="CT24" s="866"/>
      <c r="CU24" s="866"/>
      <c r="CV24" s="867"/>
      <c r="CW24" s="865"/>
      <c r="CX24" s="866"/>
      <c r="CY24" s="866"/>
      <c r="CZ24" s="866"/>
      <c r="DA24" s="867"/>
      <c r="DB24" s="865"/>
      <c r="DC24" s="866"/>
      <c r="DD24" s="866"/>
      <c r="DE24" s="866"/>
      <c r="DF24" s="867"/>
      <c r="DG24" s="865"/>
      <c r="DH24" s="866"/>
      <c r="DI24" s="866"/>
      <c r="DJ24" s="866"/>
      <c r="DK24" s="867"/>
      <c r="DL24" s="865"/>
      <c r="DM24" s="866"/>
      <c r="DN24" s="866"/>
      <c r="DO24" s="866"/>
      <c r="DP24" s="867"/>
      <c r="DQ24" s="865"/>
      <c r="DR24" s="866"/>
      <c r="DS24" s="866"/>
      <c r="DT24" s="866"/>
      <c r="DU24" s="867"/>
      <c r="DV24" s="868"/>
      <c r="DW24" s="869"/>
      <c r="DX24" s="869"/>
      <c r="DY24" s="869"/>
      <c r="DZ24" s="870"/>
      <c r="EA24" s="255"/>
    </row>
    <row r="25" spans="1:131" s="248" customFormat="1" ht="26.25" customHeight="1" thickBot="1" x14ac:dyDescent="0.2">
      <c r="A25" s="833" t="s">
        <v>394</v>
      </c>
      <c r="B25" s="833"/>
      <c r="C25" s="833"/>
      <c r="D25" s="833"/>
      <c r="E25" s="833"/>
      <c r="F25" s="833"/>
      <c r="G25" s="833"/>
      <c r="H25" s="833"/>
      <c r="I25" s="833"/>
      <c r="J25" s="833"/>
      <c r="K25" s="833"/>
      <c r="L25" s="833"/>
      <c r="M25" s="833"/>
      <c r="N25" s="833"/>
      <c r="O25" s="833"/>
      <c r="P25" s="833"/>
      <c r="Q25" s="833"/>
      <c r="R25" s="833"/>
      <c r="S25" s="833"/>
      <c r="T25" s="833"/>
      <c r="U25" s="833"/>
      <c r="V25" s="833"/>
      <c r="W25" s="833"/>
      <c r="X25" s="833"/>
      <c r="Y25" s="833"/>
      <c r="Z25" s="833"/>
      <c r="AA25" s="833"/>
      <c r="AB25" s="833"/>
      <c r="AC25" s="833"/>
      <c r="AD25" s="833"/>
      <c r="AE25" s="833"/>
      <c r="AF25" s="833"/>
      <c r="AG25" s="833"/>
      <c r="AH25" s="833"/>
      <c r="AI25" s="833"/>
      <c r="AJ25" s="833"/>
      <c r="AK25" s="833"/>
      <c r="AL25" s="833"/>
      <c r="AM25" s="833"/>
      <c r="AN25" s="833"/>
      <c r="AO25" s="833"/>
      <c r="AP25" s="833"/>
      <c r="AQ25" s="833"/>
      <c r="AR25" s="833"/>
      <c r="AS25" s="833"/>
      <c r="AT25" s="833"/>
      <c r="AU25" s="833"/>
      <c r="AV25" s="833"/>
      <c r="AW25" s="833"/>
      <c r="AX25" s="833"/>
      <c r="AY25" s="833"/>
      <c r="AZ25" s="833"/>
      <c r="BA25" s="833"/>
      <c r="BB25" s="833"/>
      <c r="BC25" s="833"/>
      <c r="BD25" s="833"/>
      <c r="BE25" s="833"/>
      <c r="BF25" s="833"/>
      <c r="BG25" s="833"/>
      <c r="BH25" s="833"/>
      <c r="BI25" s="833"/>
      <c r="BJ25" s="253"/>
      <c r="BK25" s="253"/>
      <c r="BL25" s="253"/>
      <c r="BM25" s="253"/>
      <c r="BN25" s="253"/>
      <c r="BO25" s="266"/>
      <c r="BP25" s="266"/>
      <c r="BQ25" s="263">
        <v>19</v>
      </c>
      <c r="BR25" s="264"/>
      <c r="BS25" s="852"/>
      <c r="BT25" s="853"/>
      <c r="BU25" s="853"/>
      <c r="BV25" s="853"/>
      <c r="BW25" s="853"/>
      <c r="BX25" s="853"/>
      <c r="BY25" s="853"/>
      <c r="BZ25" s="853"/>
      <c r="CA25" s="853"/>
      <c r="CB25" s="853"/>
      <c r="CC25" s="853"/>
      <c r="CD25" s="853"/>
      <c r="CE25" s="853"/>
      <c r="CF25" s="853"/>
      <c r="CG25" s="854"/>
      <c r="CH25" s="865"/>
      <c r="CI25" s="866"/>
      <c r="CJ25" s="866"/>
      <c r="CK25" s="866"/>
      <c r="CL25" s="867"/>
      <c r="CM25" s="865"/>
      <c r="CN25" s="866"/>
      <c r="CO25" s="866"/>
      <c r="CP25" s="866"/>
      <c r="CQ25" s="867"/>
      <c r="CR25" s="865"/>
      <c r="CS25" s="866"/>
      <c r="CT25" s="866"/>
      <c r="CU25" s="866"/>
      <c r="CV25" s="867"/>
      <c r="CW25" s="865"/>
      <c r="CX25" s="866"/>
      <c r="CY25" s="866"/>
      <c r="CZ25" s="866"/>
      <c r="DA25" s="867"/>
      <c r="DB25" s="865"/>
      <c r="DC25" s="866"/>
      <c r="DD25" s="866"/>
      <c r="DE25" s="866"/>
      <c r="DF25" s="867"/>
      <c r="DG25" s="865"/>
      <c r="DH25" s="866"/>
      <c r="DI25" s="866"/>
      <c r="DJ25" s="866"/>
      <c r="DK25" s="867"/>
      <c r="DL25" s="865"/>
      <c r="DM25" s="866"/>
      <c r="DN25" s="866"/>
      <c r="DO25" s="866"/>
      <c r="DP25" s="867"/>
      <c r="DQ25" s="865"/>
      <c r="DR25" s="866"/>
      <c r="DS25" s="866"/>
      <c r="DT25" s="866"/>
      <c r="DU25" s="867"/>
      <c r="DV25" s="868"/>
      <c r="DW25" s="869"/>
      <c r="DX25" s="869"/>
      <c r="DY25" s="869"/>
      <c r="DZ25" s="870"/>
      <c r="EA25" s="247"/>
    </row>
    <row r="26" spans="1:131" s="248" customFormat="1" ht="26.25" customHeight="1" x14ac:dyDescent="0.15">
      <c r="A26" s="824" t="s">
        <v>372</v>
      </c>
      <c r="B26" s="825"/>
      <c r="C26" s="825"/>
      <c r="D26" s="825"/>
      <c r="E26" s="825"/>
      <c r="F26" s="825"/>
      <c r="G26" s="825"/>
      <c r="H26" s="825"/>
      <c r="I26" s="825"/>
      <c r="J26" s="825"/>
      <c r="K26" s="825"/>
      <c r="L26" s="825"/>
      <c r="M26" s="825"/>
      <c r="N26" s="825"/>
      <c r="O26" s="825"/>
      <c r="P26" s="826"/>
      <c r="Q26" s="801" t="s">
        <v>395</v>
      </c>
      <c r="R26" s="802"/>
      <c r="S26" s="802"/>
      <c r="T26" s="802"/>
      <c r="U26" s="803"/>
      <c r="V26" s="801" t="s">
        <v>396</v>
      </c>
      <c r="W26" s="802"/>
      <c r="X26" s="802"/>
      <c r="Y26" s="802"/>
      <c r="Z26" s="803"/>
      <c r="AA26" s="801" t="s">
        <v>397</v>
      </c>
      <c r="AB26" s="802"/>
      <c r="AC26" s="802"/>
      <c r="AD26" s="802"/>
      <c r="AE26" s="802"/>
      <c r="AF26" s="896" t="s">
        <v>398</v>
      </c>
      <c r="AG26" s="897"/>
      <c r="AH26" s="897"/>
      <c r="AI26" s="897"/>
      <c r="AJ26" s="898"/>
      <c r="AK26" s="802" t="s">
        <v>399</v>
      </c>
      <c r="AL26" s="802"/>
      <c r="AM26" s="802"/>
      <c r="AN26" s="802"/>
      <c r="AO26" s="803"/>
      <c r="AP26" s="801" t="s">
        <v>400</v>
      </c>
      <c r="AQ26" s="802"/>
      <c r="AR26" s="802"/>
      <c r="AS26" s="802"/>
      <c r="AT26" s="803"/>
      <c r="AU26" s="801" t="s">
        <v>401</v>
      </c>
      <c r="AV26" s="802"/>
      <c r="AW26" s="802"/>
      <c r="AX26" s="802"/>
      <c r="AY26" s="803"/>
      <c r="AZ26" s="801" t="s">
        <v>402</v>
      </c>
      <c r="BA26" s="802"/>
      <c r="BB26" s="802"/>
      <c r="BC26" s="802"/>
      <c r="BD26" s="803"/>
      <c r="BE26" s="801" t="s">
        <v>379</v>
      </c>
      <c r="BF26" s="802"/>
      <c r="BG26" s="802"/>
      <c r="BH26" s="802"/>
      <c r="BI26" s="813"/>
      <c r="BJ26" s="253"/>
      <c r="BK26" s="253"/>
      <c r="BL26" s="253"/>
      <c r="BM26" s="253"/>
      <c r="BN26" s="253"/>
      <c r="BO26" s="266"/>
      <c r="BP26" s="266"/>
      <c r="BQ26" s="263">
        <v>20</v>
      </c>
      <c r="BR26" s="264"/>
      <c r="BS26" s="852"/>
      <c r="BT26" s="853"/>
      <c r="BU26" s="853"/>
      <c r="BV26" s="853"/>
      <c r="BW26" s="853"/>
      <c r="BX26" s="853"/>
      <c r="BY26" s="853"/>
      <c r="BZ26" s="853"/>
      <c r="CA26" s="853"/>
      <c r="CB26" s="853"/>
      <c r="CC26" s="853"/>
      <c r="CD26" s="853"/>
      <c r="CE26" s="853"/>
      <c r="CF26" s="853"/>
      <c r="CG26" s="854"/>
      <c r="CH26" s="865"/>
      <c r="CI26" s="866"/>
      <c r="CJ26" s="866"/>
      <c r="CK26" s="866"/>
      <c r="CL26" s="867"/>
      <c r="CM26" s="865"/>
      <c r="CN26" s="866"/>
      <c r="CO26" s="866"/>
      <c r="CP26" s="866"/>
      <c r="CQ26" s="867"/>
      <c r="CR26" s="865"/>
      <c r="CS26" s="866"/>
      <c r="CT26" s="866"/>
      <c r="CU26" s="866"/>
      <c r="CV26" s="867"/>
      <c r="CW26" s="865"/>
      <c r="CX26" s="866"/>
      <c r="CY26" s="866"/>
      <c r="CZ26" s="866"/>
      <c r="DA26" s="867"/>
      <c r="DB26" s="865"/>
      <c r="DC26" s="866"/>
      <c r="DD26" s="866"/>
      <c r="DE26" s="866"/>
      <c r="DF26" s="867"/>
      <c r="DG26" s="865"/>
      <c r="DH26" s="866"/>
      <c r="DI26" s="866"/>
      <c r="DJ26" s="866"/>
      <c r="DK26" s="867"/>
      <c r="DL26" s="865"/>
      <c r="DM26" s="866"/>
      <c r="DN26" s="866"/>
      <c r="DO26" s="866"/>
      <c r="DP26" s="867"/>
      <c r="DQ26" s="865"/>
      <c r="DR26" s="866"/>
      <c r="DS26" s="866"/>
      <c r="DT26" s="866"/>
      <c r="DU26" s="867"/>
      <c r="DV26" s="868"/>
      <c r="DW26" s="869"/>
      <c r="DX26" s="869"/>
      <c r="DY26" s="869"/>
      <c r="DZ26" s="870"/>
      <c r="EA26" s="247"/>
    </row>
    <row r="27" spans="1:131" s="248" customFormat="1" ht="26.25" customHeight="1" thickBot="1" x14ac:dyDescent="0.2">
      <c r="A27" s="827"/>
      <c r="B27" s="828"/>
      <c r="C27" s="828"/>
      <c r="D27" s="828"/>
      <c r="E27" s="828"/>
      <c r="F27" s="828"/>
      <c r="G27" s="828"/>
      <c r="H27" s="828"/>
      <c r="I27" s="828"/>
      <c r="J27" s="828"/>
      <c r="K27" s="828"/>
      <c r="L27" s="828"/>
      <c r="M27" s="828"/>
      <c r="N27" s="828"/>
      <c r="O27" s="828"/>
      <c r="P27" s="829"/>
      <c r="Q27" s="804"/>
      <c r="R27" s="805"/>
      <c r="S27" s="805"/>
      <c r="T27" s="805"/>
      <c r="U27" s="806"/>
      <c r="V27" s="804"/>
      <c r="W27" s="805"/>
      <c r="X27" s="805"/>
      <c r="Y27" s="805"/>
      <c r="Z27" s="806"/>
      <c r="AA27" s="804"/>
      <c r="AB27" s="805"/>
      <c r="AC27" s="805"/>
      <c r="AD27" s="805"/>
      <c r="AE27" s="805"/>
      <c r="AF27" s="899"/>
      <c r="AG27" s="900"/>
      <c r="AH27" s="900"/>
      <c r="AI27" s="900"/>
      <c r="AJ27" s="901"/>
      <c r="AK27" s="805"/>
      <c r="AL27" s="805"/>
      <c r="AM27" s="805"/>
      <c r="AN27" s="805"/>
      <c r="AO27" s="806"/>
      <c r="AP27" s="804"/>
      <c r="AQ27" s="805"/>
      <c r="AR27" s="805"/>
      <c r="AS27" s="805"/>
      <c r="AT27" s="806"/>
      <c r="AU27" s="804"/>
      <c r="AV27" s="805"/>
      <c r="AW27" s="805"/>
      <c r="AX27" s="805"/>
      <c r="AY27" s="806"/>
      <c r="AZ27" s="804"/>
      <c r="BA27" s="805"/>
      <c r="BB27" s="805"/>
      <c r="BC27" s="805"/>
      <c r="BD27" s="806"/>
      <c r="BE27" s="804"/>
      <c r="BF27" s="805"/>
      <c r="BG27" s="805"/>
      <c r="BH27" s="805"/>
      <c r="BI27" s="814"/>
      <c r="BJ27" s="253"/>
      <c r="BK27" s="253"/>
      <c r="BL27" s="253"/>
      <c r="BM27" s="253"/>
      <c r="BN27" s="253"/>
      <c r="BO27" s="266"/>
      <c r="BP27" s="266"/>
      <c r="BQ27" s="263">
        <v>21</v>
      </c>
      <c r="BR27" s="264"/>
      <c r="BS27" s="852"/>
      <c r="BT27" s="853"/>
      <c r="BU27" s="853"/>
      <c r="BV27" s="853"/>
      <c r="BW27" s="853"/>
      <c r="BX27" s="853"/>
      <c r="BY27" s="853"/>
      <c r="BZ27" s="853"/>
      <c r="CA27" s="853"/>
      <c r="CB27" s="853"/>
      <c r="CC27" s="853"/>
      <c r="CD27" s="853"/>
      <c r="CE27" s="853"/>
      <c r="CF27" s="853"/>
      <c r="CG27" s="854"/>
      <c r="CH27" s="865"/>
      <c r="CI27" s="866"/>
      <c r="CJ27" s="866"/>
      <c r="CK27" s="866"/>
      <c r="CL27" s="867"/>
      <c r="CM27" s="865"/>
      <c r="CN27" s="866"/>
      <c r="CO27" s="866"/>
      <c r="CP27" s="866"/>
      <c r="CQ27" s="867"/>
      <c r="CR27" s="865"/>
      <c r="CS27" s="866"/>
      <c r="CT27" s="866"/>
      <c r="CU27" s="866"/>
      <c r="CV27" s="867"/>
      <c r="CW27" s="865"/>
      <c r="CX27" s="866"/>
      <c r="CY27" s="866"/>
      <c r="CZ27" s="866"/>
      <c r="DA27" s="867"/>
      <c r="DB27" s="865"/>
      <c r="DC27" s="866"/>
      <c r="DD27" s="866"/>
      <c r="DE27" s="866"/>
      <c r="DF27" s="867"/>
      <c r="DG27" s="865"/>
      <c r="DH27" s="866"/>
      <c r="DI27" s="866"/>
      <c r="DJ27" s="866"/>
      <c r="DK27" s="867"/>
      <c r="DL27" s="865"/>
      <c r="DM27" s="866"/>
      <c r="DN27" s="866"/>
      <c r="DO27" s="866"/>
      <c r="DP27" s="867"/>
      <c r="DQ27" s="865"/>
      <c r="DR27" s="866"/>
      <c r="DS27" s="866"/>
      <c r="DT27" s="866"/>
      <c r="DU27" s="867"/>
      <c r="DV27" s="868"/>
      <c r="DW27" s="869"/>
      <c r="DX27" s="869"/>
      <c r="DY27" s="869"/>
      <c r="DZ27" s="870"/>
      <c r="EA27" s="247"/>
    </row>
    <row r="28" spans="1:131" s="248" customFormat="1" ht="26.25" customHeight="1" thickTop="1" x14ac:dyDescent="0.15">
      <c r="A28" s="267">
        <v>1</v>
      </c>
      <c r="B28" s="815" t="s">
        <v>403</v>
      </c>
      <c r="C28" s="816"/>
      <c r="D28" s="816"/>
      <c r="E28" s="816"/>
      <c r="F28" s="816"/>
      <c r="G28" s="816"/>
      <c r="H28" s="816"/>
      <c r="I28" s="816"/>
      <c r="J28" s="816"/>
      <c r="K28" s="816"/>
      <c r="L28" s="816"/>
      <c r="M28" s="816"/>
      <c r="N28" s="816"/>
      <c r="O28" s="816"/>
      <c r="P28" s="817"/>
      <c r="Q28" s="906">
        <v>1156</v>
      </c>
      <c r="R28" s="907"/>
      <c r="S28" s="907"/>
      <c r="T28" s="907"/>
      <c r="U28" s="907"/>
      <c r="V28" s="907">
        <v>1153</v>
      </c>
      <c r="W28" s="907"/>
      <c r="X28" s="907"/>
      <c r="Y28" s="907"/>
      <c r="Z28" s="907"/>
      <c r="AA28" s="907">
        <v>3</v>
      </c>
      <c r="AB28" s="907"/>
      <c r="AC28" s="907"/>
      <c r="AD28" s="907"/>
      <c r="AE28" s="908"/>
      <c r="AF28" s="909">
        <v>3</v>
      </c>
      <c r="AG28" s="907"/>
      <c r="AH28" s="907"/>
      <c r="AI28" s="907"/>
      <c r="AJ28" s="910"/>
      <c r="AK28" s="911">
        <v>69</v>
      </c>
      <c r="AL28" s="902"/>
      <c r="AM28" s="902"/>
      <c r="AN28" s="902"/>
      <c r="AO28" s="902"/>
      <c r="AP28" s="902" t="s">
        <v>589</v>
      </c>
      <c r="AQ28" s="902"/>
      <c r="AR28" s="902"/>
      <c r="AS28" s="902"/>
      <c r="AT28" s="902"/>
      <c r="AU28" s="902" t="s">
        <v>589</v>
      </c>
      <c r="AV28" s="902"/>
      <c r="AW28" s="902"/>
      <c r="AX28" s="902"/>
      <c r="AY28" s="902"/>
      <c r="AZ28" s="903" t="s">
        <v>589</v>
      </c>
      <c r="BA28" s="903"/>
      <c r="BB28" s="903"/>
      <c r="BC28" s="903"/>
      <c r="BD28" s="903"/>
      <c r="BE28" s="904"/>
      <c r="BF28" s="904"/>
      <c r="BG28" s="904"/>
      <c r="BH28" s="904"/>
      <c r="BI28" s="905"/>
      <c r="BJ28" s="253"/>
      <c r="BK28" s="253"/>
      <c r="BL28" s="253"/>
      <c r="BM28" s="253"/>
      <c r="BN28" s="253"/>
      <c r="BO28" s="266"/>
      <c r="BP28" s="266"/>
      <c r="BQ28" s="263">
        <v>22</v>
      </c>
      <c r="BR28" s="264"/>
      <c r="BS28" s="852"/>
      <c r="BT28" s="853"/>
      <c r="BU28" s="853"/>
      <c r="BV28" s="853"/>
      <c r="BW28" s="853"/>
      <c r="BX28" s="853"/>
      <c r="BY28" s="853"/>
      <c r="BZ28" s="853"/>
      <c r="CA28" s="853"/>
      <c r="CB28" s="853"/>
      <c r="CC28" s="853"/>
      <c r="CD28" s="853"/>
      <c r="CE28" s="853"/>
      <c r="CF28" s="853"/>
      <c r="CG28" s="854"/>
      <c r="CH28" s="865"/>
      <c r="CI28" s="866"/>
      <c r="CJ28" s="866"/>
      <c r="CK28" s="866"/>
      <c r="CL28" s="867"/>
      <c r="CM28" s="865"/>
      <c r="CN28" s="866"/>
      <c r="CO28" s="866"/>
      <c r="CP28" s="866"/>
      <c r="CQ28" s="867"/>
      <c r="CR28" s="865"/>
      <c r="CS28" s="866"/>
      <c r="CT28" s="866"/>
      <c r="CU28" s="866"/>
      <c r="CV28" s="867"/>
      <c r="CW28" s="865"/>
      <c r="CX28" s="866"/>
      <c r="CY28" s="866"/>
      <c r="CZ28" s="866"/>
      <c r="DA28" s="867"/>
      <c r="DB28" s="865"/>
      <c r="DC28" s="866"/>
      <c r="DD28" s="866"/>
      <c r="DE28" s="866"/>
      <c r="DF28" s="867"/>
      <c r="DG28" s="865"/>
      <c r="DH28" s="866"/>
      <c r="DI28" s="866"/>
      <c r="DJ28" s="866"/>
      <c r="DK28" s="867"/>
      <c r="DL28" s="865"/>
      <c r="DM28" s="866"/>
      <c r="DN28" s="866"/>
      <c r="DO28" s="866"/>
      <c r="DP28" s="867"/>
      <c r="DQ28" s="865"/>
      <c r="DR28" s="866"/>
      <c r="DS28" s="866"/>
      <c r="DT28" s="866"/>
      <c r="DU28" s="867"/>
      <c r="DV28" s="868"/>
      <c r="DW28" s="869"/>
      <c r="DX28" s="869"/>
      <c r="DY28" s="869"/>
      <c r="DZ28" s="870"/>
      <c r="EA28" s="247"/>
    </row>
    <row r="29" spans="1:131" s="248" customFormat="1" ht="26.25" customHeight="1" x14ac:dyDescent="0.15">
      <c r="A29" s="267">
        <v>2</v>
      </c>
      <c r="B29" s="839" t="s">
        <v>404</v>
      </c>
      <c r="C29" s="840"/>
      <c r="D29" s="840"/>
      <c r="E29" s="840"/>
      <c r="F29" s="840"/>
      <c r="G29" s="840"/>
      <c r="H29" s="840"/>
      <c r="I29" s="840"/>
      <c r="J29" s="840"/>
      <c r="K29" s="840"/>
      <c r="L29" s="840"/>
      <c r="M29" s="840"/>
      <c r="N29" s="840"/>
      <c r="O29" s="840"/>
      <c r="P29" s="841"/>
      <c r="Q29" s="842">
        <v>766</v>
      </c>
      <c r="R29" s="843"/>
      <c r="S29" s="843"/>
      <c r="T29" s="843"/>
      <c r="U29" s="843"/>
      <c r="V29" s="843">
        <v>722</v>
      </c>
      <c r="W29" s="843"/>
      <c r="X29" s="843"/>
      <c r="Y29" s="843"/>
      <c r="Z29" s="843"/>
      <c r="AA29" s="843">
        <v>44</v>
      </c>
      <c r="AB29" s="843"/>
      <c r="AC29" s="843"/>
      <c r="AD29" s="843"/>
      <c r="AE29" s="844"/>
      <c r="AF29" s="845">
        <v>45</v>
      </c>
      <c r="AG29" s="846"/>
      <c r="AH29" s="846"/>
      <c r="AI29" s="846"/>
      <c r="AJ29" s="847"/>
      <c r="AK29" s="914">
        <v>118</v>
      </c>
      <c r="AL29" s="915"/>
      <c r="AM29" s="915"/>
      <c r="AN29" s="915"/>
      <c r="AO29" s="915"/>
      <c r="AP29" s="915" t="s">
        <v>589</v>
      </c>
      <c r="AQ29" s="915"/>
      <c r="AR29" s="915"/>
      <c r="AS29" s="915"/>
      <c r="AT29" s="915"/>
      <c r="AU29" s="915" t="s">
        <v>589</v>
      </c>
      <c r="AV29" s="915"/>
      <c r="AW29" s="915"/>
      <c r="AX29" s="915"/>
      <c r="AY29" s="915"/>
      <c r="AZ29" s="916" t="s">
        <v>589</v>
      </c>
      <c r="BA29" s="916"/>
      <c r="BB29" s="916"/>
      <c r="BC29" s="916"/>
      <c r="BD29" s="916"/>
      <c r="BE29" s="912"/>
      <c r="BF29" s="912"/>
      <c r="BG29" s="912"/>
      <c r="BH29" s="912"/>
      <c r="BI29" s="913"/>
      <c r="BJ29" s="253"/>
      <c r="BK29" s="253"/>
      <c r="BL29" s="253"/>
      <c r="BM29" s="253"/>
      <c r="BN29" s="253"/>
      <c r="BO29" s="266"/>
      <c r="BP29" s="266"/>
      <c r="BQ29" s="263">
        <v>23</v>
      </c>
      <c r="BR29" s="264"/>
      <c r="BS29" s="852"/>
      <c r="BT29" s="853"/>
      <c r="BU29" s="853"/>
      <c r="BV29" s="853"/>
      <c r="BW29" s="853"/>
      <c r="BX29" s="853"/>
      <c r="BY29" s="853"/>
      <c r="BZ29" s="853"/>
      <c r="CA29" s="853"/>
      <c r="CB29" s="853"/>
      <c r="CC29" s="853"/>
      <c r="CD29" s="853"/>
      <c r="CE29" s="853"/>
      <c r="CF29" s="853"/>
      <c r="CG29" s="854"/>
      <c r="CH29" s="865"/>
      <c r="CI29" s="866"/>
      <c r="CJ29" s="866"/>
      <c r="CK29" s="866"/>
      <c r="CL29" s="867"/>
      <c r="CM29" s="865"/>
      <c r="CN29" s="866"/>
      <c r="CO29" s="866"/>
      <c r="CP29" s="866"/>
      <c r="CQ29" s="867"/>
      <c r="CR29" s="865"/>
      <c r="CS29" s="866"/>
      <c r="CT29" s="866"/>
      <c r="CU29" s="866"/>
      <c r="CV29" s="867"/>
      <c r="CW29" s="865"/>
      <c r="CX29" s="866"/>
      <c r="CY29" s="866"/>
      <c r="CZ29" s="866"/>
      <c r="DA29" s="867"/>
      <c r="DB29" s="865"/>
      <c r="DC29" s="866"/>
      <c r="DD29" s="866"/>
      <c r="DE29" s="866"/>
      <c r="DF29" s="867"/>
      <c r="DG29" s="865"/>
      <c r="DH29" s="866"/>
      <c r="DI29" s="866"/>
      <c r="DJ29" s="866"/>
      <c r="DK29" s="867"/>
      <c r="DL29" s="865"/>
      <c r="DM29" s="866"/>
      <c r="DN29" s="866"/>
      <c r="DO29" s="866"/>
      <c r="DP29" s="867"/>
      <c r="DQ29" s="865"/>
      <c r="DR29" s="866"/>
      <c r="DS29" s="866"/>
      <c r="DT29" s="866"/>
      <c r="DU29" s="867"/>
      <c r="DV29" s="868"/>
      <c r="DW29" s="869"/>
      <c r="DX29" s="869"/>
      <c r="DY29" s="869"/>
      <c r="DZ29" s="870"/>
      <c r="EA29" s="247"/>
    </row>
    <row r="30" spans="1:131" s="248" customFormat="1" ht="26.25" customHeight="1" x14ac:dyDescent="0.15">
      <c r="A30" s="267">
        <v>3</v>
      </c>
      <c r="B30" s="839" t="s">
        <v>405</v>
      </c>
      <c r="C30" s="840"/>
      <c r="D30" s="840"/>
      <c r="E30" s="840"/>
      <c r="F30" s="840"/>
      <c r="G30" s="840"/>
      <c r="H30" s="840"/>
      <c r="I30" s="840"/>
      <c r="J30" s="840"/>
      <c r="K30" s="840"/>
      <c r="L30" s="840"/>
      <c r="M30" s="840"/>
      <c r="N30" s="840"/>
      <c r="O30" s="840"/>
      <c r="P30" s="841"/>
      <c r="Q30" s="842">
        <v>183</v>
      </c>
      <c r="R30" s="843"/>
      <c r="S30" s="843"/>
      <c r="T30" s="843"/>
      <c r="U30" s="843"/>
      <c r="V30" s="843">
        <v>183</v>
      </c>
      <c r="W30" s="843"/>
      <c r="X30" s="843"/>
      <c r="Y30" s="843"/>
      <c r="Z30" s="843"/>
      <c r="AA30" s="843">
        <v>0</v>
      </c>
      <c r="AB30" s="843"/>
      <c r="AC30" s="843"/>
      <c r="AD30" s="843"/>
      <c r="AE30" s="844"/>
      <c r="AF30" s="845">
        <v>0</v>
      </c>
      <c r="AG30" s="846"/>
      <c r="AH30" s="846"/>
      <c r="AI30" s="846"/>
      <c r="AJ30" s="847"/>
      <c r="AK30" s="914">
        <v>112</v>
      </c>
      <c r="AL30" s="915"/>
      <c r="AM30" s="915"/>
      <c r="AN30" s="915"/>
      <c r="AO30" s="915"/>
      <c r="AP30" s="915" t="s">
        <v>589</v>
      </c>
      <c r="AQ30" s="915"/>
      <c r="AR30" s="915"/>
      <c r="AS30" s="915"/>
      <c r="AT30" s="915"/>
      <c r="AU30" s="915" t="s">
        <v>589</v>
      </c>
      <c r="AV30" s="915"/>
      <c r="AW30" s="915"/>
      <c r="AX30" s="915"/>
      <c r="AY30" s="915"/>
      <c r="AZ30" s="916" t="s">
        <v>589</v>
      </c>
      <c r="BA30" s="916"/>
      <c r="BB30" s="916"/>
      <c r="BC30" s="916"/>
      <c r="BD30" s="916"/>
      <c r="BE30" s="912"/>
      <c r="BF30" s="912"/>
      <c r="BG30" s="912"/>
      <c r="BH30" s="912"/>
      <c r="BI30" s="913"/>
      <c r="BJ30" s="253"/>
      <c r="BK30" s="253"/>
      <c r="BL30" s="253"/>
      <c r="BM30" s="253"/>
      <c r="BN30" s="253"/>
      <c r="BO30" s="266"/>
      <c r="BP30" s="266"/>
      <c r="BQ30" s="263">
        <v>24</v>
      </c>
      <c r="BR30" s="264"/>
      <c r="BS30" s="852"/>
      <c r="BT30" s="853"/>
      <c r="BU30" s="853"/>
      <c r="BV30" s="853"/>
      <c r="BW30" s="853"/>
      <c r="BX30" s="853"/>
      <c r="BY30" s="853"/>
      <c r="BZ30" s="853"/>
      <c r="CA30" s="853"/>
      <c r="CB30" s="853"/>
      <c r="CC30" s="853"/>
      <c r="CD30" s="853"/>
      <c r="CE30" s="853"/>
      <c r="CF30" s="853"/>
      <c r="CG30" s="854"/>
      <c r="CH30" s="865"/>
      <c r="CI30" s="866"/>
      <c r="CJ30" s="866"/>
      <c r="CK30" s="866"/>
      <c r="CL30" s="867"/>
      <c r="CM30" s="865"/>
      <c r="CN30" s="866"/>
      <c r="CO30" s="866"/>
      <c r="CP30" s="866"/>
      <c r="CQ30" s="867"/>
      <c r="CR30" s="865"/>
      <c r="CS30" s="866"/>
      <c r="CT30" s="866"/>
      <c r="CU30" s="866"/>
      <c r="CV30" s="867"/>
      <c r="CW30" s="865"/>
      <c r="CX30" s="866"/>
      <c r="CY30" s="866"/>
      <c r="CZ30" s="866"/>
      <c r="DA30" s="867"/>
      <c r="DB30" s="865"/>
      <c r="DC30" s="866"/>
      <c r="DD30" s="866"/>
      <c r="DE30" s="866"/>
      <c r="DF30" s="867"/>
      <c r="DG30" s="865"/>
      <c r="DH30" s="866"/>
      <c r="DI30" s="866"/>
      <c r="DJ30" s="866"/>
      <c r="DK30" s="867"/>
      <c r="DL30" s="865"/>
      <c r="DM30" s="866"/>
      <c r="DN30" s="866"/>
      <c r="DO30" s="866"/>
      <c r="DP30" s="867"/>
      <c r="DQ30" s="865"/>
      <c r="DR30" s="866"/>
      <c r="DS30" s="866"/>
      <c r="DT30" s="866"/>
      <c r="DU30" s="867"/>
      <c r="DV30" s="868"/>
      <c r="DW30" s="869"/>
      <c r="DX30" s="869"/>
      <c r="DY30" s="869"/>
      <c r="DZ30" s="870"/>
      <c r="EA30" s="247"/>
    </row>
    <row r="31" spans="1:131" s="248" customFormat="1" ht="26.25" customHeight="1" x14ac:dyDescent="0.15">
      <c r="A31" s="267">
        <v>4</v>
      </c>
      <c r="B31" s="839" t="s">
        <v>406</v>
      </c>
      <c r="C31" s="840"/>
      <c r="D31" s="840"/>
      <c r="E31" s="840"/>
      <c r="F31" s="840"/>
      <c r="G31" s="840"/>
      <c r="H31" s="840"/>
      <c r="I31" s="840"/>
      <c r="J31" s="840"/>
      <c r="K31" s="840"/>
      <c r="L31" s="840"/>
      <c r="M31" s="840"/>
      <c r="N31" s="840"/>
      <c r="O31" s="840"/>
      <c r="P31" s="841"/>
      <c r="Q31" s="842">
        <v>402</v>
      </c>
      <c r="R31" s="843"/>
      <c r="S31" s="843"/>
      <c r="T31" s="843"/>
      <c r="U31" s="843"/>
      <c r="V31" s="843">
        <v>418</v>
      </c>
      <c r="W31" s="843"/>
      <c r="X31" s="843"/>
      <c r="Y31" s="843"/>
      <c r="Z31" s="843"/>
      <c r="AA31" s="843">
        <v>-15</v>
      </c>
      <c r="AB31" s="843"/>
      <c r="AC31" s="843"/>
      <c r="AD31" s="843"/>
      <c r="AE31" s="844"/>
      <c r="AF31" s="845">
        <v>209</v>
      </c>
      <c r="AG31" s="846"/>
      <c r="AH31" s="846"/>
      <c r="AI31" s="846"/>
      <c r="AJ31" s="847"/>
      <c r="AK31" s="914">
        <v>26</v>
      </c>
      <c r="AL31" s="915"/>
      <c r="AM31" s="915"/>
      <c r="AN31" s="915"/>
      <c r="AO31" s="915"/>
      <c r="AP31" s="915">
        <v>1880</v>
      </c>
      <c r="AQ31" s="915"/>
      <c r="AR31" s="915"/>
      <c r="AS31" s="915"/>
      <c r="AT31" s="915"/>
      <c r="AU31" s="915">
        <v>327</v>
      </c>
      <c r="AV31" s="915"/>
      <c r="AW31" s="915"/>
      <c r="AX31" s="915"/>
      <c r="AY31" s="915"/>
      <c r="AZ31" s="916" t="s">
        <v>589</v>
      </c>
      <c r="BA31" s="916"/>
      <c r="BB31" s="916"/>
      <c r="BC31" s="916"/>
      <c r="BD31" s="916"/>
      <c r="BE31" s="912" t="s">
        <v>407</v>
      </c>
      <c r="BF31" s="912"/>
      <c r="BG31" s="912"/>
      <c r="BH31" s="912"/>
      <c r="BI31" s="913"/>
      <c r="BJ31" s="253"/>
      <c r="BK31" s="253"/>
      <c r="BL31" s="253"/>
      <c r="BM31" s="253"/>
      <c r="BN31" s="253"/>
      <c r="BO31" s="266"/>
      <c r="BP31" s="266"/>
      <c r="BQ31" s="263">
        <v>25</v>
      </c>
      <c r="BR31" s="264"/>
      <c r="BS31" s="852"/>
      <c r="BT31" s="853"/>
      <c r="BU31" s="853"/>
      <c r="BV31" s="853"/>
      <c r="BW31" s="853"/>
      <c r="BX31" s="853"/>
      <c r="BY31" s="853"/>
      <c r="BZ31" s="853"/>
      <c r="CA31" s="853"/>
      <c r="CB31" s="853"/>
      <c r="CC31" s="853"/>
      <c r="CD31" s="853"/>
      <c r="CE31" s="853"/>
      <c r="CF31" s="853"/>
      <c r="CG31" s="854"/>
      <c r="CH31" s="865"/>
      <c r="CI31" s="866"/>
      <c r="CJ31" s="866"/>
      <c r="CK31" s="866"/>
      <c r="CL31" s="867"/>
      <c r="CM31" s="865"/>
      <c r="CN31" s="866"/>
      <c r="CO31" s="866"/>
      <c r="CP31" s="866"/>
      <c r="CQ31" s="867"/>
      <c r="CR31" s="865"/>
      <c r="CS31" s="866"/>
      <c r="CT31" s="866"/>
      <c r="CU31" s="866"/>
      <c r="CV31" s="867"/>
      <c r="CW31" s="865"/>
      <c r="CX31" s="866"/>
      <c r="CY31" s="866"/>
      <c r="CZ31" s="866"/>
      <c r="DA31" s="867"/>
      <c r="DB31" s="865"/>
      <c r="DC31" s="866"/>
      <c r="DD31" s="866"/>
      <c r="DE31" s="866"/>
      <c r="DF31" s="867"/>
      <c r="DG31" s="865"/>
      <c r="DH31" s="866"/>
      <c r="DI31" s="866"/>
      <c r="DJ31" s="866"/>
      <c r="DK31" s="867"/>
      <c r="DL31" s="865"/>
      <c r="DM31" s="866"/>
      <c r="DN31" s="866"/>
      <c r="DO31" s="866"/>
      <c r="DP31" s="867"/>
      <c r="DQ31" s="865"/>
      <c r="DR31" s="866"/>
      <c r="DS31" s="866"/>
      <c r="DT31" s="866"/>
      <c r="DU31" s="867"/>
      <c r="DV31" s="868"/>
      <c r="DW31" s="869"/>
      <c r="DX31" s="869"/>
      <c r="DY31" s="869"/>
      <c r="DZ31" s="870"/>
      <c r="EA31" s="247"/>
    </row>
    <row r="32" spans="1:131" s="248" customFormat="1" ht="26.25" customHeight="1" x14ac:dyDescent="0.15">
      <c r="A32" s="267">
        <v>5</v>
      </c>
      <c r="B32" s="839" t="s">
        <v>408</v>
      </c>
      <c r="C32" s="840"/>
      <c r="D32" s="840"/>
      <c r="E32" s="840"/>
      <c r="F32" s="840"/>
      <c r="G32" s="840"/>
      <c r="H32" s="840"/>
      <c r="I32" s="840"/>
      <c r="J32" s="840"/>
      <c r="K32" s="840"/>
      <c r="L32" s="840"/>
      <c r="M32" s="840"/>
      <c r="N32" s="840"/>
      <c r="O32" s="840"/>
      <c r="P32" s="841"/>
      <c r="Q32" s="842">
        <v>442</v>
      </c>
      <c r="R32" s="843"/>
      <c r="S32" s="843"/>
      <c r="T32" s="843"/>
      <c r="U32" s="843"/>
      <c r="V32" s="843">
        <v>416</v>
      </c>
      <c r="W32" s="843"/>
      <c r="X32" s="843"/>
      <c r="Y32" s="843"/>
      <c r="Z32" s="843"/>
      <c r="AA32" s="843">
        <v>26</v>
      </c>
      <c r="AB32" s="843"/>
      <c r="AC32" s="843"/>
      <c r="AD32" s="843"/>
      <c r="AE32" s="844"/>
      <c r="AF32" s="845">
        <v>43</v>
      </c>
      <c r="AG32" s="846"/>
      <c r="AH32" s="846"/>
      <c r="AI32" s="846"/>
      <c r="AJ32" s="847"/>
      <c r="AK32" s="914">
        <v>212</v>
      </c>
      <c r="AL32" s="915"/>
      <c r="AM32" s="915"/>
      <c r="AN32" s="915"/>
      <c r="AO32" s="915"/>
      <c r="AP32" s="915">
        <v>2729</v>
      </c>
      <c r="AQ32" s="915"/>
      <c r="AR32" s="915"/>
      <c r="AS32" s="915"/>
      <c r="AT32" s="915"/>
      <c r="AU32" s="915">
        <v>2292</v>
      </c>
      <c r="AV32" s="915"/>
      <c r="AW32" s="915"/>
      <c r="AX32" s="915"/>
      <c r="AY32" s="915"/>
      <c r="AZ32" s="916" t="s">
        <v>589</v>
      </c>
      <c r="BA32" s="916"/>
      <c r="BB32" s="916"/>
      <c r="BC32" s="916"/>
      <c r="BD32" s="916"/>
      <c r="BE32" s="912" t="s">
        <v>409</v>
      </c>
      <c r="BF32" s="912"/>
      <c r="BG32" s="912"/>
      <c r="BH32" s="912"/>
      <c r="BI32" s="913"/>
      <c r="BJ32" s="253"/>
      <c r="BK32" s="253"/>
      <c r="BL32" s="253"/>
      <c r="BM32" s="253"/>
      <c r="BN32" s="253"/>
      <c r="BO32" s="266"/>
      <c r="BP32" s="266"/>
      <c r="BQ32" s="263">
        <v>26</v>
      </c>
      <c r="BR32" s="264"/>
      <c r="BS32" s="852"/>
      <c r="BT32" s="853"/>
      <c r="BU32" s="853"/>
      <c r="BV32" s="853"/>
      <c r="BW32" s="853"/>
      <c r="BX32" s="853"/>
      <c r="BY32" s="853"/>
      <c r="BZ32" s="853"/>
      <c r="CA32" s="853"/>
      <c r="CB32" s="853"/>
      <c r="CC32" s="853"/>
      <c r="CD32" s="853"/>
      <c r="CE32" s="853"/>
      <c r="CF32" s="853"/>
      <c r="CG32" s="854"/>
      <c r="CH32" s="865"/>
      <c r="CI32" s="866"/>
      <c r="CJ32" s="866"/>
      <c r="CK32" s="866"/>
      <c r="CL32" s="867"/>
      <c r="CM32" s="865"/>
      <c r="CN32" s="866"/>
      <c r="CO32" s="866"/>
      <c r="CP32" s="866"/>
      <c r="CQ32" s="867"/>
      <c r="CR32" s="865"/>
      <c r="CS32" s="866"/>
      <c r="CT32" s="866"/>
      <c r="CU32" s="866"/>
      <c r="CV32" s="867"/>
      <c r="CW32" s="865"/>
      <c r="CX32" s="866"/>
      <c r="CY32" s="866"/>
      <c r="CZ32" s="866"/>
      <c r="DA32" s="867"/>
      <c r="DB32" s="865"/>
      <c r="DC32" s="866"/>
      <c r="DD32" s="866"/>
      <c r="DE32" s="866"/>
      <c r="DF32" s="867"/>
      <c r="DG32" s="865"/>
      <c r="DH32" s="866"/>
      <c r="DI32" s="866"/>
      <c r="DJ32" s="866"/>
      <c r="DK32" s="867"/>
      <c r="DL32" s="865"/>
      <c r="DM32" s="866"/>
      <c r="DN32" s="866"/>
      <c r="DO32" s="866"/>
      <c r="DP32" s="867"/>
      <c r="DQ32" s="865"/>
      <c r="DR32" s="866"/>
      <c r="DS32" s="866"/>
      <c r="DT32" s="866"/>
      <c r="DU32" s="867"/>
      <c r="DV32" s="868"/>
      <c r="DW32" s="869"/>
      <c r="DX32" s="869"/>
      <c r="DY32" s="869"/>
      <c r="DZ32" s="870"/>
      <c r="EA32" s="247"/>
    </row>
    <row r="33" spans="1:131" s="248" customFormat="1" ht="26.25" customHeight="1" x14ac:dyDescent="0.15">
      <c r="A33" s="267">
        <v>6</v>
      </c>
      <c r="B33" s="839" t="s">
        <v>410</v>
      </c>
      <c r="C33" s="840"/>
      <c r="D33" s="840"/>
      <c r="E33" s="840"/>
      <c r="F33" s="840"/>
      <c r="G33" s="840"/>
      <c r="H33" s="840"/>
      <c r="I33" s="840"/>
      <c r="J33" s="840"/>
      <c r="K33" s="840"/>
      <c r="L33" s="840"/>
      <c r="M33" s="840"/>
      <c r="N33" s="840"/>
      <c r="O33" s="840"/>
      <c r="P33" s="841"/>
      <c r="Q33" s="842">
        <v>208</v>
      </c>
      <c r="R33" s="843"/>
      <c r="S33" s="843"/>
      <c r="T33" s="843"/>
      <c r="U33" s="843"/>
      <c r="V33" s="843">
        <v>206</v>
      </c>
      <c r="W33" s="843"/>
      <c r="X33" s="843"/>
      <c r="Y33" s="843"/>
      <c r="Z33" s="843"/>
      <c r="AA33" s="843">
        <v>2</v>
      </c>
      <c r="AB33" s="843"/>
      <c r="AC33" s="843"/>
      <c r="AD33" s="843"/>
      <c r="AE33" s="844"/>
      <c r="AF33" s="845">
        <v>7</v>
      </c>
      <c r="AG33" s="846"/>
      <c r="AH33" s="846"/>
      <c r="AI33" s="846"/>
      <c r="AJ33" s="847"/>
      <c r="AK33" s="914">
        <v>156</v>
      </c>
      <c r="AL33" s="915"/>
      <c r="AM33" s="915"/>
      <c r="AN33" s="915"/>
      <c r="AO33" s="915"/>
      <c r="AP33" s="915">
        <v>706</v>
      </c>
      <c r="AQ33" s="915"/>
      <c r="AR33" s="915"/>
      <c r="AS33" s="915"/>
      <c r="AT33" s="915"/>
      <c r="AU33" s="915">
        <v>617</v>
      </c>
      <c r="AV33" s="915"/>
      <c r="AW33" s="915"/>
      <c r="AX33" s="915"/>
      <c r="AY33" s="915"/>
      <c r="AZ33" s="916" t="s">
        <v>589</v>
      </c>
      <c r="BA33" s="916"/>
      <c r="BB33" s="916"/>
      <c r="BC33" s="916"/>
      <c r="BD33" s="916"/>
      <c r="BE33" s="912" t="s">
        <v>409</v>
      </c>
      <c r="BF33" s="912"/>
      <c r="BG33" s="912"/>
      <c r="BH33" s="912"/>
      <c r="BI33" s="913"/>
      <c r="BJ33" s="253"/>
      <c r="BK33" s="253"/>
      <c r="BL33" s="253"/>
      <c r="BM33" s="253"/>
      <c r="BN33" s="253"/>
      <c r="BO33" s="266"/>
      <c r="BP33" s="266"/>
      <c r="BQ33" s="263">
        <v>27</v>
      </c>
      <c r="BR33" s="264"/>
      <c r="BS33" s="852"/>
      <c r="BT33" s="853"/>
      <c r="BU33" s="853"/>
      <c r="BV33" s="853"/>
      <c r="BW33" s="853"/>
      <c r="BX33" s="853"/>
      <c r="BY33" s="853"/>
      <c r="BZ33" s="853"/>
      <c r="CA33" s="853"/>
      <c r="CB33" s="853"/>
      <c r="CC33" s="853"/>
      <c r="CD33" s="853"/>
      <c r="CE33" s="853"/>
      <c r="CF33" s="853"/>
      <c r="CG33" s="854"/>
      <c r="CH33" s="865"/>
      <c r="CI33" s="866"/>
      <c r="CJ33" s="866"/>
      <c r="CK33" s="866"/>
      <c r="CL33" s="867"/>
      <c r="CM33" s="865"/>
      <c r="CN33" s="866"/>
      <c r="CO33" s="866"/>
      <c r="CP33" s="866"/>
      <c r="CQ33" s="867"/>
      <c r="CR33" s="865"/>
      <c r="CS33" s="866"/>
      <c r="CT33" s="866"/>
      <c r="CU33" s="866"/>
      <c r="CV33" s="867"/>
      <c r="CW33" s="865"/>
      <c r="CX33" s="866"/>
      <c r="CY33" s="866"/>
      <c r="CZ33" s="866"/>
      <c r="DA33" s="867"/>
      <c r="DB33" s="865"/>
      <c r="DC33" s="866"/>
      <c r="DD33" s="866"/>
      <c r="DE33" s="866"/>
      <c r="DF33" s="867"/>
      <c r="DG33" s="865"/>
      <c r="DH33" s="866"/>
      <c r="DI33" s="866"/>
      <c r="DJ33" s="866"/>
      <c r="DK33" s="867"/>
      <c r="DL33" s="865"/>
      <c r="DM33" s="866"/>
      <c r="DN33" s="866"/>
      <c r="DO33" s="866"/>
      <c r="DP33" s="867"/>
      <c r="DQ33" s="865"/>
      <c r="DR33" s="866"/>
      <c r="DS33" s="866"/>
      <c r="DT33" s="866"/>
      <c r="DU33" s="867"/>
      <c r="DV33" s="868"/>
      <c r="DW33" s="869"/>
      <c r="DX33" s="869"/>
      <c r="DY33" s="869"/>
      <c r="DZ33" s="870"/>
      <c r="EA33" s="247"/>
    </row>
    <row r="34" spans="1:131" s="248" customFormat="1" ht="26.25" customHeight="1" x14ac:dyDescent="0.15">
      <c r="A34" s="267">
        <v>7</v>
      </c>
      <c r="B34" s="839"/>
      <c r="C34" s="840"/>
      <c r="D34" s="840"/>
      <c r="E34" s="840"/>
      <c r="F34" s="840"/>
      <c r="G34" s="840"/>
      <c r="H34" s="840"/>
      <c r="I34" s="840"/>
      <c r="J34" s="840"/>
      <c r="K34" s="840"/>
      <c r="L34" s="840"/>
      <c r="M34" s="840"/>
      <c r="N34" s="840"/>
      <c r="O34" s="840"/>
      <c r="P34" s="841"/>
      <c r="Q34" s="842"/>
      <c r="R34" s="843"/>
      <c r="S34" s="843"/>
      <c r="T34" s="843"/>
      <c r="U34" s="843"/>
      <c r="V34" s="843"/>
      <c r="W34" s="843"/>
      <c r="X34" s="843"/>
      <c r="Y34" s="843"/>
      <c r="Z34" s="843"/>
      <c r="AA34" s="843"/>
      <c r="AB34" s="843"/>
      <c r="AC34" s="843"/>
      <c r="AD34" s="843"/>
      <c r="AE34" s="844"/>
      <c r="AF34" s="845"/>
      <c r="AG34" s="846"/>
      <c r="AH34" s="846"/>
      <c r="AI34" s="846"/>
      <c r="AJ34" s="847"/>
      <c r="AK34" s="914"/>
      <c r="AL34" s="915"/>
      <c r="AM34" s="915"/>
      <c r="AN34" s="915"/>
      <c r="AO34" s="915"/>
      <c r="AP34" s="915"/>
      <c r="AQ34" s="915"/>
      <c r="AR34" s="915"/>
      <c r="AS34" s="915"/>
      <c r="AT34" s="915"/>
      <c r="AU34" s="915" t="s">
        <v>590</v>
      </c>
      <c r="AV34" s="915"/>
      <c r="AW34" s="915"/>
      <c r="AX34" s="915"/>
      <c r="AY34" s="915"/>
      <c r="AZ34" s="916"/>
      <c r="BA34" s="916"/>
      <c r="BB34" s="916"/>
      <c r="BC34" s="916"/>
      <c r="BD34" s="916"/>
      <c r="BE34" s="912"/>
      <c r="BF34" s="912"/>
      <c r="BG34" s="912"/>
      <c r="BH34" s="912"/>
      <c r="BI34" s="913"/>
      <c r="BJ34" s="253"/>
      <c r="BK34" s="253"/>
      <c r="BL34" s="253"/>
      <c r="BM34" s="253"/>
      <c r="BN34" s="253"/>
      <c r="BO34" s="266"/>
      <c r="BP34" s="266"/>
      <c r="BQ34" s="263">
        <v>28</v>
      </c>
      <c r="BR34" s="264"/>
      <c r="BS34" s="852"/>
      <c r="BT34" s="853"/>
      <c r="BU34" s="853"/>
      <c r="BV34" s="853"/>
      <c r="BW34" s="853"/>
      <c r="BX34" s="853"/>
      <c r="BY34" s="853"/>
      <c r="BZ34" s="853"/>
      <c r="CA34" s="853"/>
      <c r="CB34" s="853"/>
      <c r="CC34" s="853"/>
      <c r="CD34" s="853"/>
      <c r="CE34" s="853"/>
      <c r="CF34" s="853"/>
      <c r="CG34" s="854"/>
      <c r="CH34" s="865"/>
      <c r="CI34" s="866"/>
      <c r="CJ34" s="866"/>
      <c r="CK34" s="866"/>
      <c r="CL34" s="867"/>
      <c r="CM34" s="865"/>
      <c r="CN34" s="866"/>
      <c r="CO34" s="866"/>
      <c r="CP34" s="866"/>
      <c r="CQ34" s="867"/>
      <c r="CR34" s="865"/>
      <c r="CS34" s="866"/>
      <c r="CT34" s="866"/>
      <c r="CU34" s="866"/>
      <c r="CV34" s="867"/>
      <c r="CW34" s="865"/>
      <c r="CX34" s="866"/>
      <c r="CY34" s="866"/>
      <c r="CZ34" s="866"/>
      <c r="DA34" s="867"/>
      <c r="DB34" s="865"/>
      <c r="DC34" s="866"/>
      <c r="DD34" s="866"/>
      <c r="DE34" s="866"/>
      <c r="DF34" s="867"/>
      <c r="DG34" s="865"/>
      <c r="DH34" s="866"/>
      <c r="DI34" s="866"/>
      <c r="DJ34" s="866"/>
      <c r="DK34" s="867"/>
      <c r="DL34" s="865"/>
      <c r="DM34" s="866"/>
      <c r="DN34" s="866"/>
      <c r="DO34" s="866"/>
      <c r="DP34" s="867"/>
      <c r="DQ34" s="865"/>
      <c r="DR34" s="866"/>
      <c r="DS34" s="866"/>
      <c r="DT34" s="866"/>
      <c r="DU34" s="867"/>
      <c r="DV34" s="868"/>
      <c r="DW34" s="869"/>
      <c r="DX34" s="869"/>
      <c r="DY34" s="869"/>
      <c r="DZ34" s="870"/>
      <c r="EA34" s="247"/>
    </row>
    <row r="35" spans="1:131" s="248" customFormat="1" ht="26.25" customHeight="1" x14ac:dyDescent="0.15">
      <c r="A35" s="267">
        <v>8</v>
      </c>
      <c r="B35" s="839"/>
      <c r="C35" s="840"/>
      <c r="D35" s="840"/>
      <c r="E35" s="840"/>
      <c r="F35" s="840"/>
      <c r="G35" s="840"/>
      <c r="H35" s="840"/>
      <c r="I35" s="840"/>
      <c r="J35" s="840"/>
      <c r="K35" s="840"/>
      <c r="L35" s="840"/>
      <c r="M35" s="840"/>
      <c r="N35" s="840"/>
      <c r="O35" s="840"/>
      <c r="P35" s="841"/>
      <c r="Q35" s="842"/>
      <c r="R35" s="843"/>
      <c r="S35" s="843"/>
      <c r="T35" s="843"/>
      <c r="U35" s="843"/>
      <c r="V35" s="843"/>
      <c r="W35" s="843"/>
      <c r="X35" s="843"/>
      <c r="Y35" s="843"/>
      <c r="Z35" s="843"/>
      <c r="AA35" s="843"/>
      <c r="AB35" s="843"/>
      <c r="AC35" s="843"/>
      <c r="AD35" s="843"/>
      <c r="AE35" s="844"/>
      <c r="AF35" s="845"/>
      <c r="AG35" s="846"/>
      <c r="AH35" s="846"/>
      <c r="AI35" s="846"/>
      <c r="AJ35" s="847"/>
      <c r="AK35" s="914"/>
      <c r="AL35" s="915"/>
      <c r="AM35" s="915"/>
      <c r="AN35" s="915"/>
      <c r="AO35" s="915"/>
      <c r="AP35" s="915"/>
      <c r="AQ35" s="915"/>
      <c r="AR35" s="915"/>
      <c r="AS35" s="915"/>
      <c r="AT35" s="915"/>
      <c r="AU35" s="915"/>
      <c r="AV35" s="915"/>
      <c r="AW35" s="915"/>
      <c r="AX35" s="915"/>
      <c r="AY35" s="915"/>
      <c r="AZ35" s="916"/>
      <c r="BA35" s="916"/>
      <c r="BB35" s="916"/>
      <c r="BC35" s="916"/>
      <c r="BD35" s="916"/>
      <c r="BE35" s="912"/>
      <c r="BF35" s="912"/>
      <c r="BG35" s="912"/>
      <c r="BH35" s="912"/>
      <c r="BI35" s="913"/>
      <c r="BJ35" s="253"/>
      <c r="BK35" s="253"/>
      <c r="BL35" s="253"/>
      <c r="BM35" s="253"/>
      <c r="BN35" s="253"/>
      <c r="BO35" s="266"/>
      <c r="BP35" s="266"/>
      <c r="BQ35" s="263">
        <v>29</v>
      </c>
      <c r="BR35" s="264"/>
      <c r="BS35" s="852"/>
      <c r="BT35" s="853"/>
      <c r="BU35" s="853"/>
      <c r="BV35" s="853"/>
      <c r="BW35" s="853"/>
      <c r="BX35" s="853"/>
      <c r="BY35" s="853"/>
      <c r="BZ35" s="853"/>
      <c r="CA35" s="853"/>
      <c r="CB35" s="853"/>
      <c r="CC35" s="853"/>
      <c r="CD35" s="853"/>
      <c r="CE35" s="853"/>
      <c r="CF35" s="853"/>
      <c r="CG35" s="854"/>
      <c r="CH35" s="865"/>
      <c r="CI35" s="866"/>
      <c r="CJ35" s="866"/>
      <c r="CK35" s="866"/>
      <c r="CL35" s="867"/>
      <c r="CM35" s="865"/>
      <c r="CN35" s="866"/>
      <c r="CO35" s="866"/>
      <c r="CP35" s="866"/>
      <c r="CQ35" s="867"/>
      <c r="CR35" s="865"/>
      <c r="CS35" s="866"/>
      <c r="CT35" s="866"/>
      <c r="CU35" s="866"/>
      <c r="CV35" s="867"/>
      <c r="CW35" s="865"/>
      <c r="CX35" s="866"/>
      <c r="CY35" s="866"/>
      <c r="CZ35" s="866"/>
      <c r="DA35" s="867"/>
      <c r="DB35" s="865"/>
      <c r="DC35" s="866"/>
      <c r="DD35" s="866"/>
      <c r="DE35" s="866"/>
      <c r="DF35" s="867"/>
      <c r="DG35" s="865"/>
      <c r="DH35" s="866"/>
      <c r="DI35" s="866"/>
      <c r="DJ35" s="866"/>
      <c r="DK35" s="867"/>
      <c r="DL35" s="865"/>
      <c r="DM35" s="866"/>
      <c r="DN35" s="866"/>
      <c r="DO35" s="866"/>
      <c r="DP35" s="867"/>
      <c r="DQ35" s="865"/>
      <c r="DR35" s="866"/>
      <c r="DS35" s="866"/>
      <c r="DT35" s="866"/>
      <c r="DU35" s="867"/>
      <c r="DV35" s="868"/>
      <c r="DW35" s="869"/>
      <c r="DX35" s="869"/>
      <c r="DY35" s="869"/>
      <c r="DZ35" s="870"/>
      <c r="EA35" s="247"/>
    </row>
    <row r="36" spans="1:131" s="248" customFormat="1" ht="26.25" customHeight="1" x14ac:dyDescent="0.15">
      <c r="A36" s="267">
        <v>9</v>
      </c>
      <c r="B36" s="839"/>
      <c r="C36" s="840"/>
      <c r="D36" s="840"/>
      <c r="E36" s="840"/>
      <c r="F36" s="840"/>
      <c r="G36" s="840"/>
      <c r="H36" s="840"/>
      <c r="I36" s="840"/>
      <c r="J36" s="840"/>
      <c r="K36" s="840"/>
      <c r="L36" s="840"/>
      <c r="M36" s="840"/>
      <c r="N36" s="840"/>
      <c r="O36" s="840"/>
      <c r="P36" s="841"/>
      <c r="Q36" s="842"/>
      <c r="R36" s="843"/>
      <c r="S36" s="843"/>
      <c r="T36" s="843"/>
      <c r="U36" s="843"/>
      <c r="V36" s="843"/>
      <c r="W36" s="843"/>
      <c r="X36" s="843"/>
      <c r="Y36" s="843"/>
      <c r="Z36" s="843"/>
      <c r="AA36" s="843"/>
      <c r="AB36" s="843"/>
      <c r="AC36" s="843"/>
      <c r="AD36" s="843"/>
      <c r="AE36" s="844"/>
      <c r="AF36" s="845"/>
      <c r="AG36" s="846"/>
      <c r="AH36" s="846"/>
      <c r="AI36" s="846"/>
      <c r="AJ36" s="847"/>
      <c r="AK36" s="914"/>
      <c r="AL36" s="915"/>
      <c r="AM36" s="915"/>
      <c r="AN36" s="915"/>
      <c r="AO36" s="915"/>
      <c r="AP36" s="915"/>
      <c r="AQ36" s="915"/>
      <c r="AR36" s="915"/>
      <c r="AS36" s="915"/>
      <c r="AT36" s="915"/>
      <c r="AU36" s="915"/>
      <c r="AV36" s="915"/>
      <c r="AW36" s="915"/>
      <c r="AX36" s="915"/>
      <c r="AY36" s="915"/>
      <c r="AZ36" s="916"/>
      <c r="BA36" s="916"/>
      <c r="BB36" s="916"/>
      <c r="BC36" s="916"/>
      <c r="BD36" s="916"/>
      <c r="BE36" s="912"/>
      <c r="BF36" s="912"/>
      <c r="BG36" s="912"/>
      <c r="BH36" s="912"/>
      <c r="BI36" s="913"/>
      <c r="BJ36" s="253"/>
      <c r="BK36" s="253"/>
      <c r="BL36" s="253"/>
      <c r="BM36" s="253"/>
      <c r="BN36" s="253"/>
      <c r="BO36" s="266"/>
      <c r="BP36" s="266"/>
      <c r="BQ36" s="263">
        <v>30</v>
      </c>
      <c r="BR36" s="264"/>
      <c r="BS36" s="852"/>
      <c r="BT36" s="853"/>
      <c r="BU36" s="853"/>
      <c r="BV36" s="853"/>
      <c r="BW36" s="853"/>
      <c r="BX36" s="853"/>
      <c r="BY36" s="853"/>
      <c r="BZ36" s="853"/>
      <c r="CA36" s="853"/>
      <c r="CB36" s="853"/>
      <c r="CC36" s="853"/>
      <c r="CD36" s="853"/>
      <c r="CE36" s="853"/>
      <c r="CF36" s="853"/>
      <c r="CG36" s="854"/>
      <c r="CH36" s="865"/>
      <c r="CI36" s="866"/>
      <c r="CJ36" s="866"/>
      <c r="CK36" s="866"/>
      <c r="CL36" s="867"/>
      <c r="CM36" s="865"/>
      <c r="CN36" s="866"/>
      <c r="CO36" s="866"/>
      <c r="CP36" s="866"/>
      <c r="CQ36" s="867"/>
      <c r="CR36" s="865"/>
      <c r="CS36" s="866"/>
      <c r="CT36" s="866"/>
      <c r="CU36" s="866"/>
      <c r="CV36" s="867"/>
      <c r="CW36" s="865"/>
      <c r="CX36" s="866"/>
      <c r="CY36" s="866"/>
      <c r="CZ36" s="866"/>
      <c r="DA36" s="867"/>
      <c r="DB36" s="865"/>
      <c r="DC36" s="866"/>
      <c r="DD36" s="866"/>
      <c r="DE36" s="866"/>
      <c r="DF36" s="867"/>
      <c r="DG36" s="865"/>
      <c r="DH36" s="866"/>
      <c r="DI36" s="866"/>
      <c r="DJ36" s="866"/>
      <c r="DK36" s="867"/>
      <c r="DL36" s="865"/>
      <c r="DM36" s="866"/>
      <c r="DN36" s="866"/>
      <c r="DO36" s="866"/>
      <c r="DP36" s="867"/>
      <c r="DQ36" s="865"/>
      <c r="DR36" s="866"/>
      <c r="DS36" s="866"/>
      <c r="DT36" s="866"/>
      <c r="DU36" s="867"/>
      <c r="DV36" s="868"/>
      <c r="DW36" s="869"/>
      <c r="DX36" s="869"/>
      <c r="DY36" s="869"/>
      <c r="DZ36" s="870"/>
      <c r="EA36" s="247"/>
    </row>
    <row r="37" spans="1:131" s="248" customFormat="1" ht="26.25" customHeight="1" x14ac:dyDescent="0.15">
      <c r="A37" s="267">
        <v>10</v>
      </c>
      <c r="B37" s="839"/>
      <c r="C37" s="840"/>
      <c r="D37" s="840"/>
      <c r="E37" s="840"/>
      <c r="F37" s="840"/>
      <c r="G37" s="840"/>
      <c r="H37" s="840"/>
      <c r="I37" s="840"/>
      <c r="J37" s="840"/>
      <c r="K37" s="840"/>
      <c r="L37" s="840"/>
      <c r="M37" s="840"/>
      <c r="N37" s="840"/>
      <c r="O37" s="840"/>
      <c r="P37" s="841"/>
      <c r="Q37" s="842"/>
      <c r="R37" s="843"/>
      <c r="S37" s="843"/>
      <c r="T37" s="843"/>
      <c r="U37" s="843"/>
      <c r="V37" s="843"/>
      <c r="W37" s="843"/>
      <c r="X37" s="843"/>
      <c r="Y37" s="843"/>
      <c r="Z37" s="843"/>
      <c r="AA37" s="843"/>
      <c r="AB37" s="843"/>
      <c r="AC37" s="843"/>
      <c r="AD37" s="843"/>
      <c r="AE37" s="844"/>
      <c r="AF37" s="845"/>
      <c r="AG37" s="846"/>
      <c r="AH37" s="846"/>
      <c r="AI37" s="846"/>
      <c r="AJ37" s="847"/>
      <c r="AK37" s="914"/>
      <c r="AL37" s="915"/>
      <c r="AM37" s="915"/>
      <c r="AN37" s="915"/>
      <c r="AO37" s="915"/>
      <c r="AP37" s="915"/>
      <c r="AQ37" s="915"/>
      <c r="AR37" s="915"/>
      <c r="AS37" s="915"/>
      <c r="AT37" s="915"/>
      <c r="AU37" s="915"/>
      <c r="AV37" s="915"/>
      <c r="AW37" s="915"/>
      <c r="AX37" s="915"/>
      <c r="AY37" s="915"/>
      <c r="AZ37" s="916"/>
      <c r="BA37" s="916"/>
      <c r="BB37" s="916"/>
      <c r="BC37" s="916"/>
      <c r="BD37" s="916"/>
      <c r="BE37" s="912"/>
      <c r="BF37" s="912"/>
      <c r="BG37" s="912"/>
      <c r="BH37" s="912"/>
      <c r="BI37" s="913"/>
      <c r="BJ37" s="253"/>
      <c r="BK37" s="253"/>
      <c r="BL37" s="253"/>
      <c r="BM37" s="253"/>
      <c r="BN37" s="253"/>
      <c r="BO37" s="266"/>
      <c r="BP37" s="266"/>
      <c r="BQ37" s="263">
        <v>31</v>
      </c>
      <c r="BR37" s="264"/>
      <c r="BS37" s="852"/>
      <c r="BT37" s="853"/>
      <c r="BU37" s="853"/>
      <c r="BV37" s="853"/>
      <c r="BW37" s="853"/>
      <c r="BX37" s="853"/>
      <c r="BY37" s="853"/>
      <c r="BZ37" s="853"/>
      <c r="CA37" s="853"/>
      <c r="CB37" s="853"/>
      <c r="CC37" s="853"/>
      <c r="CD37" s="853"/>
      <c r="CE37" s="853"/>
      <c r="CF37" s="853"/>
      <c r="CG37" s="854"/>
      <c r="CH37" s="865"/>
      <c r="CI37" s="866"/>
      <c r="CJ37" s="866"/>
      <c r="CK37" s="866"/>
      <c r="CL37" s="867"/>
      <c r="CM37" s="865"/>
      <c r="CN37" s="866"/>
      <c r="CO37" s="866"/>
      <c r="CP37" s="866"/>
      <c r="CQ37" s="867"/>
      <c r="CR37" s="865"/>
      <c r="CS37" s="866"/>
      <c r="CT37" s="866"/>
      <c r="CU37" s="866"/>
      <c r="CV37" s="867"/>
      <c r="CW37" s="865"/>
      <c r="CX37" s="866"/>
      <c r="CY37" s="866"/>
      <c r="CZ37" s="866"/>
      <c r="DA37" s="867"/>
      <c r="DB37" s="865"/>
      <c r="DC37" s="866"/>
      <c r="DD37" s="866"/>
      <c r="DE37" s="866"/>
      <c r="DF37" s="867"/>
      <c r="DG37" s="865"/>
      <c r="DH37" s="866"/>
      <c r="DI37" s="866"/>
      <c r="DJ37" s="866"/>
      <c r="DK37" s="867"/>
      <c r="DL37" s="865"/>
      <c r="DM37" s="866"/>
      <c r="DN37" s="866"/>
      <c r="DO37" s="866"/>
      <c r="DP37" s="867"/>
      <c r="DQ37" s="865"/>
      <c r="DR37" s="866"/>
      <c r="DS37" s="866"/>
      <c r="DT37" s="866"/>
      <c r="DU37" s="867"/>
      <c r="DV37" s="868"/>
      <c r="DW37" s="869"/>
      <c r="DX37" s="869"/>
      <c r="DY37" s="869"/>
      <c r="DZ37" s="870"/>
      <c r="EA37" s="247"/>
    </row>
    <row r="38" spans="1:131" s="248" customFormat="1" ht="26.25" customHeight="1" x14ac:dyDescent="0.15">
      <c r="A38" s="267">
        <v>11</v>
      </c>
      <c r="B38" s="839"/>
      <c r="C38" s="840"/>
      <c r="D38" s="840"/>
      <c r="E38" s="840"/>
      <c r="F38" s="840"/>
      <c r="G38" s="840"/>
      <c r="H38" s="840"/>
      <c r="I38" s="840"/>
      <c r="J38" s="840"/>
      <c r="K38" s="840"/>
      <c r="L38" s="840"/>
      <c r="M38" s="840"/>
      <c r="N38" s="840"/>
      <c r="O38" s="840"/>
      <c r="P38" s="841"/>
      <c r="Q38" s="842"/>
      <c r="R38" s="843"/>
      <c r="S38" s="843"/>
      <c r="T38" s="843"/>
      <c r="U38" s="843"/>
      <c r="V38" s="843"/>
      <c r="W38" s="843"/>
      <c r="X38" s="843"/>
      <c r="Y38" s="843"/>
      <c r="Z38" s="843"/>
      <c r="AA38" s="843"/>
      <c r="AB38" s="843"/>
      <c r="AC38" s="843"/>
      <c r="AD38" s="843"/>
      <c r="AE38" s="844"/>
      <c r="AF38" s="845"/>
      <c r="AG38" s="846"/>
      <c r="AH38" s="846"/>
      <c r="AI38" s="846"/>
      <c r="AJ38" s="847"/>
      <c r="AK38" s="914"/>
      <c r="AL38" s="915"/>
      <c r="AM38" s="915"/>
      <c r="AN38" s="915"/>
      <c r="AO38" s="915"/>
      <c r="AP38" s="915"/>
      <c r="AQ38" s="915"/>
      <c r="AR38" s="915"/>
      <c r="AS38" s="915"/>
      <c r="AT38" s="915"/>
      <c r="AU38" s="915"/>
      <c r="AV38" s="915"/>
      <c r="AW38" s="915"/>
      <c r="AX38" s="915"/>
      <c r="AY38" s="915"/>
      <c r="AZ38" s="916"/>
      <c r="BA38" s="916"/>
      <c r="BB38" s="916"/>
      <c r="BC38" s="916"/>
      <c r="BD38" s="916"/>
      <c r="BE38" s="912"/>
      <c r="BF38" s="912"/>
      <c r="BG38" s="912"/>
      <c r="BH38" s="912"/>
      <c r="BI38" s="913"/>
      <c r="BJ38" s="253"/>
      <c r="BK38" s="253"/>
      <c r="BL38" s="253"/>
      <c r="BM38" s="253"/>
      <c r="BN38" s="253"/>
      <c r="BO38" s="266"/>
      <c r="BP38" s="266"/>
      <c r="BQ38" s="263">
        <v>32</v>
      </c>
      <c r="BR38" s="264"/>
      <c r="BS38" s="852"/>
      <c r="BT38" s="853"/>
      <c r="BU38" s="853"/>
      <c r="BV38" s="853"/>
      <c r="BW38" s="853"/>
      <c r="BX38" s="853"/>
      <c r="BY38" s="853"/>
      <c r="BZ38" s="853"/>
      <c r="CA38" s="853"/>
      <c r="CB38" s="853"/>
      <c r="CC38" s="853"/>
      <c r="CD38" s="853"/>
      <c r="CE38" s="853"/>
      <c r="CF38" s="853"/>
      <c r="CG38" s="854"/>
      <c r="CH38" s="865"/>
      <c r="CI38" s="866"/>
      <c r="CJ38" s="866"/>
      <c r="CK38" s="866"/>
      <c r="CL38" s="867"/>
      <c r="CM38" s="865"/>
      <c r="CN38" s="866"/>
      <c r="CO38" s="866"/>
      <c r="CP38" s="866"/>
      <c r="CQ38" s="867"/>
      <c r="CR38" s="865"/>
      <c r="CS38" s="866"/>
      <c r="CT38" s="866"/>
      <c r="CU38" s="866"/>
      <c r="CV38" s="867"/>
      <c r="CW38" s="865"/>
      <c r="CX38" s="866"/>
      <c r="CY38" s="866"/>
      <c r="CZ38" s="866"/>
      <c r="DA38" s="867"/>
      <c r="DB38" s="865"/>
      <c r="DC38" s="866"/>
      <c r="DD38" s="866"/>
      <c r="DE38" s="866"/>
      <c r="DF38" s="867"/>
      <c r="DG38" s="865"/>
      <c r="DH38" s="866"/>
      <c r="DI38" s="866"/>
      <c r="DJ38" s="866"/>
      <c r="DK38" s="867"/>
      <c r="DL38" s="865"/>
      <c r="DM38" s="866"/>
      <c r="DN38" s="866"/>
      <c r="DO38" s="866"/>
      <c r="DP38" s="867"/>
      <c r="DQ38" s="865"/>
      <c r="DR38" s="866"/>
      <c r="DS38" s="866"/>
      <c r="DT38" s="866"/>
      <c r="DU38" s="867"/>
      <c r="DV38" s="868"/>
      <c r="DW38" s="869"/>
      <c r="DX38" s="869"/>
      <c r="DY38" s="869"/>
      <c r="DZ38" s="870"/>
      <c r="EA38" s="247"/>
    </row>
    <row r="39" spans="1:131" s="248" customFormat="1" ht="26.25" customHeight="1" x14ac:dyDescent="0.15">
      <c r="A39" s="267">
        <v>12</v>
      </c>
      <c r="B39" s="839"/>
      <c r="C39" s="840"/>
      <c r="D39" s="840"/>
      <c r="E39" s="840"/>
      <c r="F39" s="840"/>
      <c r="G39" s="840"/>
      <c r="H39" s="840"/>
      <c r="I39" s="840"/>
      <c r="J39" s="840"/>
      <c r="K39" s="840"/>
      <c r="L39" s="840"/>
      <c r="M39" s="840"/>
      <c r="N39" s="840"/>
      <c r="O39" s="840"/>
      <c r="P39" s="841"/>
      <c r="Q39" s="842"/>
      <c r="R39" s="843"/>
      <c r="S39" s="843"/>
      <c r="T39" s="843"/>
      <c r="U39" s="843"/>
      <c r="V39" s="843"/>
      <c r="W39" s="843"/>
      <c r="X39" s="843"/>
      <c r="Y39" s="843"/>
      <c r="Z39" s="843"/>
      <c r="AA39" s="843"/>
      <c r="AB39" s="843"/>
      <c r="AC39" s="843"/>
      <c r="AD39" s="843"/>
      <c r="AE39" s="844"/>
      <c r="AF39" s="845"/>
      <c r="AG39" s="846"/>
      <c r="AH39" s="846"/>
      <c r="AI39" s="846"/>
      <c r="AJ39" s="847"/>
      <c r="AK39" s="914"/>
      <c r="AL39" s="915"/>
      <c r="AM39" s="915"/>
      <c r="AN39" s="915"/>
      <c r="AO39" s="915"/>
      <c r="AP39" s="915"/>
      <c r="AQ39" s="915"/>
      <c r="AR39" s="915"/>
      <c r="AS39" s="915"/>
      <c r="AT39" s="915"/>
      <c r="AU39" s="915"/>
      <c r="AV39" s="915"/>
      <c r="AW39" s="915"/>
      <c r="AX39" s="915"/>
      <c r="AY39" s="915"/>
      <c r="AZ39" s="916"/>
      <c r="BA39" s="916"/>
      <c r="BB39" s="916"/>
      <c r="BC39" s="916"/>
      <c r="BD39" s="916"/>
      <c r="BE39" s="912"/>
      <c r="BF39" s="912"/>
      <c r="BG39" s="912"/>
      <c r="BH39" s="912"/>
      <c r="BI39" s="913"/>
      <c r="BJ39" s="253"/>
      <c r="BK39" s="253"/>
      <c r="BL39" s="253"/>
      <c r="BM39" s="253"/>
      <c r="BN39" s="253"/>
      <c r="BO39" s="266"/>
      <c r="BP39" s="266"/>
      <c r="BQ39" s="263">
        <v>33</v>
      </c>
      <c r="BR39" s="264"/>
      <c r="BS39" s="852"/>
      <c r="BT39" s="853"/>
      <c r="BU39" s="853"/>
      <c r="BV39" s="853"/>
      <c r="BW39" s="853"/>
      <c r="BX39" s="853"/>
      <c r="BY39" s="853"/>
      <c r="BZ39" s="853"/>
      <c r="CA39" s="853"/>
      <c r="CB39" s="853"/>
      <c r="CC39" s="853"/>
      <c r="CD39" s="853"/>
      <c r="CE39" s="853"/>
      <c r="CF39" s="853"/>
      <c r="CG39" s="854"/>
      <c r="CH39" s="865"/>
      <c r="CI39" s="866"/>
      <c r="CJ39" s="866"/>
      <c r="CK39" s="866"/>
      <c r="CL39" s="867"/>
      <c r="CM39" s="865"/>
      <c r="CN39" s="866"/>
      <c r="CO39" s="866"/>
      <c r="CP39" s="866"/>
      <c r="CQ39" s="867"/>
      <c r="CR39" s="865"/>
      <c r="CS39" s="866"/>
      <c r="CT39" s="866"/>
      <c r="CU39" s="866"/>
      <c r="CV39" s="867"/>
      <c r="CW39" s="865"/>
      <c r="CX39" s="866"/>
      <c r="CY39" s="866"/>
      <c r="CZ39" s="866"/>
      <c r="DA39" s="867"/>
      <c r="DB39" s="865"/>
      <c r="DC39" s="866"/>
      <c r="DD39" s="866"/>
      <c r="DE39" s="866"/>
      <c r="DF39" s="867"/>
      <c r="DG39" s="865"/>
      <c r="DH39" s="866"/>
      <c r="DI39" s="866"/>
      <c r="DJ39" s="866"/>
      <c r="DK39" s="867"/>
      <c r="DL39" s="865"/>
      <c r="DM39" s="866"/>
      <c r="DN39" s="866"/>
      <c r="DO39" s="866"/>
      <c r="DP39" s="867"/>
      <c r="DQ39" s="865"/>
      <c r="DR39" s="866"/>
      <c r="DS39" s="866"/>
      <c r="DT39" s="866"/>
      <c r="DU39" s="867"/>
      <c r="DV39" s="868"/>
      <c r="DW39" s="869"/>
      <c r="DX39" s="869"/>
      <c r="DY39" s="869"/>
      <c r="DZ39" s="870"/>
      <c r="EA39" s="247"/>
    </row>
    <row r="40" spans="1:131" s="248" customFormat="1" ht="26.25" customHeight="1" x14ac:dyDescent="0.15">
      <c r="A40" s="262">
        <v>13</v>
      </c>
      <c r="B40" s="839"/>
      <c r="C40" s="840"/>
      <c r="D40" s="840"/>
      <c r="E40" s="840"/>
      <c r="F40" s="840"/>
      <c r="G40" s="840"/>
      <c r="H40" s="840"/>
      <c r="I40" s="840"/>
      <c r="J40" s="840"/>
      <c r="K40" s="840"/>
      <c r="L40" s="840"/>
      <c r="M40" s="840"/>
      <c r="N40" s="840"/>
      <c r="O40" s="840"/>
      <c r="P40" s="841"/>
      <c r="Q40" s="842"/>
      <c r="R40" s="843"/>
      <c r="S40" s="843"/>
      <c r="T40" s="843"/>
      <c r="U40" s="843"/>
      <c r="V40" s="843"/>
      <c r="W40" s="843"/>
      <c r="X40" s="843"/>
      <c r="Y40" s="843"/>
      <c r="Z40" s="843"/>
      <c r="AA40" s="843"/>
      <c r="AB40" s="843"/>
      <c r="AC40" s="843"/>
      <c r="AD40" s="843"/>
      <c r="AE40" s="844"/>
      <c r="AF40" s="845"/>
      <c r="AG40" s="846"/>
      <c r="AH40" s="846"/>
      <c r="AI40" s="846"/>
      <c r="AJ40" s="847"/>
      <c r="AK40" s="914"/>
      <c r="AL40" s="915"/>
      <c r="AM40" s="915"/>
      <c r="AN40" s="915"/>
      <c r="AO40" s="915"/>
      <c r="AP40" s="915"/>
      <c r="AQ40" s="915"/>
      <c r="AR40" s="915"/>
      <c r="AS40" s="915"/>
      <c r="AT40" s="915"/>
      <c r="AU40" s="915"/>
      <c r="AV40" s="915"/>
      <c r="AW40" s="915"/>
      <c r="AX40" s="915"/>
      <c r="AY40" s="915"/>
      <c r="AZ40" s="916"/>
      <c r="BA40" s="916"/>
      <c r="BB40" s="916"/>
      <c r="BC40" s="916"/>
      <c r="BD40" s="916"/>
      <c r="BE40" s="912"/>
      <c r="BF40" s="912"/>
      <c r="BG40" s="912"/>
      <c r="BH40" s="912"/>
      <c r="BI40" s="913"/>
      <c r="BJ40" s="253"/>
      <c r="BK40" s="253"/>
      <c r="BL40" s="253"/>
      <c r="BM40" s="253"/>
      <c r="BN40" s="253"/>
      <c r="BO40" s="266"/>
      <c r="BP40" s="266"/>
      <c r="BQ40" s="263">
        <v>34</v>
      </c>
      <c r="BR40" s="264"/>
      <c r="BS40" s="852"/>
      <c r="BT40" s="853"/>
      <c r="BU40" s="853"/>
      <c r="BV40" s="853"/>
      <c r="BW40" s="853"/>
      <c r="BX40" s="853"/>
      <c r="BY40" s="853"/>
      <c r="BZ40" s="853"/>
      <c r="CA40" s="853"/>
      <c r="CB40" s="853"/>
      <c r="CC40" s="853"/>
      <c r="CD40" s="853"/>
      <c r="CE40" s="853"/>
      <c r="CF40" s="853"/>
      <c r="CG40" s="854"/>
      <c r="CH40" s="865"/>
      <c r="CI40" s="866"/>
      <c r="CJ40" s="866"/>
      <c r="CK40" s="866"/>
      <c r="CL40" s="867"/>
      <c r="CM40" s="865"/>
      <c r="CN40" s="866"/>
      <c r="CO40" s="866"/>
      <c r="CP40" s="866"/>
      <c r="CQ40" s="867"/>
      <c r="CR40" s="865"/>
      <c r="CS40" s="866"/>
      <c r="CT40" s="866"/>
      <c r="CU40" s="866"/>
      <c r="CV40" s="867"/>
      <c r="CW40" s="865"/>
      <c r="CX40" s="866"/>
      <c r="CY40" s="866"/>
      <c r="CZ40" s="866"/>
      <c r="DA40" s="867"/>
      <c r="DB40" s="865"/>
      <c r="DC40" s="866"/>
      <c r="DD40" s="866"/>
      <c r="DE40" s="866"/>
      <c r="DF40" s="867"/>
      <c r="DG40" s="865"/>
      <c r="DH40" s="866"/>
      <c r="DI40" s="866"/>
      <c r="DJ40" s="866"/>
      <c r="DK40" s="867"/>
      <c r="DL40" s="865"/>
      <c r="DM40" s="866"/>
      <c r="DN40" s="866"/>
      <c r="DO40" s="866"/>
      <c r="DP40" s="867"/>
      <c r="DQ40" s="865"/>
      <c r="DR40" s="866"/>
      <c r="DS40" s="866"/>
      <c r="DT40" s="866"/>
      <c r="DU40" s="867"/>
      <c r="DV40" s="868"/>
      <c r="DW40" s="869"/>
      <c r="DX40" s="869"/>
      <c r="DY40" s="869"/>
      <c r="DZ40" s="870"/>
      <c r="EA40" s="247"/>
    </row>
    <row r="41" spans="1:131" s="248" customFormat="1" ht="26.25" customHeight="1" x14ac:dyDescent="0.15">
      <c r="A41" s="262">
        <v>14</v>
      </c>
      <c r="B41" s="839"/>
      <c r="C41" s="840"/>
      <c r="D41" s="840"/>
      <c r="E41" s="840"/>
      <c r="F41" s="840"/>
      <c r="G41" s="840"/>
      <c r="H41" s="840"/>
      <c r="I41" s="840"/>
      <c r="J41" s="840"/>
      <c r="K41" s="840"/>
      <c r="L41" s="840"/>
      <c r="M41" s="840"/>
      <c r="N41" s="840"/>
      <c r="O41" s="840"/>
      <c r="P41" s="841"/>
      <c r="Q41" s="842"/>
      <c r="R41" s="843"/>
      <c r="S41" s="843"/>
      <c r="T41" s="843"/>
      <c r="U41" s="843"/>
      <c r="V41" s="843"/>
      <c r="W41" s="843"/>
      <c r="X41" s="843"/>
      <c r="Y41" s="843"/>
      <c r="Z41" s="843"/>
      <c r="AA41" s="843"/>
      <c r="AB41" s="843"/>
      <c r="AC41" s="843"/>
      <c r="AD41" s="843"/>
      <c r="AE41" s="844"/>
      <c r="AF41" s="845"/>
      <c r="AG41" s="846"/>
      <c r="AH41" s="846"/>
      <c r="AI41" s="846"/>
      <c r="AJ41" s="847"/>
      <c r="AK41" s="914"/>
      <c r="AL41" s="915"/>
      <c r="AM41" s="915"/>
      <c r="AN41" s="915"/>
      <c r="AO41" s="915"/>
      <c r="AP41" s="915"/>
      <c r="AQ41" s="915"/>
      <c r="AR41" s="915"/>
      <c r="AS41" s="915"/>
      <c r="AT41" s="915"/>
      <c r="AU41" s="915"/>
      <c r="AV41" s="915"/>
      <c r="AW41" s="915"/>
      <c r="AX41" s="915"/>
      <c r="AY41" s="915"/>
      <c r="AZ41" s="916"/>
      <c r="BA41" s="916"/>
      <c r="BB41" s="916"/>
      <c r="BC41" s="916"/>
      <c r="BD41" s="916"/>
      <c r="BE41" s="912"/>
      <c r="BF41" s="912"/>
      <c r="BG41" s="912"/>
      <c r="BH41" s="912"/>
      <c r="BI41" s="913"/>
      <c r="BJ41" s="253"/>
      <c r="BK41" s="253"/>
      <c r="BL41" s="253"/>
      <c r="BM41" s="253"/>
      <c r="BN41" s="253"/>
      <c r="BO41" s="266"/>
      <c r="BP41" s="266"/>
      <c r="BQ41" s="263">
        <v>35</v>
      </c>
      <c r="BR41" s="264"/>
      <c r="BS41" s="852"/>
      <c r="BT41" s="853"/>
      <c r="BU41" s="853"/>
      <c r="BV41" s="853"/>
      <c r="BW41" s="853"/>
      <c r="BX41" s="853"/>
      <c r="BY41" s="853"/>
      <c r="BZ41" s="853"/>
      <c r="CA41" s="853"/>
      <c r="CB41" s="853"/>
      <c r="CC41" s="853"/>
      <c r="CD41" s="853"/>
      <c r="CE41" s="853"/>
      <c r="CF41" s="853"/>
      <c r="CG41" s="854"/>
      <c r="CH41" s="865"/>
      <c r="CI41" s="866"/>
      <c r="CJ41" s="866"/>
      <c r="CK41" s="866"/>
      <c r="CL41" s="867"/>
      <c r="CM41" s="865"/>
      <c r="CN41" s="866"/>
      <c r="CO41" s="866"/>
      <c r="CP41" s="866"/>
      <c r="CQ41" s="867"/>
      <c r="CR41" s="865"/>
      <c r="CS41" s="866"/>
      <c r="CT41" s="866"/>
      <c r="CU41" s="866"/>
      <c r="CV41" s="867"/>
      <c r="CW41" s="865"/>
      <c r="CX41" s="866"/>
      <c r="CY41" s="866"/>
      <c r="CZ41" s="866"/>
      <c r="DA41" s="867"/>
      <c r="DB41" s="865"/>
      <c r="DC41" s="866"/>
      <c r="DD41" s="866"/>
      <c r="DE41" s="866"/>
      <c r="DF41" s="867"/>
      <c r="DG41" s="865"/>
      <c r="DH41" s="866"/>
      <c r="DI41" s="866"/>
      <c r="DJ41" s="866"/>
      <c r="DK41" s="867"/>
      <c r="DL41" s="865"/>
      <c r="DM41" s="866"/>
      <c r="DN41" s="866"/>
      <c r="DO41" s="866"/>
      <c r="DP41" s="867"/>
      <c r="DQ41" s="865"/>
      <c r="DR41" s="866"/>
      <c r="DS41" s="866"/>
      <c r="DT41" s="866"/>
      <c r="DU41" s="867"/>
      <c r="DV41" s="868"/>
      <c r="DW41" s="869"/>
      <c r="DX41" s="869"/>
      <c r="DY41" s="869"/>
      <c r="DZ41" s="870"/>
      <c r="EA41" s="247"/>
    </row>
    <row r="42" spans="1:131" s="248" customFormat="1" ht="26.25" customHeight="1" x14ac:dyDescent="0.15">
      <c r="A42" s="262">
        <v>15</v>
      </c>
      <c r="B42" s="839"/>
      <c r="C42" s="840"/>
      <c r="D42" s="840"/>
      <c r="E42" s="840"/>
      <c r="F42" s="840"/>
      <c r="G42" s="840"/>
      <c r="H42" s="840"/>
      <c r="I42" s="840"/>
      <c r="J42" s="840"/>
      <c r="K42" s="840"/>
      <c r="L42" s="840"/>
      <c r="M42" s="840"/>
      <c r="N42" s="840"/>
      <c r="O42" s="840"/>
      <c r="P42" s="841"/>
      <c r="Q42" s="842"/>
      <c r="R42" s="843"/>
      <c r="S42" s="843"/>
      <c r="T42" s="843"/>
      <c r="U42" s="843"/>
      <c r="V42" s="843"/>
      <c r="W42" s="843"/>
      <c r="X42" s="843"/>
      <c r="Y42" s="843"/>
      <c r="Z42" s="843"/>
      <c r="AA42" s="843"/>
      <c r="AB42" s="843"/>
      <c r="AC42" s="843"/>
      <c r="AD42" s="843"/>
      <c r="AE42" s="844"/>
      <c r="AF42" s="845"/>
      <c r="AG42" s="846"/>
      <c r="AH42" s="846"/>
      <c r="AI42" s="846"/>
      <c r="AJ42" s="847"/>
      <c r="AK42" s="914"/>
      <c r="AL42" s="915"/>
      <c r="AM42" s="915"/>
      <c r="AN42" s="915"/>
      <c r="AO42" s="915"/>
      <c r="AP42" s="915"/>
      <c r="AQ42" s="915"/>
      <c r="AR42" s="915"/>
      <c r="AS42" s="915"/>
      <c r="AT42" s="915"/>
      <c r="AU42" s="915"/>
      <c r="AV42" s="915"/>
      <c r="AW42" s="915"/>
      <c r="AX42" s="915"/>
      <c r="AY42" s="915"/>
      <c r="AZ42" s="916"/>
      <c r="BA42" s="916"/>
      <c r="BB42" s="916"/>
      <c r="BC42" s="916"/>
      <c r="BD42" s="916"/>
      <c r="BE42" s="912"/>
      <c r="BF42" s="912"/>
      <c r="BG42" s="912"/>
      <c r="BH42" s="912"/>
      <c r="BI42" s="913"/>
      <c r="BJ42" s="253"/>
      <c r="BK42" s="253"/>
      <c r="BL42" s="253"/>
      <c r="BM42" s="253"/>
      <c r="BN42" s="253"/>
      <c r="BO42" s="266"/>
      <c r="BP42" s="266"/>
      <c r="BQ42" s="263">
        <v>36</v>
      </c>
      <c r="BR42" s="264"/>
      <c r="BS42" s="852"/>
      <c r="BT42" s="853"/>
      <c r="BU42" s="853"/>
      <c r="BV42" s="853"/>
      <c r="BW42" s="853"/>
      <c r="BX42" s="853"/>
      <c r="BY42" s="853"/>
      <c r="BZ42" s="853"/>
      <c r="CA42" s="853"/>
      <c r="CB42" s="853"/>
      <c r="CC42" s="853"/>
      <c r="CD42" s="853"/>
      <c r="CE42" s="853"/>
      <c r="CF42" s="853"/>
      <c r="CG42" s="854"/>
      <c r="CH42" s="865"/>
      <c r="CI42" s="866"/>
      <c r="CJ42" s="866"/>
      <c r="CK42" s="866"/>
      <c r="CL42" s="867"/>
      <c r="CM42" s="865"/>
      <c r="CN42" s="866"/>
      <c r="CO42" s="866"/>
      <c r="CP42" s="866"/>
      <c r="CQ42" s="867"/>
      <c r="CR42" s="865"/>
      <c r="CS42" s="866"/>
      <c r="CT42" s="866"/>
      <c r="CU42" s="866"/>
      <c r="CV42" s="867"/>
      <c r="CW42" s="865"/>
      <c r="CX42" s="866"/>
      <c r="CY42" s="866"/>
      <c r="CZ42" s="866"/>
      <c r="DA42" s="867"/>
      <c r="DB42" s="865"/>
      <c r="DC42" s="866"/>
      <c r="DD42" s="866"/>
      <c r="DE42" s="866"/>
      <c r="DF42" s="867"/>
      <c r="DG42" s="865"/>
      <c r="DH42" s="866"/>
      <c r="DI42" s="866"/>
      <c r="DJ42" s="866"/>
      <c r="DK42" s="867"/>
      <c r="DL42" s="865"/>
      <c r="DM42" s="866"/>
      <c r="DN42" s="866"/>
      <c r="DO42" s="866"/>
      <c r="DP42" s="867"/>
      <c r="DQ42" s="865"/>
      <c r="DR42" s="866"/>
      <c r="DS42" s="866"/>
      <c r="DT42" s="866"/>
      <c r="DU42" s="867"/>
      <c r="DV42" s="868"/>
      <c r="DW42" s="869"/>
      <c r="DX42" s="869"/>
      <c r="DY42" s="869"/>
      <c r="DZ42" s="870"/>
      <c r="EA42" s="247"/>
    </row>
    <row r="43" spans="1:131" s="248" customFormat="1" ht="26.25" customHeight="1" x14ac:dyDescent="0.15">
      <c r="A43" s="262">
        <v>16</v>
      </c>
      <c r="B43" s="839"/>
      <c r="C43" s="840"/>
      <c r="D43" s="840"/>
      <c r="E43" s="840"/>
      <c r="F43" s="840"/>
      <c r="G43" s="840"/>
      <c r="H43" s="840"/>
      <c r="I43" s="840"/>
      <c r="J43" s="840"/>
      <c r="K43" s="840"/>
      <c r="L43" s="840"/>
      <c r="M43" s="840"/>
      <c r="N43" s="840"/>
      <c r="O43" s="840"/>
      <c r="P43" s="841"/>
      <c r="Q43" s="842"/>
      <c r="R43" s="843"/>
      <c r="S43" s="843"/>
      <c r="T43" s="843"/>
      <c r="U43" s="843"/>
      <c r="V43" s="843"/>
      <c r="W43" s="843"/>
      <c r="X43" s="843"/>
      <c r="Y43" s="843"/>
      <c r="Z43" s="843"/>
      <c r="AA43" s="843"/>
      <c r="AB43" s="843"/>
      <c r="AC43" s="843"/>
      <c r="AD43" s="843"/>
      <c r="AE43" s="844"/>
      <c r="AF43" s="845"/>
      <c r="AG43" s="846"/>
      <c r="AH43" s="846"/>
      <c r="AI43" s="846"/>
      <c r="AJ43" s="847"/>
      <c r="AK43" s="914"/>
      <c r="AL43" s="915"/>
      <c r="AM43" s="915"/>
      <c r="AN43" s="915"/>
      <c r="AO43" s="915"/>
      <c r="AP43" s="915"/>
      <c r="AQ43" s="915"/>
      <c r="AR43" s="915"/>
      <c r="AS43" s="915"/>
      <c r="AT43" s="915"/>
      <c r="AU43" s="915"/>
      <c r="AV43" s="915"/>
      <c r="AW43" s="915"/>
      <c r="AX43" s="915"/>
      <c r="AY43" s="915"/>
      <c r="AZ43" s="916"/>
      <c r="BA43" s="916"/>
      <c r="BB43" s="916"/>
      <c r="BC43" s="916"/>
      <c r="BD43" s="916"/>
      <c r="BE43" s="912"/>
      <c r="BF43" s="912"/>
      <c r="BG43" s="912"/>
      <c r="BH43" s="912"/>
      <c r="BI43" s="913"/>
      <c r="BJ43" s="253"/>
      <c r="BK43" s="253"/>
      <c r="BL43" s="253"/>
      <c r="BM43" s="253"/>
      <c r="BN43" s="253"/>
      <c r="BO43" s="266"/>
      <c r="BP43" s="266"/>
      <c r="BQ43" s="263">
        <v>37</v>
      </c>
      <c r="BR43" s="264"/>
      <c r="BS43" s="852"/>
      <c r="BT43" s="853"/>
      <c r="BU43" s="853"/>
      <c r="BV43" s="853"/>
      <c r="BW43" s="853"/>
      <c r="BX43" s="853"/>
      <c r="BY43" s="853"/>
      <c r="BZ43" s="853"/>
      <c r="CA43" s="853"/>
      <c r="CB43" s="853"/>
      <c r="CC43" s="853"/>
      <c r="CD43" s="853"/>
      <c r="CE43" s="853"/>
      <c r="CF43" s="853"/>
      <c r="CG43" s="854"/>
      <c r="CH43" s="865"/>
      <c r="CI43" s="866"/>
      <c r="CJ43" s="866"/>
      <c r="CK43" s="866"/>
      <c r="CL43" s="867"/>
      <c r="CM43" s="865"/>
      <c r="CN43" s="866"/>
      <c r="CO43" s="866"/>
      <c r="CP43" s="866"/>
      <c r="CQ43" s="867"/>
      <c r="CR43" s="865"/>
      <c r="CS43" s="866"/>
      <c r="CT43" s="866"/>
      <c r="CU43" s="866"/>
      <c r="CV43" s="867"/>
      <c r="CW43" s="865"/>
      <c r="CX43" s="866"/>
      <c r="CY43" s="866"/>
      <c r="CZ43" s="866"/>
      <c r="DA43" s="867"/>
      <c r="DB43" s="865"/>
      <c r="DC43" s="866"/>
      <c r="DD43" s="866"/>
      <c r="DE43" s="866"/>
      <c r="DF43" s="867"/>
      <c r="DG43" s="865"/>
      <c r="DH43" s="866"/>
      <c r="DI43" s="866"/>
      <c r="DJ43" s="866"/>
      <c r="DK43" s="867"/>
      <c r="DL43" s="865"/>
      <c r="DM43" s="866"/>
      <c r="DN43" s="866"/>
      <c r="DO43" s="866"/>
      <c r="DP43" s="867"/>
      <c r="DQ43" s="865"/>
      <c r="DR43" s="866"/>
      <c r="DS43" s="866"/>
      <c r="DT43" s="866"/>
      <c r="DU43" s="867"/>
      <c r="DV43" s="868"/>
      <c r="DW43" s="869"/>
      <c r="DX43" s="869"/>
      <c r="DY43" s="869"/>
      <c r="DZ43" s="870"/>
      <c r="EA43" s="247"/>
    </row>
    <row r="44" spans="1:131" s="248" customFormat="1" ht="26.25" customHeight="1" x14ac:dyDescent="0.15">
      <c r="A44" s="262">
        <v>17</v>
      </c>
      <c r="B44" s="839"/>
      <c r="C44" s="840"/>
      <c r="D44" s="840"/>
      <c r="E44" s="840"/>
      <c r="F44" s="840"/>
      <c r="G44" s="840"/>
      <c r="H44" s="840"/>
      <c r="I44" s="840"/>
      <c r="J44" s="840"/>
      <c r="K44" s="840"/>
      <c r="L44" s="840"/>
      <c r="M44" s="840"/>
      <c r="N44" s="840"/>
      <c r="O44" s="840"/>
      <c r="P44" s="841"/>
      <c r="Q44" s="842"/>
      <c r="R44" s="843"/>
      <c r="S44" s="843"/>
      <c r="T44" s="843"/>
      <c r="U44" s="843"/>
      <c r="V44" s="843"/>
      <c r="W44" s="843"/>
      <c r="X44" s="843"/>
      <c r="Y44" s="843"/>
      <c r="Z44" s="843"/>
      <c r="AA44" s="843"/>
      <c r="AB44" s="843"/>
      <c r="AC44" s="843"/>
      <c r="AD44" s="843"/>
      <c r="AE44" s="844"/>
      <c r="AF44" s="845"/>
      <c r="AG44" s="846"/>
      <c r="AH44" s="846"/>
      <c r="AI44" s="846"/>
      <c r="AJ44" s="847"/>
      <c r="AK44" s="914"/>
      <c r="AL44" s="915"/>
      <c r="AM44" s="915"/>
      <c r="AN44" s="915"/>
      <c r="AO44" s="915"/>
      <c r="AP44" s="915"/>
      <c r="AQ44" s="915"/>
      <c r="AR44" s="915"/>
      <c r="AS44" s="915"/>
      <c r="AT44" s="915"/>
      <c r="AU44" s="915"/>
      <c r="AV44" s="915"/>
      <c r="AW44" s="915"/>
      <c r="AX44" s="915"/>
      <c r="AY44" s="915"/>
      <c r="AZ44" s="916"/>
      <c r="BA44" s="916"/>
      <c r="BB44" s="916"/>
      <c r="BC44" s="916"/>
      <c r="BD44" s="916"/>
      <c r="BE44" s="912"/>
      <c r="BF44" s="912"/>
      <c r="BG44" s="912"/>
      <c r="BH44" s="912"/>
      <c r="BI44" s="913"/>
      <c r="BJ44" s="253"/>
      <c r="BK44" s="253"/>
      <c r="BL44" s="253"/>
      <c r="BM44" s="253"/>
      <c r="BN44" s="253"/>
      <c r="BO44" s="266"/>
      <c r="BP44" s="266"/>
      <c r="BQ44" s="263">
        <v>38</v>
      </c>
      <c r="BR44" s="264"/>
      <c r="BS44" s="852"/>
      <c r="BT44" s="853"/>
      <c r="BU44" s="853"/>
      <c r="BV44" s="853"/>
      <c r="BW44" s="853"/>
      <c r="BX44" s="853"/>
      <c r="BY44" s="853"/>
      <c r="BZ44" s="853"/>
      <c r="CA44" s="853"/>
      <c r="CB44" s="853"/>
      <c r="CC44" s="853"/>
      <c r="CD44" s="853"/>
      <c r="CE44" s="853"/>
      <c r="CF44" s="853"/>
      <c r="CG44" s="854"/>
      <c r="CH44" s="865"/>
      <c r="CI44" s="866"/>
      <c r="CJ44" s="866"/>
      <c r="CK44" s="866"/>
      <c r="CL44" s="867"/>
      <c r="CM44" s="865"/>
      <c r="CN44" s="866"/>
      <c r="CO44" s="866"/>
      <c r="CP44" s="866"/>
      <c r="CQ44" s="867"/>
      <c r="CR44" s="865"/>
      <c r="CS44" s="866"/>
      <c r="CT44" s="866"/>
      <c r="CU44" s="866"/>
      <c r="CV44" s="867"/>
      <c r="CW44" s="865"/>
      <c r="CX44" s="866"/>
      <c r="CY44" s="866"/>
      <c r="CZ44" s="866"/>
      <c r="DA44" s="867"/>
      <c r="DB44" s="865"/>
      <c r="DC44" s="866"/>
      <c r="DD44" s="866"/>
      <c r="DE44" s="866"/>
      <c r="DF44" s="867"/>
      <c r="DG44" s="865"/>
      <c r="DH44" s="866"/>
      <c r="DI44" s="866"/>
      <c r="DJ44" s="866"/>
      <c r="DK44" s="867"/>
      <c r="DL44" s="865"/>
      <c r="DM44" s="866"/>
      <c r="DN44" s="866"/>
      <c r="DO44" s="866"/>
      <c r="DP44" s="867"/>
      <c r="DQ44" s="865"/>
      <c r="DR44" s="866"/>
      <c r="DS44" s="866"/>
      <c r="DT44" s="866"/>
      <c r="DU44" s="867"/>
      <c r="DV44" s="868"/>
      <c r="DW44" s="869"/>
      <c r="DX44" s="869"/>
      <c r="DY44" s="869"/>
      <c r="DZ44" s="870"/>
      <c r="EA44" s="247"/>
    </row>
    <row r="45" spans="1:131" s="248" customFormat="1" ht="26.25" customHeight="1" x14ac:dyDescent="0.15">
      <c r="A45" s="262">
        <v>18</v>
      </c>
      <c r="B45" s="839"/>
      <c r="C45" s="840"/>
      <c r="D45" s="840"/>
      <c r="E45" s="840"/>
      <c r="F45" s="840"/>
      <c r="G45" s="840"/>
      <c r="H45" s="840"/>
      <c r="I45" s="840"/>
      <c r="J45" s="840"/>
      <c r="K45" s="840"/>
      <c r="L45" s="840"/>
      <c r="M45" s="840"/>
      <c r="N45" s="840"/>
      <c r="O45" s="840"/>
      <c r="P45" s="841"/>
      <c r="Q45" s="842"/>
      <c r="R45" s="843"/>
      <c r="S45" s="843"/>
      <c r="T45" s="843"/>
      <c r="U45" s="843"/>
      <c r="V45" s="843"/>
      <c r="W45" s="843"/>
      <c r="X45" s="843"/>
      <c r="Y45" s="843"/>
      <c r="Z45" s="843"/>
      <c r="AA45" s="843"/>
      <c r="AB45" s="843"/>
      <c r="AC45" s="843"/>
      <c r="AD45" s="843"/>
      <c r="AE45" s="844"/>
      <c r="AF45" s="845"/>
      <c r="AG45" s="846"/>
      <c r="AH45" s="846"/>
      <c r="AI45" s="846"/>
      <c r="AJ45" s="847"/>
      <c r="AK45" s="914"/>
      <c r="AL45" s="915"/>
      <c r="AM45" s="915"/>
      <c r="AN45" s="915"/>
      <c r="AO45" s="915"/>
      <c r="AP45" s="915"/>
      <c r="AQ45" s="915"/>
      <c r="AR45" s="915"/>
      <c r="AS45" s="915"/>
      <c r="AT45" s="915"/>
      <c r="AU45" s="915"/>
      <c r="AV45" s="915"/>
      <c r="AW45" s="915"/>
      <c r="AX45" s="915"/>
      <c r="AY45" s="915"/>
      <c r="AZ45" s="916"/>
      <c r="BA45" s="916"/>
      <c r="BB45" s="916"/>
      <c r="BC45" s="916"/>
      <c r="BD45" s="916"/>
      <c r="BE45" s="912"/>
      <c r="BF45" s="912"/>
      <c r="BG45" s="912"/>
      <c r="BH45" s="912"/>
      <c r="BI45" s="913"/>
      <c r="BJ45" s="253"/>
      <c r="BK45" s="253"/>
      <c r="BL45" s="253"/>
      <c r="BM45" s="253"/>
      <c r="BN45" s="253"/>
      <c r="BO45" s="266"/>
      <c r="BP45" s="266"/>
      <c r="BQ45" s="263">
        <v>39</v>
      </c>
      <c r="BR45" s="264"/>
      <c r="BS45" s="852"/>
      <c r="BT45" s="853"/>
      <c r="BU45" s="853"/>
      <c r="BV45" s="853"/>
      <c r="BW45" s="853"/>
      <c r="BX45" s="853"/>
      <c r="BY45" s="853"/>
      <c r="BZ45" s="853"/>
      <c r="CA45" s="853"/>
      <c r="CB45" s="853"/>
      <c r="CC45" s="853"/>
      <c r="CD45" s="853"/>
      <c r="CE45" s="853"/>
      <c r="CF45" s="853"/>
      <c r="CG45" s="854"/>
      <c r="CH45" s="865"/>
      <c r="CI45" s="866"/>
      <c r="CJ45" s="866"/>
      <c r="CK45" s="866"/>
      <c r="CL45" s="867"/>
      <c r="CM45" s="865"/>
      <c r="CN45" s="866"/>
      <c r="CO45" s="866"/>
      <c r="CP45" s="866"/>
      <c r="CQ45" s="867"/>
      <c r="CR45" s="865"/>
      <c r="CS45" s="866"/>
      <c r="CT45" s="866"/>
      <c r="CU45" s="866"/>
      <c r="CV45" s="867"/>
      <c r="CW45" s="865"/>
      <c r="CX45" s="866"/>
      <c r="CY45" s="866"/>
      <c r="CZ45" s="866"/>
      <c r="DA45" s="867"/>
      <c r="DB45" s="865"/>
      <c r="DC45" s="866"/>
      <c r="DD45" s="866"/>
      <c r="DE45" s="866"/>
      <c r="DF45" s="867"/>
      <c r="DG45" s="865"/>
      <c r="DH45" s="866"/>
      <c r="DI45" s="866"/>
      <c r="DJ45" s="866"/>
      <c r="DK45" s="867"/>
      <c r="DL45" s="865"/>
      <c r="DM45" s="866"/>
      <c r="DN45" s="866"/>
      <c r="DO45" s="866"/>
      <c r="DP45" s="867"/>
      <c r="DQ45" s="865"/>
      <c r="DR45" s="866"/>
      <c r="DS45" s="866"/>
      <c r="DT45" s="866"/>
      <c r="DU45" s="867"/>
      <c r="DV45" s="868"/>
      <c r="DW45" s="869"/>
      <c r="DX45" s="869"/>
      <c r="DY45" s="869"/>
      <c r="DZ45" s="870"/>
      <c r="EA45" s="247"/>
    </row>
    <row r="46" spans="1:131" s="248" customFormat="1" ht="26.25" customHeight="1" x14ac:dyDescent="0.15">
      <c r="A46" s="262">
        <v>19</v>
      </c>
      <c r="B46" s="839"/>
      <c r="C46" s="840"/>
      <c r="D46" s="840"/>
      <c r="E46" s="840"/>
      <c r="F46" s="840"/>
      <c r="G46" s="840"/>
      <c r="H46" s="840"/>
      <c r="I46" s="840"/>
      <c r="J46" s="840"/>
      <c r="K46" s="840"/>
      <c r="L46" s="840"/>
      <c r="M46" s="840"/>
      <c r="N46" s="840"/>
      <c r="O46" s="840"/>
      <c r="P46" s="841"/>
      <c r="Q46" s="842"/>
      <c r="R46" s="843"/>
      <c r="S46" s="843"/>
      <c r="T46" s="843"/>
      <c r="U46" s="843"/>
      <c r="V46" s="843"/>
      <c r="W46" s="843"/>
      <c r="X46" s="843"/>
      <c r="Y46" s="843"/>
      <c r="Z46" s="843"/>
      <c r="AA46" s="843"/>
      <c r="AB46" s="843"/>
      <c r="AC46" s="843"/>
      <c r="AD46" s="843"/>
      <c r="AE46" s="844"/>
      <c r="AF46" s="845"/>
      <c r="AG46" s="846"/>
      <c r="AH46" s="846"/>
      <c r="AI46" s="846"/>
      <c r="AJ46" s="847"/>
      <c r="AK46" s="914"/>
      <c r="AL46" s="915"/>
      <c r="AM46" s="915"/>
      <c r="AN46" s="915"/>
      <c r="AO46" s="915"/>
      <c r="AP46" s="915"/>
      <c r="AQ46" s="915"/>
      <c r="AR46" s="915"/>
      <c r="AS46" s="915"/>
      <c r="AT46" s="915"/>
      <c r="AU46" s="915"/>
      <c r="AV46" s="915"/>
      <c r="AW46" s="915"/>
      <c r="AX46" s="915"/>
      <c r="AY46" s="915"/>
      <c r="AZ46" s="916"/>
      <c r="BA46" s="916"/>
      <c r="BB46" s="916"/>
      <c r="BC46" s="916"/>
      <c r="BD46" s="916"/>
      <c r="BE46" s="912"/>
      <c r="BF46" s="912"/>
      <c r="BG46" s="912"/>
      <c r="BH46" s="912"/>
      <c r="BI46" s="913"/>
      <c r="BJ46" s="253"/>
      <c r="BK46" s="253"/>
      <c r="BL46" s="253"/>
      <c r="BM46" s="253"/>
      <c r="BN46" s="253"/>
      <c r="BO46" s="266"/>
      <c r="BP46" s="266"/>
      <c r="BQ46" s="263">
        <v>40</v>
      </c>
      <c r="BR46" s="264"/>
      <c r="BS46" s="852"/>
      <c r="BT46" s="853"/>
      <c r="BU46" s="853"/>
      <c r="BV46" s="853"/>
      <c r="BW46" s="853"/>
      <c r="BX46" s="853"/>
      <c r="BY46" s="853"/>
      <c r="BZ46" s="853"/>
      <c r="CA46" s="853"/>
      <c r="CB46" s="853"/>
      <c r="CC46" s="853"/>
      <c r="CD46" s="853"/>
      <c r="CE46" s="853"/>
      <c r="CF46" s="853"/>
      <c r="CG46" s="854"/>
      <c r="CH46" s="865"/>
      <c r="CI46" s="866"/>
      <c r="CJ46" s="866"/>
      <c r="CK46" s="866"/>
      <c r="CL46" s="867"/>
      <c r="CM46" s="865"/>
      <c r="CN46" s="866"/>
      <c r="CO46" s="866"/>
      <c r="CP46" s="866"/>
      <c r="CQ46" s="867"/>
      <c r="CR46" s="865"/>
      <c r="CS46" s="866"/>
      <c r="CT46" s="866"/>
      <c r="CU46" s="866"/>
      <c r="CV46" s="867"/>
      <c r="CW46" s="865"/>
      <c r="CX46" s="866"/>
      <c r="CY46" s="866"/>
      <c r="CZ46" s="866"/>
      <c r="DA46" s="867"/>
      <c r="DB46" s="865"/>
      <c r="DC46" s="866"/>
      <c r="DD46" s="866"/>
      <c r="DE46" s="866"/>
      <c r="DF46" s="867"/>
      <c r="DG46" s="865"/>
      <c r="DH46" s="866"/>
      <c r="DI46" s="866"/>
      <c r="DJ46" s="866"/>
      <c r="DK46" s="867"/>
      <c r="DL46" s="865"/>
      <c r="DM46" s="866"/>
      <c r="DN46" s="866"/>
      <c r="DO46" s="866"/>
      <c r="DP46" s="867"/>
      <c r="DQ46" s="865"/>
      <c r="DR46" s="866"/>
      <c r="DS46" s="866"/>
      <c r="DT46" s="866"/>
      <c r="DU46" s="867"/>
      <c r="DV46" s="868"/>
      <c r="DW46" s="869"/>
      <c r="DX46" s="869"/>
      <c r="DY46" s="869"/>
      <c r="DZ46" s="870"/>
      <c r="EA46" s="247"/>
    </row>
    <row r="47" spans="1:131" s="248" customFormat="1" ht="26.25" customHeight="1" x14ac:dyDescent="0.15">
      <c r="A47" s="262">
        <v>20</v>
      </c>
      <c r="B47" s="839"/>
      <c r="C47" s="840"/>
      <c r="D47" s="840"/>
      <c r="E47" s="840"/>
      <c r="F47" s="840"/>
      <c r="G47" s="840"/>
      <c r="H47" s="840"/>
      <c r="I47" s="840"/>
      <c r="J47" s="840"/>
      <c r="K47" s="840"/>
      <c r="L47" s="840"/>
      <c r="M47" s="840"/>
      <c r="N47" s="840"/>
      <c r="O47" s="840"/>
      <c r="P47" s="841"/>
      <c r="Q47" s="842"/>
      <c r="R47" s="843"/>
      <c r="S47" s="843"/>
      <c r="T47" s="843"/>
      <c r="U47" s="843"/>
      <c r="V47" s="843"/>
      <c r="W47" s="843"/>
      <c r="X47" s="843"/>
      <c r="Y47" s="843"/>
      <c r="Z47" s="843"/>
      <c r="AA47" s="843"/>
      <c r="AB47" s="843"/>
      <c r="AC47" s="843"/>
      <c r="AD47" s="843"/>
      <c r="AE47" s="844"/>
      <c r="AF47" s="845"/>
      <c r="AG47" s="846"/>
      <c r="AH47" s="846"/>
      <c r="AI47" s="846"/>
      <c r="AJ47" s="847"/>
      <c r="AK47" s="914"/>
      <c r="AL47" s="915"/>
      <c r="AM47" s="915"/>
      <c r="AN47" s="915"/>
      <c r="AO47" s="915"/>
      <c r="AP47" s="915"/>
      <c r="AQ47" s="915"/>
      <c r="AR47" s="915"/>
      <c r="AS47" s="915"/>
      <c r="AT47" s="915"/>
      <c r="AU47" s="915"/>
      <c r="AV47" s="915"/>
      <c r="AW47" s="915"/>
      <c r="AX47" s="915"/>
      <c r="AY47" s="915"/>
      <c r="AZ47" s="916"/>
      <c r="BA47" s="916"/>
      <c r="BB47" s="916"/>
      <c r="BC47" s="916"/>
      <c r="BD47" s="916"/>
      <c r="BE47" s="912"/>
      <c r="BF47" s="912"/>
      <c r="BG47" s="912"/>
      <c r="BH47" s="912"/>
      <c r="BI47" s="913"/>
      <c r="BJ47" s="253"/>
      <c r="BK47" s="253"/>
      <c r="BL47" s="253"/>
      <c r="BM47" s="253"/>
      <c r="BN47" s="253"/>
      <c r="BO47" s="266"/>
      <c r="BP47" s="266"/>
      <c r="BQ47" s="263">
        <v>41</v>
      </c>
      <c r="BR47" s="264"/>
      <c r="BS47" s="852"/>
      <c r="BT47" s="853"/>
      <c r="BU47" s="853"/>
      <c r="BV47" s="853"/>
      <c r="BW47" s="853"/>
      <c r="BX47" s="853"/>
      <c r="BY47" s="853"/>
      <c r="BZ47" s="853"/>
      <c r="CA47" s="853"/>
      <c r="CB47" s="853"/>
      <c r="CC47" s="853"/>
      <c r="CD47" s="853"/>
      <c r="CE47" s="853"/>
      <c r="CF47" s="853"/>
      <c r="CG47" s="854"/>
      <c r="CH47" s="865"/>
      <c r="CI47" s="866"/>
      <c r="CJ47" s="866"/>
      <c r="CK47" s="866"/>
      <c r="CL47" s="867"/>
      <c r="CM47" s="865"/>
      <c r="CN47" s="866"/>
      <c r="CO47" s="866"/>
      <c r="CP47" s="866"/>
      <c r="CQ47" s="867"/>
      <c r="CR47" s="865"/>
      <c r="CS47" s="866"/>
      <c r="CT47" s="866"/>
      <c r="CU47" s="866"/>
      <c r="CV47" s="867"/>
      <c r="CW47" s="865"/>
      <c r="CX47" s="866"/>
      <c r="CY47" s="866"/>
      <c r="CZ47" s="866"/>
      <c r="DA47" s="867"/>
      <c r="DB47" s="865"/>
      <c r="DC47" s="866"/>
      <c r="DD47" s="866"/>
      <c r="DE47" s="866"/>
      <c r="DF47" s="867"/>
      <c r="DG47" s="865"/>
      <c r="DH47" s="866"/>
      <c r="DI47" s="866"/>
      <c r="DJ47" s="866"/>
      <c r="DK47" s="867"/>
      <c r="DL47" s="865"/>
      <c r="DM47" s="866"/>
      <c r="DN47" s="866"/>
      <c r="DO47" s="866"/>
      <c r="DP47" s="867"/>
      <c r="DQ47" s="865"/>
      <c r="DR47" s="866"/>
      <c r="DS47" s="866"/>
      <c r="DT47" s="866"/>
      <c r="DU47" s="867"/>
      <c r="DV47" s="868"/>
      <c r="DW47" s="869"/>
      <c r="DX47" s="869"/>
      <c r="DY47" s="869"/>
      <c r="DZ47" s="870"/>
      <c r="EA47" s="247"/>
    </row>
    <row r="48" spans="1:131" s="248" customFormat="1" ht="26.25" customHeight="1" x14ac:dyDescent="0.15">
      <c r="A48" s="262">
        <v>21</v>
      </c>
      <c r="B48" s="839"/>
      <c r="C48" s="840"/>
      <c r="D48" s="840"/>
      <c r="E48" s="840"/>
      <c r="F48" s="840"/>
      <c r="G48" s="840"/>
      <c r="H48" s="840"/>
      <c r="I48" s="840"/>
      <c r="J48" s="840"/>
      <c r="K48" s="840"/>
      <c r="L48" s="840"/>
      <c r="M48" s="840"/>
      <c r="N48" s="840"/>
      <c r="O48" s="840"/>
      <c r="P48" s="841"/>
      <c r="Q48" s="842"/>
      <c r="R48" s="843"/>
      <c r="S48" s="843"/>
      <c r="T48" s="843"/>
      <c r="U48" s="843"/>
      <c r="V48" s="843"/>
      <c r="W48" s="843"/>
      <c r="X48" s="843"/>
      <c r="Y48" s="843"/>
      <c r="Z48" s="843"/>
      <c r="AA48" s="843"/>
      <c r="AB48" s="843"/>
      <c r="AC48" s="843"/>
      <c r="AD48" s="843"/>
      <c r="AE48" s="844"/>
      <c r="AF48" s="845"/>
      <c r="AG48" s="846"/>
      <c r="AH48" s="846"/>
      <c r="AI48" s="846"/>
      <c r="AJ48" s="847"/>
      <c r="AK48" s="914"/>
      <c r="AL48" s="915"/>
      <c r="AM48" s="915"/>
      <c r="AN48" s="915"/>
      <c r="AO48" s="915"/>
      <c r="AP48" s="915"/>
      <c r="AQ48" s="915"/>
      <c r="AR48" s="915"/>
      <c r="AS48" s="915"/>
      <c r="AT48" s="915"/>
      <c r="AU48" s="915"/>
      <c r="AV48" s="915"/>
      <c r="AW48" s="915"/>
      <c r="AX48" s="915"/>
      <c r="AY48" s="915"/>
      <c r="AZ48" s="916"/>
      <c r="BA48" s="916"/>
      <c r="BB48" s="916"/>
      <c r="BC48" s="916"/>
      <c r="BD48" s="916"/>
      <c r="BE48" s="912"/>
      <c r="BF48" s="912"/>
      <c r="BG48" s="912"/>
      <c r="BH48" s="912"/>
      <c r="BI48" s="913"/>
      <c r="BJ48" s="253"/>
      <c r="BK48" s="253"/>
      <c r="BL48" s="253"/>
      <c r="BM48" s="253"/>
      <c r="BN48" s="253"/>
      <c r="BO48" s="266"/>
      <c r="BP48" s="266"/>
      <c r="BQ48" s="263">
        <v>42</v>
      </c>
      <c r="BR48" s="264"/>
      <c r="BS48" s="852"/>
      <c r="BT48" s="853"/>
      <c r="BU48" s="853"/>
      <c r="BV48" s="853"/>
      <c r="BW48" s="853"/>
      <c r="BX48" s="853"/>
      <c r="BY48" s="853"/>
      <c r="BZ48" s="853"/>
      <c r="CA48" s="853"/>
      <c r="CB48" s="853"/>
      <c r="CC48" s="853"/>
      <c r="CD48" s="853"/>
      <c r="CE48" s="853"/>
      <c r="CF48" s="853"/>
      <c r="CG48" s="854"/>
      <c r="CH48" s="865"/>
      <c r="CI48" s="866"/>
      <c r="CJ48" s="866"/>
      <c r="CK48" s="866"/>
      <c r="CL48" s="867"/>
      <c r="CM48" s="865"/>
      <c r="CN48" s="866"/>
      <c r="CO48" s="866"/>
      <c r="CP48" s="866"/>
      <c r="CQ48" s="867"/>
      <c r="CR48" s="865"/>
      <c r="CS48" s="866"/>
      <c r="CT48" s="866"/>
      <c r="CU48" s="866"/>
      <c r="CV48" s="867"/>
      <c r="CW48" s="865"/>
      <c r="CX48" s="866"/>
      <c r="CY48" s="866"/>
      <c r="CZ48" s="866"/>
      <c r="DA48" s="867"/>
      <c r="DB48" s="865"/>
      <c r="DC48" s="866"/>
      <c r="DD48" s="866"/>
      <c r="DE48" s="866"/>
      <c r="DF48" s="867"/>
      <c r="DG48" s="865"/>
      <c r="DH48" s="866"/>
      <c r="DI48" s="866"/>
      <c r="DJ48" s="866"/>
      <c r="DK48" s="867"/>
      <c r="DL48" s="865"/>
      <c r="DM48" s="866"/>
      <c r="DN48" s="866"/>
      <c r="DO48" s="866"/>
      <c r="DP48" s="867"/>
      <c r="DQ48" s="865"/>
      <c r="DR48" s="866"/>
      <c r="DS48" s="866"/>
      <c r="DT48" s="866"/>
      <c r="DU48" s="867"/>
      <c r="DV48" s="868"/>
      <c r="DW48" s="869"/>
      <c r="DX48" s="869"/>
      <c r="DY48" s="869"/>
      <c r="DZ48" s="870"/>
      <c r="EA48" s="247"/>
    </row>
    <row r="49" spans="1:131" s="248" customFormat="1" ht="26.25" customHeight="1" x14ac:dyDescent="0.15">
      <c r="A49" s="262">
        <v>22</v>
      </c>
      <c r="B49" s="839"/>
      <c r="C49" s="840"/>
      <c r="D49" s="840"/>
      <c r="E49" s="840"/>
      <c r="F49" s="840"/>
      <c r="G49" s="840"/>
      <c r="H49" s="840"/>
      <c r="I49" s="840"/>
      <c r="J49" s="840"/>
      <c r="K49" s="840"/>
      <c r="L49" s="840"/>
      <c r="M49" s="840"/>
      <c r="N49" s="840"/>
      <c r="O49" s="840"/>
      <c r="P49" s="841"/>
      <c r="Q49" s="842"/>
      <c r="R49" s="843"/>
      <c r="S49" s="843"/>
      <c r="T49" s="843"/>
      <c r="U49" s="843"/>
      <c r="V49" s="843"/>
      <c r="W49" s="843"/>
      <c r="X49" s="843"/>
      <c r="Y49" s="843"/>
      <c r="Z49" s="843"/>
      <c r="AA49" s="843"/>
      <c r="AB49" s="843"/>
      <c r="AC49" s="843"/>
      <c r="AD49" s="843"/>
      <c r="AE49" s="844"/>
      <c r="AF49" s="845"/>
      <c r="AG49" s="846"/>
      <c r="AH49" s="846"/>
      <c r="AI49" s="846"/>
      <c r="AJ49" s="847"/>
      <c r="AK49" s="914"/>
      <c r="AL49" s="915"/>
      <c r="AM49" s="915"/>
      <c r="AN49" s="915"/>
      <c r="AO49" s="915"/>
      <c r="AP49" s="915"/>
      <c r="AQ49" s="915"/>
      <c r="AR49" s="915"/>
      <c r="AS49" s="915"/>
      <c r="AT49" s="915"/>
      <c r="AU49" s="915"/>
      <c r="AV49" s="915"/>
      <c r="AW49" s="915"/>
      <c r="AX49" s="915"/>
      <c r="AY49" s="915"/>
      <c r="AZ49" s="916"/>
      <c r="BA49" s="916"/>
      <c r="BB49" s="916"/>
      <c r="BC49" s="916"/>
      <c r="BD49" s="916"/>
      <c r="BE49" s="912"/>
      <c r="BF49" s="912"/>
      <c r="BG49" s="912"/>
      <c r="BH49" s="912"/>
      <c r="BI49" s="913"/>
      <c r="BJ49" s="253"/>
      <c r="BK49" s="253"/>
      <c r="BL49" s="253"/>
      <c r="BM49" s="253"/>
      <c r="BN49" s="253"/>
      <c r="BO49" s="266"/>
      <c r="BP49" s="266"/>
      <c r="BQ49" s="263">
        <v>43</v>
      </c>
      <c r="BR49" s="264"/>
      <c r="BS49" s="852"/>
      <c r="BT49" s="853"/>
      <c r="BU49" s="853"/>
      <c r="BV49" s="853"/>
      <c r="BW49" s="853"/>
      <c r="BX49" s="853"/>
      <c r="BY49" s="853"/>
      <c r="BZ49" s="853"/>
      <c r="CA49" s="853"/>
      <c r="CB49" s="853"/>
      <c r="CC49" s="853"/>
      <c r="CD49" s="853"/>
      <c r="CE49" s="853"/>
      <c r="CF49" s="853"/>
      <c r="CG49" s="854"/>
      <c r="CH49" s="865"/>
      <c r="CI49" s="866"/>
      <c r="CJ49" s="866"/>
      <c r="CK49" s="866"/>
      <c r="CL49" s="867"/>
      <c r="CM49" s="865"/>
      <c r="CN49" s="866"/>
      <c r="CO49" s="866"/>
      <c r="CP49" s="866"/>
      <c r="CQ49" s="867"/>
      <c r="CR49" s="865"/>
      <c r="CS49" s="866"/>
      <c r="CT49" s="866"/>
      <c r="CU49" s="866"/>
      <c r="CV49" s="867"/>
      <c r="CW49" s="865"/>
      <c r="CX49" s="866"/>
      <c r="CY49" s="866"/>
      <c r="CZ49" s="866"/>
      <c r="DA49" s="867"/>
      <c r="DB49" s="865"/>
      <c r="DC49" s="866"/>
      <c r="DD49" s="866"/>
      <c r="DE49" s="866"/>
      <c r="DF49" s="867"/>
      <c r="DG49" s="865"/>
      <c r="DH49" s="866"/>
      <c r="DI49" s="866"/>
      <c r="DJ49" s="866"/>
      <c r="DK49" s="867"/>
      <c r="DL49" s="865"/>
      <c r="DM49" s="866"/>
      <c r="DN49" s="866"/>
      <c r="DO49" s="866"/>
      <c r="DP49" s="867"/>
      <c r="DQ49" s="865"/>
      <c r="DR49" s="866"/>
      <c r="DS49" s="866"/>
      <c r="DT49" s="866"/>
      <c r="DU49" s="867"/>
      <c r="DV49" s="868"/>
      <c r="DW49" s="869"/>
      <c r="DX49" s="869"/>
      <c r="DY49" s="869"/>
      <c r="DZ49" s="870"/>
      <c r="EA49" s="247"/>
    </row>
    <row r="50" spans="1:131" s="248" customFormat="1" ht="26.25" customHeight="1" x14ac:dyDescent="0.15">
      <c r="A50" s="262">
        <v>23</v>
      </c>
      <c r="B50" s="839"/>
      <c r="C50" s="840"/>
      <c r="D50" s="840"/>
      <c r="E50" s="840"/>
      <c r="F50" s="840"/>
      <c r="G50" s="840"/>
      <c r="H50" s="840"/>
      <c r="I50" s="840"/>
      <c r="J50" s="840"/>
      <c r="K50" s="840"/>
      <c r="L50" s="840"/>
      <c r="M50" s="840"/>
      <c r="N50" s="840"/>
      <c r="O50" s="840"/>
      <c r="P50" s="841"/>
      <c r="Q50" s="917"/>
      <c r="R50" s="918"/>
      <c r="S50" s="918"/>
      <c r="T50" s="918"/>
      <c r="U50" s="918"/>
      <c r="V50" s="918"/>
      <c r="W50" s="918"/>
      <c r="X50" s="918"/>
      <c r="Y50" s="918"/>
      <c r="Z50" s="918"/>
      <c r="AA50" s="918"/>
      <c r="AB50" s="918"/>
      <c r="AC50" s="918"/>
      <c r="AD50" s="918"/>
      <c r="AE50" s="919"/>
      <c r="AF50" s="845"/>
      <c r="AG50" s="846"/>
      <c r="AH50" s="846"/>
      <c r="AI50" s="846"/>
      <c r="AJ50" s="847"/>
      <c r="AK50" s="920"/>
      <c r="AL50" s="918"/>
      <c r="AM50" s="918"/>
      <c r="AN50" s="918"/>
      <c r="AO50" s="918"/>
      <c r="AP50" s="918"/>
      <c r="AQ50" s="918"/>
      <c r="AR50" s="918"/>
      <c r="AS50" s="918"/>
      <c r="AT50" s="918"/>
      <c r="AU50" s="918"/>
      <c r="AV50" s="918"/>
      <c r="AW50" s="918"/>
      <c r="AX50" s="918"/>
      <c r="AY50" s="918"/>
      <c r="AZ50" s="921"/>
      <c r="BA50" s="921"/>
      <c r="BB50" s="921"/>
      <c r="BC50" s="921"/>
      <c r="BD50" s="921"/>
      <c r="BE50" s="912"/>
      <c r="BF50" s="912"/>
      <c r="BG50" s="912"/>
      <c r="BH50" s="912"/>
      <c r="BI50" s="913"/>
      <c r="BJ50" s="253"/>
      <c r="BK50" s="253"/>
      <c r="BL50" s="253"/>
      <c r="BM50" s="253"/>
      <c r="BN50" s="253"/>
      <c r="BO50" s="266"/>
      <c r="BP50" s="266"/>
      <c r="BQ50" s="263">
        <v>44</v>
      </c>
      <c r="BR50" s="264"/>
      <c r="BS50" s="852"/>
      <c r="BT50" s="853"/>
      <c r="BU50" s="853"/>
      <c r="BV50" s="853"/>
      <c r="BW50" s="853"/>
      <c r="BX50" s="853"/>
      <c r="BY50" s="853"/>
      <c r="BZ50" s="853"/>
      <c r="CA50" s="853"/>
      <c r="CB50" s="853"/>
      <c r="CC50" s="853"/>
      <c r="CD50" s="853"/>
      <c r="CE50" s="853"/>
      <c r="CF50" s="853"/>
      <c r="CG50" s="854"/>
      <c r="CH50" s="865"/>
      <c r="CI50" s="866"/>
      <c r="CJ50" s="866"/>
      <c r="CK50" s="866"/>
      <c r="CL50" s="867"/>
      <c r="CM50" s="865"/>
      <c r="CN50" s="866"/>
      <c r="CO50" s="866"/>
      <c r="CP50" s="866"/>
      <c r="CQ50" s="867"/>
      <c r="CR50" s="865"/>
      <c r="CS50" s="866"/>
      <c r="CT50" s="866"/>
      <c r="CU50" s="866"/>
      <c r="CV50" s="867"/>
      <c r="CW50" s="865"/>
      <c r="CX50" s="866"/>
      <c r="CY50" s="866"/>
      <c r="CZ50" s="866"/>
      <c r="DA50" s="867"/>
      <c r="DB50" s="865"/>
      <c r="DC50" s="866"/>
      <c r="DD50" s="866"/>
      <c r="DE50" s="866"/>
      <c r="DF50" s="867"/>
      <c r="DG50" s="865"/>
      <c r="DH50" s="866"/>
      <c r="DI50" s="866"/>
      <c r="DJ50" s="866"/>
      <c r="DK50" s="867"/>
      <c r="DL50" s="865"/>
      <c r="DM50" s="866"/>
      <c r="DN50" s="866"/>
      <c r="DO50" s="866"/>
      <c r="DP50" s="867"/>
      <c r="DQ50" s="865"/>
      <c r="DR50" s="866"/>
      <c r="DS50" s="866"/>
      <c r="DT50" s="866"/>
      <c r="DU50" s="867"/>
      <c r="DV50" s="868"/>
      <c r="DW50" s="869"/>
      <c r="DX50" s="869"/>
      <c r="DY50" s="869"/>
      <c r="DZ50" s="870"/>
      <c r="EA50" s="247"/>
    </row>
    <row r="51" spans="1:131" s="248" customFormat="1" ht="26.25" customHeight="1" x14ac:dyDescent="0.15">
      <c r="A51" s="262">
        <v>24</v>
      </c>
      <c r="B51" s="839"/>
      <c r="C51" s="840"/>
      <c r="D51" s="840"/>
      <c r="E51" s="840"/>
      <c r="F51" s="840"/>
      <c r="G51" s="840"/>
      <c r="H51" s="840"/>
      <c r="I51" s="840"/>
      <c r="J51" s="840"/>
      <c r="K51" s="840"/>
      <c r="L51" s="840"/>
      <c r="M51" s="840"/>
      <c r="N51" s="840"/>
      <c r="O51" s="840"/>
      <c r="P51" s="841"/>
      <c r="Q51" s="917"/>
      <c r="R51" s="918"/>
      <c r="S51" s="918"/>
      <c r="T51" s="918"/>
      <c r="U51" s="918"/>
      <c r="V51" s="918"/>
      <c r="W51" s="918"/>
      <c r="X51" s="918"/>
      <c r="Y51" s="918"/>
      <c r="Z51" s="918"/>
      <c r="AA51" s="918"/>
      <c r="AB51" s="918"/>
      <c r="AC51" s="918"/>
      <c r="AD51" s="918"/>
      <c r="AE51" s="919"/>
      <c r="AF51" s="845"/>
      <c r="AG51" s="846"/>
      <c r="AH51" s="846"/>
      <c r="AI51" s="846"/>
      <c r="AJ51" s="847"/>
      <c r="AK51" s="920"/>
      <c r="AL51" s="918"/>
      <c r="AM51" s="918"/>
      <c r="AN51" s="918"/>
      <c r="AO51" s="918"/>
      <c r="AP51" s="918"/>
      <c r="AQ51" s="918"/>
      <c r="AR51" s="918"/>
      <c r="AS51" s="918"/>
      <c r="AT51" s="918"/>
      <c r="AU51" s="918"/>
      <c r="AV51" s="918"/>
      <c r="AW51" s="918"/>
      <c r="AX51" s="918"/>
      <c r="AY51" s="918"/>
      <c r="AZ51" s="921"/>
      <c r="BA51" s="921"/>
      <c r="BB51" s="921"/>
      <c r="BC51" s="921"/>
      <c r="BD51" s="921"/>
      <c r="BE51" s="912"/>
      <c r="BF51" s="912"/>
      <c r="BG51" s="912"/>
      <c r="BH51" s="912"/>
      <c r="BI51" s="913"/>
      <c r="BJ51" s="253"/>
      <c r="BK51" s="253"/>
      <c r="BL51" s="253"/>
      <c r="BM51" s="253"/>
      <c r="BN51" s="253"/>
      <c r="BO51" s="266"/>
      <c r="BP51" s="266"/>
      <c r="BQ51" s="263">
        <v>45</v>
      </c>
      <c r="BR51" s="264"/>
      <c r="BS51" s="852"/>
      <c r="BT51" s="853"/>
      <c r="BU51" s="853"/>
      <c r="BV51" s="853"/>
      <c r="BW51" s="853"/>
      <c r="BX51" s="853"/>
      <c r="BY51" s="853"/>
      <c r="BZ51" s="853"/>
      <c r="CA51" s="853"/>
      <c r="CB51" s="853"/>
      <c r="CC51" s="853"/>
      <c r="CD51" s="853"/>
      <c r="CE51" s="853"/>
      <c r="CF51" s="853"/>
      <c r="CG51" s="854"/>
      <c r="CH51" s="865"/>
      <c r="CI51" s="866"/>
      <c r="CJ51" s="866"/>
      <c r="CK51" s="866"/>
      <c r="CL51" s="867"/>
      <c r="CM51" s="865"/>
      <c r="CN51" s="866"/>
      <c r="CO51" s="866"/>
      <c r="CP51" s="866"/>
      <c r="CQ51" s="867"/>
      <c r="CR51" s="865"/>
      <c r="CS51" s="866"/>
      <c r="CT51" s="866"/>
      <c r="CU51" s="866"/>
      <c r="CV51" s="867"/>
      <c r="CW51" s="865"/>
      <c r="CX51" s="866"/>
      <c r="CY51" s="866"/>
      <c r="CZ51" s="866"/>
      <c r="DA51" s="867"/>
      <c r="DB51" s="865"/>
      <c r="DC51" s="866"/>
      <c r="DD51" s="866"/>
      <c r="DE51" s="866"/>
      <c r="DF51" s="867"/>
      <c r="DG51" s="865"/>
      <c r="DH51" s="866"/>
      <c r="DI51" s="866"/>
      <c r="DJ51" s="866"/>
      <c r="DK51" s="867"/>
      <c r="DL51" s="865"/>
      <c r="DM51" s="866"/>
      <c r="DN51" s="866"/>
      <c r="DO51" s="866"/>
      <c r="DP51" s="867"/>
      <c r="DQ51" s="865"/>
      <c r="DR51" s="866"/>
      <c r="DS51" s="866"/>
      <c r="DT51" s="866"/>
      <c r="DU51" s="867"/>
      <c r="DV51" s="868"/>
      <c r="DW51" s="869"/>
      <c r="DX51" s="869"/>
      <c r="DY51" s="869"/>
      <c r="DZ51" s="870"/>
      <c r="EA51" s="247"/>
    </row>
    <row r="52" spans="1:131" s="248" customFormat="1" ht="26.25" customHeight="1" x14ac:dyDescent="0.15">
      <c r="A52" s="262">
        <v>25</v>
      </c>
      <c r="B52" s="839"/>
      <c r="C52" s="840"/>
      <c r="D52" s="840"/>
      <c r="E52" s="840"/>
      <c r="F52" s="840"/>
      <c r="G52" s="840"/>
      <c r="H52" s="840"/>
      <c r="I52" s="840"/>
      <c r="J52" s="840"/>
      <c r="K52" s="840"/>
      <c r="L52" s="840"/>
      <c r="M52" s="840"/>
      <c r="N52" s="840"/>
      <c r="O52" s="840"/>
      <c r="P52" s="841"/>
      <c r="Q52" s="917"/>
      <c r="R52" s="918"/>
      <c r="S52" s="918"/>
      <c r="T52" s="918"/>
      <c r="U52" s="918"/>
      <c r="V52" s="918"/>
      <c r="W52" s="918"/>
      <c r="X52" s="918"/>
      <c r="Y52" s="918"/>
      <c r="Z52" s="918"/>
      <c r="AA52" s="918"/>
      <c r="AB52" s="918"/>
      <c r="AC52" s="918"/>
      <c r="AD52" s="918"/>
      <c r="AE52" s="919"/>
      <c r="AF52" s="845"/>
      <c r="AG52" s="846"/>
      <c r="AH52" s="846"/>
      <c r="AI52" s="846"/>
      <c r="AJ52" s="847"/>
      <c r="AK52" s="920"/>
      <c r="AL52" s="918"/>
      <c r="AM52" s="918"/>
      <c r="AN52" s="918"/>
      <c r="AO52" s="918"/>
      <c r="AP52" s="918"/>
      <c r="AQ52" s="918"/>
      <c r="AR52" s="918"/>
      <c r="AS52" s="918"/>
      <c r="AT52" s="918"/>
      <c r="AU52" s="918"/>
      <c r="AV52" s="918"/>
      <c r="AW52" s="918"/>
      <c r="AX52" s="918"/>
      <c r="AY52" s="918"/>
      <c r="AZ52" s="921"/>
      <c r="BA52" s="921"/>
      <c r="BB52" s="921"/>
      <c r="BC52" s="921"/>
      <c r="BD52" s="921"/>
      <c r="BE52" s="912"/>
      <c r="BF52" s="912"/>
      <c r="BG52" s="912"/>
      <c r="BH52" s="912"/>
      <c r="BI52" s="913"/>
      <c r="BJ52" s="253"/>
      <c r="BK52" s="253"/>
      <c r="BL52" s="253"/>
      <c r="BM52" s="253"/>
      <c r="BN52" s="253"/>
      <c r="BO52" s="266"/>
      <c r="BP52" s="266"/>
      <c r="BQ52" s="263">
        <v>46</v>
      </c>
      <c r="BR52" s="264"/>
      <c r="BS52" s="852"/>
      <c r="BT52" s="853"/>
      <c r="BU52" s="853"/>
      <c r="BV52" s="853"/>
      <c r="BW52" s="853"/>
      <c r="BX52" s="853"/>
      <c r="BY52" s="853"/>
      <c r="BZ52" s="853"/>
      <c r="CA52" s="853"/>
      <c r="CB52" s="853"/>
      <c r="CC52" s="853"/>
      <c r="CD52" s="853"/>
      <c r="CE52" s="853"/>
      <c r="CF52" s="853"/>
      <c r="CG52" s="854"/>
      <c r="CH52" s="865"/>
      <c r="CI52" s="866"/>
      <c r="CJ52" s="866"/>
      <c r="CK52" s="866"/>
      <c r="CL52" s="867"/>
      <c r="CM52" s="865"/>
      <c r="CN52" s="866"/>
      <c r="CO52" s="866"/>
      <c r="CP52" s="866"/>
      <c r="CQ52" s="867"/>
      <c r="CR52" s="865"/>
      <c r="CS52" s="866"/>
      <c r="CT52" s="866"/>
      <c r="CU52" s="866"/>
      <c r="CV52" s="867"/>
      <c r="CW52" s="865"/>
      <c r="CX52" s="866"/>
      <c r="CY52" s="866"/>
      <c r="CZ52" s="866"/>
      <c r="DA52" s="867"/>
      <c r="DB52" s="865"/>
      <c r="DC52" s="866"/>
      <c r="DD52" s="866"/>
      <c r="DE52" s="866"/>
      <c r="DF52" s="867"/>
      <c r="DG52" s="865"/>
      <c r="DH52" s="866"/>
      <c r="DI52" s="866"/>
      <c r="DJ52" s="866"/>
      <c r="DK52" s="867"/>
      <c r="DL52" s="865"/>
      <c r="DM52" s="866"/>
      <c r="DN52" s="866"/>
      <c r="DO52" s="866"/>
      <c r="DP52" s="867"/>
      <c r="DQ52" s="865"/>
      <c r="DR52" s="866"/>
      <c r="DS52" s="866"/>
      <c r="DT52" s="866"/>
      <c r="DU52" s="867"/>
      <c r="DV52" s="868"/>
      <c r="DW52" s="869"/>
      <c r="DX52" s="869"/>
      <c r="DY52" s="869"/>
      <c r="DZ52" s="870"/>
      <c r="EA52" s="247"/>
    </row>
    <row r="53" spans="1:131" s="248" customFormat="1" ht="26.25" customHeight="1" x14ac:dyDescent="0.15">
      <c r="A53" s="262">
        <v>26</v>
      </c>
      <c r="B53" s="839"/>
      <c r="C53" s="840"/>
      <c r="D53" s="840"/>
      <c r="E53" s="840"/>
      <c r="F53" s="840"/>
      <c r="G53" s="840"/>
      <c r="H53" s="840"/>
      <c r="I53" s="840"/>
      <c r="J53" s="840"/>
      <c r="K53" s="840"/>
      <c r="L53" s="840"/>
      <c r="M53" s="840"/>
      <c r="N53" s="840"/>
      <c r="O53" s="840"/>
      <c r="P53" s="841"/>
      <c r="Q53" s="917"/>
      <c r="R53" s="918"/>
      <c r="S53" s="918"/>
      <c r="T53" s="918"/>
      <c r="U53" s="918"/>
      <c r="V53" s="918"/>
      <c r="W53" s="918"/>
      <c r="X53" s="918"/>
      <c r="Y53" s="918"/>
      <c r="Z53" s="918"/>
      <c r="AA53" s="918"/>
      <c r="AB53" s="918"/>
      <c r="AC53" s="918"/>
      <c r="AD53" s="918"/>
      <c r="AE53" s="919"/>
      <c r="AF53" s="845"/>
      <c r="AG53" s="846"/>
      <c r="AH53" s="846"/>
      <c r="AI53" s="846"/>
      <c r="AJ53" s="847"/>
      <c r="AK53" s="920"/>
      <c r="AL53" s="918"/>
      <c r="AM53" s="918"/>
      <c r="AN53" s="918"/>
      <c r="AO53" s="918"/>
      <c r="AP53" s="918"/>
      <c r="AQ53" s="918"/>
      <c r="AR53" s="918"/>
      <c r="AS53" s="918"/>
      <c r="AT53" s="918"/>
      <c r="AU53" s="918"/>
      <c r="AV53" s="918"/>
      <c r="AW53" s="918"/>
      <c r="AX53" s="918"/>
      <c r="AY53" s="918"/>
      <c r="AZ53" s="921"/>
      <c r="BA53" s="921"/>
      <c r="BB53" s="921"/>
      <c r="BC53" s="921"/>
      <c r="BD53" s="921"/>
      <c r="BE53" s="912"/>
      <c r="BF53" s="912"/>
      <c r="BG53" s="912"/>
      <c r="BH53" s="912"/>
      <c r="BI53" s="913"/>
      <c r="BJ53" s="253"/>
      <c r="BK53" s="253"/>
      <c r="BL53" s="253"/>
      <c r="BM53" s="253"/>
      <c r="BN53" s="253"/>
      <c r="BO53" s="266"/>
      <c r="BP53" s="266"/>
      <c r="BQ53" s="263">
        <v>47</v>
      </c>
      <c r="BR53" s="264"/>
      <c r="BS53" s="852"/>
      <c r="BT53" s="853"/>
      <c r="BU53" s="853"/>
      <c r="BV53" s="853"/>
      <c r="BW53" s="853"/>
      <c r="BX53" s="853"/>
      <c r="BY53" s="853"/>
      <c r="BZ53" s="853"/>
      <c r="CA53" s="853"/>
      <c r="CB53" s="853"/>
      <c r="CC53" s="853"/>
      <c r="CD53" s="853"/>
      <c r="CE53" s="853"/>
      <c r="CF53" s="853"/>
      <c r="CG53" s="854"/>
      <c r="CH53" s="865"/>
      <c r="CI53" s="866"/>
      <c r="CJ53" s="866"/>
      <c r="CK53" s="866"/>
      <c r="CL53" s="867"/>
      <c r="CM53" s="865"/>
      <c r="CN53" s="866"/>
      <c r="CO53" s="866"/>
      <c r="CP53" s="866"/>
      <c r="CQ53" s="867"/>
      <c r="CR53" s="865"/>
      <c r="CS53" s="866"/>
      <c r="CT53" s="866"/>
      <c r="CU53" s="866"/>
      <c r="CV53" s="867"/>
      <c r="CW53" s="865"/>
      <c r="CX53" s="866"/>
      <c r="CY53" s="866"/>
      <c r="CZ53" s="866"/>
      <c r="DA53" s="867"/>
      <c r="DB53" s="865"/>
      <c r="DC53" s="866"/>
      <c r="DD53" s="866"/>
      <c r="DE53" s="866"/>
      <c r="DF53" s="867"/>
      <c r="DG53" s="865"/>
      <c r="DH53" s="866"/>
      <c r="DI53" s="866"/>
      <c r="DJ53" s="866"/>
      <c r="DK53" s="867"/>
      <c r="DL53" s="865"/>
      <c r="DM53" s="866"/>
      <c r="DN53" s="866"/>
      <c r="DO53" s="866"/>
      <c r="DP53" s="867"/>
      <c r="DQ53" s="865"/>
      <c r="DR53" s="866"/>
      <c r="DS53" s="866"/>
      <c r="DT53" s="866"/>
      <c r="DU53" s="867"/>
      <c r="DV53" s="868"/>
      <c r="DW53" s="869"/>
      <c r="DX53" s="869"/>
      <c r="DY53" s="869"/>
      <c r="DZ53" s="870"/>
      <c r="EA53" s="247"/>
    </row>
    <row r="54" spans="1:131" s="248" customFormat="1" ht="26.25" customHeight="1" x14ac:dyDescent="0.15">
      <c r="A54" s="262">
        <v>27</v>
      </c>
      <c r="B54" s="839"/>
      <c r="C54" s="840"/>
      <c r="D54" s="840"/>
      <c r="E54" s="840"/>
      <c r="F54" s="840"/>
      <c r="G54" s="840"/>
      <c r="H54" s="840"/>
      <c r="I54" s="840"/>
      <c r="J54" s="840"/>
      <c r="K54" s="840"/>
      <c r="L54" s="840"/>
      <c r="M54" s="840"/>
      <c r="N54" s="840"/>
      <c r="O54" s="840"/>
      <c r="P54" s="841"/>
      <c r="Q54" s="917"/>
      <c r="R54" s="918"/>
      <c r="S54" s="918"/>
      <c r="T54" s="918"/>
      <c r="U54" s="918"/>
      <c r="V54" s="918"/>
      <c r="W54" s="918"/>
      <c r="X54" s="918"/>
      <c r="Y54" s="918"/>
      <c r="Z54" s="918"/>
      <c r="AA54" s="918"/>
      <c r="AB54" s="918"/>
      <c r="AC54" s="918"/>
      <c r="AD54" s="918"/>
      <c r="AE54" s="919"/>
      <c r="AF54" s="845"/>
      <c r="AG54" s="846"/>
      <c r="AH54" s="846"/>
      <c r="AI54" s="846"/>
      <c r="AJ54" s="847"/>
      <c r="AK54" s="920"/>
      <c r="AL54" s="918"/>
      <c r="AM54" s="918"/>
      <c r="AN54" s="918"/>
      <c r="AO54" s="918"/>
      <c r="AP54" s="918"/>
      <c r="AQ54" s="918"/>
      <c r="AR54" s="918"/>
      <c r="AS54" s="918"/>
      <c r="AT54" s="918"/>
      <c r="AU54" s="918"/>
      <c r="AV54" s="918"/>
      <c r="AW54" s="918"/>
      <c r="AX54" s="918"/>
      <c r="AY54" s="918"/>
      <c r="AZ54" s="921"/>
      <c r="BA54" s="921"/>
      <c r="BB54" s="921"/>
      <c r="BC54" s="921"/>
      <c r="BD54" s="921"/>
      <c r="BE54" s="912"/>
      <c r="BF54" s="912"/>
      <c r="BG54" s="912"/>
      <c r="BH54" s="912"/>
      <c r="BI54" s="913"/>
      <c r="BJ54" s="253"/>
      <c r="BK54" s="253"/>
      <c r="BL54" s="253"/>
      <c r="BM54" s="253"/>
      <c r="BN54" s="253"/>
      <c r="BO54" s="266"/>
      <c r="BP54" s="266"/>
      <c r="BQ54" s="263">
        <v>48</v>
      </c>
      <c r="BR54" s="264"/>
      <c r="BS54" s="852"/>
      <c r="BT54" s="853"/>
      <c r="BU54" s="853"/>
      <c r="BV54" s="853"/>
      <c r="BW54" s="853"/>
      <c r="BX54" s="853"/>
      <c r="BY54" s="853"/>
      <c r="BZ54" s="853"/>
      <c r="CA54" s="853"/>
      <c r="CB54" s="853"/>
      <c r="CC54" s="853"/>
      <c r="CD54" s="853"/>
      <c r="CE54" s="853"/>
      <c r="CF54" s="853"/>
      <c r="CG54" s="854"/>
      <c r="CH54" s="865"/>
      <c r="CI54" s="866"/>
      <c r="CJ54" s="866"/>
      <c r="CK54" s="866"/>
      <c r="CL54" s="867"/>
      <c r="CM54" s="865"/>
      <c r="CN54" s="866"/>
      <c r="CO54" s="866"/>
      <c r="CP54" s="866"/>
      <c r="CQ54" s="867"/>
      <c r="CR54" s="865"/>
      <c r="CS54" s="866"/>
      <c r="CT54" s="866"/>
      <c r="CU54" s="866"/>
      <c r="CV54" s="867"/>
      <c r="CW54" s="865"/>
      <c r="CX54" s="866"/>
      <c r="CY54" s="866"/>
      <c r="CZ54" s="866"/>
      <c r="DA54" s="867"/>
      <c r="DB54" s="865"/>
      <c r="DC54" s="866"/>
      <c r="DD54" s="866"/>
      <c r="DE54" s="866"/>
      <c r="DF54" s="867"/>
      <c r="DG54" s="865"/>
      <c r="DH54" s="866"/>
      <c r="DI54" s="866"/>
      <c r="DJ54" s="866"/>
      <c r="DK54" s="867"/>
      <c r="DL54" s="865"/>
      <c r="DM54" s="866"/>
      <c r="DN54" s="866"/>
      <c r="DO54" s="866"/>
      <c r="DP54" s="867"/>
      <c r="DQ54" s="865"/>
      <c r="DR54" s="866"/>
      <c r="DS54" s="866"/>
      <c r="DT54" s="866"/>
      <c r="DU54" s="867"/>
      <c r="DV54" s="868"/>
      <c r="DW54" s="869"/>
      <c r="DX54" s="869"/>
      <c r="DY54" s="869"/>
      <c r="DZ54" s="870"/>
      <c r="EA54" s="247"/>
    </row>
    <row r="55" spans="1:131" s="248" customFormat="1" ht="26.25" customHeight="1" x14ac:dyDescent="0.15">
      <c r="A55" s="262">
        <v>28</v>
      </c>
      <c r="B55" s="839"/>
      <c r="C55" s="840"/>
      <c r="D55" s="840"/>
      <c r="E55" s="840"/>
      <c r="F55" s="840"/>
      <c r="G55" s="840"/>
      <c r="H55" s="840"/>
      <c r="I55" s="840"/>
      <c r="J55" s="840"/>
      <c r="K55" s="840"/>
      <c r="L55" s="840"/>
      <c r="M55" s="840"/>
      <c r="N55" s="840"/>
      <c r="O55" s="840"/>
      <c r="P55" s="841"/>
      <c r="Q55" s="917"/>
      <c r="R55" s="918"/>
      <c r="S55" s="918"/>
      <c r="T55" s="918"/>
      <c r="U55" s="918"/>
      <c r="V55" s="918"/>
      <c r="W55" s="918"/>
      <c r="X55" s="918"/>
      <c r="Y55" s="918"/>
      <c r="Z55" s="918"/>
      <c r="AA55" s="918"/>
      <c r="AB55" s="918"/>
      <c r="AC55" s="918"/>
      <c r="AD55" s="918"/>
      <c r="AE55" s="919"/>
      <c r="AF55" s="845"/>
      <c r="AG55" s="846"/>
      <c r="AH55" s="846"/>
      <c r="AI55" s="846"/>
      <c r="AJ55" s="847"/>
      <c r="AK55" s="920"/>
      <c r="AL55" s="918"/>
      <c r="AM55" s="918"/>
      <c r="AN55" s="918"/>
      <c r="AO55" s="918"/>
      <c r="AP55" s="918"/>
      <c r="AQ55" s="918"/>
      <c r="AR55" s="918"/>
      <c r="AS55" s="918"/>
      <c r="AT55" s="918"/>
      <c r="AU55" s="918"/>
      <c r="AV55" s="918"/>
      <c r="AW55" s="918"/>
      <c r="AX55" s="918"/>
      <c r="AY55" s="918"/>
      <c r="AZ55" s="921"/>
      <c r="BA55" s="921"/>
      <c r="BB55" s="921"/>
      <c r="BC55" s="921"/>
      <c r="BD55" s="921"/>
      <c r="BE55" s="912"/>
      <c r="BF55" s="912"/>
      <c r="BG55" s="912"/>
      <c r="BH55" s="912"/>
      <c r="BI55" s="913"/>
      <c r="BJ55" s="253"/>
      <c r="BK55" s="253"/>
      <c r="BL55" s="253"/>
      <c r="BM55" s="253"/>
      <c r="BN55" s="253"/>
      <c r="BO55" s="266"/>
      <c r="BP55" s="266"/>
      <c r="BQ55" s="263">
        <v>49</v>
      </c>
      <c r="BR55" s="264"/>
      <c r="BS55" s="852"/>
      <c r="BT55" s="853"/>
      <c r="BU55" s="853"/>
      <c r="BV55" s="853"/>
      <c r="BW55" s="853"/>
      <c r="BX55" s="853"/>
      <c r="BY55" s="853"/>
      <c r="BZ55" s="853"/>
      <c r="CA55" s="853"/>
      <c r="CB55" s="853"/>
      <c r="CC55" s="853"/>
      <c r="CD55" s="853"/>
      <c r="CE55" s="853"/>
      <c r="CF55" s="853"/>
      <c r="CG55" s="854"/>
      <c r="CH55" s="865"/>
      <c r="CI55" s="866"/>
      <c r="CJ55" s="866"/>
      <c r="CK55" s="866"/>
      <c r="CL55" s="867"/>
      <c r="CM55" s="865"/>
      <c r="CN55" s="866"/>
      <c r="CO55" s="866"/>
      <c r="CP55" s="866"/>
      <c r="CQ55" s="867"/>
      <c r="CR55" s="865"/>
      <c r="CS55" s="866"/>
      <c r="CT55" s="866"/>
      <c r="CU55" s="866"/>
      <c r="CV55" s="867"/>
      <c r="CW55" s="865"/>
      <c r="CX55" s="866"/>
      <c r="CY55" s="866"/>
      <c r="CZ55" s="866"/>
      <c r="DA55" s="867"/>
      <c r="DB55" s="865"/>
      <c r="DC55" s="866"/>
      <c r="DD55" s="866"/>
      <c r="DE55" s="866"/>
      <c r="DF55" s="867"/>
      <c r="DG55" s="865"/>
      <c r="DH55" s="866"/>
      <c r="DI55" s="866"/>
      <c r="DJ55" s="866"/>
      <c r="DK55" s="867"/>
      <c r="DL55" s="865"/>
      <c r="DM55" s="866"/>
      <c r="DN55" s="866"/>
      <c r="DO55" s="866"/>
      <c r="DP55" s="867"/>
      <c r="DQ55" s="865"/>
      <c r="DR55" s="866"/>
      <c r="DS55" s="866"/>
      <c r="DT55" s="866"/>
      <c r="DU55" s="867"/>
      <c r="DV55" s="868"/>
      <c r="DW55" s="869"/>
      <c r="DX55" s="869"/>
      <c r="DY55" s="869"/>
      <c r="DZ55" s="870"/>
      <c r="EA55" s="247"/>
    </row>
    <row r="56" spans="1:131" s="248" customFormat="1" ht="26.25" customHeight="1" x14ac:dyDescent="0.15">
      <c r="A56" s="262">
        <v>29</v>
      </c>
      <c r="B56" s="839"/>
      <c r="C56" s="840"/>
      <c r="D56" s="840"/>
      <c r="E56" s="840"/>
      <c r="F56" s="840"/>
      <c r="G56" s="840"/>
      <c r="H56" s="840"/>
      <c r="I56" s="840"/>
      <c r="J56" s="840"/>
      <c r="K56" s="840"/>
      <c r="L56" s="840"/>
      <c r="M56" s="840"/>
      <c r="N56" s="840"/>
      <c r="O56" s="840"/>
      <c r="P56" s="841"/>
      <c r="Q56" s="917"/>
      <c r="R56" s="918"/>
      <c r="S56" s="918"/>
      <c r="T56" s="918"/>
      <c r="U56" s="918"/>
      <c r="V56" s="918"/>
      <c r="W56" s="918"/>
      <c r="X56" s="918"/>
      <c r="Y56" s="918"/>
      <c r="Z56" s="918"/>
      <c r="AA56" s="918"/>
      <c r="AB56" s="918"/>
      <c r="AC56" s="918"/>
      <c r="AD56" s="918"/>
      <c r="AE56" s="919"/>
      <c r="AF56" s="845"/>
      <c r="AG56" s="846"/>
      <c r="AH56" s="846"/>
      <c r="AI56" s="846"/>
      <c r="AJ56" s="847"/>
      <c r="AK56" s="920"/>
      <c r="AL56" s="918"/>
      <c r="AM56" s="918"/>
      <c r="AN56" s="918"/>
      <c r="AO56" s="918"/>
      <c r="AP56" s="918"/>
      <c r="AQ56" s="918"/>
      <c r="AR56" s="918"/>
      <c r="AS56" s="918"/>
      <c r="AT56" s="918"/>
      <c r="AU56" s="918"/>
      <c r="AV56" s="918"/>
      <c r="AW56" s="918"/>
      <c r="AX56" s="918"/>
      <c r="AY56" s="918"/>
      <c r="AZ56" s="921"/>
      <c r="BA56" s="921"/>
      <c r="BB56" s="921"/>
      <c r="BC56" s="921"/>
      <c r="BD56" s="921"/>
      <c r="BE56" s="912"/>
      <c r="BF56" s="912"/>
      <c r="BG56" s="912"/>
      <c r="BH56" s="912"/>
      <c r="BI56" s="913"/>
      <c r="BJ56" s="253"/>
      <c r="BK56" s="253"/>
      <c r="BL56" s="253"/>
      <c r="BM56" s="253"/>
      <c r="BN56" s="253"/>
      <c r="BO56" s="266"/>
      <c r="BP56" s="266"/>
      <c r="BQ56" s="263">
        <v>50</v>
      </c>
      <c r="BR56" s="264"/>
      <c r="BS56" s="852"/>
      <c r="BT56" s="853"/>
      <c r="BU56" s="853"/>
      <c r="BV56" s="853"/>
      <c r="BW56" s="853"/>
      <c r="BX56" s="853"/>
      <c r="BY56" s="853"/>
      <c r="BZ56" s="853"/>
      <c r="CA56" s="853"/>
      <c r="CB56" s="853"/>
      <c r="CC56" s="853"/>
      <c r="CD56" s="853"/>
      <c r="CE56" s="853"/>
      <c r="CF56" s="853"/>
      <c r="CG56" s="854"/>
      <c r="CH56" s="865"/>
      <c r="CI56" s="866"/>
      <c r="CJ56" s="866"/>
      <c r="CK56" s="866"/>
      <c r="CL56" s="867"/>
      <c r="CM56" s="865"/>
      <c r="CN56" s="866"/>
      <c r="CO56" s="866"/>
      <c r="CP56" s="866"/>
      <c r="CQ56" s="867"/>
      <c r="CR56" s="865"/>
      <c r="CS56" s="866"/>
      <c r="CT56" s="866"/>
      <c r="CU56" s="866"/>
      <c r="CV56" s="867"/>
      <c r="CW56" s="865"/>
      <c r="CX56" s="866"/>
      <c r="CY56" s="866"/>
      <c r="CZ56" s="866"/>
      <c r="DA56" s="867"/>
      <c r="DB56" s="865"/>
      <c r="DC56" s="866"/>
      <c r="DD56" s="866"/>
      <c r="DE56" s="866"/>
      <c r="DF56" s="867"/>
      <c r="DG56" s="865"/>
      <c r="DH56" s="866"/>
      <c r="DI56" s="866"/>
      <c r="DJ56" s="866"/>
      <c r="DK56" s="867"/>
      <c r="DL56" s="865"/>
      <c r="DM56" s="866"/>
      <c r="DN56" s="866"/>
      <c r="DO56" s="866"/>
      <c r="DP56" s="867"/>
      <c r="DQ56" s="865"/>
      <c r="DR56" s="866"/>
      <c r="DS56" s="866"/>
      <c r="DT56" s="866"/>
      <c r="DU56" s="867"/>
      <c r="DV56" s="868"/>
      <c r="DW56" s="869"/>
      <c r="DX56" s="869"/>
      <c r="DY56" s="869"/>
      <c r="DZ56" s="870"/>
      <c r="EA56" s="247"/>
    </row>
    <row r="57" spans="1:131" s="248" customFormat="1" ht="26.25" customHeight="1" x14ac:dyDescent="0.15">
      <c r="A57" s="262">
        <v>30</v>
      </c>
      <c r="B57" s="839"/>
      <c r="C57" s="840"/>
      <c r="D57" s="840"/>
      <c r="E57" s="840"/>
      <c r="F57" s="840"/>
      <c r="G57" s="840"/>
      <c r="H57" s="840"/>
      <c r="I57" s="840"/>
      <c r="J57" s="840"/>
      <c r="K57" s="840"/>
      <c r="L57" s="840"/>
      <c r="M57" s="840"/>
      <c r="N57" s="840"/>
      <c r="O57" s="840"/>
      <c r="P57" s="841"/>
      <c r="Q57" s="917"/>
      <c r="R57" s="918"/>
      <c r="S57" s="918"/>
      <c r="T57" s="918"/>
      <c r="U57" s="918"/>
      <c r="V57" s="918"/>
      <c r="W57" s="918"/>
      <c r="X57" s="918"/>
      <c r="Y57" s="918"/>
      <c r="Z57" s="918"/>
      <c r="AA57" s="918"/>
      <c r="AB57" s="918"/>
      <c r="AC57" s="918"/>
      <c r="AD57" s="918"/>
      <c r="AE57" s="919"/>
      <c r="AF57" s="845"/>
      <c r="AG57" s="846"/>
      <c r="AH57" s="846"/>
      <c r="AI57" s="846"/>
      <c r="AJ57" s="847"/>
      <c r="AK57" s="920"/>
      <c r="AL57" s="918"/>
      <c r="AM57" s="918"/>
      <c r="AN57" s="918"/>
      <c r="AO57" s="918"/>
      <c r="AP57" s="918"/>
      <c r="AQ57" s="918"/>
      <c r="AR57" s="918"/>
      <c r="AS57" s="918"/>
      <c r="AT57" s="918"/>
      <c r="AU57" s="918"/>
      <c r="AV57" s="918"/>
      <c r="AW57" s="918"/>
      <c r="AX57" s="918"/>
      <c r="AY57" s="918"/>
      <c r="AZ57" s="921"/>
      <c r="BA57" s="921"/>
      <c r="BB57" s="921"/>
      <c r="BC57" s="921"/>
      <c r="BD57" s="921"/>
      <c r="BE57" s="912"/>
      <c r="BF57" s="912"/>
      <c r="BG57" s="912"/>
      <c r="BH57" s="912"/>
      <c r="BI57" s="913"/>
      <c r="BJ57" s="253"/>
      <c r="BK57" s="253"/>
      <c r="BL57" s="253"/>
      <c r="BM57" s="253"/>
      <c r="BN57" s="253"/>
      <c r="BO57" s="266"/>
      <c r="BP57" s="266"/>
      <c r="BQ57" s="263">
        <v>51</v>
      </c>
      <c r="BR57" s="264"/>
      <c r="BS57" s="852"/>
      <c r="BT57" s="853"/>
      <c r="BU57" s="853"/>
      <c r="BV57" s="853"/>
      <c r="BW57" s="853"/>
      <c r="BX57" s="853"/>
      <c r="BY57" s="853"/>
      <c r="BZ57" s="853"/>
      <c r="CA57" s="853"/>
      <c r="CB57" s="853"/>
      <c r="CC57" s="853"/>
      <c r="CD57" s="853"/>
      <c r="CE57" s="853"/>
      <c r="CF57" s="853"/>
      <c r="CG57" s="854"/>
      <c r="CH57" s="865"/>
      <c r="CI57" s="866"/>
      <c r="CJ57" s="866"/>
      <c r="CK57" s="866"/>
      <c r="CL57" s="867"/>
      <c r="CM57" s="865"/>
      <c r="CN57" s="866"/>
      <c r="CO57" s="866"/>
      <c r="CP57" s="866"/>
      <c r="CQ57" s="867"/>
      <c r="CR57" s="865"/>
      <c r="CS57" s="866"/>
      <c r="CT57" s="866"/>
      <c r="CU57" s="866"/>
      <c r="CV57" s="867"/>
      <c r="CW57" s="865"/>
      <c r="CX57" s="866"/>
      <c r="CY57" s="866"/>
      <c r="CZ57" s="866"/>
      <c r="DA57" s="867"/>
      <c r="DB57" s="865"/>
      <c r="DC57" s="866"/>
      <c r="DD57" s="866"/>
      <c r="DE57" s="866"/>
      <c r="DF57" s="867"/>
      <c r="DG57" s="865"/>
      <c r="DH57" s="866"/>
      <c r="DI57" s="866"/>
      <c r="DJ57" s="866"/>
      <c r="DK57" s="867"/>
      <c r="DL57" s="865"/>
      <c r="DM57" s="866"/>
      <c r="DN57" s="866"/>
      <c r="DO57" s="866"/>
      <c r="DP57" s="867"/>
      <c r="DQ57" s="865"/>
      <c r="DR57" s="866"/>
      <c r="DS57" s="866"/>
      <c r="DT57" s="866"/>
      <c r="DU57" s="867"/>
      <c r="DV57" s="868"/>
      <c r="DW57" s="869"/>
      <c r="DX57" s="869"/>
      <c r="DY57" s="869"/>
      <c r="DZ57" s="870"/>
      <c r="EA57" s="247"/>
    </row>
    <row r="58" spans="1:131" s="248" customFormat="1" ht="26.25" customHeight="1" x14ac:dyDescent="0.15">
      <c r="A58" s="262">
        <v>31</v>
      </c>
      <c r="B58" s="839"/>
      <c r="C58" s="840"/>
      <c r="D58" s="840"/>
      <c r="E58" s="840"/>
      <c r="F58" s="840"/>
      <c r="G58" s="840"/>
      <c r="H58" s="840"/>
      <c r="I58" s="840"/>
      <c r="J58" s="840"/>
      <c r="K58" s="840"/>
      <c r="L58" s="840"/>
      <c r="M58" s="840"/>
      <c r="N58" s="840"/>
      <c r="O58" s="840"/>
      <c r="P58" s="841"/>
      <c r="Q58" s="917"/>
      <c r="R58" s="918"/>
      <c r="S58" s="918"/>
      <c r="T58" s="918"/>
      <c r="U58" s="918"/>
      <c r="V58" s="918"/>
      <c r="W58" s="918"/>
      <c r="X58" s="918"/>
      <c r="Y58" s="918"/>
      <c r="Z58" s="918"/>
      <c r="AA58" s="918"/>
      <c r="AB58" s="918"/>
      <c r="AC58" s="918"/>
      <c r="AD58" s="918"/>
      <c r="AE58" s="919"/>
      <c r="AF58" s="845"/>
      <c r="AG58" s="846"/>
      <c r="AH58" s="846"/>
      <c r="AI58" s="846"/>
      <c r="AJ58" s="847"/>
      <c r="AK58" s="920"/>
      <c r="AL58" s="918"/>
      <c r="AM58" s="918"/>
      <c r="AN58" s="918"/>
      <c r="AO58" s="918"/>
      <c r="AP58" s="918"/>
      <c r="AQ58" s="918"/>
      <c r="AR58" s="918"/>
      <c r="AS58" s="918"/>
      <c r="AT58" s="918"/>
      <c r="AU58" s="918"/>
      <c r="AV58" s="918"/>
      <c r="AW58" s="918"/>
      <c r="AX58" s="918"/>
      <c r="AY58" s="918"/>
      <c r="AZ58" s="921"/>
      <c r="BA58" s="921"/>
      <c r="BB58" s="921"/>
      <c r="BC58" s="921"/>
      <c r="BD58" s="921"/>
      <c r="BE58" s="912"/>
      <c r="BF58" s="912"/>
      <c r="BG58" s="912"/>
      <c r="BH58" s="912"/>
      <c r="BI58" s="913"/>
      <c r="BJ58" s="253"/>
      <c r="BK58" s="253"/>
      <c r="BL58" s="253"/>
      <c r="BM58" s="253"/>
      <c r="BN58" s="253"/>
      <c r="BO58" s="266"/>
      <c r="BP58" s="266"/>
      <c r="BQ58" s="263">
        <v>52</v>
      </c>
      <c r="BR58" s="264"/>
      <c r="BS58" s="852"/>
      <c r="BT58" s="853"/>
      <c r="BU58" s="853"/>
      <c r="BV58" s="853"/>
      <c r="BW58" s="853"/>
      <c r="BX58" s="853"/>
      <c r="BY58" s="853"/>
      <c r="BZ58" s="853"/>
      <c r="CA58" s="853"/>
      <c r="CB58" s="853"/>
      <c r="CC58" s="853"/>
      <c r="CD58" s="853"/>
      <c r="CE58" s="853"/>
      <c r="CF58" s="853"/>
      <c r="CG58" s="854"/>
      <c r="CH58" s="865"/>
      <c r="CI58" s="866"/>
      <c r="CJ58" s="866"/>
      <c r="CK58" s="866"/>
      <c r="CL58" s="867"/>
      <c r="CM58" s="865"/>
      <c r="CN58" s="866"/>
      <c r="CO58" s="866"/>
      <c r="CP58" s="866"/>
      <c r="CQ58" s="867"/>
      <c r="CR58" s="865"/>
      <c r="CS58" s="866"/>
      <c r="CT58" s="866"/>
      <c r="CU58" s="866"/>
      <c r="CV58" s="867"/>
      <c r="CW58" s="865"/>
      <c r="CX58" s="866"/>
      <c r="CY58" s="866"/>
      <c r="CZ58" s="866"/>
      <c r="DA58" s="867"/>
      <c r="DB58" s="865"/>
      <c r="DC58" s="866"/>
      <c r="DD58" s="866"/>
      <c r="DE58" s="866"/>
      <c r="DF58" s="867"/>
      <c r="DG58" s="865"/>
      <c r="DH58" s="866"/>
      <c r="DI58" s="866"/>
      <c r="DJ58" s="866"/>
      <c r="DK58" s="867"/>
      <c r="DL58" s="865"/>
      <c r="DM58" s="866"/>
      <c r="DN58" s="866"/>
      <c r="DO58" s="866"/>
      <c r="DP58" s="867"/>
      <c r="DQ58" s="865"/>
      <c r="DR58" s="866"/>
      <c r="DS58" s="866"/>
      <c r="DT58" s="866"/>
      <c r="DU58" s="867"/>
      <c r="DV58" s="868"/>
      <c r="DW58" s="869"/>
      <c r="DX58" s="869"/>
      <c r="DY58" s="869"/>
      <c r="DZ58" s="870"/>
      <c r="EA58" s="247"/>
    </row>
    <row r="59" spans="1:131" s="248" customFormat="1" ht="26.25" customHeight="1" x14ac:dyDescent="0.15">
      <c r="A59" s="262">
        <v>32</v>
      </c>
      <c r="B59" s="839"/>
      <c r="C59" s="840"/>
      <c r="D59" s="840"/>
      <c r="E59" s="840"/>
      <c r="F59" s="840"/>
      <c r="G59" s="840"/>
      <c r="H59" s="840"/>
      <c r="I59" s="840"/>
      <c r="J59" s="840"/>
      <c r="K59" s="840"/>
      <c r="L59" s="840"/>
      <c r="M59" s="840"/>
      <c r="N59" s="840"/>
      <c r="O59" s="840"/>
      <c r="P59" s="841"/>
      <c r="Q59" s="917"/>
      <c r="R59" s="918"/>
      <c r="S59" s="918"/>
      <c r="T59" s="918"/>
      <c r="U59" s="918"/>
      <c r="V59" s="918"/>
      <c r="W59" s="918"/>
      <c r="X59" s="918"/>
      <c r="Y59" s="918"/>
      <c r="Z59" s="918"/>
      <c r="AA59" s="918"/>
      <c r="AB59" s="918"/>
      <c r="AC59" s="918"/>
      <c r="AD59" s="918"/>
      <c r="AE59" s="919"/>
      <c r="AF59" s="845"/>
      <c r="AG59" s="846"/>
      <c r="AH59" s="846"/>
      <c r="AI59" s="846"/>
      <c r="AJ59" s="847"/>
      <c r="AK59" s="920"/>
      <c r="AL59" s="918"/>
      <c r="AM59" s="918"/>
      <c r="AN59" s="918"/>
      <c r="AO59" s="918"/>
      <c r="AP59" s="918"/>
      <c r="AQ59" s="918"/>
      <c r="AR59" s="918"/>
      <c r="AS59" s="918"/>
      <c r="AT59" s="918"/>
      <c r="AU59" s="918"/>
      <c r="AV59" s="918"/>
      <c r="AW59" s="918"/>
      <c r="AX59" s="918"/>
      <c r="AY59" s="918"/>
      <c r="AZ59" s="921"/>
      <c r="BA59" s="921"/>
      <c r="BB59" s="921"/>
      <c r="BC59" s="921"/>
      <c r="BD59" s="921"/>
      <c r="BE59" s="912"/>
      <c r="BF59" s="912"/>
      <c r="BG59" s="912"/>
      <c r="BH59" s="912"/>
      <c r="BI59" s="913"/>
      <c r="BJ59" s="253"/>
      <c r="BK59" s="253"/>
      <c r="BL59" s="253"/>
      <c r="BM59" s="253"/>
      <c r="BN59" s="253"/>
      <c r="BO59" s="266"/>
      <c r="BP59" s="266"/>
      <c r="BQ59" s="263">
        <v>53</v>
      </c>
      <c r="BR59" s="264"/>
      <c r="BS59" s="852"/>
      <c r="BT59" s="853"/>
      <c r="BU59" s="853"/>
      <c r="BV59" s="853"/>
      <c r="BW59" s="853"/>
      <c r="BX59" s="853"/>
      <c r="BY59" s="853"/>
      <c r="BZ59" s="853"/>
      <c r="CA59" s="853"/>
      <c r="CB59" s="853"/>
      <c r="CC59" s="853"/>
      <c r="CD59" s="853"/>
      <c r="CE59" s="853"/>
      <c r="CF59" s="853"/>
      <c r="CG59" s="854"/>
      <c r="CH59" s="865"/>
      <c r="CI59" s="866"/>
      <c r="CJ59" s="866"/>
      <c r="CK59" s="866"/>
      <c r="CL59" s="867"/>
      <c r="CM59" s="865"/>
      <c r="CN59" s="866"/>
      <c r="CO59" s="866"/>
      <c r="CP59" s="866"/>
      <c r="CQ59" s="867"/>
      <c r="CR59" s="865"/>
      <c r="CS59" s="866"/>
      <c r="CT59" s="866"/>
      <c r="CU59" s="866"/>
      <c r="CV59" s="867"/>
      <c r="CW59" s="865"/>
      <c r="CX59" s="866"/>
      <c r="CY59" s="866"/>
      <c r="CZ59" s="866"/>
      <c r="DA59" s="867"/>
      <c r="DB59" s="865"/>
      <c r="DC59" s="866"/>
      <c r="DD59" s="866"/>
      <c r="DE59" s="866"/>
      <c r="DF59" s="867"/>
      <c r="DG59" s="865"/>
      <c r="DH59" s="866"/>
      <c r="DI59" s="866"/>
      <c r="DJ59" s="866"/>
      <c r="DK59" s="867"/>
      <c r="DL59" s="865"/>
      <c r="DM59" s="866"/>
      <c r="DN59" s="866"/>
      <c r="DO59" s="866"/>
      <c r="DP59" s="867"/>
      <c r="DQ59" s="865"/>
      <c r="DR59" s="866"/>
      <c r="DS59" s="866"/>
      <c r="DT59" s="866"/>
      <c r="DU59" s="867"/>
      <c r="DV59" s="868"/>
      <c r="DW59" s="869"/>
      <c r="DX59" s="869"/>
      <c r="DY59" s="869"/>
      <c r="DZ59" s="870"/>
      <c r="EA59" s="247"/>
    </row>
    <row r="60" spans="1:131" s="248" customFormat="1" ht="26.25" customHeight="1" x14ac:dyDescent="0.15">
      <c r="A60" s="262">
        <v>33</v>
      </c>
      <c r="B60" s="839"/>
      <c r="C60" s="840"/>
      <c r="D60" s="840"/>
      <c r="E60" s="840"/>
      <c r="F60" s="840"/>
      <c r="G60" s="840"/>
      <c r="H60" s="840"/>
      <c r="I60" s="840"/>
      <c r="J60" s="840"/>
      <c r="K60" s="840"/>
      <c r="L60" s="840"/>
      <c r="M60" s="840"/>
      <c r="N60" s="840"/>
      <c r="O60" s="840"/>
      <c r="P60" s="841"/>
      <c r="Q60" s="917"/>
      <c r="R60" s="918"/>
      <c r="S60" s="918"/>
      <c r="T60" s="918"/>
      <c r="U60" s="918"/>
      <c r="V60" s="918"/>
      <c r="W60" s="918"/>
      <c r="X60" s="918"/>
      <c r="Y60" s="918"/>
      <c r="Z60" s="918"/>
      <c r="AA60" s="918"/>
      <c r="AB60" s="918"/>
      <c r="AC60" s="918"/>
      <c r="AD60" s="918"/>
      <c r="AE60" s="919"/>
      <c r="AF60" s="845"/>
      <c r="AG60" s="846"/>
      <c r="AH60" s="846"/>
      <c r="AI60" s="846"/>
      <c r="AJ60" s="847"/>
      <c r="AK60" s="920"/>
      <c r="AL60" s="918"/>
      <c r="AM60" s="918"/>
      <c r="AN60" s="918"/>
      <c r="AO60" s="918"/>
      <c r="AP60" s="918"/>
      <c r="AQ60" s="918"/>
      <c r="AR60" s="918"/>
      <c r="AS60" s="918"/>
      <c r="AT60" s="918"/>
      <c r="AU60" s="918"/>
      <c r="AV60" s="918"/>
      <c r="AW60" s="918"/>
      <c r="AX60" s="918"/>
      <c r="AY60" s="918"/>
      <c r="AZ60" s="921"/>
      <c r="BA60" s="921"/>
      <c r="BB60" s="921"/>
      <c r="BC60" s="921"/>
      <c r="BD60" s="921"/>
      <c r="BE60" s="912"/>
      <c r="BF60" s="912"/>
      <c r="BG60" s="912"/>
      <c r="BH60" s="912"/>
      <c r="BI60" s="913"/>
      <c r="BJ60" s="253"/>
      <c r="BK60" s="253"/>
      <c r="BL60" s="253"/>
      <c r="BM60" s="253"/>
      <c r="BN60" s="253"/>
      <c r="BO60" s="266"/>
      <c r="BP60" s="266"/>
      <c r="BQ60" s="263">
        <v>54</v>
      </c>
      <c r="BR60" s="264"/>
      <c r="BS60" s="852"/>
      <c r="BT60" s="853"/>
      <c r="BU60" s="853"/>
      <c r="BV60" s="853"/>
      <c r="BW60" s="853"/>
      <c r="BX60" s="853"/>
      <c r="BY60" s="853"/>
      <c r="BZ60" s="853"/>
      <c r="CA60" s="853"/>
      <c r="CB60" s="853"/>
      <c r="CC60" s="853"/>
      <c r="CD60" s="853"/>
      <c r="CE60" s="853"/>
      <c r="CF60" s="853"/>
      <c r="CG60" s="854"/>
      <c r="CH60" s="865"/>
      <c r="CI60" s="866"/>
      <c r="CJ60" s="866"/>
      <c r="CK60" s="866"/>
      <c r="CL60" s="867"/>
      <c r="CM60" s="865"/>
      <c r="CN60" s="866"/>
      <c r="CO60" s="866"/>
      <c r="CP60" s="866"/>
      <c r="CQ60" s="867"/>
      <c r="CR60" s="865"/>
      <c r="CS60" s="866"/>
      <c r="CT60" s="866"/>
      <c r="CU60" s="866"/>
      <c r="CV60" s="867"/>
      <c r="CW60" s="865"/>
      <c r="CX60" s="866"/>
      <c r="CY60" s="866"/>
      <c r="CZ60" s="866"/>
      <c r="DA60" s="867"/>
      <c r="DB60" s="865"/>
      <c r="DC60" s="866"/>
      <c r="DD60" s="866"/>
      <c r="DE60" s="866"/>
      <c r="DF60" s="867"/>
      <c r="DG60" s="865"/>
      <c r="DH60" s="866"/>
      <c r="DI60" s="866"/>
      <c r="DJ60" s="866"/>
      <c r="DK60" s="867"/>
      <c r="DL60" s="865"/>
      <c r="DM60" s="866"/>
      <c r="DN60" s="866"/>
      <c r="DO60" s="866"/>
      <c r="DP60" s="867"/>
      <c r="DQ60" s="865"/>
      <c r="DR60" s="866"/>
      <c r="DS60" s="866"/>
      <c r="DT60" s="866"/>
      <c r="DU60" s="867"/>
      <c r="DV60" s="868"/>
      <c r="DW60" s="869"/>
      <c r="DX60" s="869"/>
      <c r="DY60" s="869"/>
      <c r="DZ60" s="870"/>
      <c r="EA60" s="247"/>
    </row>
    <row r="61" spans="1:131" s="248" customFormat="1" ht="26.25" customHeight="1" thickBot="1" x14ac:dyDescent="0.2">
      <c r="A61" s="262">
        <v>34</v>
      </c>
      <c r="B61" s="839"/>
      <c r="C61" s="840"/>
      <c r="D61" s="840"/>
      <c r="E61" s="840"/>
      <c r="F61" s="840"/>
      <c r="G61" s="840"/>
      <c r="H61" s="840"/>
      <c r="I61" s="840"/>
      <c r="J61" s="840"/>
      <c r="K61" s="840"/>
      <c r="L61" s="840"/>
      <c r="M61" s="840"/>
      <c r="N61" s="840"/>
      <c r="O61" s="840"/>
      <c r="P61" s="841"/>
      <c r="Q61" s="917"/>
      <c r="R61" s="918"/>
      <c r="S61" s="918"/>
      <c r="T61" s="918"/>
      <c r="U61" s="918"/>
      <c r="V61" s="918"/>
      <c r="W61" s="918"/>
      <c r="X61" s="918"/>
      <c r="Y61" s="918"/>
      <c r="Z61" s="918"/>
      <c r="AA61" s="918"/>
      <c r="AB61" s="918"/>
      <c r="AC61" s="918"/>
      <c r="AD61" s="918"/>
      <c r="AE61" s="919"/>
      <c r="AF61" s="845"/>
      <c r="AG61" s="846"/>
      <c r="AH61" s="846"/>
      <c r="AI61" s="846"/>
      <c r="AJ61" s="847"/>
      <c r="AK61" s="920"/>
      <c r="AL61" s="918"/>
      <c r="AM61" s="918"/>
      <c r="AN61" s="918"/>
      <c r="AO61" s="918"/>
      <c r="AP61" s="918"/>
      <c r="AQ61" s="918"/>
      <c r="AR61" s="918"/>
      <c r="AS61" s="918"/>
      <c r="AT61" s="918"/>
      <c r="AU61" s="918"/>
      <c r="AV61" s="918"/>
      <c r="AW61" s="918"/>
      <c r="AX61" s="918"/>
      <c r="AY61" s="918"/>
      <c r="AZ61" s="921"/>
      <c r="BA61" s="921"/>
      <c r="BB61" s="921"/>
      <c r="BC61" s="921"/>
      <c r="BD61" s="921"/>
      <c r="BE61" s="912"/>
      <c r="BF61" s="912"/>
      <c r="BG61" s="912"/>
      <c r="BH61" s="912"/>
      <c r="BI61" s="913"/>
      <c r="BJ61" s="253"/>
      <c r="BK61" s="253"/>
      <c r="BL61" s="253"/>
      <c r="BM61" s="253"/>
      <c r="BN61" s="253"/>
      <c r="BO61" s="266"/>
      <c r="BP61" s="266"/>
      <c r="BQ61" s="263">
        <v>55</v>
      </c>
      <c r="BR61" s="264"/>
      <c r="BS61" s="852"/>
      <c r="BT61" s="853"/>
      <c r="BU61" s="853"/>
      <c r="BV61" s="853"/>
      <c r="BW61" s="853"/>
      <c r="BX61" s="853"/>
      <c r="BY61" s="853"/>
      <c r="BZ61" s="853"/>
      <c r="CA61" s="853"/>
      <c r="CB61" s="853"/>
      <c r="CC61" s="853"/>
      <c r="CD61" s="853"/>
      <c r="CE61" s="853"/>
      <c r="CF61" s="853"/>
      <c r="CG61" s="854"/>
      <c r="CH61" s="865"/>
      <c r="CI61" s="866"/>
      <c r="CJ61" s="866"/>
      <c r="CK61" s="866"/>
      <c r="CL61" s="867"/>
      <c r="CM61" s="865"/>
      <c r="CN61" s="866"/>
      <c r="CO61" s="866"/>
      <c r="CP61" s="866"/>
      <c r="CQ61" s="867"/>
      <c r="CR61" s="865"/>
      <c r="CS61" s="866"/>
      <c r="CT61" s="866"/>
      <c r="CU61" s="866"/>
      <c r="CV61" s="867"/>
      <c r="CW61" s="865"/>
      <c r="CX61" s="866"/>
      <c r="CY61" s="866"/>
      <c r="CZ61" s="866"/>
      <c r="DA61" s="867"/>
      <c r="DB61" s="865"/>
      <c r="DC61" s="866"/>
      <c r="DD61" s="866"/>
      <c r="DE61" s="866"/>
      <c r="DF61" s="867"/>
      <c r="DG61" s="865"/>
      <c r="DH61" s="866"/>
      <c r="DI61" s="866"/>
      <c r="DJ61" s="866"/>
      <c r="DK61" s="867"/>
      <c r="DL61" s="865"/>
      <c r="DM61" s="866"/>
      <c r="DN61" s="866"/>
      <c r="DO61" s="866"/>
      <c r="DP61" s="867"/>
      <c r="DQ61" s="865"/>
      <c r="DR61" s="866"/>
      <c r="DS61" s="866"/>
      <c r="DT61" s="866"/>
      <c r="DU61" s="867"/>
      <c r="DV61" s="868"/>
      <c r="DW61" s="869"/>
      <c r="DX61" s="869"/>
      <c r="DY61" s="869"/>
      <c r="DZ61" s="870"/>
      <c r="EA61" s="247"/>
    </row>
    <row r="62" spans="1:131" s="248" customFormat="1" ht="26.25" customHeight="1" x14ac:dyDescent="0.15">
      <c r="A62" s="262">
        <v>35</v>
      </c>
      <c r="B62" s="839"/>
      <c r="C62" s="840"/>
      <c r="D62" s="840"/>
      <c r="E62" s="840"/>
      <c r="F62" s="840"/>
      <c r="G62" s="840"/>
      <c r="H62" s="840"/>
      <c r="I62" s="840"/>
      <c r="J62" s="840"/>
      <c r="K62" s="840"/>
      <c r="L62" s="840"/>
      <c r="M62" s="840"/>
      <c r="N62" s="840"/>
      <c r="O62" s="840"/>
      <c r="P62" s="841"/>
      <c r="Q62" s="917"/>
      <c r="R62" s="918"/>
      <c r="S62" s="918"/>
      <c r="T62" s="918"/>
      <c r="U62" s="918"/>
      <c r="V62" s="918"/>
      <c r="W62" s="918"/>
      <c r="X62" s="918"/>
      <c r="Y62" s="918"/>
      <c r="Z62" s="918"/>
      <c r="AA62" s="918"/>
      <c r="AB62" s="918"/>
      <c r="AC62" s="918"/>
      <c r="AD62" s="918"/>
      <c r="AE62" s="919"/>
      <c r="AF62" s="845"/>
      <c r="AG62" s="846"/>
      <c r="AH62" s="846"/>
      <c r="AI62" s="846"/>
      <c r="AJ62" s="847"/>
      <c r="AK62" s="920"/>
      <c r="AL62" s="918"/>
      <c r="AM62" s="918"/>
      <c r="AN62" s="918"/>
      <c r="AO62" s="918"/>
      <c r="AP62" s="918"/>
      <c r="AQ62" s="918"/>
      <c r="AR62" s="918"/>
      <c r="AS62" s="918"/>
      <c r="AT62" s="918"/>
      <c r="AU62" s="918"/>
      <c r="AV62" s="918"/>
      <c r="AW62" s="918"/>
      <c r="AX62" s="918"/>
      <c r="AY62" s="918"/>
      <c r="AZ62" s="921"/>
      <c r="BA62" s="921"/>
      <c r="BB62" s="921"/>
      <c r="BC62" s="921"/>
      <c r="BD62" s="921"/>
      <c r="BE62" s="912"/>
      <c r="BF62" s="912"/>
      <c r="BG62" s="912"/>
      <c r="BH62" s="912"/>
      <c r="BI62" s="913"/>
      <c r="BJ62" s="929" t="s">
        <v>411</v>
      </c>
      <c r="BK62" s="890"/>
      <c r="BL62" s="890"/>
      <c r="BM62" s="890"/>
      <c r="BN62" s="891"/>
      <c r="BO62" s="266"/>
      <c r="BP62" s="266"/>
      <c r="BQ62" s="263">
        <v>56</v>
      </c>
      <c r="BR62" s="264"/>
      <c r="BS62" s="852"/>
      <c r="BT62" s="853"/>
      <c r="BU62" s="853"/>
      <c r="BV62" s="853"/>
      <c r="BW62" s="853"/>
      <c r="BX62" s="853"/>
      <c r="BY62" s="853"/>
      <c r="BZ62" s="853"/>
      <c r="CA62" s="853"/>
      <c r="CB62" s="853"/>
      <c r="CC62" s="853"/>
      <c r="CD62" s="853"/>
      <c r="CE62" s="853"/>
      <c r="CF62" s="853"/>
      <c r="CG62" s="854"/>
      <c r="CH62" s="865"/>
      <c r="CI62" s="866"/>
      <c r="CJ62" s="866"/>
      <c r="CK62" s="866"/>
      <c r="CL62" s="867"/>
      <c r="CM62" s="865"/>
      <c r="CN62" s="866"/>
      <c r="CO62" s="866"/>
      <c r="CP62" s="866"/>
      <c r="CQ62" s="867"/>
      <c r="CR62" s="865"/>
      <c r="CS62" s="866"/>
      <c r="CT62" s="866"/>
      <c r="CU62" s="866"/>
      <c r="CV62" s="867"/>
      <c r="CW62" s="865"/>
      <c r="CX62" s="866"/>
      <c r="CY62" s="866"/>
      <c r="CZ62" s="866"/>
      <c r="DA62" s="867"/>
      <c r="DB62" s="865"/>
      <c r="DC62" s="866"/>
      <c r="DD62" s="866"/>
      <c r="DE62" s="866"/>
      <c r="DF62" s="867"/>
      <c r="DG62" s="865"/>
      <c r="DH62" s="866"/>
      <c r="DI62" s="866"/>
      <c r="DJ62" s="866"/>
      <c r="DK62" s="867"/>
      <c r="DL62" s="865"/>
      <c r="DM62" s="866"/>
      <c r="DN62" s="866"/>
      <c r="DO62" s="866"/>
      <c r="DP62" s="867"/>
      <c r="DQ62" s="865"/>
      <c r="DR62" s="866"/>
      <c r="DS62" s="866"/>
      <c r="DT62" s="866"/>
      <c r="DU62" s="867"/>
      <c r="DV62" s="868"/>
      <c r="DW62" s="869"/>
      <c r="DX62" s="869"/>
      <c r="DY62" s="869"/>
      <c r="DZ62" s="870"/>
      <c r="EA62" s="247"/>
    </row>
    <row r="63" spans="1:131" s="248" customFormat="1" ht="26.25" customHeight="1" thickBot="1" x14ac:dyDescent="0.2">
      <c r="A63" s="265" t="s">
        <v>391</v>
      </c>
      <c r="B63" s="874" t="s">
        <v>412</v>
      </c>
      <c r="C63" s="875"/>
      <c r="D63" s="875"/>
      <c r="E63" s="875"/>
      <c r="F63" s="875"/>
      <c r="G63" s="875"/>
      <c r="H63" s="875"/>
      <c r="I63" s="875"/>
      <c r="J63" s="875"/>
      <c r="K63" s="875"/>
      <c r="L63" s="875"/>
      <c r="M63" s="875"/>
      <c r="N63" s="875"/>
      <c r="O63" s="875"/>
      <c r="P63" s="876"/>
      <c r="Q63" s="922"/>
      <c r="R63" s="923"/>
      <c r="S63" s="923"/>
      <c r="T63" s="923"/>
      <c r="U63" s="923"/>
      <c r="V63" s="923"/>
      <c r="W63" s="923"/>
      <c r="X63" s="923"/>
      <c r="Y63" s="923"/>
      <c r="Z63" s="923"/>
      <c r="AA63" s="923"/>
      <c r="AB63" s="923"/>
      <c r="AC63" s="923"/>
      <c r="AD63" s="923"/>
      <c r="AE63" s="924"/>
      <c r="AF63" s="925">
        <v>306</v>
      </c>
      <c r="AG63" s="926"/>
      <c r="AH63" s="926"/>
      <c r="AI63" s="926"/>
      <c r="AJ63" s="927"/>
      <c r="AK63" s="928"/>
      <c r="AL63" s="923"/>
      <c r="AM63" s="923"/>
      <c r="AN63" s="923"/>
      <c r="AO63" s="923"/>
      <c r="AP63" s="926">
        <v>5315</v>
      </c>
      <c r="AQ63" s="926"/>
      <c r="AR63" s="926"/>
      <c r="AS63" s="926"/>
      <c r="AT63" s="926"/>
      <c r="AU63" s="926">
        <v>3236</v>
      </c>
      <c r="AV63" s="926"/>
      <c r="AW63" s="926"/>
      <c r="AX63" s="926"/>
      <c r="AY63" s="926"/>
      <c r="AZ63" s="930"/>
      <c r="BA63" s="930"/>
      <c r="BB63" s="930"/>
      <c r="BC63" s="930"/>
      <c r="BD63" s="930"/>
      <c r="BE63" s="931"/>
      <c r="BF63" s="931"/>
      <c r="BG63" s="931"/>
      <c r="BH63" s="931"/>
      <c r="BI63" s="932"/>
      <c r="BJ63" s="933" t="s">
        <v>244</v>
      </c>
      <c r="BK63" s="934"/>
      <c r="BL63" s="934"/>
      <c r="BM63" s="934"/>
      <c r="BN63" s="935"/>
      <c r="BO63" s="266"/>
      <c r="BP63" s="266"/>
      <c r="BQ63" s="263">
        <v>57</v>
      </c>
      <c r="BR63" s="264"/>
      <c r="BS63" s="852"/>
      <c r="BT63" s="853"/>
      <c r="BU63" s="853"/>
      <c r="BV63" s="853"/>
      <c r="BW63" s="853"/>
      <c r="BX63" s="853"/>
      <c r="BY63" s="853"/>
      <c r="BZ63" s="853"/>
      <c r="CA63" s="853"/>
      <c r="CB63" s="853"/>
      <c r="CC63" s="853"/>
      <c r="CD63" s="853"/>
      <c r="CE63" s="853"/>
      <c r="CF63" s="853"/>
      <c r="CG63" s="854"/>
      <c r="CH63" s="865"/>
      <c r="CI63" s="866"/>
      <c r="CJ63" s="866"/>
      <c r="CK63" s="866"/>
      <c r="CL63" s="867"/>
      <c r="CM63" s="865"/>
      <c r="CN63" s="866"/>
      <c r="CO63" s="866"/>
      <c r="CP63" s="866"/>
      <c r="CQ63" s="867"/>
      <c r="CR63" s="865"/>
      <c r="CS63" s="866"/>
      <c r="CT63" s="866"/>
      <c r="CU63" s="866"/>
      <c r="CV63" s="867"/>
      <c r="CW63" s="865"/>
      <c r="CX63" s="866"/>
      <c r="CY63" s="866"/>
      <c r="CZ63" s="866"/>
      <c r="DA63" s="867"/>
      <c r="DB63" s="865"/>
      <c r="DC63" s="866"/>
      <c r="DD63" s="866"/>
      <c r="DE63" s="866"/>
      <c r="DF63" s="867"/>
      <c r="DG63" s="865"/>
      <c r="DH63" s="866"/>
      <c r="DI63" s="866"/>
      <c r="DJ63" s="866"/>
      <c r="DK63" s="867"/>
      <c r="DL63" s="865"/>
      <c r="DM63" s="866"/>
      <c r="DN63" s="866"/>
      <c r="DO63" s="866"/>
      <c r="DP63" s="867"/>
      <c r="DQ63" s="865"/>
      <c r="DR63" s="866"/>
      <c r="DS63" s="866"/>
      <c r="DT63" s="866"/>
      <c r="DU63" s="867"/>
      <c r="DV63" s="868"/>
      <c r="DW63" s="869"/>
      <c r="DX63" s="869"/>
      <c r="DY63" s="869"/>
      <c r="DZ63" s="870"/>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52"/>
      <c r="BT64" s="853"/>
      <c r="BU64" s="853"/>
      <c r="BV64" s="853"/>
      <c r="BW64" s="853"/>
      <c r="BX64" s="853"/>
      <c r="BY64" s="853"/>
      <c r="BZ64" s="853"/>
      <c r="CA64" s="853"/>
      <c r="CB64" s="853"/>
      <c r="CC64" s="853"/>
      <c r="CD64" s="853"/>
      <c r="CE64" s="853"/>
      <c r="CF64" s="853"/>
      <c r="CG64" s="854"/>
      <c r="CH64" s="865"/>
      <c r="CI64" s="866"/>
      <c r="CJ64" s="866"/>
      <c r="CK64" s="866"/>
      <c r="CL64" s="867"/>
      <c r="CM64" s="865"/>
      <c r="CN64" s="866"/>
      <c r="CO64" s="866"/>
      <c r="CP64" s="866"/>
      <c r="CQ64" s="867"/>
      <c r="CR64" s="865"/>
      <c r="CS64" s="866"/>
      <c r="CT64" s="866"/>
      <c r="CU64" s="866"/>
      <c r="CV64" s="867"/>
      <c r="CW64" s="865"/>
      <c r="CX64" s="866"/>
      <c r="CY64" s="866"/>
      <c r="CZ64" s="866"/>
      <c r="DA64" s="867"/>
      <c r="DB64" s="865"/>
      <c r="DC64" s="866"/>
      <c r="DD64" s="866"/>
      <c r="DE64" s="866"/>
      <c r="DF64" s="867"/>
      <c r="DG64" s="865"/>
      <c r="DH64" s="866"/>
      <c r="DI64" s="866"/>
      <c r="DJ64" s="866"/>
      <c r="DK64" s="867"/>
      <c r="DL64" s="865"/>
      <c r="DM64" s="866"/>
      <c r="DN64" s="866"/>
      <c r="DO64" s="866"/>
      <c r="DP64" s="867"/>
      <c r="DQ64" s="865"/>
      <c r="DR64" s="866"/>
      <c r="DS64" s="866"/>
      <c r="DT64" s="866"/>
      <c r="DU64" s="867"/>
      <c r="DV64" s="868"/>
      <c r="DW64" s="869"/>
      <c r="DX64" s="869"/>
      <c r="DY64" s="869"/>
      <c r="DZ64" s="870"/>
      <c r="EA64" s="247"/>
    </row>
    <row r="65" spans="1:131" s="248" customFormat="1" ht="26.25" customHeight="1" thickBot="1" x14ac:dyDescent="0.2">
      <c r="A65" s="253" t="s">
        <v>413</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52"/>
      <c r="BT65" s="853"/>
      <c r="BU65" s="853"/>
      <c r="BV65" s="853"/>
      <c r="BW65" s="853"/>
      <c r="BX65" s="853"/>
      <c r="BY65" s="853"/>
      <c r="BZ65" s="853"/>
      <c r="CA65" s="853"/>
      <c r="CB65" s="853"/>
      <c r="CC65" s="853"/>
      <c r="CD65" s="853"/>
      <c r="CE65" s="853"/>
      <c r="CF65" s="853"/>
      <c r="CG65" s="854"/>
      <c r="CH65" s="865"/>
      <c r="CI65" s="866"/>
      <c r="CJ65" s="866"/>
      <c r="CK65" s="866"/>
      <c r="CL65" s="867"/>
      <c r="CM65" s="865"/>
      <c r="CN65" s="866"/>
      <c r="CO65" s="866"/>
      <c r="CP65" s="866"/>
      <c r="CQ65" s="867"/>
      <c r="CR65" s="865"/>
      <c r="CS65" s="866"/>
      <c r="CT65" s="866"/>
      <c r="CU65" s="866"/>
      <c r="CV65" s="867"/>
      <c r="CW65" s="865"/>
      <c r="CX65" s="866"/>
      <c r="CY65" s="866"/>
      <c r="CZ65" s="866"/>
      <c r="DA65" s="867"/>
      <c r="DB65" s="865"/>
      <c r="DC65" s="866"/>
      <c r="DD65" s="866"/>
      <c r="DE65" s="866"/>
      <c r="DF65" s="867"/>
      <c r="DG65" s="865"/>
      <c r="DH65" s="866"/>
      <c r="DI65" s="866"/>
      <c r="DJ65" s="866"/>
      <c r="DK65" s="867"/>
      <c r="DL65" s="865"/>
      <c r="DM65" s="866"/>
      <c r="DN65" s="866"/>
      <c r="DO65" s="866"/>
      <c r="DP65" s="867"/>
      <c r="DQ65" s="865"/>
      <c r="DR65" s="866"/>
      <c r="DS65" s="866"/>
      <c r="DT65" s="866"/>
      <c r="DU65" s="867"/>
      <c r="DV65" s="868"/>
      <c r="DW65" s="869"/>
      <c r="DX65" s="869"/>
      <c r="DY65" s="869"/>
      <c r="DZ65" s="870"/>
      <c r="EA65" s="247"/>
    </row>
    <row r="66" spans="1:131" s="248" customFormat="1" ht="26.25" customHeight="1" x14ac:dyDescent="0.15">
      <c r="A66" s="824" t="s">
        <v>414</v>
      </c>
      <c r="B66" s="825"/>
      <c r="C66" s="825"/>
      <c r="D66" s="825"/>
      <c r="E66" s="825"/>
      <c r="F66" s="825"/>
      <c r="G66" s="825"/>
      <c r="H66" s="825"/>
      <c r="I66" s="825"/>
      <c r="J66" s="825"/>
      <c r="K66" s="825"/>
      <c r="L66" s="825"/>
      <c r="M66" s="825"/>
      <c r="N66" s="825"/>
      <c r="O66" s="825"/>
      <c r="P66" s="826"/>
      <c r="Q66" s="801" t="s">
        <v>395</v>
      </c>
      <c r="R66" s="802"/>
      <c r="S66" s="802"/>
      <c r="T66" s="802"/>
      <c r="U66" s="803"/>
      <c r="V66" s="801" t="s">
        <v>396</v>
      </c>
      <c r="W66" s="802"/>
      <c r="X66" s="802"/>
      <c r="Y66" s="802"/>
      <c r="Z66" s="803"/>
      <c r="AA66" s="801" t="s">
        <v>397</v>
      </c>
      <c r="AB66" s="802"/>
      <c r="AC66" s="802"/>
      <c r="AD66" s="802"/>
      <c r="AE66" s="803"/>
      <c r="AF66" s="936" t="s">
        <v>415</v>
      </c>
      <c r="AG66" s="897"/>
      <c r="AH66" s="897"/>
      <c r="AI66" s="897"/>
      <c r="AJ66" s="937"/>
      <c r="AK66" s="801" t="s">
        <v>399</v>
      </c>
      <c r="AL66" s="825"/>
      <c r="AM66" s="825"/>
      <c r="AN66" s="825"/>
      <c r="AO66" s="826"/>
      <c r="AP66" s="801" t="s">
        <v>400</v>
      </c>
      <c r="AQ66" s="802"/>
      <c r="AR66" s="802"/>
      <c r="AS66" s="802"/>
      <c r="AT66" s="803"/>
      <c r="AU66" s="801" t="s">
        <v>416</v>
      </c>
      <c r="AV66" s="802"/>
      <c r="AW66" s="802"/>
      <c r="AX66" s="802"/>
      <c r="AY66" s="803"/>
      <c r="AZ66" s="801" t="s">
        <v>379</v>
      </c>
      <c r="BA66" s="802"/>
      <c r="BB66" s="802"/>
      <c r="BC66" s="802"/>
      <c r="BD66" s="813"/>
      <c r="BE66" s="266"/>
      <c r="BF66" s="266"/>
      <c r="BG66" s="266"/>
      <c r="BH66" s="266"/>
      <c r="BI66" s="266"/>
      <c r="BJ66" s="266"/>
      <c r="BK66" s="266"/>
      <c r="BL66" s="266"/>
      <c r="BM66" s="266"/>
      <c r="BN66" s="266"/>
      <c r="BO66" s="266"/>
      <c r="BP66" s="266"/>
      <c r="BQ66" s="263">
        <v>60</v>
      </c>
      <c r="BR66" s="268"/>
      <c r="BS66" s="947"/>
      <c r="BT66" s="948"/>
      <c r="BU66" s="948"/>
      <c r="BV66" s="948"/>
      <c r="BW66" s="948"/>
      <c r="BX66" s="948"/>
      <c r="BY66" s="948"/>
      <c r="BZ66" s="948"/>
      <c r="CA66" s="948"/>
      <c r="CB66" s="948"/>
      <c r="CC66" s="948"/>
      <c r="CD66" s="948"/>
      <c r="CE66" s="948"/>
      <c r="CF66" s="948"/>
      <c r="CG66" s="949"/>
      <c r="CH66" s="944"/>
      <c r="CI66" s="945"/>
      <c r="CJ66" s="945"/>
      <c r="CK66" s="945"/>
      <c r="CL66" s="946"/>
      <c r="CM66" s="944"/>
      <c r="CN66" s="945"/>
      <c r="CO66" s="945"/>
      <c r="CP66" s="945"/>
      <c r="CQ66" s="946"/>
      <c r="CR66" s="944"/>
      <c r="CS66" s="945"/>
      <c r="CT66" s="945"/>
      <c r="CU66" s="945"/>
      <c r="CV66" s="946"/>
      <c r="CW66" s="944"/>
      <c r="CX66" s="945"/>
      <c r="CY66" s="945"/>
      <c r="CZ66" s="945"/>
      <c r="DA66" s="946"/>
      <c r="DB66" s="944"/>
      <c r="DC66" s="945"/>
      <c r="DD66" s="945"/>
      <c r="DE66" s="945"/>
      <c r="DF66" s="946"/>
      <c r="DG66" s="944"/>
      <c r="DH66" s="945"/>
      <c r="DI66" s="945"/>
      <c r="DJ66" s="945"/>
      <c r="DK66" s="946"/>
      <c r="DL66" s="944"/>
      <c r="DM66" s="945"/>
      <c r="DN66" s="945"/>
      <c r="DO66" s="945"/>
      <c r="DP66" s="946"/>
      <c r="DQ66" s="944"/>
      <c r="DR66" s="945"/>
      <c r="DS66" s="945"/>
      <c r="DT66" s="945"/>
      <c r="DU66" s="946"/>
      <c r="DV66" s="941"/>
      <c r="DW66" s="942"/>
      <c r="DX66" s="942"/>
      <c r="DY66" s="942"/>
      <c r="DZ66" s="943"/>
      <c r="EA66" s="247"/>
    </row>
    <row r="67" spans="1:131" s="248" customFormat="1" ht="26.25" customHeight="1" thickBot="1" x14ac:dyDescent="0.2">
      <c r="A67" s="827"/>
      <c r="B67" s="828"/>
      <c r="C67" s="828"/>
      <c r="D67" s="828"/>
      <c r="E67" s="828"/>
      <c r="F67" s="828"/>
      <c r="G67" s="828"/>
      <c r="H67" s="828"/>
      <c r="I67" s="828"/>
      <c r="J67" s="828"/>
      <c r="K67" s="828"/>
      <c r="L67" s="828"/>
      <c r="M67" s="828"/>
      <c r="N67" s="828"/>
      <c r="O67" s="828"/>
      <c r="P67" s="829"/>
      <c r="Q67" s="804"/>
      <c r="R67" s="805"/>
      <c r="S67" s="805"/>
      <c r="T67" s="805"/>
      <c r="U67" s="806"/>
      <c r="V67" s="804"/>
      <c r="W67" s="805"/>
      <c r="X67" s="805"/>
      <c r="Y67" s="805"/>
      <c r="Z67" s="806"/>
      <c r="AA67" s="804"/>
      <c r="AB67" s="805"/>
      <c r="AC67" s="805"/>
      <c r="AD67" s="805"/>
      <c r="AE67" s="806"/>
      <c r="AF67" s="938"/>
      <c r="AG67" s="900"/>
      <c r="AH67" s="900"/>
      <c r="AI67" s="900"/>
      <c r="AJ67" s="939"/>
      <c r="AK67" s="940"/>
      <c r="AL67" s="828"/>
      <c r="AM67" s="828"/>
      <c r="AN67" s="828"/>
      <c r="AO67" s="829"/>
      <c r="AP67" s="804"/>
      <c r="AQ67" s="805"/>
      <c r="AR67" s="805"/>
      <c r="AS67" s="805"/>
      <c r="AT67" s="806"/>
      <c r="AU67" s="804"/>
      <c r="AV67" s="805"/>
      <c r="AW67" s="805"/>
      <c r="AX67" s="805"/>
      <c r="AY67" s="806"/>
      <c r="AZ67" s="804"/>
      <c r="BA67" s="805"/>
      <c r="BB67" s="805"/>
      <c r="BC67" s="805"/>
      <c r="BD67" s="814"/>
      <c r="BE67" s="266"/>
      <c r="BF67" s="266"/>
      <c r="BG67" s="266"/>
      <c r="BH67" s="266"/>
      <c r="BI67" s="266"/>
      <c r="BJ67" s="266"/>
      <c r="BK67" s="266"/>
      <c r="BL67" s="266"/>
      <c r="BM67" s="266"/>
      <c r="BN67" s="266"/>
      <c r="BO67" s="266"/>
      <c r="BP67" s="266"/>
      <c r="BQ67" s="263">
        <v>61</v>
      </c>
      <c r="BR67" s="268"/>
      <c r="BS67" s="947"/>
      <c r="BT67" s="948"/>
      <c r="BU67" s="948"/>
      <c r="BV67" s="948"/>
      <c r="BW67" s="948"/>
      <c r="BX67" s="948"/>
      <c r="BY67" s="948"/>
      <c r="BZ67" s="948"/>
      <c r="CA67" s="948"/>
      <c r="CB67" s="948"/>
      <c r="CC67" s="948"/>
      <c r="CD67" s="948"/>
      <c r="CE67" s="948"/>
      <c r="CF67" s="948"/>
      <c r="CG67" s="949"/>
      <c r="CH67" s="944"/>
      <c r="CI67" s="945"/>
      <c r="CJ67" s="945"/>
      <c r="CK67" s="945"/>
      <c r="CL67" s="946"/>
      <c r="CM67" s="944"/>
      <c r="CN67" s="945"/>
      <c r="CO67" s="945"/>
      <c r="CP67" s="945"/>
      <c r="CQ67" s="946"/>
      <c r="CR67" s="944"/>
      <c r="CS67" s="945"/>
      <c r="CT67" s="945"/>
      <c r="CU67" s="945"/>
      <c r="CV67" s="946"/>
      <c r="CW67" s="944"/>
      <c r="CX67" s="945"/>
      <c r="CY67" s="945"/>
      <c r="CZ67" s="945"/>
      <c r="DA67" s="946"/>
      <c r="DB67" s="944"/>
      <c r="DC67" s="945"/>
      <c r="DD67" s="945"/>
      <c r="DE67" s="945"/>
      <c r="DF67" s="946"/>
      <c r="DG67" s="944"/>
      <c r="DH67" s="945"/>
      <c r="DI67" s="945"/>
      <c r="DJ67" s="945"/>
      <c r="DK67" s="946"/>
      <c r="DL67" s="944"/>
      <c r="DM67" s="945"/>
      <c r="DN67" s="945"/>
      <c r="DO67" s="945"/>
      <c r="DP67" s="946"/>
      <c r="DQ67" s="944"/>
      <c r="DR67" s="945"/>
      <c r="DS67" s="945"/>
      <c r="DT67" s="945"/>
      <c r="DU67" s="946"/>
      <c r="DV67" s="941"/>
      <c r="DW67" s="942"/>
      <c r="DX67" s="942"/>
      <c r="DY67" s="942"/>
      <c r="DZ67" s="943"/>
      <c r="EA67" s="247"/>
    </row>
    <row r="68" spans="1:131" s="248" customFormat="1" ht="26.25" customHeight="1" thickTop="1" x14ac:dyDescent="0.15">
      <c r="A68" s="259">
        <v>1</v>
      </c>
      <c r="B68" s="953" t="s">
        <v>572</v>
      </c>
      <c r="C68" s="954"/>
      <c r="D68" s="954"/>
      <c r="E68" s="954"/>
      <c r="F68" s="954"/>
      <c r="G68" s="954"/>
      <c r="H68" s="954"/>
      <c r="I68" s="954"/>
      <c r="J68" s="954"/>
      <c r="K68" s="954"/>
      <c r="L68" s="954"/>
      <c r="M68" s="954"/>
      <c r="N68" s="954"/>
      <c r="O68" s="954"/>
      <c r="P68" s="955"/>
      <c r="Q68" s="956">
        <v>15914</v>
      </c>
      <c r="R68" s="950"/>
      <c r="S68" s="950"/>
      <c r="T68" s="950"/>
      <c r="U68" s="950"/>
      <c r="V68" s="950">
        <v>15890</v>
      </c>
      <c r="W68" s="950"/>
      <c r="X68" s="950"/>
      <c r="Y68" s="950"/>
      <c r="Z68" s="950"/>
      <c r="AA68" s="950">
        <v>24</v>
      </c>
      <c r="AB68" s="950"/>
      <c r="AC68" s="950"/>
      <c r="AD68" s="950"/>
      <c r="AE68" s="950"/>
      <c r="AF68" s="950">
        <v>24</v>
      </c>
      <c r="AG68" s="950"/>
      <c r="AH68" s="950"/>
      <c r="AI68" s="950"/>
      <c r="AJ68" s="950"/>
      <c r="AK68" s="950">
        <v>82</v>
      </c>
      <c r="AL68" s="950"/>
      <c r="AM68" s="950"/>
      <c r="AN68" s="950"/>
      <c r="AO68" s="950"/>
      <c r="AP68" s="950" t="s">
        <v>589</v>
      </c>
      <c r="AQ68" s="950"/>
      <c r="AR68" s="950"/>
      <c r="AS68" s="950"/>
      <c r="AT68" s="950"/>
      <c r="AU68" s="950" t="s">
        <v>589</v>
      </c>
      <c r="AV68" s="950"/>
      <c r="AW68" s="950"/>
      <c r="AX68" s="950"/>
      <c r="AY68" s="950"/>
      <c r="AZ68" s="951"/>
      <c r="BA68" s="951"/>
      <c r="BB68" s="951"/>
      <c r="BC68" s="951"/>
      <c r="BD68" s="952"/>
      <c r="BE68" s="266"/>
      <c r="BF68" s="266"/>
      <c r="BG68" s="266"/>
      <c r="BH68" s="266"/>
      <c r="BI68" s="266"/>
      <c r="BJ68" s="266"/>
      <c r="BK68" s="266"/>
      <c r="BL68" s="266"/>
      <c r="BM68" s="266"/>
      <c r="BN68" s="266"/>
      <c r="BO68" s="266"/>
      <c r="BP68" s="266"/>
      <c r="BQ68" s="263">
        <v>62</v>
      </c>
      <c r="BR68" s="268"/>
      <c r="BS68" s="947"/>
      <c r="BT68" s="948"/>
      <c r="BU68" s="948"/>
      <c r="BV68" s="948"/>
      <c r="BW68" s="948"/>
      <c r="BX68" s="948"/>
      <c r="BY68" s="948"/>
      <c r="BZ68" s="948"/>
      <c r="CA68" s="948"/>
      <c r="CB68" s="948"/>
      <c r="CC68" s="948"/>
      <c r="CD68" s="948"/>
      <c r="CE68" s="948"/>
      <c r="CF68" s="948"/>
      <c r="CG68" s="949"/>
      <c r="CH68" s="944"/>
      <c r="CI68" s="945"/>
      <c r="CJ68" s="945"/>
      <c r="CK68" s="945"/>
      <c r="CL68" s="946"/>
      <c r="CM68" s="944"/>
      <c r="CN68" s="945"/>
      <c r="CO68" s="945"/>
      <c r="CP68" s="945"/>
      <c r="CQ68" s="946"/>
      <c r="CR68" s="944"/>
      <c r="CS68" s="945"/>
      <c r="CT68" s="945"/>
      <c r="CU68" s="945"/>
      <c r="CV68" s="946"/>
      <c r="CW68" s="944"/>
      <c r="CX68" s="945"/>
      <c r="CY68" s="945"/>
      <c r="CZ68" s="945"/>
      <c r="DA68" s="946"/>
      <c r="DB68" s="944"/>
      <c r="DC68" s="945"/>
      <c r="DD68" s="945"/>
      <c r="DE68" s="945"/>
      <c r="DF68" s="946"/>
      <c r="DG68" s="944"/>
      <c r="DH68" s="945"/>
      <c r="DI68" s="945"/>
      <c r="DJ68" s="945"/>
      <c r="DK68" s="946"/>
      <c r="DL68" s="944"/>
      <c r="DM68" s="945"/>
      <c r="DN68" s="945"/>
      <c r="DO68" s="945"/>
      <c r="DP68" s="946"/>
      <c r="DQ68" s="944"/>
      <c r="DR68" s="945"/>
      <c r="DS68" s="945"/>
      <c r="DT68" s="945"/>
      <c r="DU68" s="946"/>
      <c r="DV68" s="941"/>
      <c r="DW68" s="942"/>
      <c r="DX68" s="942"/>
      <c r="DY68" s="942"/>
      <c r="DZ68" s="943"/>
      <c r="EA68" s="247"/>
    </row>
    <row r="69" spans="1:131" s="248" customFormat="1" ht="26.25" customHeight="1" x14ac:dyDescent="0.15">
      <c r="A69" s="262">
        <v>2</v>
      </c>
      <c r="B69" s="957" t="s">
        <v>573</v>
      </c>
      <c r="C69" s="958"/>
      <c r="D69" s="958"/>
      <c r="E69" s="958"/>
      <c r="F69" s="958"/>
      <c r="G69" s="958"/>
      <c r="H69" s="958"/>
      <c r="I69" s="958"/>
      <c r="J69" s="958"/>
      <c r="K69" s="958"/>
      <c r="L69" s="958"/>
      <c r="M69" s="958"/>
      <c r="N69" s="958"/>
      <c r="O69" s="958"/>
      <c r="P69" s="959"/>
      <c r="Q69" s="960">
        <v>138</v>
      </c>
      <c r="R69" s="915"/>
      <c r="S69" s="915"/>
      <c r="T69" s="915"/>
      <c r="U69" s="915"/>
      <c r="V69" s="915">
        <v>137</v>
      </c>
      <c r="W69" s="915"/>
      <c r="X69" s="915"/>
      <c r="Y69" s="915"/>
      <c r="Z69" s="915"/>
      <c r="AA69" s="915">
        <v>1</v>
      </c>
      <c r="AB69" s="915"/>
      <c r="AC69" s="915"/>
      <c r="AD69" s="915"/>
      <c r="AE69" s="915"/>
      <c r="AF69" s="915">
        <v>1</v>
      </c>
      <c r="AG69" s="915"/>
      <c r="AH69" s="915"/>
      <c r="AI69" s="915"/>
      <c r="AJ69" s="915"/>
      <c r="AK69" s="915">
        <v>26</v>
      </c>
      <c r="AL69" s="915"/>
      <c r="AM69" s="915"/>
      <c r="AN69" s="915"/>
      <c r="AO69" s="915"/>
      <c r="AP69" s="915" t="s">
        <v>589</v>
      </c>
      <c r="AQ69" s="915"/>
      <c r="AR69" s="915"/>
      <c r="AS69" s="915"/>
      <c r="AT69" s="915"/>
      <c r="AU69" s="915" t="s">
        <v>589</v>
      </c>
      <c r="AV69" s="915"/>
      <c r="AW69" s="915"/>
      <c r="AX69" s="915"/>
      <c r="AY69" s="915"/>
      <c r="AZ69" s="961"/>
      <c r="BA69" s="961"/>
      <c r="BB69" s="961"/>
      <c r="BC69" s="961"/>
      <c r="BD69" s="962"/>
      <c r="BE69" s="266"/>
      <c r="BF69" s="266"/>
      <c r="BG69" s="266"/>
      <c r="BH69" s="266"/>
      <c r="BI69" s="266"/>
      <c r="BJ69" s="266"/>
      <c r="BK69" s="266"/>
      <c r="BL69" s="266"/>
      <c r="BM69" s="266"/>
      <c r="BN69" s="266"/>
      <c r="BO69" s="266"/>
      <c r="BP69" s="266"/>
      <c r="BQ69" s="263">
        <v>63</v>
      </c>
      <c r="BR69" s="268"/>
      <c r="BS69" s="947"/>
      <c r="BT69" s="948"/>
      <c r="BU69" s="948"/>
      <c r="BV69" s="948"/>
      <c r="BW69" s="948"/>
      <c r="BX69" s="948"/>
      <c r="BY69" s="948"/>
      <c r="BZ69" s="948"/>
      <c r="CA69" s="948"/>
      <c r="CB69" s="948"/>
      <c r="CC69" s="948"/>
      <c r="CD69" s="948"/>
      <c r="CE69" s="948"/>
      <c r="CF69" s="948"/>
      <c r="CG69" s="949"/>
      <c r="CH69" s="944"/>
      <c r="CI69" s="945"/>
      <c r="CJ69" s="945"/>
      <c r="CK69" s="945"/>
      <c r="CL69" s="946"/>
      <c r="CM69" s="944"/>
      <c r="CN69" s="945"/>
      <c r="CO69" s="945"/>
      <c r="CP69" s="945"/>
      <c r="CQ69" s="946"/>
      <c r="CR69" s="944"/>
      <c r="CS69" s="945"/>
      <c r="CT69" s="945"/>
      <c r="CU69" s="945"/>
      <c r="CV69" s="946"/>
      <c r="CW69" s="944"/>
      <c r="CX69" s="945"/>
      <c r="CY69" s="945"/>
      <c r="CZ69" s="945"/>
      <c r="DA69" s="946"/>
      <c r="DB69" s="944"/>
      <c r="DC69" s="945"/>
      <c r="DD69" s="945"/>
      <c r="DE69" s="945"/>
      <c r="DF69" s="946"/>
      <c r="DG69" s="944"/>
      <c r="DH69" s="945"/>
      <c r="DI69" s="945"/>
      <c r="DJ69" s="945"/>
      <c r="DK69" s="946"/>
      <c r="DL69" s="944"/>
      <c r="DM69" s="945"/>
      <c r="DN69" s="945"/>
      <c r="DO69" s="945"/>
      <c r="DP69" s="946"/>
      <c r="DQ69" s="944"/>
      <c r="DR69" s="945"/>
      <c r="DS69" s="945"/>
      <c r="DT69" s="945"/>
      <c r="DU69" s="946"/>
      <c r="DV69" s="941"/>
      <c r="DW69" s="942"/>
      <c r="DX69" s="942"/>
      <c r="DY69" s="942"/>
      <c r="DZ69" s="943"/>
      <c r="EA69" s="247"/>
    </row>
    <row r="70" spans="1:131" s="248" customFormat="1" ht="26.25" customHeight="1" x14ac:dyDescent="0.15">
      <c r="A70" s="262">
        <v>3</v>
      </c>
      <c r="B70" s="957" t="s">
        <v>574</v>
      </c>
      <c r="C70" s="958"/>
      <c r="D70" s="958"/>
      <c r="E70" s="958"/>
      <c r="F70" s="958"/>
      <c r="G70" s="958"/>
      <c r="H70" s="958"/>
      <c r="I70" s="958"/>
      <c r="J70" s="958"/>
      <c r="K70" s="958"/>
      <c r="L70" s="958"/>
      <c r="M70" s="958"/>
      <c r="N70" s="958"/>
      <c r="O70" s="958"/>
      <c r="P70" s="959"/>
      <c r="Q70" s="960">
        <v>533</v>
      </c>
      <c r="R70" s="915"/>
      <c r="S70" s="915"/>
      <c r="T70" s="915"/>
      <c r="U70" s="915"/>
      <c r="V70" s="915">
        <v>304</v>
      </c>
      <c r="W70" s="915"/>
      <c r="X70" s="915"/>
      <c r="Y70" s="915"/>
      <c r="Z70" s="915"/>
      <c r="AA70" s="915">
        <v>228</v>
      </c>
      <c r="AB70" s="915"/>
      <c r="AC70" s="915"/>
      <c r="AD70" s="915"/>
      <c r="AE70" s="915"/>
      <c r="AF70" s="915">
        <v>228</v>
      </c>
      <c r="AG70" s="915"/>
      <c r="AH70" s="915"/>
      <c r="AI70" s="915"/>
      <c r="AJ70" s="915"/>
      <c r="AK70" s="915" t="s">
        <v>589</v>
      </c>
      <c r="AL70" s="915"/>
      <c r="AM70" s="915"/>
      <c r="AN70" s="915"/>
      <c r="AO70" s="915"/>
      <c r="AP70" s="915" t="s">
        <v>589</v>
      </c>
      <c r="AQ70" s="915"/>
      <c r="AR70" s="915"/>
      <c r="AS70" s="915"/>
      <c r="AT70" s="915"/>
      <c r="AU70" s="915" t="s">
        <v>589</v>
      </c>
      <c r="AV70" s="915"/>
      <c r="AW70" s="915"/>
      <c r="AX70" s="915"/>
      <c r="AY70" s="915"/>
      <c r="AZ70" s="961"/>
      <c r="BA70" s="961"/>
      <c r="BB70" s="961"/>
      <c r="BC70" s="961"/>
      <c r="BD70" s="962"/>
      <c r="BE70" s="266"/>
      <c r="BF70" s="266"/>
      <c r="BG70" s="266"/>
      <c r="BH70" s="266"/>
      <c r="BI70" s="266"/>
      <c r="BJ70" s="266"/>
      <c r="BK70" s="266"/>
      <c r="BL70" s="266"/>
      <c r="BM70" s="266"/>
      <c r="BN70" s="266"/>
      <c r="BO70" s="266"/>
      <c r="BP70" s="266"/>
      <c r="BQ70" s="263">
        <v>64</v>
      </c>
      <c r="BR70" s="268"/>
      <c r="BS70" s="947"/>
      <c r="BT70" s="948"/>
      <c r="BU70" s="948"/>
      <c r="BV70" s="948"/>
      <c r="BW70" s="948"/>
      <c r="BX70" s="948"/>
      <c r="BY70" s="948"/>
      <c r="BZ70" s="948"/>
      <c r="CA70" s="948"/>
      <c r="CB70" s="948"/>
      <c r="CC70" s="948"/>
      <c r="CD70" s="948"/>
      <c r="CE70" s="948"/>
      <c r="CF70" s="948"/>
      <c r="CG70" s="949"/>
      <c r="CH70" s="944"/>
      <c r="CI70" s="945"/>
      <c r="CJ70" s="945"/>
      <c r="CK70" s="945"/>
      <c r="CL70" s="946"/>
      <c r="CM70" s="944"/>
      <c r="CN70" s="945"/>
      <c r="CO70" s="945"/>
      <c r="CP70" s="945"/>
      <c r="CQ70" s="946"/>
      <c r="CR70" s="944"/>
      <c r="CS70" s="945"/>
      <c r="CT70" s="945"/>
      <c r="CU70" s="945"/>
      <c r="CV70" s="946"/>
      <c r="CW70" s="944"/>
      <c r="CX70" s="945"/>
      <c r="CY70" s="945"/>
      <c r="CZ70" s="945"/>
      <c r="DA70" s="946"/>
      <c r="DB70" s="944"/>
      <c r="DC70" s="945"/>
      <c r="DD70" s="945"/>
      <c r="DE70" s="945"/>
      <c r="DF70" s="946"/>
      <c r="DG70" s="944"/>
      <c r="DH70" s="945"/>
      <c r="DI70" s="945"/>
      <c r="DJ70" s="945"/>
      <c r="DK70" s="946"/>
      <c r="DL70" s="944"/>
      <c r="DM70" s="945"/>
      <c r="DN70" s="945"/>
      <c r="DO70" s="945"/>
      <c r="DP70" s="946"/>
      <c r="DQ70" s="944"/>
      <c r="DR70" s="945"/>
      <c r="DS70" s="945"/>
      <c r="DT70" s="945"/>
      <c r="DU70" s="946"/>
      <c r="DV70" s="941"/>
      <c r="DW70" s="942"/>
      <c r="DX70" s="942"/>
      <c r="DY70" s="942"/>
      <c r="DZ70" s="943"/>
      <c r="EA70" s="247"/>
    </row>
    <row r="71" spans="1:131" s="248" customFormat="1" ht="26.25" customHeight="1" x14ac:dyDescent="0.15">
      <c r="A71" s="262">
        <v>4</v>
      </c>
      <c r="B71" s="957" t="s">
        <v>575</v>
      </c>
      <c r="C71" s="958"/>
      <c r="D71" s="958"/>
      <c r="E71" s="958"/>
      <c r="F71" s="958"/>
      <c r="G71" s="958"/>
      <c r="H71" s="958"/>
      <c r="I71" s="958"/>
      <c r="J71" s="958"/>
      <c r="K71" s="958"/>
      <c r="L71" s="958"/>
      <c r="M71" s="958"/>
      <c r="N71" s="958"/>
      <c r="O71" s="958"/>
      <c r="P71" s="959"/>
      <c r="Q71" s="960">
        <v>977</v>
      </c>
      <c r="R71" s="915"/>
      <c r="S71" s="915"/>
      <c r="T71" s="915"/>
      <c r="U71" s="915"/>
      <c r="V71" s="915">
        <v>970</v>
      </c>
      <c r="W71" s="915"/>
      <c r="X71" s="915"/>
      <c r="Y71" s="915"/>
      <c r="Z71" s="915"/>
      <c r="AA71" s="915">
        <v>7</v>
      </c>
      <c r="AB71" s="915"/>
      <c r="AC71" s="915"/>
      <c r="AD71" s="915"/>
      <c r="AE71" s="915"/>
      <c r="AF71" s="915">
        <v>7</v>
      </c>
      <c r="AG71" s="915"/>
      <c r="AH71" s="915"/>
      <c r="AI71" s="915"/>
      <c r="AJ71" s="915"/>
      <c r="AK71" s="915" t="s">
        <v>589</v>
      </c>
      <c r="AL71" s="915"/>
      <c r="AM71" s="915"/>
      <c r="AN71" s="915"/>
      <c r="AO71" s="915"/>
      <c r="AP71" s="915" t="s">
        <v>589</v>
      </c>
      <c r="AQ71" s="915"/>
      <c r="AR71" s="915"/>
      <c r="AS71" s="915"/>
      <c r="AT71" s="915"/>
      <c r="AU71" s="915" t="s">
        <v>589</v>
      </c>
      <c r="AV71" s="915"/>
      <c r="AW71" s="915"/>
      <c r="AX71" s="915"/>
      <c r="AY71" s="915"/>
      <c r="AZ71" s="961"/>
      <c r="BA71" s="961"/>
      <c r="BB71" s="961"/>
      <c r="BC71" s="961"/>
      <c r="BD71" s="962"/>
      <c r="BE71" s="266"/>
      <c r="BF71" s="266"/>
      <c r="BG71" s="266"/>
      <c r="BH71" s="266"/>
      <c r="BI71" s="266"/>
      <c r="BJ71" s="266"/>
      <c r="BK71" s="266"/>
      <c r="BL71" s="266"/>
      <c r="BM71" s="266"/>
      <c r="BN71" s="266"/>
      <c r="BO71" s="266"/>
      <c r="BP71" s="266"/>
      <c r="BQ71" s="263">
        <v>65</v>
      </c>
      <c r="BR71" s="268"/>
      <c r="BS71" s="947"/>
      <c r="BT71" s="948"/>
      <c r="BU71" s="948"/>
      <c r="BV71" s="948"/>
      <c r="BW71" s="948"/>
      <c r="BX71" s="948"/>
      <c r="BY71" s="948"/>
      <c r="BZ71" s="948"/>
      <c r="CA71" s="948"/>
      <c r="CB71" s="948"/>
      <c r="CC71" s="948"/>
      <c r="CD71" s="948"/>
      <c r="CE71" s="948"/>
      <c r="CF71" s="948"/>
      <c r="CG71" s="949"/>
      <c r="CH71" s="944"/>
      <c r="CI71" s="945"/>
      <c r="CJ71" s="945"/>
      <c r="CK71" s="945"/>
      <c r="CL71" s="946"/>
      <c r="CM71" s="944"/>
      <c r="CN71" s="945"/>
      <c r="CO71" s="945"/>
      <c r="CP71" s="945"/>
      <c r="CQ71" s="946"/>
      <c r="CR71" s="944"/>
      <c r="CS71" s="945"/>
      <c r="CT71" s="945"/>
      <c r="CU71" s="945"/>
      <c r="CV71" s="946"/>
      <c r="CW71" s="944"/>
      <c r="CX71" s="945"/>
      <c r="CY71" s="945"/>
      <c r="CZ71" s="945"/>
      <c r="DA71" s="946"/>
      <c r="DB71" s="944"/>
      <c r="DC71" s="945"/>
      <c r="DD71" s="945"/>
      <c r="DE71" s="945"/>
      <c r="DF71" s="946"/>
      <c r="DG71" s="944"/>
      <c r="DH71" s="945"/>
      <c r="DI71" s="945"/>
      <c r="DJ71" s="945"/>
      <c r="DK71" s="946"/>
      <c r="DL71" s="944"/>
      <c r="DM71" s="945"/>
      <c r="DN71" s="945"/>
      <c r="DO71" s="945"/>
      <c r="DP71" s="946"/>
      <c r="DQ71" s="944"/>
      <c r="DR71" s="945"/>
      <c r="DS71" s="945"/>
      <c r="DT71" s="945"/>
      <c r="DU71" s="946"/>
      <c r="DV71" s="941"/>
      <c r="DW71" s="942"/>
      <c r="DX71" s="942"/>
      <c r="DY71" s="942"/>
      <c r="DZ71" s="943"/>
      <c r="EA71" s="247"/>
    </row>
    <row r="72" spans="1:131" s="248" customFormat="1" ht="26.25" customHeight="1" x14ac:dyDescent="0.15">
      <c r="A72" s="262">
        <v>5</v>
      </c>
      <c r="B72" s="957" t="s">
        <v>576</v>
      </c>
      <c r="C72" s="958"/>
      <c r="D72" s="958"/>
      <c r="E72" s="958"/>
      <c r="F72" s="958"/>
      <c r="G72" s="958"/>
      <c r="H72" s="958"/>
      <c r="I72" s="958"/>
      <c r="J72" s="958"/>
      <c r="K72" s="958"/>
      <c r="L72" s="958"/>
      <c r="M72" s="958"/>
      <c r="N72" s="958"/>
      <c r="O72" s="958"/>
      <c r="P72" s="959"/>
      <c r="Q72" s="960">
        <v>344041</v>
      </c>
      <c r="R72" s="915"/>
      <c r="S72" s="915"/>
      <c r="T72" s="915"/>
      <c r="U72" s="915"/>
      <c r="V72" s="915">
        <v>337196</v>
      </c>
      <c r="W72" s="915"/>
      <c r="X72" s="915"/>
      <c r="Y72" s="915"/>
      <c r="Z72" s="915"/>
      <c r="AA72" s="915">
        <v>6844</v>
      </c>
      <c r="AB72" s="915"/>
      <c r="AC72" s="915"/>
      <c r="AD72" s="915"/>
      <c r="AE72" s="915"/>
      <c r="AF72" s="915">
        <v>6844</v>
      </c>
      <c r="AG72" s="915"/>
      <c r="AH72" s="915"/>
      <c r="AI72" s="915"/>
      <c r="AJ72" s="915"/>
      <c r="AK72" s="915">
        <v>2633</v>
      </c>
      <c r="AL72" s="915"/>
      <c r="AM72" s="915"/>
      <c r="AN72" s="915"/>
      <c r="AO72" s="915"/>
      <c r="AP72" s="915" t="s">
        <v>589</v>
      </c>
      <c r="AQ72" s="915"/>
      <c r="AR72" s="915"/>
      <c r="AS72" s="915"/>
      <c r="AT72" s="915"/>
      <c r="AU72" s="915" t="s">
        <v>589</v>
      </c>
      <c r="AV72" s="915"/>
      <c r="AW72" s="915"/>
      <c r="AX72" s="915"/>
      <c r="AY72" s="915"/>
      <c r="AZ72" s="961"/>
      <c r="BA72" s="961"/>
      <c r="BB72" s="961"/>
      <c r="BC72" s="961"/>
      <c r="BD72" s="962"/>
      <c r="BE72" s="266"/>
      <c r="BF72" s="266"/>
      <c r="BG72" s="266"/>
      <c r="BH72" s="266"/>
      <c r="BI72" s="266"/>
      <c r="BJ72" s="266"/>
      <c r="BK72" s="266"/>
      <c r="BL72" s="266"/>
      <c r="BM72" s="266"/>
      <c r="BN72" s="266"/>
      <c r="BO72" s="266"/>
      <c r="BP72" s="266"/>
      <c r="BQ72" s="263">
        <v>66</v>
      </c>
      <c r="BR72" s="268"/>
      <c r="BS72" s="947"/>
      <c r="BT72" s="948"/>
      <c r="BU72" s="948"/>
      <c r="BV72" s="948"/>
      <c r="BW72" s="948"/>
      <c r="BX72" s="948"/>
      <c r="BY72" s="948"/>
      <c r="BZ72" s="948"/>
      <c r="CA72" s="948"/>
      <c r="CB72" s="948"/>
      <c r="CC72" s="948"/>
      <c r="CD72" s="948"/>
      <c r="CE72" s="948"/>
      <c r="CF72" s="948"/>
      <c r="CG72" s="949"/>
      <c r="CH72" s="944"/>
      <c r="CI72" s="945"/>
      <c r="CJ72" s="945"/>
      <c r="CK72" s="945"/>
      <c r="CL72" s="946"/>
      <c r="CM72" s="944"/>
      <c r="CN72" s="945"/>
      <c r="CO72" s="945"/>
      <c r="CP72" s="945"/>
      <c r="CQ72" s="946"/>
      <c r="CR72" s="944"/>
      <c r="CS72" s="945"/>
      <c r="CT72" s="945"/>
      <c r="CU72" s="945"/>
      <c r="CV72" s="946"/>
      <c r="CW72" s="944"/>
      <c r="CX72" s="945"/>
      <c r="CY72" s="945"/>
      <c r="CZ72" s="945"/>
      <c r="DA72" s="946"/>
      <c r="DB72" s="944"/>
      <c r="DC72" s="945"/>
      <c r="DD72" s="945"/>
      <c r="DE72" s="945"/>
      <c r="DF72" s="946"/>
      <c r="DG72" s="944"/>
      <c r="DH72" s="945"/>
      <c r="DI72" s="945"/>
      <c r="DJ72" s="945"/>
      <c r="DK72" s="946"/>
      <c r="DL72" s="944"/>
      <c r="DM72" s="945"/>
      <c r="DN72" s="945"/>
      <c r="DO72" s="945"/>
      <c r="DP72" s="946"/>
      <c r="DQ72" s="944"/>
      <c r="DR72" s="945"/>
      <c r="DS72" s="945"/>
      <c r="DT72" s="945"/>
      <c r="DU72" s="946"/>
      <c r="DV72" s="941"/>
      <c r="DW72" s="942"/>
      <c r="DX72" s="942"/>
      <c r="DY72" s="942"/>
      <c r="DZ72" s="943"/>
      <c r="EA72" s="247"/>
    </row>
    <row r="73" spans="1:131" s="248" customFormat="1" ht="26.25" customHeight="1" x14ac:dyDescent="0.15">
      <c r="A73" s="262">
        <v>6</v>
      </c>
      <c r="B73" s="957" t="s">
        <v>577</v>
      </c>
      <c r="C73" s="958"/>
      <c r="D73" s="958"/>
      <c r="E73" s="958"/>
      <c r="F73" s="958"/>
      <c r="G73" s="958"/>
      <c r="H73" s="958"/>
      <c r="I73" s="958"/>
      <c r="J73" s="958"/>
      <c r="K73" s="958"/>
      <c r="L73" s="958"/>
      <c r="M73" s="958"/>
      <c r="N73" s="958"/>
      <c r="O73" s="958"/>
      <c r="P73" s="959"/>
      <c r="Q73" s="960">
        <v>2896</v>
      </c>
      <c r="R73" s="915"/>
      <c r="S73" s="915"/>
      <c r="T73" s="915"/>
      <c r="U73" s="915"/>
      <c r="V73" s="915">
        <v>2754</v>
      </c>
      <c r="W73" s="915"/>
      <c r="X73" s="915"/>
      <c r="Y73" s="915"/>
      <c r="Z73" s="915"/>
      <c r="AA73" s="915">
        <v>143</v>
      </c>
      <c r="AB73" s="915"/>
      <c r="AC73" s="915"/>
      <c r="AD73" s="915"/>
      <c r="AE73" s="915"/>
      <c r="AF73" s="915">
        <v>140</v>
      </c>
      <c r="AG73" s="915"/>
      <c r="AH73" s="915"/>
      <c r="AI73" s="915"/>
      <c r="AJ73" s="915"/>
      <c r="AK73" s="915" t="s">
        <v>589</v>
      </c>
      <c r="AL73" s="915"/>
      <c r="AM73" s="915"/>
      <c r="AN73" s="915"/>
      <c r="AO73" s="915"/>
      <c r="AP73" s="915">
        <v>1579</v>
      </c>
      <c r="AQ73" s="915"/>
      <c r="AR73" s="915"/>
      <c r="AS73" s="915"/>
      <c r="AT73" s="915"/>
      <c r="AU73" s="915">
        <v>103</v>
      </c>
      <c r="AV73" s="915"/>
      <c r="AW73" s="915"/>
      <c r="AX73" s="915"/>
      <c r="AY73" s="915"/>
      <c r="AZ73" s="961"/>
      <c r="BA73" s="961"/>
      <c r="BB73" s="961"/>
      <c r="BC73" s="961"/>
      <c r="BD73" s="962"/>
      <c r="BE73" s="266"/>
      <c r="BF73" s="266"/>
      <c r="BG73" s="266"/>
      <c r="BH73" s="266"/>
      <c r="BI73" s="266"/>
      <c r="BJ73" s="266"/>
      <c r="BK73" s="266"/>
      <c r="BL73" s="266"/>
      <c r="BM73" s="266"/>
      <c r="BN73" s="266"/>
      <c r="BO73" s="266"/>
      <c r="BP73" s="266"/>
      <c r="BQ73" s="263">
        <v>67</v>
      </c>
      <c r="BR73" s="268"/>
      <c r="BS73" s="947"/>
      <c r="BT73" s="948"/>
      <c r="BU73" s="948"/>
      <c r="BV73" s="948"/>
      <c r="BW73" s="948"/>
      <c r="BX73" s="948"/>
      <c r="BY73" s="948"/>
      <c r="BZ73" s="948"/>
      <c r="CA73" s="948"/>
      <c r="CB73" s="948"/>
      <c r="CC73" s="948"/>
      <c r="CD73" s="948"/>
      <c r="CE73" s="948"/>
      <c r="CF73" s="948"/>
      <c r="CG73" s="949"/>
      <c r="CH73" s="944"/>
      <c r="CI73" s="945"/>
      <c r="CJ73" s="945"/>
      <c r="CK73" s="945"/>
      <c r="CL73" s="946"/>
      <c r="CM73" s="944"/>
      <c r="CN73" s="945"/>
      <c r="CO73" s="945"/>
      <c r="CP73" s="945"/>
      <c r="CQ73" s="946"/>
      <c r="CR73" s="944"/>
      <c r="CS73" s="945"/>
      <c r="CT73" s="945"/>
      <c r="CU73" s="945"/>
      <c r="CV73" s="946"/>
      <c r="CW73" s="944"/>
      <c r="CX73" s="945"/>
      <c r="CY73" s="945"/>
      <c r="CZ73" s="945"/>
      <c r="DA73" s="946"/>
      <c r="DB73" s="944"/>
      <c r="DC73" s="945"/>
      <c r="DD73" s="945"/>
      <c r="DE73" s="945"/>
      <c r="DF73" s="946"/>
      <c r="DG73" s="944"/>
      <c r="DH73" s="945"/>
      <c r="DI73" s="945"/>
      <c r="DJ73" s="945"/>
      <c r="DK73" s="946"/>
      <c r="DL73" s="944"/>
      <c r="DM73" s="945"/>
      <c r="DN73" s="945"/>
      <c r="DO73" s="945"/>
      <c r="DP73" s="946"/>
      <c r="DQ73" s="944"/>
      <c r="DR73" s="945"/>
      <c r="DS73" s="945"/>
      <c r="DT73" s="945"/>
      <c r="DU73" s="946"/>
      <c r="DV73" s="941"/>
      <c r="DW73" s="942"/>
      <c r="DX73" s="942"/>
      <c r="DY73" s="942"/>
      <c r="DZ73" s="943"/>
      <c r="EA73" s="247"/>
    </row>
    <row r="74" spans="1:131" s="248" customFormat="1" ht="26.25" customHeight="1" x14ac:dyDescent="0.15">
      <c r="A74" s="262">
        <v>7</v>
      </c>
      <c r="B74" s="957" t="s">
        <v>578</v>
      </c>
      <c r="C74" s="958"/>
      <c r="D74" s="958"/>
      <c r="E74" s="958"/>
      <c r="F74" s="958"/>
      <c r="G74" s="958"/>
      <c r="H74" s="958"/>
      <c r="I74" s="958"/>
      <c r="J74" s="958"/>
      <c r="K74" s="958"/>
      <c r="L74" s="958"/>
      <c r="M74" s="958"/>
      <c r="N74" s="958"/>
      <c r="O74" s="958"/>
      <c r="P74" s="959"/>
      <c r="Q74" s="960">
        <v>40</v>
      </c>
      <c r="R74" s="915"/>
      <c r="S74" s="915"/>
      <c r="T74" s="915"/>
      <c r="U74" s="915"/>
      <c r="V74" s="915">
        <v>33</v>
      </c>
      <c r="W74" s="915"/>
      <c r="X74" s="915"/>
      <c r="Y74" s="915"/>
      <c r="Z74" s="915"/>
      <c r="AA74" s="915">
        <v>7</v>
      </c>
      <c r="AB74" s="915"/>
      <c r="AC74" s="915"/>
      <c r="AD74" s="915"/>
      <c r="AE74" s="915"/>
      <c r="AF74" s="915">
        <v>7</v>
      </c>
      <c r="AG74" s="915"/>
      <c r="AH74" s="915"/>
      <c r="AI74" s="915"/>
      <c r="AJ74" s="915"/>
      <c r="AK74" s="915" t="s">
        <v>595</v>
      </c>
      <c r="AL74" s="915"/>
      <c r="AM74" s="915"/>
      <c r="AN74" s="915"/>
      <c r="AO74" s="915"/>
      <c r="AP74" s="915" t="s">
        <v>589</v>
      </c>
      <c r="AQ74" s="915"/>
      <c r="AR74" s="915"/>
      <c r="AS74" s="915"/>
      <c r="AT74" s="915"/>
      <c r="AU74" s="915" t="s">
        <v>589</v>
      </c>
      <c r="AV74" s="915"/>
      <c r="AW74" s="915"/>
      <c r="AX74" s="915"/>
      <c r="AY74" s="915"/>
      <c r="AZ74" s="961"/>
      <c r="BA74" s="961"/>
      <c r="BB74" s="961"/>
      <c r="BC74" s="961"/>
      <c r="BD74" s="962"/>
      <c r="BE74" s="266"/>
      <c r="BF74" s="266"/>
      <c r="BG74" s="266"/>
      <c r="BH74" s="266"/>
      <c r="BI74" s="266"/>
      <c r="BJ74" s="266"/>
      <c r="BK74" s="266"/>
      <c r="BL74" s="266"/>
      <c r="BM74" s="266"/>
      <c r="BN74" s="266"/>
      <c r="BO74" s="266"/>
      <c r="BP74" s="266"/>
      <c r="BQ74" s="263">
        <v>68</v>
      </c>
      <c r="BR74" s="268"/>
      <c r="BS74" s="947"/>
      <c r="BT74" s="948"/>
      <c r="BU74" s="948"/>
      <c r="BV74" s="948"/>
      <c r="BW74" s="948"/>
      <c r="BX74" s="948"/>
      <c r="BY74" s="948"/>
      <c r="BZ74" s="948"/>
      <c r="CA74" s="948"/>
      <c r="CB74" s="948"/>
      <c r="CC74" s="948"/>
      <c r="CD74" s="948"/>
      <c r="CE74" s="948"/>
      <c r="CF74" s="948"/>
      <c r="CG74" s="949"/>
      <c r="CH74" s="944"/>
      <c r="CI74" s="945"/>
      <c r="CJ74" s="945"/>
      <c r="CK74" s="945"/>
      <c r="CL74" s="946"/>
      <c r="CM74" s="944"/>
      <c r="CN74" s="945"/>
      <c r="CO74" s="945"/>
      <c r="CP74" s="945"/>
      <c r="CQ74" s="946"/>
      <c r="CR74" s="944"/>
      <c r="CS74" s="945"/>
      <c r="CT74" s="945"/>
      <c r="CU74" s="945"/>
      <c r="CV74" s="946"/>
      <c r="CW74" s="944"/>
      <c r="CX74" s="945"/>
      <c r="CY74" s="945"/>
      <c r="CZ74" s="945"/>
      <c r="DA74" s="946"/>
      <c r="DB74" s="944"/>
      <c r="DC74" s="945"/>
      <c r="DD74" s="945"/>
      <c r="DE74" s="945"/>
      <c r="DF74" s="946"/>
      <c r="DG74" s="944"/>
      <c r="DH74" s="945"/>
      <c r="DI74" s="945"/>
      <c r="DJ74" s="945"/>
      <c r="DK74" s="946"/>
      <c r="DL74" s="944"/>
      <c r="DM74" s="945"/>
      <c r="DN74" s="945"/>
      <c r="DO74" s="945"/>
      <c r="DP74" s="946"/>
      <c r="DQ74" s="944"/>
      <c r="DR74" s="945"/>
      <c r="DS74" s="945"/>
      <c r="DT74" s="945"/>
      <c r="DU74" s="946"/>
      <c r="DV74" s="941"/>
      <c r="DW74" s="942"/>
      <c r="DX74" s="942"/>
      <c r="DY74" s="942"/>
      <c r="DZ74" s="943"/>
      <c r="EA74" s="247"/>
    </row>
    <row r="75" spans="1:131" s="248" customFormat="1" ht="26.25" customHeight="1" x14ac:dyDescent="0.15">
      <c r="A75" s="262">
        <v>8</v>
      </c>
      <c r="B75" s="957" t="s">
        <v>579</v>
      </c>
      <c r="C75" s="958"/>
      <c r="D75" s="958"/>
      <c r="E75" s="958"/>
      <c r="F75" s="958"/>
      <c r="G75" s="958"/>
      <c r="H75" s="958"/>
      <c r="I75" s="958"/>
      <c r="J75" s="958"/>
      <c r="K75" s="958"/>
      <c r="L75" s="958"/>
      <c r="M75" s="958"/>
      <c r="N75" s="958"/>
      <c r="O75" s="958"/>
      <c r="P75" s="959"/>
      <c r="Q75" s="963">
        <v>4410</v>
      </c>
      <c r="R75" s="964"/>
      <c r="S75" s="964"/>
      <c r="T75" s="964"/>
      <c r="U75" s="914"/>
      <c r="V75" s="965">
        <v>4309</v>
      </c>
      <c r="W75" s="964"/>
      <c r="X75" s="964"/>
      <c r="Y75" s="964"/>
      <c r="Z75" s="914"/>
      <c r="AA75" s="965">
        <v>101</v>
      </c>
      <c r="AB75" s="964"/>
      <c r="AC75" s="964"/>
      <c r="AD75" s="964"/>
      <c r="AE75" s="914"/>
      <c r="AF75" s="965">
        <v>101</v>
      </c>
      <c r="AG75" s="964"/>
      <c r="AH75" s="964"/>
      <c r="AI75" s="964"/>
      <c r="AJ75" s="914"/>
      <c r="AK75" s="965" t="s">
        <v>589</v>
      </c>
      <c r="AL75" s="964"/>
      <c r="AM75" s="964"/>
      <c r="AN75" s="964"/>
      <c r="AO75" s="914"/>
      <c r="AP75" s="965">
        <v>717</v>
      </c>
      <c r="AQ75" s="964"/>
      <c r="AR75" s="964"/>
      <c r="AS75" s="964"/>
      <c r="AT75" s="914"/>
      <c r="AU75" s="965">
        <v>29</v>
      </c>
      <c r="AV75" s="964"/>
      <c r="AW75" s="964"/>
      <c r="AX75" s="964"/>
      <c r="AY75" s="914"/>
      <c r="AZ75" s="961"/>
      <c r="BA75" s="961"/>
      <c r="BB75" s="961"/>
      <c r="BC75" s="961"/>
      <c r="BD75" s="962"/>
      <c r="BE75" s="266"/>
      <c r="BF75" s="266"/>
      <c r="BG75" s="266"/>
      <c r="BH75" s="266"/>
      <c r="BI75" s="266"/>
      <c r="BJ75" s="266"/>
      <c r="BK75" s="266"/>
      <c r="BL75" s="266"/>
      <c r="BM75" s="266"/>
      <c r="BN75" s="266"/>
      <c r="BO75" s="266"/>
      <c r="BP75" s="266"/>
      <c r="BQ75" s="263">
        <v>69</v>
      </c>
      <c r="BR75" s="268"/>
      <c r="BS75" s="947"/>
      <c r="BT75" s="948"/>
      <c r="BU75" s="948"/>
      <c r="BV75" s="948"/>
      <c r="BW75" s="948"/>
      <c r="BX75" s="948"/>
      <c r="BY75" s="948"/>
      <c r="BZ75" s="948"/>
      <c r="CA75" s="948"/>
      <c r="CB75" s="948"/>
      <c r="CC75" s="948"/>
      <c r="CD75" s="948"/>
      <c r="CE75" s="948"/>
      <c r="CF75" s="948"/>
      <c r="CG75" s="949"/>
      <c r="CH75" s="944"/>
      <c r="CI75" s="945"/>
      <c r="CJ75" s="945"/>
      <c r="CK75" s="945"/>
      <c r="CL75" s="946"/>
      <c r="CM75" s="944"/>
      <c r="CN75" s="945"/>
      <c r="CO75" s="945"/>
      <c r="CP75" s="945"/>
      <c r="CQ75" s="946"/>
      <c r="CR75" s="944"/>
      <c r="CS75" s="945"/>
      <c r="CT75" s="945"/>
      <c r="CU75" s="945"/>
      <c r="CV75" s="946"/>
      <c r="CW75" s="944"/>
      <c r="CX75" s="945"/>
      <c r="CY75" s="945"/>
      <c r="CZ75" s="945"/>
      <c r="DA75" s="946"/>
      <c r="DB75" s="944"/>
      <c r="DC75" s="945"/>
      <c r="DD75" s="945"/>
      <c r="DE75" s="945"/>
      <c r="DF75" s="946"/>
      <c r="DG75" s="944"/>
      <c r="DH75" s="945"/>
      <c r="DI75" s="945"/>
      <c r="DJ75" s="945"/>
      <c r="DK75" s="946"/>
      <c r="DL75" s="944"/>
      <c r="DM75" s="945"/>
      <c r="DN75" s="945"/>
      <c r="DO75" s="945"/>
      <c r="DP75" s="946"/>
      <c r="DQ75" s="944"/>
      <c r="DR75" s="945"/>
      <c r="DS75" s="945"/>
      <c r="DT75" s="945"/>
      <c r="DU75" s="946"/>
      <c r="DV75" s="941"/>
      <c r="DW75" s="942"/>
      <c r="DX75" s="942"/>
      <c r="DY75" s="942"/>
      <c r="DZ75" s="943"/>
      <c r="EA75" s="247"/>
    </row>
    <row r="76" spans="1:131" s="248" customFormat="1" ht="26.25" customHeight="1" x14ac:dyDescent="0.15">
      <c r="A76" s="262">
        <v>9</v>
      </c>
      <c r="B76" s="957" t="s">
        <v>580</v>
      </c>
      <c r="C76" s="958"/>
      <c r="D76" s="958"/>
      <c r="E76" s="958"/>
      <c r="F76" s="958"/>
      <c r="G76" s="958"/>
      <c r="H76" s="958"/>
      <c r="I76" s="958"/>
      <c r="J76" s="958"/>
      <c r="K76" s="958"/>
      <c r="L76" s="958"/>
      <c r="M76" s="958"/>
      <c r="N76" s="958"/>
      <c r="O76" s="958"/>
      <c r="P76" s="959"/>
      <c r="Q76" s="963">
        <v>204</v>
      </c>
      <c r="R76" s="964"/>
      <c r="S76" s="964"/>
      <c r="T76" s="964"/>
      <c r="U76" s="914"/>
      <c r="V76" s="965">
        <v>196</v>
      </c>
      <c r="W76" s="964"/>
      <c r="X76" s="964"/>
      <c r="Y76" s="964"/>
      <c r="Z76" s="914"/>
      <c r="AA76" s="965">
        <v>8</v>
      </c>
      <c r="AB76" s="964"/>
      <c r="AC76" s="964"/>
      <c r="AD76" s="964"/>
      <c r="AE76" s="914"/>
      <c r="AF76" s="965">
        <v>8</v>
      </c>
      <c r="AG76" s="964"/>
      <c r="AH76" s="964"/>
      <c r="AI76" s="964"/>
      <c r="AJ76" s="914"/>
      <c r="AK76" s="965">
        <v>1</v>
      </c>
      <c r="AL76" s="964"/>
      <c r="AM76" s="964"/>
      <c r="AN76" s="964"/>
      <c r="AO76" s="914"/>
      <c r="AP76" s="965">
        <v>210</v>
      </c>
      <c r="AQ76" s="964"/>
      <c r="AR76" s="964"/>
      <c r="AS76" s="964"/>
      <c r="AT76" s="914"/>
      <c r="AU76" s="965">
        <v>4</v>
      </c>
      <c r="AV76" s="964"/>
      <c r="AW76" s="964"/>
      <c r="AX76" s="964"/>
      <c r="AY76" s="914"/>
      <c r="AZ76" s="961"/>
      <c r="BA76" s="961"/>
      <c r="BB76" s="961"/>
      <c r="BC76" s="961"/>
      <c r="BD76" s="962"/>
      <c r="BE76" s="266"/>
      <c r="BF76" s="266"/>
      <c r="BG76" s="266"/>
      <c r="BH76" s="266"/>
      <c r="BI76" s="266"/>
      <c r="BJ76" s="266"/>
      <c r="BK76" s="266"/>
      <c r="BL76" s="266"/>
      <c r="BM76" s="266"/>
      <c r="BN76" s="266"/>
      <c r="BO76" s="266"/>
      <c r="BP76" s="266"/>
      <c r="BQ76" s="263">
        <v>70</v>
      </c>
      <c r="BR76" s="268"/>
      <c r="BS76" s="947"/>
      <c r="BT76" s="948"/>
      <c r="BU76" s="948"/>
      <c r="BV76" s="948"/>
      <c r="BW76" s="948"/>
      <c r="BX76" s="948"/>
      <c r="BY76" s="948"/>
      <c r="BZ76" s="948"/>
      <c r="CA76" s="948"/>
      <c r="CB76" s="948"/>
      <c r="CC76" s="948"/>
      <c r="CD76" s="948"/>
      <c r="CE76" s="948"/>
      <c r="CF76" s="948"/>
      <c r="CG76" s="949"/>
      <c r="CH76" s="944"/>
      <c r="CI76" s="945"/>
      <c r="CJ76" s="945"/>
      <c r="CK76" s="945"/>
      <c r="CL76" s="946"/>
      <c r="CM76" s="944"/>
      <c r="CN76" s="945"/>
      <c r="CO76" s="945"/>
      <c r="CP76" s="945"/>
      <c r="CQ76" s="946"/>
      <c r="CR76" s="944"/>
      <c r="CS76" s="945"/>
      <c r="CT76" s="945"/>
      <c r="CU76" s="945"/>
      <c r="CV76" s="946"/>
      <c r="CW76" s="944"/>
      <c r="CX76" s="945"/>
      <c r="CY76" s="945"/>
      <c r="CZ76" s="945"/>
      <c r="DA76" s="946"/>
      <c r="DB76" s="944"/>
      <c r="DC76" s="945"/>
      <c r="DD76" s="945"/>
      <c r="DE76" s="945"/>
      <c r="DF76" s="946"/>
      <c r="DG76" s="944"/>
      <c r="DH76" s="945"/>
      <c r="DI76" s="945"/>
      <c r="DJ76" s="945"/>
      <c r="DK76" s="946"/>
      <c r="DL76" s="944"/>
      <c r="DM76" s="945"/>
      <c r="DN76" s="945"/>
      <c r="DO76" s="945"/>
      <c r="DP76" s="946"/>
      <c r="DQ76" s="944"/>
      <c r="DR76" s="945"/>
      <c r="DS76" s="945"/>
      <c r="DT76" s="945"/>
      <c r="DU76" s="946"/>
      <c r="DV76" s="941"/>
      <c r="DW76" s="942"/>
      <c r="DX76" s="942"/>
      <c r="DY76" s="942"/>
      <c r="DZ76" s="943"/>
      <c r="EA76" s="247"/>
    </row>
    <row r="77" spans="1:131" s="248" customFormat="1" ht="26.25" customHeight="1" x14ac:dyDescent="0.15">
      <c r="A77" s="262">
        <v>10</v>
      </c>
      <c r="B77" s="957" t="s">
        <v>581</v>
      </c>
      <c r="C77" s="958"/>
      <c r="D77" s="958"/>
      <c r="E77" s="958"/>
      <c r="F77" s="958"/>
      <c r="G77" s="958"/>
      <c r="H77" s="958"/>
      <c r="I77" s="958"/>
      <c r="J77" s="958"/>
      <c r="K77" s="958"/>
      <c r="L77" s="958"/>
      <c r="M77" s="958"/>
      <c r="N77" s="958"/>
      <c r="O77" s="958"/>
      <c r="P77" s="959"/>
      <c r="Q77" s="963">
        <v>5</v>
      </c>
      <c r="R77" s="964"/>
      <c r="S77" s="964"/>
      <c r="T77" s="964"/>
      <c r="U77" s="914"/>
      <c r="V77" s="965">
        <v>5</v>
      </c>
      <c r="W77" s="964"/>
      <c r="X77" s="964"/>
      <c r="Y77" s="964"/>
      <c r="Z77" s="914"/>
      <c r="AA77" s="965">
        <v>0</v>
      </c>
      <c r="AB77" s="964"/>
      <c r="AC77" s="964"/>
      <c r="AD77" s="964"/>
      <c r="AE77" s="914"/>
      <c r="AF77" s="965">
        <v>0</v>
      </c>
      <c r="AG77" s="964"/>
      <c r="AH77" s="964"/>
      <c r="AI77" s="964"/>
      <c r="AJ77" s="914"/>
      <c r="AK77" s="965" t="s">
        <v>589</v>
      </c>
      <c r="AL77" s="964"/>
      <c r="AM77" s="964"/>
      <c r="AN77" s="964"/>
      <c r="AO77" s="914"/>
      <c r="AP77" s="965" t="s">
        <v>589</v>
      </c>
      <c r="AQ77" s="964"/>
      <c r="AR77" s="964"/>
      <c r="AS77" s="964"/>
      <c r="AT77" s="914"/>
      <c r="AU77" s="965" t="s">
        <v>589</v>
      </c>
      <c r="AV77" s="964"/>
      <c r="AW77" s="964"/>
      <c r="AX77" s="964"/>
      <c r="AY77" s="914"/>
      <c r="AZ77" s="961"/>
      <c r="BA77" s="961"/>
      <c r="BB77" s="961"/>
      <c r="BC77" s="961"/>
      <c r="BD77" s="962"/>
      <c r="BE77" s="266"/>
      <c r="BF77" s="266"/>
      <c r="BG77" s="266"/>
      <c r="BH77" s="266"/>
      <c r="BI77" s="266"/>
      <c r="BJ77" s="266"/>
      <c r="BK77" s="266"/>
      <c r="BL77" s="266"/>
      <c r="BM77" s="266"/>
      <c r="BN77" s="266"/>
      <c r="BO77" s="266"/>
      <c r="BP77" s="266"/>
      <c r="BQ77" s="263">
        <v>71</v>
      </c>
      <c r="BR77" s="268"/>
      <c r="BS77" s="947"/>
      <c r="BT77" s="948"/>
      <c r="BU77" s="948"/>
      <c r="BV77" s="948"/>
      <c r="BW77" s="948"/>
      <c r="BX77" s="948"/>
      <c r="BY77" s="948"/>
      <c r="BZ77" s="948"/>
      <c r="CA77" s="948"/>
      <c r="CB77" s="948"/>
      <c r="CC77" s="948"/>
      <c r="CD77" s="948"/>
      <c r="CE77" s="948"/>
      <c r="CF77" s="948"/>
      <c r="CG77" s="949"/>
      <c r="CH77" s="944"/>
      <c r="CI77" s="945"/>
      <c r="CJ77" s="945"/>
      <c r="CK77" s="945"/>
      <c r="CL77" s="946"/>
      <c r="CM77" s="944"/>
      <c r="CN77" s="945"/>
      <c r="CO77" s="945"/>
      <c r="CP77" s="945"/>
      <c r="CQ77" s="946"/>
      <c r="CR77" s="944"/>
      <c r="CS77" s="945"/>
      <c r="CT77" s="945"/>
      <c r="CU77" s="945"/>
      <c r="CV77" s="946"/>
      <c r="CW77" s="944"/>
      <c r="CX77" s="945"/>
      <c r="CY77" s="945"/>
      <c r="CZ77" s="945"/>
      <c r="DA77" s="946"/>
      <c r="DB77" s="944"/>
      <c r="DC77" s="945"/>
      <c r="DD77" s="945"/>
      <c r="DE77" s="945"/>
      <c r="DF77" s="946"/>
      <c r="DG77" s="944"/>
      <c r="DH77" s="945"/>
      <c r="DI77" s="945"/>
      <c r="DJ77" s="945"/>
      <c r="DK77" s="946"/>
      <c r="DL77" s="944"/>
      <c r="DM77" s="945"/>
      <c r="DN77" s="945"/>
      <c r="DO77" s="945"/>
      <c r="DP77" s="946"/>
      <c r="DQ77" s="944"/>
      <c r="DR77" s="945"/>
      <c r="DS77" s="945"/>
      <c r="DT77" s="945"/>
      <c r="DU77" s="946"/>
      <c r="DV77" s="941"/>
      <c r="DW77" s="942"/>
      <c r="DX77" s="942"/>
      <c r="DY77" s="942"/>
      <c r="DZ77" s="943"/>
      <c r="EA77" s="247"/>
    </row>
    <row r="78" spans="1:131" s="248" customFormat="1" ht="26.25" customHeight="1" x14ac:dyDescent="0.15">
      <c r="A78" s="262">
        <v>11</v>
      </c>
      <c r="B78" s="957"/>
      <c r="C78" s="958"/>
      <c r="D78" s="958"/>
      <c r="E78" s="958"/>
      <c r="F78" s="958"/>
      <c r="G78" s="958"/>
      <c r="H78" s="958"/>
      <c r="I78" s="958"/>
      <c r="J78" s="958"/>
      <c r="K78" s="958"/>
      <c r="L78" s="958"/>
      <c r="M78" s="958"/>
      <c r="N78" s="958"/>
      <c r="O78" s="958"/>
      <c r="P78" s="959"/>
      <c r="Q78" s="960"/>
      <c r="R78" s="915"/>
      <c r="S78" s="915"/>
      <c r="T78" s="915"/>
      <c r="U78" s="915"/>
      <c r="V78" s="915"/>
      <c r="W78" s="915"/>
      <c r="X78" s="915"/>
      <c r="Y78" s="915"/>
      <c r="Z78" s="915"/>
      <c r="AA78" s="915"/>
      <c r="AB78" s="915"/>
      <c r="AC78" s="915"/>
      <c r="AD78" s="915"/>
      <c r="AE78" s="915"/>
      <c r="AF78" s="915"/>
      <c r="AG78" s="915"/>
      <c r="AH78" s="915"/>
      <c r="AI78" s="915"/>
      <c r="AJ78" s="915"/>
      <c r="AK78" s="915"/>
      <c r="AL78" s="915"/>
      <c r="AM78" s="915"/>
      <c r="AN78" s="915"/>
      <c r="AO78" s="915"/>
      <c r="AP78" s="915"/>
      <c r="AQ78" s="915"/>
      <c r="AR78" s="915"/>
      <c r="AS78" s="915"/>
      <c r="AT78" s="915"/>
      <c r="AU78" s="915"/>
      <c r="AV78" s="915"/>
      <c r="AW78" s="915"/>
      <c r="AX78" s="915"/>
      <c r="AY78" s="915"/>
      <c r="AZ78" s="961"/>
      <c r="BA78" s="961"/>
      <c r="BB78" s="961"/>
      <c r="BC78" s="961"/>
      <c r="BD78" s="962"/>
      <c r="BE78" s="266"/>
      <c r="BF78" s="266"/>
      <c r="BG78" s="266"/>
      <c r="BH78" s="266"/>
      <c r="BI78" s="266"/>
      <c r="BJ78" s="269"/>
      <c r="BK78" s="269"/>
      <c r="BL78" s="269"/>
      <c r="BM78" s="269"/>
      <c r="BN78" s="269"/>
      <c r="BO78" s="266"/>
      <c r="BP78" s="266"/>
      <c r="BQ78" s="263">
        <v>72</v>
      </c>
      <c r="BR78" s="268"/>
      <c r="BS78" s="947"/>
      <c r="BT78" s="948"/>
      <c r="BU78" s="948"/>
      <c r="BV78" s="948"/>
      <c r="BW78" s="948"/>
      <c r="BX78" s="948"/>
      <c r="BY78" s="948"/>
      <c r="BZ78" s="948"/>
      <c r="CA78" s="948"/>
      <c r="CB78" s="948"/>
      <c r="CC78" s="948"/>
      <c r="CD78" s="948"/>
      <c r="CE78" s="948"/>
      <c r="CF78" s="948"/>
      <c r="CG78" s="949"/>
      <c r="CH78" s="944"/>
      <c r="CI78" s="945"/>
      <c r="CJ78" s="945"/>
      <c r="CK78" s="945"/>
      <c r="CL78" s="946"/>
      <c r="CM78" s="944"/>
      <c r="CN78" s="945"/>
      <c r="CO78" s="945"/>
      <c r="CP78" s="945"/>
      <c r="CQ78" s="946"/>
      <c r="CR78" s="944"/>
      <c r="CS78" s="945"/>
      <c r="CT78" s="945"/>
      <c r="CU78" s="945"/>
      <c r="CV78" s="946"/>
      <c r="CW78" s="944"/>
      <c r="CX78" s="945"/>
      <c r="CY78" s="945"/>
      <c r="CZ78" s="945"/>
      <c r="DA78" s="946"/>
      <c r="DB78" s="944"/>
      <c r="DC78" s="945"/>
      <c r="DD78" s="945"/>
      <c r="DE78" s="945"/>
      <c r="DF78" s="946"/>
      <c r="DG78" s="944"/>
      <c r="DH78" s="945"/>
      <c r="DI78" s="945"/>
      <c r="DJ78" s="945"/>
      <c r="DK78" s="946"/>
      <c r="DL78" s="944"/>
      <c r="DM78" s="945"/>
      <c r="DN78" s="945"/>
      <c r="DO78" s="945"/>
      <c r="DP78" s="946"/>
      <c r="DQ78" s="944"/>
      <c r="DR78" s="945"/>
      <c r="DS78" s="945"/>
      <c r="DT78" s="945"/>
      <c r="DU78" s="946"/>
      <c r="DV78" s="941"/>
      <c r="DW78" s="942"/>
      <c r="DX78" s="942"/>
      <c r="DY78" s="942"/>
      <c r="DZ78" s="943"/>
      <c r="EA78" s="247"/>
    </row>
    <row r="79" spans="1:131" s="248" customFormat="1" ht="26.25" customHeight="1" x14ac:dyDescent="0.15">
      <c r="A79" s="262">
        <v>12</v>
      </c>
      <c r="B79" s="957"/>
      <c r="C79" s="958"/>
      <c r="D79" s="958"/>
      <c r="E79" s="958"/>
      <c r="F79" s="958"/>
      <c r="G79" s="958"/>
      <c r="H79" s="958"/>
      <c r="I79" s="958"/>
      <c r="J79" s="958"/>
      <c r="K79" s="958"/>
      <c r="L79" s="958"/>
      <c r="M79" s="958"/>
      <c r="N79" s="958"/>
      <c r="O79" s="958"/>
      <c r="P79" s="959"/>
      <c r="Q79" s="960"/>
      <c r="R79" s="915"/>
      <c r="S79" s="915"/>
      <c r="T79" s="915"/>
      <c r="U79" s="915"/>
      <c r="V79" s="915"/>
      <c r="W79" s="915"/>
      <c r="X79" s="915"/>
      <c r="Y79" s="915"/>
      <c r="Z79" s="915"/>
      <c r="AA79" s="915"/>
      <c r="AB79" s="915"/>
      <c r="AC79" s="915"/>
      <c r="AD79" s="915"/>
      <c r="AE79" s="915"/>
      <c r="AF79" s="915"/>
      <c r="AG79" s="915"/>
      <c r="AH79" s="915"/>
      <c r="AI79" s="915"/>
      <c r="AJ79" s="915"/>
      <c r="AK79" s="915"/>
      <c r="AL79" s="915"/>
      <c r="AM79" s="915"/>
      <c r="AN79" s="915"/>
      <c r="AO79" s="915"/>
      <c r="AP79" s="915"/>
      <c r="AQ79" s="915"/>
      <c r="AR79" s="915"/>
      <c r="AS79" s="915"/>
      <c r="AT79" s="915"/>
      <c r="AU79" s="915"/>
      <c r="AV79" s="915"/>
      <c r="AW79" s="915"/>
      <c r="AX79" s="915"/>
      <c r="AY79" s="915"/>
      <c r="AZ79" s="961"/>
      <c r="BA79" s="961"/>
      <c r="BB79" s="961"/>
      <c r="BC79" s="961"/>
      <c r="BD79" s="962"/>
      <c r="BE79" s="266"/>
      <c r="BF79" s="266"/>
      <c r="BG79" s="266"/>
      <c r="BH79" s="266"/>
      <c r="BI79" s="266"/>
      <c r="BJ79" s="269"/>
      <c r="BK79" s="269"/>
      <c r="BL79" s="269"/>
      <c r="BM79" s="269"/>
      <c r="BN79" s="269"/>
      <c r="BO79" s="266"/>
      <c r="BP79" s="266"/>
      <c r="BQ79" s="263">
        <v>73</v>
      </c>
      <c r="BR79" s="268"/>
      <c r="BS79" s="947"/>
      <c r="BT79" s="948"/>
      <c r="BU79" s="948"/>
      <c r="BV79" s="948"/>
      <c r="BW79" s="948"/>
      <c r="BX79" s="948"/>
      <c r="BY79" s="948"/>
      <c r="BZ79" s="948"/>
      <c r="CA79" s="948"/>
      <c r="CB79" s="948"/>
      <c r="CC79" s="948"/>
      <c r="CD79" s="948"/>
      <c r="CE79" s="948"/>
      <c r="CF79" s="948"/>
      <c r="CG79" s="949"/>
      <c r="CH79" s="944"/>
      <c r="CI79" s="945"/>
      <c r="CJ79" s="945"/>
      <c r="CK79" s="945"/>
      <c r="CL79" s="946"/>
      <c r="CM79" s="944"/>
      <c r="CN79" s="945"/>
      <c r="CO79" s="945"/>
      <c r="CP79" s="945"/>
      <c r="CQ79" s="946"/>
      <c r="CR79" s="944"/>
      <c r="CS79" s="945"/>
      <c r="CT79" s="945"/>
      <c r="CU79" s="945"/>
      <c r="CV79" s="946"/>
      <c r="CW79" s="944"/>
      <c r="CX79" s="945"/>
      <c r="CY79" s="945"/>
      <c r="CZ79" s="945"/>
      <c r="DA79" s="946"/>
      <c r="DB79" s="944"/>
      <c r="DC79" s="945"/>
      <c r="DD79" s="945"/>
      <c r="DE79" s="945"/>
      <c r="DF79" s="946"/>
      <c r="DG79" s="944"/>
      <c r="DH79" s="945"/>
      <c r="DI79" s="945"/>
      <c r="DJ79" s="945"/>
      <c r="DK79" s="946"/>
      <c r="DL79" s="944"/>
      <c r="DM79" s="945"/>
      <c r="DN79" s="945"/>
      <c r="DO79" s="945"/>
      <c r="DP79" s="946"/>
      <c r="DQ79" s="944"/>
      <c r="DR79" s="945"/>
      <c r="DS79" s="945"/>
      <c r="DT79" s="945"/>
      <c r="DU79" s="946"/>
      <c r="DV79" s="941"/>
      <c r="DW79" s="942"/>
      <c r="DX79" s="942"/>
      <c r="DY79" s="942"/>
      <c r="DZ79" s="943"/>
      <c r="EA79" s="247"/>
    </row>
    <row r="80" spans="1:131" s="248" customFormat="1" ht="26.25" customHeight="1" x14ac:dyDescent="0.15">
      <c r="A80" s="262">
        <v>13</v>
      </c>
      <c r="B80" s="957"/>
      <c r="C80" s="958"/>
      <c r="D80" s="958"/>
      <c r="E80" s="958"/>
      <c r="F80" s="958"/>
      <c r="G80" s="958"/>
      <c r="H80" s="958"/>
      <c r="I80" s="958"/>
      <c r="J80" s="958"/>
      <c r="K80" s="958"/>
      <c r="L80" s="958"/>
      <c r="M80" s="958"/>
      <c r="N80" s="958"/>
      <c r="O80" s="958"/>
      <c r="P80" s="959"/>
      <c r="Q80" s="960"/>
      <c r="R80" s="915"/>
      <c r="S80" s="915"/>
      <c r="T80" s="915"/>
      <c r="U80" s="915"/>
      <c r="V80" s="915"/>
      <c r="W80" s="915"/>
      <c r="X80" s="915"/>
      <c r="Y80" s="915"/>
      <c r="Z80" s="915"/>
      <c r="AA80" s="915"/>
      <c r="AB80" s="915"/>
      <c r="AC80" s="915"/>
      <c r="AD80" s="915"/>
      <c r="AE80" s="915"/>
      <c r="AF80" s="915"/>
      <c r="AG80" s="915"/>
      <c r="AH80" s="915"/>
      <c r="AI80" s="915"/>
      <c r="AJ80" s="915"/>
      <c r="AK80" s="915"/>
      <c r="AL80" s="915"/>
      <c r="AM80" s="915"/>
      <c r="AN80" s="915"/>
      <c r="AO80" s="915"/>
      <c r="AP80" s="915"/>
      <c r="AQ80" s="915"/>
      <c r="AR80" s="915"/>
      <c r="AS80" s="915"/>
      <c r="AT80" s="915"/>
      <c r="AU80" s="915"/>
      <c r="AV80" s="915"/>
      <c r="AW80" s="915"/>
      <c r="AX80" s="915"/>
      <c r="AY80" s="915"/>
      <c r="AZ80" s="961"/>
      <c r="BA80" s="961"/>
      <c r="BB80" s="961"/>
      <c r="BC80" s="961"/>
      <c r="BD80" s="962"/>
      <c r="BE80" s="266"/>
      <c r="BF80" s="266"/>
      <c r="BG80" s="266"/>
      <c r="BH80" s="266"/>
      <c r="BI80" s="266"/>
      <c r="BJ80" s="266"/>
      <c r="BK80" s="266"/>
      <c r="BL80" s="266"/>
      <c r="BM80" s="266"/>
      <c r="BN80" s="266"/>
      <c r="BO80" s="266"/>
      <c r="BP80" s="266"/>
      <c r="BQ80" s="263">
        <v>74</v>
      </c>
      <c r="BR80" s="268"/>
      <c r="BS80" s="947"/>
      <c r="BT80" s="948"/>
      <c r="BU80" s="948"/>
      <c r="BV80" s="948"/>
      <c r="BW80" s="948"/>
      <c r="BX80" s="948"/>
      <c r="BY80" s="948"/>
      <c r="BZ80" s="948"/>
      <c r="CA80" s="948"/>
      <c r="CB80" s="948"/>
      <c r="CC80" s="948"/>
      <c r="CD80" s="948"/>
      <c r="CE80" s="948"/>
      <c r="CF80" s="948"/>
      <c r="CG80" s="949"/>
      <c r="CH80" s="944"/>
      <c r="CI80" s="945"/>
      <c r="CJ80" s="945"/>
      <c r="CK80" s="945"/>
      <c r="CL80" s="946"/>
      <c r="CM80" s="944"/>
      <c r="CN80" s="945"/>
      <c r="CO80" s="945"/>
      <c r="CP80" s="945"/>
      <c r="CQ80" s="946"/>
      <c r="CR80" s="944"/>
      <c r="CS80" s="945"/>
      <c r="CT80" s="945"/>
      <c r="CU80" s="945"/>
      <c r="CV80" s="946"/>
      <c r="CW80" s="944"/>
      <c r="CX80" s="945"/>
      <c r="CY80" s="945"/>
      <c r="CZ80" s="945"/>
      <c r="DA80" s="946"/>
      <c r="DB80" s="944"/>
      <c r="DC80" s="945"/>
      <c r="DD80" s="945"/>
      <c r="DE80" s="945"/>
      <c r="DF80" s="946"/>
      <c r="DG80" s="944"/>
      <c r="DH80" s="945"/>
      <c r="DI80" s="945"/>
      <c r="DJ80" s="945"/>
      <c r="DK80" s="946"/>
      <c r="DL80" s="944"/>
      <c r="DM80" s="945"/>
      <c r="DN80" s="945"/>
      <c r="DO80" s="945"/>
      <c r="DP80" s="946"/>
      <c r="DQ80" s="944"/>
      <c r="DR80" s="945"/>
      <c r="DS80" s="945"/>
      <c r="DT80" s="945"/>
      <c r="DU80" s="946"/>
      <c r="DV80" s="941"/>
      <c r="DW80" s="942"/>
      <c r="DX80" s="942"/>
      <c r="DY80" s="942"/>
      <c r="DZ80" s="943"/>
      <c r="EA80" s="247"/>
    </row>
    <row r="81" spans="1:131" s="248" customFormat="1" ht="26.25" customHeight="1" x14ac:dyDescent="0.15">
      <c r="A81" s="262">
        <v>14</v>
      </c>
      <c r="B81" s="957"/>
      <c r="C81" s="958"/>
      <c r="D81" s="958"/>
      <c r="E81" s="958"/>
      <c r="F81" s="958"/>
      <c r="G81" s="958"/>
      <c r="H81" s="958"/>
      <c r="I81" s="958"/>
      <c r="J81" s="958"/>
      <c r="K81" s="958"/>
      <c r="L81" s="958"/>
      <c r="M81" s="958"/>
      <c r="N81" s="958"/>
      <c r="O81" s="958"/>
      <c r="P81" s="959"/>
      <c r="Q81" s="960"/>
      <c r="R81" s="915"/>
      <c r="S81" s="915"/>
      <c r="T81" s="915"/>
      <c r="U81" s="915"/>
      <c r="V81" s="915"/>
      <c r="W81" s="915"/>
      <c r="X81" s="915"/>
      <c r="Y81" s="915"/>
      <c r="Z81" s="915"/>
      <c r="AA81" s="915"/>
      <c r="AB81" s="915"/>
      <c r="AC81" s="915"/>
      <c r="AD81" s="915"/>
      <c r="AE81" s="915"/>
      <c r="AF81" s="915"/>
      <c r="AG81" s="915"/>
      <c r="AH81" s="915"/>
      <c r="AI81" s="915"/>
      <c r="AJ81" s="915"/>
      <c r="AK81" s="915"/>
      <c r="AL81" s="915"/>
      <c r="AM81" s="915"/>
      <c r="AN81" s="915"/>
      <c r="AO81" s="915"/>
      <c r="AP81" s="915"/>
      <c r="AQ81" s="915"/>
      <c r="AR81" s="915"/>
      <c r="AS81" s="915"/>
      <c r="AT81" s="915"/>
      <c r="AU81" s="915"/>
      <c r="AV81" s="915"/>
      <c r="AW81" s="915"/>
      <c r="AX81" s="915"/>
      <c r="AY81" s="915"/>
      <c r="AZ81" s="961"/>
      <c r="BA81" s="961"/>
      <c r="BB81" s="961"/>
      <c r="BC81" s="961"/>
      <c r="BD81" s="962"/>
      <c r="BE81" s="266"/>
      <c r="BF81" s="266"/>
      <c r="BG81" s="266"/>
      <c r="BH81" s="266"/>
      <c r="BI81" s="266"/>
      <c r="BJ81" s="266"/>
      <c r="BK81" s="266"/>
      <c r="BL81" s="266"/>
      <c r="BM81" s="266"/>
      <c r="BN81" s="266"/>
      <c r="BO81" s="266"/>
      <c r="BP81" s="266"/>
      <c r="BQ81" s="263">
        <v>75</v>
      </c>
      <c r="BR81" s="268"/>
      <c r="BS81" s="947"/>
      <c r="BT81" s="948"/>
      <c r="BU81" s="948"/>
      <c r="BV81" s="948"/>
      <c r="BW81" s="948"/>
      <c r="BX81" s="948"/>
      <c r="BY81" s="948"/>
      <c r="BZ81" s="948"/>
      <c r="CA81" s="948"/>
      <c r="CB81" s="948"/>
      <c r="CC81" s="948"/>
      <c r="CD81" s="948"/>
      <c r="CE81" s="948"/>
      <c r="CF81" s="948"/>
      <c r="CG81" s="949"/>
      <c r="CH81" s="944"/>
      <c r="CI81" s="945"/>
      <c r="CJ81" s="945"/>
      <c r="CK81" s="945"/>
      <c r="CL81" s="946"/>
      <c r="CM81" s="944"/>
      <c r="CN81" s="945"/>
      <c r="CO81" s="945"/>
      <c r="CP81" s="945"/>
      <c r="CQ81" s="946"/>
      <c r="CR81" s="944"/>
      <c r="CS81" s="945"/>
      <c r="CT81" s="945"/>
      <c r="CU81" s="945"/>
      <c r="CV81" s="946"/>
      <c r="CW81" s="944"/>
      <c r="CX81" s="945"/>
      <c r="CY81" s="945"/>
      <c r="CZ81" s="945"/>
      <c r="DA81" s="946"/>
      <c r="DB81" s="944"/>
      <c r="DC81" s="945"/>
      <c r="DD81" s="945"/>
      <c r="DE81" s="945"/>
      <c r="DF81" s="946"/>
      <c r="DG81" s="944"/>
      <c r="DH81" s="945"/>
      <c r="DI81" s="945"/>
      <c r="DJ81" s="945"/>
      <c r="DK81" s="946"/>
      <c r="DL81" s="944"/>
      <c r="DM81" s="945"/>
      <c r="DN81" s="945"/>
      <c r="DO81" s="945"/>
      <c r="DP81" s="946"/>
      <c r="DQ81" s="944"/>
      <c r="DR81" s="945"/>
      <c r="DS81" s="945"/>
      <c r="DT81" s="945"/>
      <c r="DU81" s="946"/>
      <c r="DV81" s="941"/>
      <c r="DW81" s="942"/>
      <c r="DX81" s="942"/>
      <c r="DY81" s="942"/>
      <c r="DZ81" s="943"/>
      <c r="EA81" s="247"/>
    </row>
    <row r="82" spans="1:131" s="248" customFormat="1" ht="26.25" customHeight="1" x14ac:dyDescent="0.15">
      <c r="A82" s="262">
        <v>15</v>
      </c>
      <c r="B82" s="957"/>
      <c r="C82" s="958"/>
      <c r="D82" s="958"/>
      <c r="E82" s="958"/>
      <c r="F82" s="958"/>
      <c r="G82" s="958"/>
      <c r="H82" s="958"/>
      <c r="I82" s="958"/>
      <c r="J82" s="958"/>
      <c r="K82" s="958"/>
      <c r="L82" s="958"/>
      <c r="M82" s="958"/>
      <c r="N82" s="958"/>
      <c r="O82" s="958"/>
      <c r="P82" s="959"/>
      <c r="Q82" s="960"/>
      <c r="R82" s="915"/>
      <c r="S82" s="915"/>
      <c r="T82" s="915"/>
      <c r="U82" s="915"/>
      <c r="V82" s="915"/>
      <c r="W82" s="915"/>
      <c r="X82" s="915"/>
      <c r="Y82" s="915"/>
      <c r="Z82" s="915"/>
      <c r="AA82" s="915"/>
      <c r="AB82" s="915"/>
      <c r="AC82" s="915"/>
      <c r="AD82" s="915"/>
      <c r="AE82" s="915"/>
      <c r="AF82" s="915"/>
      <c r="AG82" s="915"/>
      <c r="AH82" s="915"/>
      <c r="AI82" s="915"/>
      <c r="AJ82" s="915"/>
      <c r="AK82" s="915"/>
      <c r="AL82" s="915"/>
      <c r="AM82" s="915"/>
      <c r="AN82" s="915"/>
      <c r="AO82" s="915"/>
      <c r="AP82" s="915"/>
      <c r="AQ82" s="915"/>
      <c r="AR82" s="915"/>
      <c r="AS82" s="915"/>
      <c r="AT82" s="915"/>
      <c r="AU82" s="915"/>
      <c r="AV82" s="915"/>
      <c r="AW82" s="915"/>
      <c r="AX82" s="915"/>
      <c r="AY82" s="915"/>
      <c r="AZ82" s="961"/>
      <c r="BA82" s="961"/>
      <c r="BB82" s="961"/>
      <c r="BC82" s="961"/>
      <c r="BD82" s="962"/>
      <c r="BE82" s="266"/>
      <c r="BF82" s="266"/>
      <c r="BG82" s="266"/>
      <c r="BH82" s="266"/>
      <c r="BI82" s="266"/>
      <c r="BJ82" s="266"/>
      <c r="BK82" s="266"/>
      <c r="BL82" s="266"/>
      <c r="BM82" s="266"/>
      <c r="BN82" s="266"/>
      <c r="BO82" s="266"/>
      <c r="BP82" s="266"/>
      <c r="BQ82" s="263">
        <v>76</v>
      </c>
      <c r="BR82" s="268"/>
      <c r="BS82" s="947"/>
      <c r="BT82" s="948"/>
      <c r="BU82" s="948"/>
      <c r="BV82" s="948"/>
      <c r="BW82" s="948"/>
      <c r="BX82" s="948"/>
      <c r="BY82" s="948"/>
      <c r="BZ82" s="948"/>
      <c r="CA82" s="948"/>
      <c r="CB82" s="948"/>
      <c r="CC82" s="948"/>
      <c r="CD82" s="948"/>
      <c r="CE82" s="948"/>
      <c r="CF82" s="948"/>
      <c r="CG82" s="949"/>
      <c r="CH82" s="944"/>
      <c r="CI82" s="945"/>
      <c r="CJ82" s="945"/>
      <c r="CK82" s="945"/>
      <c r="CL82" s="946"/>
      <c r="CM82" s="944"/>
      <c r="CN82" s="945"/>
      <c r="CO82" s="945"/>
      <c r="CP82" s="945"/>
      <c r="CQ82" s="946"/>
      <c r="CR82" s="944"/>
      <c r="CS82" s="945"/>
      <c r="CT82" s="945"/>
      <c r="CU82" s="945"/>
      <c r="CV82" s="946"/>
      <c r="CW82" s="944"/>
      <c r="CX82" s="945"/>
      <c r="CY82" s="945"/>
      <c r="CZ82" s="945"/>
      <c r="DA82" s="946"/>
      <c r="DB82" s="944"/>
      <c r="DC82" s="945"/>
      <c r="DD82" s="945"/>
      <c r="DE82" s="945"/>
      <c r="DF82" s="946"/>
      <c r="DG82" s="944"/>
      <c r="DH82" s="945"/>
      <c r="DI82" s="945"/>
      <c r="DJ82" s="945"/>
      <c r="DK82" s="946"/>
      <c r="DL82" s="944"/>
      <c r="DM82" s="945"/>
      <c r="DN82" s="945"/>
      <c r="DO82" s="945"/>
      <c r="DP82" s="946"/>
      <c r="DQ82" s="944"/>
      <c r="DR82" s="945"/>
      <c r="DS82" s="945"/>
      <c r="DT82" s="945"/>
      <c r="DU82" s="946"/>
      <c r="DV82" s="941"/>
      <c r="DW82" s="942"/>
      <c r="DX82" s="942"/>
      <c r="DY82" s="942"/>
      <c r="DZ82" s="943"/>
      <c r="EA82" s="247"/>
    </row>
    <row r="83" spans="1:131" s="248" customFormat="1" ht="26.25" customHeight="1" x14ac:dyDescent="0.15">
      <c r="A83" s="262">
        <v>16</v>
      </c>
      <c r="B83" s="957"/>
      <c r="C83" s="958"/>
      <c r="D83" s="958"/>
      <c r="E83" s="958"/>
      <c r="F83" s="958"/>
      <c r="G83" s="958"/>
      <c r="H83" s="958"/>
      <c r="I83" s="958"/>
      <c r="J83" s="958"/>
      <c r="K83" s="958"/>
      <c r="L83" s="958"/>
      <c r="M83" s="958"/>
      <c r="N83" s="958"/>
      <c r="O83" s="958"/>
      <c r="P83" s="959"/>
      <c r="Q83" s="960"/>
      <c r="R83" s="915"/>
      <c r="S83" s="915"/>
      <c r="T83" s="915"/>
      <c r="U83" s="915"/>
      <c r="V83" s="915"/>
      <c r="W83" s="915"/>
      <c r="X83" s="915"/>
      <c r="Y83" s="915"/>
      <c r="Z83" s="915"/>
      <c r="AA83" s="915"/>
      <c r="AB83" s="915"/>
      <c r="AC83" s="915"/>
      <c r="AD83" s="915"/>
      <c r="AE83" s="915"/>
      <c r="AF83" s="915"/>
      <c r="AG83" s="915"/>
      <c r="AH83" s="915"/>
      <c r="AI83" s="915"/>
      <c r="AJ83" s="915"/>
      <c r="AK83" s="915"/>
      <c r="AL83" s="915"/>
      <c r="AM83" s="915"/>
      <c r="AN83" s="915"/>
      <c r="AO83" s="915"/>
      <c r="AP83" s="915"/>
      <c r="AQ83" s="915"/>
      <c r="AR83" s="915"/>
      <c r="AS83" s="915"/>
      <c r="AT83" s="915"/>
      <c r="AU83" s="915"/>
      <c r="AV83" s="915"/>
      <c r="AW83" s="915"/>
      <c r="AX83" s="915"/>
      <c r="AY83" s="915"/>
      <c r="AZ83" s="961"/>
      <c r="BA83" s="961"/>
      <c r="BB83" s="961"/>
      <c r="BC83" s="961"/>
      <c r="BD83" s="962"/>
      <c r="BE83" s="266"/>
      <c r="BF83" s="266"/>
      <c r="BG83" s="266"/>
      <c r="BH83" s="266"/>
      <c r="BI83" s="266"/>
      <c r="BJ83" s="266"/>
      <c r="BK83" s="266"/>
      <c r="BL83" s="266"/>
      <c r="BM83" s="266"/>
      <c r="BN83" s="266"/>
      <c r="BO83" s="266"/>
      <c r="BP83" s="266"/>
      <c r="BQ83" s="263">
        <v>77</v>
      </c>
      <c r="BR83" s="268"/>
      <c r="BS83" s="947"/>
      <c r="BT83" s="948"/>
      <c r="BU83" s="948"/>
      <c r="BV83" s="948"/>
      <c r="BW83" s="948"/>
      <c r="BX83" s="948"/>
      <c r="BY83" s="948"/>
      <c r="BZ83" s="948"/>
      <c r="CA83" s="948"/>
      <c r="CB83" s="948"/>
      <c r="CC83" s="948"/>
      <c r="CD83" s="948"/>
      <c r="CE83" s="948"/>
      <c r="CF83" s="948"/>
      <c r="CG83" s="949"/>
      <c r="CH83" s="944"/>
      <c r="CI83" s="945"/>
      <c r="CJ83" s="945"/>
      <c r="CK83" s="945"/>
      <c r="CL83" s="946"/>
      <c r="CM83" s="944"/>
      <c r="CN83" s="945"/>
      <c r="CO83" s="945"/>
      <c r="CP83" s="945"/>
      <c r="CQ83" s="946"/>
      <c r="CR83" s="944"/>
      <c r="CS83" s="945"/>
      <c r="CT83" s="945"/>
      <c r="CU83" s="945"/>
      <c r="CV83" s="946"/>
      <c r="CW83" s="944"/>
      <c r="CX83" s="945"/>
      <c r="CY83" s="945"/>
      <c r="CZ83" s="945"/>
      <c r="DA83" s="946"/>
      <c r="DB83" s="944"/>
      <c r="DC83" s="945"/>
      <c r="DD83" s="945"/>
      <c r="DE83" s="945"/>
      <c r="DF83" s="946"/>
      <c r="DG83" s="944"/>
      <c r="DH83" s="945"/>
      <c r="DI83" s="945"/>
      <c r="DJ83" s="945"/>
      <c r="DK83" s="946"/>
      <c r="DL83" s="944"/>
      <c r="DM83" s="945"/>
      <c r="DN83" s="945"/>
      <c r="DO83" s="945"/>
      <c r="DP83" s="946"/>
      <c r="DQ83" s="944"/>
      <c r="DR83" s="945"/>
      <c r="DS83" s="945"/>
      <c r="DT83" s="945"/>
      <c r="DU83" s="946"/>
      <c r="DV83" s="941"/>
      <c r="DW83" s="942"/>
      <c r="DX83" s="942"/>
      <c r="DY83" s="942"/>
      <c r="DZ83" s="943"/>
      <c r="EA83" s="247"/>
    </row>
    <row r="84" spans="1:131" s="248" customFormat="1" ht="26.25" customHeight="1" x14ac:dyDescent="0.15">
      <c r="A84" s="262">
        <v>17</v>
      </c>
      <c r="B84" s="957"/>
      <c r="C84" s="958"/>
      <c r="D84" s="958"/>
      <c r="E84" s="958"/>
      <c r="F84" s="958"/>
      <c r="G84" s="958"/>
      <c r="H84" s="958"/>
      <c r="I84" s="958"/>
      <c r="J84" s="958"/>
      <c r="K84" s="958"/>
      <c r="L84" s="958"/>
      <c r="M84" s="958"/>
      <c r="N84" s="958"/>
      <c r="O84" s="958"/>
      <c r="P84" s="959"/>
      <c r="Q84" s="960"/>
      <c r="R84" s="915"/>
      <c r="S84" s="915"/>
      <c r="T84" s="915"/>
      <c r="U84" s="915"/>
      <c r="V84" s="915"/>
      <c r="W84" s="915"/>
      <c r="X84" s="915"/>
      <c r="Y84" s="915"/>
      <c r="Z84" s="915"/>
      <c r="AA84" s="915"/>
      <c r="AB84" s="915"/>
      <c r="AC84" s="915"/>
      <c r="AD84" s="915"/>
      <c r="AE84" s="915"/>
      <c r="AF84" s="915"/>
      <c r="AG84" s="915"/>
      <c r="AH84" s="915"/>
      <c r="AI84" s="915"/>
      <c r="AJ84" s="915"/>
      <c r="AK84" s="915"/>
      <c r="AL84" s="915"/>
      <c r="AM84" s="915"/>
      <c r="AN84" s="915"/>
      <c r="AO84" s="915"/>
      <c r="AP84" s="915"/>
      <c r="AQ84" s="915"/>
      <c r="AR84" s="915"/>
      <c r="AS84" s="915"/>
      <c r="AT84" s="915"/>
      <c r="AU84" s="915"/>
      <c r="AV84" s="915"/>
      <c r="AW84" s="915"/>
      <c r="AX84" s="915"/>
      <c r="AY84" s="915"/>
      <c r="AZ84" s="961"/>
      <c r="BA84" s="961"/>
      <c r="BB84" s="961"/>
      <c r="BC84" s="961"/>
      <c r="BD84" s="962"/>
      <c r="BE84" s="266"/>
      <c r="BF84" s="266"/>
      <c r="BG84" s="266"/>
      <c r="BH84" s="266"/>
      <c r="BI84" s="266"/>
      <c r="BJ84" s="266"/>
      <c r="BK84" s="266"/>
      <c r="BL84" s="266"/>
      <c r="BM84" s="266"/>
      <c r="BN84" s="266"/>
      <c r="BO84" s="266"/>
      <c r="BP84" s="266"/>
      <c r="BQ84" s="263">
        <v>78</v>
      </c>
      <c r="BR84" s="268"/>
      <c r="BS84" s="947"/>
      <c r="BT84" s="948"/>
      <c r="BU84" s="948"/>
      <c r="BV84" s="948"/>
      <c r="BW84" s="948"/>
      <c r="BX84" s="948"/>
      <c r="BY84" s="948"/>
      <c r="BZ84" s="948"/>
      <c r="CA84" s="948"/>
      <c r="CB84" s="948"/>
      <c r="CC84" s="948"/>
      <c r="CD84" s="948"/>
      <c r="CE84" s="948"/>
      <c r="CF84" s="948"/>
      <c r="CG84" s="949"/>
      <c r="CH84" s="944"/>
      <c r="CI84" s="945"/>
      <c r="CJ84" s="945"/>
      <c r="CK84" s="945"/>
      <c r="CL84" s="946"/>
      <c r="CM84" s="944"/>
      <c r="CN84" s="945"/>
      <c r="CO84" s="945"/>
      <c r="CP84" s="945"/>
      <c r="CQ84" s="946"/>
      <c r="CR84" s="944"/>
      <c r="CS84" s="945"/>
      <c r="CT84" s="945"/>
      <c r="CU84" s="945"/>
      <c r="CV84" s="946"/>
      <c r="CW84" s="944"/>
      <c r="CX84" s="945"/>
      <c r="CY84" s="945"/>
      <c r="CZ84" s="945"/>
      <c r="DA84" s="946"/>
      <c r="DB84" s="944"/>
      <c r="DC84" s="945"/>
      <c r="DD84" s="945"/>
      <c r="DE84" s="945"/>
      <c r="DF84" s="946"/>
      <c r="DG84" s="944"/>
      <c r="DH84" s="945"/>
      <c r="DI84" s="945"/>
      <c r="DJ84" s="945"/>
      <c r="DK84" s="946"/>
      <c r="DL84" s="944"/>
      <c r="DM84" s="945"/>
      <c r="DN84" s="945"/>
      <c r="DO84" s="945"/>
      <c r="DP84" s="946"/>
      <c r="DQ84" s="944"/>
      <c r="DR84" s="945"/>
      <c r="DS84" s="945"/>
      <c r="DT84" s="945"/>
      <c r="DU84" s="946"/>
      <c r="DV84" s="941"/>
      <c r="DW84" s="942"/>
      <c r="DX84" s="942"/>
      <c r="DY84" s="942"/>
      <c r="DZ84" s="943"/>
      <c r="EA84" s="247"/>
    </row>
    <row r="85" spans="1:131" s="248" customFormat="1" ht="26.25" customHeight="1" x14ac:dyDescent="0.15">
      <c r="A85" s="262">
        <v>18</v>
      </c>
      <c r="B85" s="957"/>
      <c r="C85" s="958"/>
      <c r="D85" s="958"/>
      <c r="E85" s="958"/>
      <c r="F85" s="958"/>
      <c r="G85" s="958"/>
      <c r="H85" s="958"/>
      <c r="I85" s="958"/>
      <c r="J85" s="958"/>
      <c r="K85" s="958"/>
      <c r="L85" s="958"/>
      <c r="M85" s="958"/>
      <c r="N85" s="958"/>
      <c r="O85" s="958"/>
      <c r="P85" s="959"/>
      <c r="Q85" s="960"/>
      <c r="R85" s="915"/>
      <c r="S85" s="915"/>
      <c r="T85" s="915"/>
      <c r="U85" s="915"/>
      <c r="V85" s="915"/>
      <c r="W85" s="915"/>
      <c r="X85" s="915"/>
      <c r="Y85" s="915"/>
      <c r="Z85" s="915"/>
      <c r="AA85" s="915"/>
      <c r="AB85" s="915"/>
      <c r="AC85" s="915"/>
      <c r="AD85" s="915"/>
      <c r="AE85" s="915"/>
      <c r="AF85" s="915"/>
      <c r="AG85" s="915"/>
      <c r="AH85" s="915"/>
      <c r="AI85" s="915"/>
      <c r="AJ85" s="915"/>
      <c r="AK85" s="915"/>
      <c r="AL85" s="915"/>
      <c r="AM85" s="915"/>
      <c r="AN85" s="915"/>
      <c r="AO85" s="915"/>
      <c r="AP85" s="915"/>
      <c r="AQ85" s="915"/>
      <c r="AR85" s="915"/>
      <c r="AS85" s="915"/>
      <c r="AT85" s="915"/>
      <c r="AU85" s="915"/>
      <c r="AV85" s="915"/>
      <c r="AW85" s="915"/>
      <c r="AX85" s="915"/>
      <c r="AY85" s="915"/>
      <c r="AZ85" s="961"/>
      <c r="BA85" s="961"/>
      <c r="BB85" s="961"/>
      <c r="BC85" s="961"/>
      <c r="BD85" s="962"/>
      <c r="BE85" s="266"/>
      <c r="BF85" s="266"/>
      <c r="BG85" s="266"/>
      <c r="BH85" s="266"/>
      <c r="BI85" s="266"/>
      <c r="BJ85" s="266"/>
      <c r="BK85" s="266"/>
      <c r="BL85" s="266"/>
      <c r="BM85" s="266"/>
      <c r="BN85" s="266"/>
      <c r="BO85" s="266"/>
      <c r="BP85" s="266"/>
      <c r="BQ85" s="263">
        <v>79</v>
      </c>
      <c r="BR85" s="268"/>
      <c r="BS85" s="947"/>
      <c r="BT85" s="948"/>
      <c r="BU85" s="948"/>
      <c r="BV85" s="948"/>
      <c r="BW85" s="948"/>
      <c r="BX85" s="948"/>
      <c r="BY85" s="948"/>
      <c r="BZ85" s="948"/>
      <c r="CA85" s="948"/>
      <c r="CB85" s="948"/>
      <c r="CC85" s="948"/>
      <c r="CD85" s="948"/>
      <c r="CE85" s="948"/>
      <c r="CF85" s="948"/>
      <c r="CG85" s="949"/>
      <c r="CH85" s="944"/>
      <c r="CI85" s="945"/>
      <c r="CJ85" s="945"/>
      <c r="CK85" s="945"/>
      <c r="CL85" s="946"/>
      <c r="CM85" s="944"/>
      <c r="CN85" s="945"/>
      <c r="CO85" s="945"/>
      <c r="CP85" s="945"/>
      <c r="CQ85" s="946"/>
      <c r="CR85" s="944"/>
      <c r="CS85" s="945"/>
      <c r="CT85" s="945"/>
      <c r="CU85" s="945"/>
      <c r="CV85" s="946"/>
      <c r="CW85" s="944"/>
      <c r="CX85" s="945"/>
      <c r="CY85" s="945"/>
      <c r="CZ85" s="945"/>
      <c r="DA85" s="946"/>
      <c r="DB85" s="944"/>
      <c r="DC85" s="945"/>
      <c r="DD85" s="945"/>
      <c r="DE85" s="945"/>
      <c r="DF85" s="946"/>
      <c r="DG85" s="944"/>
      <c r="DH85" s="945"/>
      <c r="DI85" s="945"/>
      <c r="DJ85" s="945"/>
      <c r="DK85" s="946"/>
      <c r="DL85" s="944"/>
      <c r="DM85" s="945"/>
      <c r="DN85" s="945"/>
      <c r="DO85" s="945"/>
      <c r="DP85" s="946"/>
      <c r="DQ85" s="944"/>
      <c r="DR85" s="945"/>
      <c r="DS85" s="945"/>
      <c r="DT85" s="945"/>
      <c r="DU85" s="946"/>
      <c r="DV85" s="941"/>
      <c r="DW85" s="942"/>
      <c r="DX85" s="942"/>
      <c r="DY85" s="942"/>
      <c r="DZ85" s="943"/>
      <c r="EA85" s="247"/>
    </row>
    <row r="86" spans="1:131" s="248" customFormat="1" ht="26.25" customHeight="1" x14ac:dyDescent="0.15">
      <c r="A86" s="262">
        <v>19</v>
      </c>
      <c r="B86" s="957"/>
      <c r="C86" s="958"/>
      <c r="D86" s="958"/>
      <c r="E86" s="958"/>
      <c r="F86" s="958"/>
      <c r="G86" s="958"/>
      <c r="H86" s="958"/>
      <c r="I86" s="958"/>
      <c r="J86" s="958"/>
      <c r="K86" s="958"/>
      <c r="L86" s="958"/>
      <c r="M86" s="958"/>
      <c r="N86" s="958"/>
      <c r="O86" s="958"/>
      <c r="P86" s="959"/>
      <c r="Q86" s="960"/>
      <c r="R86" s="915"/>
      <c r="S86" s="915"/>
      <c r="T86" s="915"/>
      <c r="U86" s="915"/>
      <c r="V86" s="915"/>
      <c r="W86" s="915"/>
      <c r="X86" s="915"/>
      <c r="Y86" s="915"/>
      <c r="Z86" s="915"/>
      <c r="AA86" s="915"/>
      <c r="AB86" s="915"/>
      <c r="AC86" s="915"/>
      <c r="AD86" s="915"/>
      <c r="AE86" s="915"/>
      <c r="AF86" s="915"/>
      <c r="AG86" s="915"/>
      <c r="AH86" s="915"/>
      <c r="AI86" s="915"/>
      <c r="AJ86" s="915"/>
      <c r="AK86" s="915"/>
      <c r="AL86" s="915"/>
      <c r="AM86" s="915"/>
      <c r="AN86" s="915"/>
      <c r="AO86" s="915"/>
      <c r="AP86" s="915"/>
      <c r="AQ86" s="915"/>
      <c r="AR86" s="915"/>
      <c r="AS86" s="915"/>
      <c r="AT86" s="915"/>
      <c r="AU86" s="915"/>
      <c r="AV86" s="915"/>
      <c r="AW86" s="915"/>
      <c r="AX86" s="915"/>
      <c r="AY86" s="915"/>
      <c r="AZ86" s="961"/>
      <c r="BA86" s="961"/>
      <c r="BB86" s="961"/>
      <c r="BC86" s="961"/>
      <c r="BD86" s="962"/>
      <c r="BE86" s="266"/>
      <c r="BF86" s="266"/>
      <c r="BG86" s="266"/>
      <c r="BH86" s="266"/>
      <c r="BI86" s="266"/>
      <c r="BJ86" s="266"/>
      <c r="BK86" s="266"/>
      <c r="BL86" s="266"/>
      <c r="BM86" s="266"/>
      <c r="BN86" s="266"/>
      <c r="BO86" s="266"/>
      <c r="BP86" s="266"/>
      <c r="BQ86" s="263">
        <v>80</v>
      </c>
      <c r="BR86" s="268"/>
      <c r="BS86" s="947"/>
      <c r="BT86" s="948"/>
      <c r="BU86" s="948"/>
      <c r="BV86" s="948"/>
      <c r="BW86" s="948"/>
      <c r="BX86" s="948"/>
      <c r="BY86" s="948"/>
      <c r="BZ86" s="948"/>
      <c r="CA86" s="948"/>
      <c r="CB86" s="948"/>
      <c r="CC86" s="948"/>
      <c r="CD86" s="948"/>
      <c r="CE86" s="948"/>
      <c r="CF86" s="948"/>
      <c r="CG86" s="949"/>
      <c r="CH86" s="944"/>
      <c r="CI86" s="945"/>
      <c r="CJ86" s="945"/>
      <c r="CK86" s="945"/>
      <c r="CL86" s="946"/>
      <c r="CM86" s="944"/>
      <c r="CN86" s="945"/>
      <c r="CO86" s="945"/>
      <c r="CP86" s="945"/>
      <c r="CQ86" s="946"/>
      <c r="CR86" s="944"/>
      <c r="CS86" s="945"/>
      <c r="CT86" s="945"/>
      <c r="CU86" s="945"/>
      <c r="CV86" s="946"/>
      <c r="CW86" s="944"/>
      <c r="CX86" s="945"/>
      <c r="CY86" s="945"/>
      <c r="CZ86" s="945"/>
      <c r="DA86" s="946"/>
      <c r="DB86" s="944"/>
      <c r="DC86" s="945"/>
      <c r="DD86" s="945"/>
      <c r="DE86" s="945"/>
      <c r="DF86" s="946"/>
      <c r="DG86" s="944"/>
      <c r="DH86" s="945"/>
      <c r="DI86" s="945"/>
      <c r="DJ86" s="945"/>
      <c r="DK86" s="946"/>
      <c r="DL86" s="944"/>
      <c r="DM86" s="945"/>
      <c r="DN86" s="945"/>
      <c r="DO86" s="945"/>
      <c r="DP86" s="946"/>
      <c r="DQ86" s="944"/>
      <c r="DR86" s="945"/>
      <c r="DS86" s="945"/>
      <c r="DT86" s="945"/>
      <c r="DU86" s="946"/>
      <c r="DV86" s="941"/>
      <c r="DW86" s="942"/>
      <c r="DX86" s="942"/>
      <c r="DY86" s="942"/>
      <c r="DZ86" s="943"/>
      <c r="EA86" s="247"/>
    </row>
    <row r="87" spans="1:131" s="248" customFormat="1" ht="26.25" customHeight="1" x14ac:dyDescent="0.15">
      <c r="A87" s="270">
        <v>20</v>
      </c>
      <c r="B87" s="966"/>
      <c r="C87" s="967"/>
      <c r="D87" s="967"/>
      <c r="E87" s="967"/>
      <c r="F87" s="967"/>
      <c r="G87" s="967"/>
      <c r="H87" s="967"/>
      <c r="I87" s="967"/>
      <c r="J87" s="967"/>
      <c r="K87" s="967"/>
      <c r="L87" s="967"/>
      <c r="M87" s="967"/>
      <c r="N87" s="967"/>
      <c r="O87" s="967"/>
      <c r="P87" s="968"/>
      <c r="Q87" s="969"/>
      <c r="R87" s="970"/>
      <c r="S87" s="970"/>
      <c r="T87" s="970"/>
      <c r="U87" s="970"/>
      <c r="V87" s="970"/>
      <c r="W87" s="970"/>
      <c r="X87" s="970"/>
      <c r="Y87" s="970"/>
      <c r="Z87" s="970"/>
      <c r="AA87" s="970"/>
      <c r="AB87" s="970"/>
      <c r="AC87" s="970"/>
      <c r="AD87" s="970"/>
      <c r="AE87" s="970"/>
      <c r="AF87" s="970"/>
      <c r="AG87" s="970"/>
      <c r="AH87" s="970"/>
      <c r="AI87" s="970"/>
      <c r="AJ87" s="970"/>
      <c r="AK87" s="970"/>
      <c r="AL87" s="970"/>
      <c r="AM87" s="970"/>
      <c r="AN87" s="970"/>
      <c r="AO87" s="970"/>
      <c r="AP87" s="970"/>
      <c r="AQ87" s="970"/>
      <c r="AR87" s="970"/>
      <c r="AS87" s="970"/>
      <c r="AT87" s="970"/>
      <c r="AU87" s="970"/>
      <c r="AV87" s="970"/>
      <c r="AW87" s="970"/>
      <c r="AX87" s="970"/>
      <c r="AY87" s="970"/>
      <c r="AZ87" s="971"/>
      <c r="BA87" s="971"/>
      <c r="BB87" s="971"/>
      <c r="BC87" s="971"/>
      <c r="BD87" s="972"/>
      <c r="BE87" s="266"/>
      <c r="BF87" s="266"/>
      <c r="BG87" s="266"/>
      <c r="BH87" s="266"/>
      <c r="BI87" s="266"/>
      <c r="BJ87" s="266"/>
      <c r="BK87" s="266"/>
      <c r="BL87" s="266"/>
      <c r="BM87" s="266"/>
      <c r="BN87" s="266"/>
      <c r="BO87" s="266"/>
      <c r="BP87" s="266"/>
      <c r="BQ87" s="263">
        <v>81</v>
      </c>
      <c r="BR87" s="268"/>
      <c r="BS87" s="947"/>
      <c r="BT87" s="948"/>
      <c r="BU87" s="948"/>
      <c r="BV87" s="948"/>
      <c r="BW87" s="948"/>
      <c r="BX87" s="948"/>
      <c r="BY87" s="948"/>
      <c r="BZ87" s="948"/>
      <c r="CA87" s="948"/>
      <c r="CB87" s="948"/>
      <c r="CC87" s="948"/>
      <c r="CD87" s="948"/>
      <c r="CE87" s="948"/>
      <c r="CF87" s="948"/>
      <c r="CG87" s="949"/>
      <c r="CH87" s="944"/>
      <c r="CI87" s="945"/>
      <c r="CJ87" s="945"/>
      <c r="CK87" s="945"/>
      <c r="CL87" s="946"/>
      <c r="CM87" s="944"/>
      <c r="CN87" s="945"/>
      <c r="CO87" s="945"/>
      <c r="CP87" s="945"/>
      <c r="CQ87" s="946"/>
      <c r="CR87" s="944"/>
      <c r="CS87" s="945"/>
      <c r="CT87" s="945"/>
      <c r="CU87" s="945"/>
      <c r="CV87" s="946"/>
      <c r="CW87" s="944"/>
      <c r="CX87" s="945"/>
      <c r="CY87" s="945"/>
      <c r="CZ87" s="945"/>
      <c r="DA87" s="946"/>
      <c r="DB87" s="944"/>
      <c r="DC87" s="945"/>
      <c r="DD87" s="945"/>
      <c r="DE87" s="945"/>
      <c r="DF87" s="946"/>
      <c r="DG87" s="944"/>
      <c r="DH87" s="945"/>
      <c r="DI87" s="945"/>
      <c r="DJ87" s="945"/>
      <c r="DK87" s="946"/>
      <c r="DL87" s="944"/>
      <c r="DM87" s="945"/>
      <c r="DN87" s="945"/>
      <c r="DO87" s="945"/>
      <c r="DP87" s="946"/>
      <c r="DQ87" s="944"/>
      <c r="DR87" s="945"/>
      <c r="DS87" s="945"/>
      <c r="DT87" s="945"/>
      <c r="DU87" s="946"/>
      <c r="DV87" s="941"/>
      <c r="DW87" s="942"/>
      <c r="DX87" s="942"/>
      <c r="DY87" s="942"/>
      <c r="DZ87" s="943"/>
      <c r="EA87" s="247"/>
    </row>
    <row r="88" spans="1:131" s="248" customFormat="1" ht="26.25" customHeight="1" thickBot="1" x14ac:dyDescent="0.2">
      <c r="A88" s="265" t="s">
        <v>391</v>
      </c>
      <c r="B88" s="874" t="s">
        <v>417</v>
      </c>
      <c r="C88" s="875"/>
      <c r="D88" s="875"/>
      <c r="E88" s="875"/>
      <c r="F88" s="875"/>
      <c r="G88" s="875"/>
      <c r="H88" s="875"/>
      <c r="I88" s="875"/>
      <c r="J88" s="875"/>
      <c r="K88" s="875"/>
      <c r="L88" s="875"/>
      <c r="M88" s="875"/>
      <c r="N88" s="875"/>
      <c r="O88" s="875"/>
      <c r="P88" s="876"/>
      <c r="Q88" s="922"/>
      <c r="R88" s="923"/>
      <c r="S88" s="923"/>
      <c r="T88" s="923"/>
      <c r="U88" s="923"/>
      <c r="V88" s="923"/>
      <c r="W88" s="923"/>
      <c r="X88" s="923"/>
      <c r="Y88" s="923"/>
      <c r="Z88" s="923"/>
      <c r="AA88" s="923"/>
      <c r="AB88" s="923"/>
      <c r="AC88" s="923"/>
      <c r="AD88" s="923"/>
      <c r="AE88" s="923"/>
      <c r="AF88" s="926">
        <v>7387</v>
      </c>
      <c r="AG88" s="926"/>
      <c r="AH88" s="926"/>
      <c r="AI88" s="926"/>
      <c r="AJ88" s="926"/>
      <c r="AK88" s="923"/>
      <c r="AL88" s="923"/>
      <c r="AM88" s="923"/>
      <c r="AN88" s="923"/>
      <c r="AO88" s="923"/>
      <c r="AP88" s="926">
        <v>2506</v>
      </c>
      <c r="AQ88" s="926"/>
      <c r="AR88" s="926"/>
      <c r="AS88" s="926"/>
      <c r="AT88" s="926"/>
      <c r="AU88" s="926">
        <v>136</v>
      </c>
      <c r="AV88" s="926"/>
      <c r="AW88" s="926"/>
      <c r="AX88" s="926"/>
      <c r="AY88" s="926"/>
      <c r="AZ88" s="931"/>
      <c r="BA88" s="931"/>
      <c r="BB88" s="931"/>
      <c r="BC88" s="931"/>
      <c r="BD88" s="932"/>
      <c r="BE88" s="266"/>
      <c r="BF88" s="266"/>
      <c r="BG88" s="266"/>
      <c r="BH88" s="266"/>
      <c r="BI88" s="266"/>
      <c r="BJ88" s="266"/>
      <c r="BK88" s="266"/>
      <c r="BL88" s="266"/>
      <c r="BM88" s="266"/>
      <c r="BN88" s="266"/>
      <c r="BO88" s="266"/>
      <c r="BP88" s="266"/>
      <c r="BQ88" s="263">
        <v>82</v>
      </c>
      <c r="BR88" s="268"/>
      <c r="BS88" s="947"/>
      <c r="BT88" s="948"/>
      <c r="BU88" s="948"/>
      <c r="BV88" s="948"/>
      <c r="BW88" s="948"/>
      <c r="BX88" s="948"/>
      <c r="BY88" s="948"/>
      <c r="BZ88" s="948"/>
      <c r="CA88" s="948"/>
      <c r="CB88" s="948"/>
      <c r="CC88" s="948"/>
      <c r="CD88" s="948"/>
      <c r="CE88" s="948"/>
      <c r="CF88" s="948"/>
      <c r="CG88" s="949"/>
      <c r="CH88" s="944"/>
      <c r="CI88" s="945"/>
      <c r="CJ88" s="945"/>
      <c r="CK88" s="945"/>
      <c r="CL88" s="946"/>
      <c r="CM88" s="944"/>
      <c r="CN88" s="945"/>
      <c r="CO88" s="945"/>
      <c r="CP88" s="945"/>
      <c r="CQ88" s="946"/>
      <c r="CR88" s="944"/>
      <c r="CS88" s="945"/>
      <c r="CT88" s="945"/>
      <c r="CU88" s="945"/>
      <c r="CV88" s="946"/>
      <c r="CW88" s="944"/>
      <c r="CX88" s="945"/>
      <c r="CY88" s="945"/>
      <c r="CZ88" s="945"/>
      <c r="DA88" s="946"/>
      <c r="DB88" s="944"/>
      <c r="DC88" s="945"/>
      <c r="DD88" s="945"/>
      <c r="DE88" s="945"/>
      <c r="DF88" s="946"/>
      <c r="DG88" s="944"/>
      <c r="DH88" s="945"/>
      <c r="DI88" s="945"/>
      <c r="DJ88" s="945"/>
      <c r="DK88" s="946"/>
      <c r="DL88" s="944"/>
      <c r="DM88" s="945"/>
      <c r="DN88" s="945"/>
      <c r="DO88" s="945"/>
      <c r="DP88" s="946"/>
      <c r="DQ88" s="944"/>
      <c r="DR88" s="945"/>
      <c r="DS88" s="945"/>
      <c r="DT88" s="945"/>
      <c r="DU88" s="946"/>
      <c r="DV88" s="941"/>
      <c r="DW88" s="942"/>
      <c r="DX88" s="942"/>
      <c r="DY88" s="942"/>
      <c r="DZ88" s="943"/>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47"/>
      <c r="BT89" s="948"/>
      <c r="BU89" s="948"/>
      <c r="BV89" s="948"/>
      <c r="BW89" s="948"/>
      <c r="BX89" s="948"/>
      <c r="BY89" s="948"/>
      <c r="BZ89" s="948"/>
      <c r="CA89" s="948"/>
      <c r="CB89" s="948"/>
      <c r="CC89" s="948"/>
      <c r="CD89" s="948"/>
      <c r="CE89" s="948"/>
      <c r="CF89" s="948"/>
      <c r="CG89" s="949"/>
      <c r="CH89" s="944"/>
      <c r="CI89" s="945"/>
      <c r="CJ89" s="945"/>
      <c r="CK89" s="945"/>
      <c r="CL89" s="946"/>
      <c r="CM89" s="944"/>
      <c r="CN89" s="945"/>
      <c r="CO89" s="945"/>
      <c r="CP89" s="945"/>
      <c r="CQ89" s="946"/>
      <c r="CR89" s="944"/>
      <c r="CS89" s="945"/>
      <c r="CT89" s="945"/>
      <c r="CU89" s="945"/>
      <c r="CV89" s="946"/>
      <c r="CW89" s="944"/>
      <c r="CX89" s="945"/>
      <c r="CY89" s="945"/>
      <c r="CZ89" s="945"/>
      <c r="DA89" s="946"/>
      <c r="DB89" s="944"/>
      <c r="DC89" s="945"/>
      <c r="DD89" s="945"/>
      <c r="DE89" s="945"/>
      <c r="DF89" s="946"/>
      <c r="DG89" s="944"/>
      <c r="DH89" s="945"/>
      <c r="DI89" s="945"/>
      <c r="DJ89" s="945"/>
      <c r="DK89" s="946"/>
      <c r="DL89" s="944"/>
      <c r="DM89" s="945"/>
      <c r="DN89" s="945"/>
      <c r="DO89" s="945"/>
      <c r="DP89" s="946"/>
      <c r="DQ89" s="944"/>
      <c r="DR89" s="945"/>
      <c r="DS89" s="945"/>
      <c r="DT89" s="945"/>
      <c r="DU89" s="946"/>
      <c r="DV89" s="941"/>
      <c r="DW89" s="942"/>
      <c r="DX89" s="942"/>
      <c r="DY89" s="942"/>
      <c r="DZ89" s="943"/>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47"/>
      <c r="BT90" s="948"/>
      <c r="BU90" s="948"/>
      <c r="BV90" s="948"/>
      <c r="BW90" s="948"/>
      <c r="BX90" s="948"/>
      <c r="BY90" s="948"/>
      <c r="BZ90" s="948"/>
      <c r="CA90" s="948"/>
      <c r="CB90" s="948"/>
      <c r="CC90" s="948"/>
      <c r="CD90" s="948"/>
      <c r="CE90" s="948"/>
      <c r="CF90" s="948"/>
      <c r="CG90" s="949"/>
      <c r="CH90" s="944"/>
      <c r="CI90" s="945"/>
      <c r="CJ90" s="945"/>
      <c r="CK90" s="945"/>
      <c r="CL90" s="946"/>
      <c r="CM90" s="944"/>
      <c r="CN90" s="945"/>
      <c r="CO90" s="945"/>
      <c r="CP90" s="945"/>
      <c r="CQ90" s="946"/>
      <c r="CR90" s="944"/>
      <c r="CS90" s="945"/>
      <c r="CT90" s="945"/>
      <c r="CU90" s="945"/>
      <c r="CV90" s="946"/>
      <c r="CW90" s="944"/>
      <c r="CX90" s="945"/>
      <c r="CY90" s="945"/>
      <c r="CZ90" s="945"/>
      <c r="DA90" s="946"/>
      <c r="DB90" s="944"/>
      <c r="DC90" s="945"/>
      <c r="DD90" s="945"/>
      <c r="DE90" s="945"/>
      <c r="DF90" s="946"/>
      <c r="DG90" s="944"/>
      <c r="DH90" s="945"/>
      <c r="DI90" s="945"/>
      <c r="DJ90" s="945"/>
      <c r="DK90" s="946"/>
      <c r="DL90" s="944"/>
      <c r="DM90" s="945"/>
      <c r="DN90" s="945"/>
      <c r="DO90" s="945"/>
      <c r="DP90" s="946"/>
      <c r="DQ90" s="944"/>
      <c r="DR90" s="945"/>
      <c r="DS90" s="945"/>
      <c r="DT90" s="945"/>
      <c r="DU90" s="946"/>
      <c r="DV90" s="941"/>
      <c r="DW90" s="942"/>
      <c r="DX90" s="942"/>
      <c r="DY90" s="942"/>
      <c r="DZ90" s="943"/>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47"/>
      <c r="BT91" s="948"/>
      <c r="BU91" s="948"/>
      <c r="BV91" s="948"/>
      <c r="BW91" s="948"/>
      <c r="BX91" s="948"/>
      <c r="BY91" s="948"/>
      <c r="BZ91" s="948"/>
      <c r="CA91" s="948"/>
      <c r="CB91" s="948"/>
      <c r="CC91" s="948"/>
      <c r="CD91" s="948"/>
      <c r="CE91" s="948"/>
      <c r="CF91" s="948"/>
      <c r="CG91" s="949"/>
      <c r="CH91" s="944"/>
      <c r="CI91" s="945"/>
      <c r="CJ91" s="945"/>
      <c r="CK91" s="945"/>
      <c r="CL91" s="946"/>
      <c r="CM91" s="944"/>
      <c r="CN91" s="945"/>
      <c r="CO91" s="945"/>
      <c r="CP91" s="945"/>
      <c r="CQ91" s="946"/>
      <c r="CR91" s="944"/>
      <c r="CS91" s="945"/>
      <c r="CT91" s="945"/>
      <c r="CU91" s="945"/>
      <c r="CV91" s="946"/>
      <c r="CW91" s="944"/>
      <c r="CX91" s="945"/>
      <c r="CY91" s="945"/>
      <c r="CZ91" s="945"/>
      <c r="DA91" s="946"/>
      <c r="DB91" s="944"/>
      <c r="DC91" s="945"/>
      <c r="DD91" s="945"/>
      <c r="DE91" s="945"/>
      <c r="DF91" s="946"/>
      <c r="DG91" s="944"/>
      <c r="DH91" s="945"/>
      <c r="DI91" s="945"/>
      <c r="DJ91" s="945"/>
      <c r="DK91" s="946"/>
      <c r="DL91" s="944"/>
      <c r="DM91" s="945"/>
      <c r="DN91" s="945"/>
      <c r="DO91" s="945"/>
      <c r="DP91" s="946"/>
      <c r="DQ91" s="944"/>
      <c r="DR91" s="945"/>
      <c r="DS91" s="945"/>
      <c r="DT91" s="945"/>
      <c r="DU91" s="946"/>
      <c r="DV91" s="941"/>
      <c r="DW91" s="942"/>
      <c r="DX91" s="942"/>
      <c r="DY91" s="942"/>
      <c r="DZ91" s="943"/>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47"/>
      <c r="BT92" s="948"/>
      <c r="BU92" s="948"/>
      <c r="BV92" s="948"/>
      <c r="BW92" s="948"/>
      <c r="BX92" s="948"/>
      <c r="BY92" s="948"/>
      <c r="BZ92" s="948"/>
      <c r="CA92" s="948"/>
      <c r="CB92" s="948"/>
      <c r="CC92" s="948"/>
      <c r="CD92" s="948"/>
      <c r="CE92" s="948"/>
      <c r="CF92" s="948"/>
      <c r="CG92" s="949"/>
      <c r="CH92" s="944"/>
      <c r="CI92" s="945"/>
      <c r="CJ92" s="945"/>
      <c r="CK92" s="945"/>
      <c r="CL92" s="946"/>
      <c r="CM92" s="944"/>
      <c r="CN92" s="945"/>
      <c r="CO92" s="945"/>
      <c r="CP92" s="945"/>
      <c r="CQ92" s="946"/>
      <c r="CR92" s="944"/>
      <c r="CS92" s="945"/>
      <c r="CT92" s="945"/>
      <c r="CU92" s="945"/>
      <c r="CV92" s="946"/>
      <c r="CW92" s="944"/>
      <c r="CX92" s="945"/>
      <c r="CY92" s="945"/>
      <c r="CZ92" s="945"/>
      <c r="DA92" s="946"/>
      <c r="DB92" s="944"/>
      <c r="DC92" s="945"/>
      <c r="DD92" s="945"/>
      <c r="DE92" s="945"/>
      <c r="DF92" s="946"/>
      <c r="DG92" s="944"/>
      <c r="DH92" s="945"/>
      <c r="DI92" s="945"/>
      <c r="DJ92" s="945"/>
      <c r="DK92" s="946"/>
      <c r="DL92" s="944"/>
      <c r="DM92" s="945"/>
      <c r="DN92" s="945"/>
      <c r="DO92" s="945"/>
      <c r="DP92" s="946"/>
      <c r="DQ92" s="944"/>
      <c r="DR92" s="945"/>
      <c r="DS92" s="945"/>
      <c r="DT92" s="945"/>
      <c r="DU92" s="946"/>
      <c r="DV92" s="941"/>
      <c r="DW92" s="942"/>
      <c r="DX92" s="942"/>
      <c r="DY92" s="942"/>
      <c r="DZ92" s="943"/>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47"/>
      <c r="BT93" s="948"/>
      <c r="BU93" s="948"/>
      <c r="BV93" s="948"/>
      <c r="BW93" s="948"/>
      <c r="BX93" s="948"/>
      <c r="BY93" s="948"/>
      <c r="BZ93" s="948"/>
      <c r="CA93" s="948"/>
      <c r="CB93" s="948"/>
      <c r="CC93" s="948"/>
      <c r="CD93" s="948"/>
      <c r="CE93" s="948"/>
      <c r="CF93" s="948"/>
      <c r="CG93" s="949"/>
      <c r="CH93" s="944"/>
      <c r="CI93" s="945"/>
      <c r="CJ93" s="945"/>
      <c r="CK93" s="945"/>
      <c r="CL93" s="946"/>
      <c r="CM93" s="944"/>
      <c r="CN93" s="945"/>
      <c r="CO93" s="945"/>
      <c r="CP93" s="945"/>
      <c r="CQ93" s="946"/>
      <c r="CR93" s="944"/>
      <c r="CS93" s="945"/>
      <c r="CT93" s="945"/>
      <c r="CU93" s="945"/>
      <c r="CV93" s="946"/>
      <c r="CW93" s="944"/>
      <c r="CX93" s="945"/>
      <c r="CY93" s="945"/>
      <c r="CZ93" s="945"/>
      <c r="DA93" s="946"/>
      <c r="DB93" s="944"/>
      <c r="DC93" s="945"/>
      <c r="DD93" s="945"/>
      <c r="DE93" s="945"/>
      <c r="DF93" s="946"/>
      <c r="DG93" s="944"/>
      <c r="DH93" s="945"/>
      <c r="DI93" s="945"/>
      <c r="DJ93" s="945"/>
      <c r="DK93" s="946"/>
      <c r="DL93" s="944"/>
      <c r="DM93" s="945"/>
      <c r="DN93" s="945"/>
      <c r="DO93" s="945"/>
      <c r="DP93" s="946"/>
      <c r="DQ93" s="944"/>
      <c r="DR93" s="945"/>
      <c r="DS93" s="945"/>
      <c r="DT93" s="945"/>
      <c r="DU93" s="946"/>
      <c r="DV93" s="941"/>
      <c r="DW93" s="942"/>
      <c r="DX93" s="942"/>
      <c r="DY93" s="942"/>
      <c r="DZ93" s="943"/>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47"/>
      <c r="BT94" s="948"/>
      <c r="BU94" s="948"/>
      <c r="BV94" s="948"/>
      <c r="BW94" s="948"/>
      <c r="BX94" s="948"/>
      <c r="BY94" s="948"/>
      <c r="BZ94" s="948"/>
      <c r="CA94" s="948"/>
      <c r="CB94" s="948"/>
      <c r="CC94" s="948"/>
      <c r="CD94" s="948"/>
      <c r="CE94" s="948"/>
      <c r="CF94" s="948"/>
      <c r="CG94" s="949"/>
      <c r="CH94" s="944"/>
      <c r="CI94" s="945"/>
      <c r="CJ94" s="945"/>
      <c r="CK94" s="945"/>
      <c r="CL94" s="946"/>
      <c r="CM94" s="944"/>
      <c r="CN94" s="945"/>
      <c r="CO94" s="945"/>
      <c r="CP94" s="945"/>
      <c r="CQ94" s="946"/>
      <c r="CR94" s="944"/>
      <c r="CS94" s="945"/>
      <c r="CT94" s="945"/>
      <c r="CU94" s="945"/>
      <c r="CV94" s="946"/>
      <c r="CW94" s="944"/>
      <c r="CX94" s="945"/>
      <c r="CY94" s="945"/>
      <c r="CZ94" s="945"/>
      <c r="DA94" s="946"/>
      <c r="DB94" s="944"/>
      <c r="DC94" s="945"/>
      <c r="DD94" s="945"/>
      <c r="DE94" s="945"/>
      <c r="DF94" s="946"/>
      <c r="DG94" s="944"/>
      <c r="DH94" s="945"/>
      <c r="DI94" s="945"/>
      <c r="DJ94" s="945"/>
      <c r="DK94" s="946"/>
      <c r="DL94" s="944"/>
      <c r="DM94" s="945"/>
      <c r="DN94" s="945"/>
      <c r="DO94" s="945"/>
      <c r="DP94" s="946"/>
      <c r="DQ94" s="944"/>
      <c r="DR94" s="945"/>
      <c r="DS94" s="945"/>
      <c r="DT94" s="945"/>
      <c r="DU94" s="946"/>
      <c r="DV94" s="941"/>
      <c r="DW94" s="942"/>
      <c r="DX94" s="942"/>
      <c r="DY94" s="942"/>
      <c r="DZ94" s="943"/>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47"/>
      <c r="BT95" s="948"/>
      <c r="BU95" s="948"/>
      <c r="BV95" s="948"/>
      <c r="BW95" s="948"/>
      <c r="BX95" s="948"/>
      <c r="BY95" s="948"/>
      <c r="BZ95" s="948"/>
      <c r="CA95" s="948"/>
      <c r="CB95" s="948"/>
      <c r="CC95" s="948"/>
      <c r="CD95" s="948"/>
      <c r="CE95" s="948"/>
      <c r="CF95" s="948"/>
      <c r="CG95" s="949"/>
      <c r="CH95" s="944"/>
      <c r="CI95" s="945"/>
      <c r="CJ95" s="945"/>
      <c r="CK95" s="945"/>
      <c r="CL95" s="946"/>
      <c r="CM95" s="944"/>
      <c r="CN95" s="945"/>
      <c r="CO95" s="945"/>
      <c r="CP95" s="945"/>
      <c r="CQ95" s="946"/>
      <c r="CR95" s="944"/>
      <c r="CS95" s="945"/>
      <c r="CT95" s="945"/>
      <c r="CU95" s="945"/>
      <c r="CV95" s="946"/>
      <c r="CW95" s="944"/>
      <c r="CX95" s="945"/>
      <c r="CY95" s="945"/>
      <c r="CZ95" s="945"/>
      <c r="DA95" s="946"/>
      <c r="DB95" s="944"/>
      <c r="DC95" s="945"/>
      <c r="DD95" s="945"/>
      <c r="DE95" s="945"/>
      <c r="DF95" s="946"/>
      <c r="DG95" s="944"/>
      <c r="DH95" s="945"/>
      <c r="DI95" s="945"/>
      <c r="DJ95" s="945"/>
      <c r="DK95" s="946"/>
      <c r="DL95" s="944"/>
      <c r="DM95" s="945"/>
      <c r="DN95" s="945"/>
      <c r="DO95" s="945"/>
      <c r="DP95" s="946"/>
      <c r="DQ95" s="944"/>
      <c r="DR95" s="945"/>
      <c r="DS95" s="945"/>
      <c r="DT95" s="945"/>
      <c r="DU95" s="946"/>
      <c r="DV95" s="941"/>
      <c r="DW95" s="942"/>
      <c r="DX95" s="942"/>
      <c r="DY95" s="942"/>
      <c r="DZ95" s="943"/>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47"/>
      <c r="BT96" s="948"/>
      <c r="BU96" s="948"/>
      <c r="BV96" s="948"/>
      <c r="BW96" s="948"/>
      <c r="BX96" s="948"/>
      <c r="BY96" s="948"/>
      <c r="BZ96" s="948"/>
      <c r="CA96" s="948"/>
      <c r="CB96" s="948"/>
      <c r="CC96" s="948"/>
      <c r="CD96" s="948"/>
      <c r="CE96" s="948"/>
      <c r="CF96" s="948"/>
      <c r="CG96" s="949"/>
      <c r="CH96" s="944"/>
      <c r="CI96" s="945"/>
      <c r="CJ96" s="945"/>
      <c r="CK96" s="945"/>
      <c r="CL96" s="946"/>
      <c r="CM96" s="944"/>
      <c r="CN96" s="945"/>
      <c r="CO96" s="945"/>
      <c r="CP96" s="945"/>
      <c r="CQ96" s="946"/>
      <c r="CR96" s="944"/>
      <c r="CS96" s="945"/>
      <c r="CT96" s="945"/>
      <c r="CU96" s="945"/>
      <c r="CV96" s="946"/>
      <c r="CW96" s="944"/>
      <c r="CX96" s="945"/>
      <c r="CY96" s="945"/>
      <c r="CZ96" s="945"/>
      <c r="DA96" s="946"/>
      <c r="DB96" s="944"/>
      <c r="DC96" s="945"/>
      <c r="DD96" s="945"/>
      <c r="DE96" s="945"/>
      <c r="DF96" s="946"/>
      <c r="DG96" s="944"/>
      <c r="DH96" s="945"/>
      <c r="DI96" s="945"/>
      <c r="DJ96" s="945"/>
      <c r="DK96" s="946"/>
      <c r="DL96" s="944"/>
      <c r="DM96" s="945"/>
      <c r="DN96" s="945"/>
      <c r="DO96" s="945"/>
      <c r="DP96" s="946"/>
      <c r="DQ96" s="944"/>
      <c r="DR96" s="945"/>
      <c r="DS96" s="945"/>
      <c r="DT96" s="945"/>
      <c r="DU96" s="946"/>
      <c r="DV96" s="941"/>
      <c r="DW96" s="942"/>
      <c r="DX96" s="942"/>
      <c r="DY96" s="942"/>
      <c r="DZ96" s="943"/>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47"/>
      <c r="BT97" s="948"/>
      <c r="BU97" s="948"/>
      <c r="BV97" s="948"/>
      <c r="BW97" s="948"/>
      <c r="BX97" s="948"/>
      <c r="BY97" s="948"/>
      <c r="BZ97" s="948"/>
      <c r="CA97" s="948"/>
      <c r="CB97" s="948"/>
      <c r="CC97" s="948"/>
      <c r="CD97" s="948"/>
      <c r="CE97" s="948"/>
      <c r="CF97" s="948"/>
      <c r="CG97" s="949"/>
      <c r="CH97" s="944"/>
      <c r="CI97" s="945"/>
      <c r="CJ97" s="945"/>
      <c r="CK97" s="945"/>
      <c r="CL97" s="946"/>
      <c r="CM97" s="944"/>
      <c r="CN97" s="945"/>
      <c r="CO97" s="945"/>
      <c r="CP97" s="945"/>
      <c r="CQ97" s="946"/>
      <c r="CR97" s="944"/>
      <c r="CS97" s="945"/>
      <c r="CT97" s="945"/>
      <c r="CU97" s="945"/>
      <c r="CV97" s="946"/>
      <c r="CW97" s="944"/>
      <c r="CX97" s="945"/>
      <c r="CY97" s="945"/>
      <c r="CZ97" s="945"/>
      <c r="DA97" s="946"/>
      <c r="DB97" s="944"/>
      <c r="DC97" s="945"/>
      <c r="DD97" s="945"/>
      <c r="DE97" s="945"/>
      <c r="DF97" s="946"/>
      <c r="DG97" s="944"/>
      <c r="DH97" s="945"/>
      <c r="DI97" s="945"/>
      <c r="DJ97" s="945"/>
      <c r="DK97" s="946"/>
      <c r="DL97" s="944"/>
      <c r="DM97" s="945"/>
      <c r="DN97" s="945"/>
      <c r="DO97" s="945"/>
      <c r="DP97" s="946"/>
      <c r="DQ97" s="944"/>
      <c r="DR97" s="945"/>
      <c r="DS97" s="945"/>
      <c r="DT97" s="945"/>
      <c r="DU97" s="946"/>
      <c r="DV97" s="941"/>
      <c r="DW97" s="942"/>
      <c r="DX97" s="942"/>
      <c r="DY97" s="942"/>
      <c r="DZ97" s="943"/>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47"/>
      <c r="BT98" s="948"/>
      <c r="BU98" s="948"/>
      <c r="BV98" s="948"/>
      <c r="BW98" s="948"/>
      <c r="BX98" s="948"/>
      <c r="BY98" s="948"/>
      <c r="BZ98" s="948"/>
      <c r="CA98" s="948"/>
      <c r="CB98" s="948"/>
      <c r="CC98" s="948"/>
      <c r="CD98" s="948"/>
      <c r="CE98" s="948"/>
      <c r="CF98" s="948"/>
      <c r="CG98" s="949"/>
      <c r="CH98" s="944"/>
      <c r="CI98" s="945"/>
      <c r="CJ98" s="945"/>
      <c r="CK98" s="945"/>
      <c r="CL98" s="946"/>
      <c r="CM98" s="944"/>
      <c r="CN98" s="945"/>
      <c r="CO98" s="945"/>
      <c r="CP98" s="945"/>
      <c r="CQ98" s="946"/>
      <c r="CR98" s="944"/>
      <c r="CS98" s="945"/>
      <c r="CT98" s="945"/>
      <c r="CU98" s="945"/>
      <c r="CV98" s="946"/>
      <c r="CW98" s="944"/>
      <c r="CX98" s="945"/>
      <c r="CY98" s="945"/>
      <c r="CZ98" s="945"/>
      <c r="DA98" s="946"/>
      <c r="DB98" s="944"/>
      <c r="DC98" s="945"/>
      <c r="DD98" s="945"/>
      <c r="DE98" s="945"/>
      <c r="DF98" s="946"/>
      <c r="DG98" s="944"/>
      <c r="DH98" s="945"/>
      <c r="DI98" s="945"/>
      <c r="DJ98" s="945"/>
      <c r="DK98" s="946"/>
      <c r="DL98" s="944"/>
      <c r="DM98" s="945"/>
      <c r="DN98" s="945"/>
      <c r="DO98" s="945"/>
      <c r="DP98" s="946"/>
      <c r="DQ98" s="944"/>
      <c r="DR98" s="945"/>
      <c r="DS98" s="945"/>
      <c r="DT98" s="945"/>
      <c r="DU98" s="946"/>
      <c r="DV98" s="941"/>
      <c r="DW98" s="942"/>
      <c r="DX98" s="942"/>
      <c r="DY98" s="942"/>
      <c r="DZ98" s="943"/>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47"/>
      <c r="BT99" s="948"/>
      <c r="BU99" s="948"/>
      <c r="BV99" s="948"/>
      <c r="BW99" s="948"/>
      <c r="BX99" s="948"/>
      <c r="BY99" s="948"/>
      <c r="BZ99" s="948"/>
      <c r="CA99" s="948"/>
      <c r="CB99" s="948"/>
      <c r="CC99" s="948"/>
      <c r="CD99" s="948"/>
      <c r="CE99" s="948"/>
      <c r="CF99" s="948"/>
      <c r="CG99" s="949"/>
      <c r="CH99" s="944"/>
      <c r="CI99" s="945"/>
      <c r="CJ99" s="945"/>
      <c r="CK99" s="945"/>
      <c r="CL99" s="946"/>
      <c r="CM99" s="944"/>
      <c r="CN99" s="945"/>
      <c r="CO99" s="945"/>
      <c r="CP99" s="945"/>
      <c r="CQ99" s="946"/>
      <c r="CR99" s="944"/>
      <c r="CS99" s="945"/>
      <c r="CT99" s="945"/>
      <c r="CU99" s="945"/>
      <c r="CV99" s="946"/>
      <c r="CW99" s="944"/>
      <c r="CX99" s="945"/>
      <c r="CY99" s="945"/>
      <c r="CZ99" s="945"/>
      <c r="DA99" s="946"/>
      <c r="DB99" s="944"/>
      <c r="DC99" s="945"/>
      <c r="DD99" s="945"/>
      <c r="DE99" s="945"/>
      <c r="DF99" s="946"/>
      <c r="DG99" s="944"/>
      <c r="DH99" s="945"/>
      <c r="DI99" s="945"/>
      <c r="DJ99" s="945"/>
      <c r="DK99" s="946"/>
      <c r="DL99" s="944"/>
      <c r="DM99" s="945"/>
      <c r="DN99" s="945"/>
      <c r="DO99" s="945"/>
      <c r="DP99" s="946"/>
      <c r="DQ99" s="944"/>
      <c r="DR99" s="945"/>
      <c r="DS99" s="945"/>
      <c r="DT99" s="945"/>
      <c r="DU99" s="946"/>
      <c r="DV99" s="941"/>
      <c r="DW99" s="942"/>
      <c r="DX99" s="942"/>
      <c r="DY99" s="942"/>
      <c r="DZ99" s="943"/>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47"/>
      <c r="BT100" s="948"/>
      <c r="BU100" s="948"/>
      <c r="BV100" s="948"/>
      <c r="BW100" s="948"/>
      <c r="BX100" s="948"/>
      <c r="BY100" s="948"/>
      <c r="BZ100" s="948"/>
      <c r="CA100" s="948"/>
      <c r="CB100" s="948"/>
      <c r="CC100" s="948"/>
      <c r="CD100" s="948"/>
      <c r="CE100" s="948"/>
      <c r="CF100" s="948"/>
      <c r="CG100" s="949"/>
      <c r="CH100" s="944"/>
      <c r="CI100" s="945"/>
      <c r="CJ100" s="945"/>
      <c r="CK100" s="945"/>
      <c r="CL100" s="946"/>
      <c r="CM100" s="944"/>
      <c r="CN100" s="945"/>
      <c r="CO100" s="945"/>
      <c r="CP100" s="945"/>
      <c r="CQ100" s="946"/>
      <c r="CR100" s="944"/>
      <c r="CS100" s="945"/>
      <c r="CT100" s="945"/>
      <c r="CU100" s="945"/>
      <c r="CV100" s="946"/>
      <c r="CW100" s="944"/>
      <c r="CX100" s="945"/>
      <c r="CY100" s="945"/>
      <c r="CZ100" s="945"/>
      <c r="DA100" s="946"/>
      <c r="DB100" s="944"/>
      <c r="DC100" s="945"/>
      <c r="DD100" s="945"/>
      <c r="DE100" s="945"/>
      <c r="DF100" s="946"/>
      <c r="DG100" s="944"/>
      <c r="DH100" s="945"/>
      <c r="DI100" s="945"/>
      <c r="DJ100" s="945"/>
      <c r="DK100" s="946"/>
      <c r="DL100" s="944"/>
      <c r="DM100" s="945"/>
      <c r="DN100" s="945"/>
      <c r="DO100" s="945"/>
      <c r="DP100" s="946"/>
      <c r="DQ100" s="944"/>
      <c r="DR100" s="945"/>
      <c r="DS100" s="945"/>
      <c r="DT100" s="945"/>
      <c r="DU100" s="946"/>
      <c r="DV100" s="941"/>
      <c r="DW100" s="942"/>
      <c r="DX100" s="942"/>
      <c r="DY100" s="942"/>
      <c r="DZ100" s="943"/>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47"/>
      <c r="BT101" s="948"/>
      <c r="BU101" s="948"/>
      <c r="BV101" s="948"/>
      <c r="BW101" s="948"/>
      <c r="BX101" s="948"/>
      <c r="BY101" s="948"/>
      <c r="BZ101" s="948"/>
      <c r="CA101" s="948"/>
      <c r="CB101" s="948"/>
      <c r="CC101" s="948"/>
      <c r="CD101" s="948"/>
      <c r="CE101" s="948"/>
      <c r="CF101" s="948"/>
      <c r="CG101" s="949"/>
      <c r="CH101" s="944"/>
      <c r="CI101" s="945"/>
      <c r="CJ101" s="945"/>
      <c r="CK101" s="945"/>
      <c r="CL101" s="946"/>
      <c r="CM101" s="944"/>
      <c r="CN101" s="945"/>
      <c r="CO101" s="945"/>
      <c r="CP101" s="945"/>
      <c r="CQ101" s="946"/>
      <c r="CR101" s="944"/>
      <c r="CS101" s="945"/>
      <c r="CT101" s="945"/>
      <c r="CU101" s="945"/>
      <c r="CV101" s="946"/>
      <c r="CW101" s="944"/>
      <c r="CX101" s="945"/>
      <c r="CY101" s="945"/>
      <c r="CZ101" s="945"/>
      <c r="DA101" s="946"/>
      <c r="DB101" s="944"/>
      <c r="DC101" s="945"/>
      <c r="DD101" s="945"/>
      <c r="DE101" s="945"/>
      <c r="DF101" s="946"/>
      <c r="DG101" s="944"/>
      <c r="DH101" s="945"/>
      <c r="DI101" s="945"/>
      <c r="DJ101" s="945"/>
      <c r="DK101" s="946"/>
      <c r="DL101" s="944"/>
      <c r="DM101" s="945"/>
      <c r="DN101" s="945"/>
      <c r="DO101" s="945"/>
      <c r="DP101" s="946"/>
      <c r="DQ101" s="944"/>
      <c r="DR101" s="945"/>
      <c r="DS101" s="945"/>
      <c r="DT101" s="945"/>
      <c r="DU101" s="946"/>
      <c r="DV101" s="941"/>
      <c r="DW101" s="942"/>
      <c r="DX101" s="942"/>
      <c r="DY101" s="942"/>
      <c r="DZ101" s="943"/>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391</v>
      </c>
      <c r="BR102" s="874" t="s">
        <v>418</v>
      </c>
      <c r="BS102" s="875"/>
      <c r="BT102" s="875"/>
      <c r="BU102" s="875"/>
      <c r="BV102" s="875"/>
      <c r="BW102" s="875"/>
      <c r="BX102" s="875"/>
      <c r="BY102" s="875"/>
      <c r="BZ102" s="875"/>
      <c r="CA102" s="875"/>
      <c r="CB102" s="875"/>
      <c r="CC102" s="875"/>
      <c r="CD102" s="875"/>
      <c r="CE102" s="875"/>
      <c r="CF102" s="875"/>
      <c r="CG102" s="876"/>
      <c r="CH102" s="973"/>
      <c r="CI102" s="974"/>
      <c r="CJ102" s="974"/>
      <c r="CK102" s="974"/>
      <c r="CL102" s="975"/>
      <c r="CM102" s="973"/>
      <c r="CN102" s="974"/>
      <c r="CO102" s="974"/>
      <c r="CP102" s="974"/>
      <c r="CQ102" s="975"/>
      <c r="CR102" s="976">
        <v>13</v>
      </c>
      <c r="CS102" s="934"/>
      <c r="CT102" s="934"/>
      <c r="CU102" s="934"/>
      <c r="CV102" s="977"/>
      <c r="CW102" s="976" t="s">
        <v>591</v>
      </c>
      <c r="CX102" s="934"/>
      <c r="CY102" s="934"/>
      <c r="CZ102" s="934"/>
      <c r="DA102" s="977"/>
      <c r="DB102" s="976" t="s">
        <v>592</v>
      </c>
      <c r="DC102" s="934"/>
      <c r="DD102" s="934"/>
      <c r="DE102" s="934"/>
      <c r="DF102" s="977"/>
      <c r="DG102" s="976" t="s">
        <v>593</v>
      </c>
      <c r="DH102" s="934"/>
      <c r="DI102" s="934"/>
      <c r="DJ102" s="934"/>
      <c r="DK102" s="977"/>
      <c r="DL102" s="976" t="s">
        <v>594</v>
      </c>
      <c r="DM102" s="934"/>
      <c r="DN102" s="934"/>
      <c r="DO102" s="934"/>
      <c r="DP102" s="977"/>
      <c r="DQ102" s="976" t="s">
        <v>594</v>
      </c>
      <c r="DR102" s="934"/>
      <c r="DS102" s="934"/>
      <c r="DT102" s="934"/>
      <c r="DU102" s="977"/>
      <c r="DV102" s="1000"/>
      <c r="DW102" s="1001"/>
      <c r="DX102" s="1001"/>
      <c r="DY102" s="1001"/>
      <c r="DZ102" s="1002"/>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03" t="s">
        <v>419</v>
      </c>
      <c r="BR103" s="1003"/>
      <c r="BS103" s="1003"/>
      <c r="BT103" s="1003"/>
      <c r="BU103" s="1003"/>
      <c r="BV103" s="1003"/>
      <c r="BW103" s="1003"/>
      <c r="BX103" s="1003"/>
      <c r="BY103" s="1003"/>
      <c r="BZ103" s="1003"/>
      <c r="CA103" s="1003"/>
      <c r="CB103" s="1003"/>
      <c r="CC103" s="1003"/>
      <c r="CD103" s="1003"/>
      <c r="CE103" s="1003"/>
      <c r="CF103" s="1003"/>
      <c r="CG103" s="1003"/>
      <c r="CH103" s="1003"/>
      <c r="CI103" s="1003"/>
      <c r="CJ103" s="1003"/>
      <c r="CK103" s="1003"/>
      <c r="CL103" s="1003"/>
      <c r="CM103" s="1003"/>
      <c r="CN103" s="1003"/>
      <c r="CO103" s="1003"/>
      <c r="CP103" s="1003"/>
      <c r="CQ103" s="1003"/>
      <c r="CR103" s="1003"/>
      <c r="CS103" s="1003"/>
      <c r="CT103" s="1003"/>
      <c r="CU103" s="1003"/>
      <c r="CV103" s="1003"/>
      <c r="CW103" s="1003"/>
      <c r="CX103" s="1003"/>
      <c r="CY103" s="1003"/>
      <c r="CZ103" s="1003"/>
      <c r="DA103" s="1003"/>
      <c r="DB103" s="1003"/>
      <c r="DC103" s="1003"/>
      <c r="DD103" s="1003"/>
      <c r="DE103" s="1003"/>
      <c r="DF103" s="1003"/>
      <c r="DG103" s="1003"/>
      <c r="DH103" s="1003"/>
      <c r="DI103" s="1003"/>
      <c r="DJ103" s="1003"/>
      <c r="DK103" s="1003"/>
      <c r="DL103" s="1003"/>
      <c r="DM103" s="1003"/>
      <c r="DN103" s="1003"/>
      <c r="DO103" s="1003"/>
      <c r="DP103" s="1003"/>
      <c r="DQ103" s="1003"/>
      <c r="DR103" s="1003"/>
      <c r="DS103" s="1003"/>
      <c r="DT103" s="1003"/>
      <c r="DU103" s="1003"/>
      <c r="DV103" s="1003"/>
      <c r="DW103" s="1003"/>
      <c r="DX103" s="1003"/>
      <c r="DY103" s="1003"/>
      <c r="DZ103" s="1003"/>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04" t="s">
        <v>420</v>
      </c>
      <c r="BR104" s="1004"/>
      <c r="BS104" s="1004"/>
      <c r="BT104" s="1004"/>
      <c r="BU104" s="1004"/>
      <c r="BV104" s="1004"/>
      <c r="BW104" s="1004"/>
      <c r="BX104" s="1004"/>
      <c r="BY104" s="1004"/>
      <c r="BZ104" s="1004"/>
      <c r="CA104" s="1004"/>
      <c r="CB104" s="1004"/>
      <c r="CC104" s="1004"/>
      <c r="CD104" s="1004"/>
      <c r="CE104" s="1004"/>
      <c r="CF104" s="1004"/>
      <c r="CG104" s="1004"/>
      <c r="CH104" s="1004"/>
      <c r="CI104" s="1004"/>
      <c r="CJ104" s="1004"/>
      <c r="CK104" s="1004"/>
      <c r="CL104" s="1004"/>
      <c r="CM104" s="1004"/>
      <c r="CN104" s="1004"/>
      <c r="CO104" s="1004"/>
      <c r="CP104" s="1004"/>
      <c r="CQ104" s="1004"/>
      <c r="CR104" s="1004"/>
      <c r="CS104" s="1004"/>
      <c r="CT104" s="1004"/>
      <c r="CU104" s="1004"/>
      <c r="CV104" s="1004"/>
      <c r="CW104" s="1004"/>
      <c r="CX104" s="1004"/>
      <c r="CY104" s="1004"/>
      <c r="CZ104" s="1004"/>
      <c r="DA104" s="1004"/>
      <c r="DB104" s="1004"/>
      <c r="DC104" s="1004"/>
      <c r="DD104" s="1004"/>
      <c r="DE104" s="1004"/>
      <c r="DF104" s="1004"/>
      <c r="DG104" s="1004"/>
      <c r="DH104" s="1004"/>
      <c r="DI104" s="1004"/>
      <c r="DJ104" s="1004"/>
      <c r="DK104" s="1004"/>
      <c r="DL104" s="1004"/>
      <c r="DM104" s="1004"/>
      <c r="DN104" s="1004"/>
      <c r="DO104" s="1004"/>
      <c r="DP104" s="1004"/>
      <c r="DQ104" s="1004"/>
      <c r="DR104" s="1004"/>
      <c r="DS104" s="1004"/>
      <c r="DT104" s="1004"/>
      <c r="DU104" s="1004"/>
      <c r="DV104" s="1004"/>
      <c r="DW104" s="1004"/>
      <c r="DX104" s="1004"/>
      <c r="DY104" s="1004"/>
      <c r="DZ104" s="1004"/>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421</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422</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05" t="s">
        <v>423</v>
      </c>
      <c r="B108" s="1006"/>
      <c r="C108" s="1006"/>
      <c r="D108" s="1006"/>
      <c r="E108" s="1006"/>
      <c r="F108" s="1006"/>
      <c r="G108" s="1006"/>
      <c r="H108" s="1006"/>
      <c r="I108" s="1006"/>
      <c r="J108" s="1006"/>
      <c r="K108" s="1006"/>
      <c r="L108" s="1006"/>
      <c r="M108" s="1006"/>
      <c r="N108" s="1006"/>
      <c r="O108" s="1006"/>
      <c r="P108" s="1006"/>
      <c r="Q108" s="1006"/>
      <c r="R108" s="1006"/>
      <c r="S108" s="1006"/>
      <c r="T108" s="1006"/>
      <c r="U108" s="1006"/>
      <c r="V108" s="1006"/>
      <c r="W108" s="1006"/>
      <c r="X108" s="1006"/>
      <c r="Y108" s="1006"/>
      <c r="Z108" s="1006"/>
      <c r="AA108" s="1006"/>
      <c r="AB108" s="1006"/>
      <c r="AC108" s="1006"/>
      <c r="AD108" s="1006"/>
      <c r="AE108" s="1006"/>
      <c r="AF108" s="1006"/>
      <c r="AG108" s="1006"/>
      <c r="AH108" s="1006"/>
      <c r="AI108" s="1006"/>
      <c r="AJ108" s="1006"/>
      <c r="AK108" s="1006"/>
      <c r="AL108" s="1006"/>
      <c r="AM108" s="1006"/>
      <c r="AN108" s="1006"/>
      <c r="AO108" s="1006"/>
      <c r="AP108" s="1006"/>
      <c r="AQ108" s="1006"/>
      <c r="AR108" s="1006"/>
      <c r="AS108" s="1006"/>
      <c r="AT108" s="1007"/>
      <c r="AU108" s="1005" t="s">
        <v>424</v>
      </c>
      <c r="AV108" s="1006"/>
      <c r="AW108" s="1006"/>
      <c r="AX108" s="1006"/>
      <c r="AY108" s="1006"/>
      <c r="AZ108" s="1006"/>
      <c r="BA108" s="1006"/>
      <c r="BB108" s="1006"/>
      <c r="BC108" s="1006"/>
      <c r="BD108" s="1006"/>
      <c r="BE108" s="1006"/>
      <c r="BF108" s="1006"/>
      <c r="BG108" s="1006"/>
      <c r="BH108" s="1006"/>
      <c r="BI108" s="1006"/>
      <c r="BJ108" s="1006"/>
      <c r="BK108" s="1006"/>
      <c r="BL108" s="1006"/>
      <c r="BM108" s="1006"/>
      <c r="BN108" s="1006"/>
      <c r="BO108" s="1006"/>
      <c r="BP108" s="1006"/>
      <c r="BQ108" s="1006"/>
      <c r="BR108" s="1006"/>
      <c r="BS108" s="1006"/>
      <c r="BT108" s="1006"/>
      <c r="BU108" s="1006"/>
      <c r="BV108" s="1006"/>
      <c r="BW108" s="1006"/>
      <c r="BX108" s="1006"/>
      <c r="BY108" s="1006"/>
      <c r="BZ108" s="1006"/>
      <c r="CA108" s="1006"/>
      <c r="CB108" s="1006"/>
      <c r="CC108" s="1006"/>
      <c r="CD108" s="1006"/>
      <c r="CE108" s="1006"/>
      <c r="CF108" s="1006"/>
      <c r="CG108" s="1006"/>
      <c r="CH108" s="1006"/>
      <c r="CI108" s="1006"/>
      <c r="CJ108" s="1006"/>
      <c r="CK108" s="1006"/>
      <c r="CL108" s="1006"/>
      <c r="CM108" s="1006"/>
      <c r="CN108" s="1006"/>
      <c r="CO108" s="1006"/>
      <c r="CP108" s="1006"/>
      <c r="CQ108" s="1006"/>
      <c r="CR108" s="1006"/>
      <c r="CS108" s="1006"/>
      <c r="CT108" s="1006"/>
      <c r="CU108" s="1006"/>
      <c r="CV108" s="1006"/>
      <c r="CW108" s="1006"/>
      <c r="CX108" s="1006"/>
      <c r="CY108" s="1006"/>
      <c r="CZ108" s="1006"/>
      <c r="DA108" s="1006"/>
      <c r="DB108" s="1006"/>
      <c r="DC108" s="1006"/>
      <c r="DD108" s="1006"/>
      <c r="DE108" s="1006"/>
      <c r="DF108" s="1006"/>
      <c r="DG108" s="1006"/>
      <c r="DH108" s="1006"/>
      <c r="DI108" s="1006"/>
      <c r="DJ108" s="1006"/>
      <c r="DK108" s="1006"/>
      <c r="DL108" s="1006"/>
      <c r="DM108" s="1006"/>
      <c r="DN108" s="1006"/>
      <c r="DO108" s="1006"/>
      <c r="DP108" s="1006"/>
      <c r="DQ108" s="1006"/>
      <c r="DR108" s="1006"/>
      <c r="DS108" s="1006"/>
      <c r="DT108" s="1006"/>
      <c r="DU108" s="1006"/>
      <c r="DV108" s="1006"/>
      <c r="DW108" s="1006"/>
      <c r="DX108" s="1006"/>
      <c r="DY108" s="1006"/>
      <c r="DZ108" s="1007"/>
    </row>
    <row r="109" spans="1:131" s="247" customFormat="1" ht="26.25" customHeight="1" x14ac:dyDescent="0.15">
      <c r="A109" s="998" t="s">
        <v>425</v>
      </c>
      <c r="B109" s="979"/>
      <c r="C109" s="979"/>
      <c r="D109" s="979"/>
      <c r="E109" s="979"/>
      <c r="F109" s="979"/>
      <c r="G109" s="979"/>
      <c r="H109" s="979"/>
      <c r="I109" s="979"/>
      <c r="J109" s="979"/>
      <c r="K109" s="979"/>
      <c r="L109" s="979"/>
      <c r="M109" s="979"/>
      <c r="N109" s="979"/>
      <c r="O109" s="979"/>
      <c r="P109" s="979"/>
      <c r="Q109" s="979"/>
      <c r="R109" s="979"/>
      <c r="S109" s="979"/>
      <c r="T109" s="979"/>
      <c r="U109" s="979"/>
      <c r="V109" s="979"/>
      <c r="W109" s="979"/>
      <c r="X109" s="979"/>
      <c r="Y109" s="979"/>
      <c r="Z109" s="980"/>
      <c r="AA109" s="978" t="s">
        <v>426</v>
      </c>
      <c r="AB109" s="979"/>
      <c r="AC109" s="979"/>
      <c r="AD109" s="979"/>
      <c r="AE109" s="980"/>
      <c r="AF109" s="978" t="s">
        <v>309</v>
      </c>
      <c r="AG109" s="979"/>
      <c r="AH109" s="979"/>
      <c r="AI109" s="979"/>
      <c r="AJ109" s="980"/>
      <c r="AK109" s="978" t="s">
        <v>308</v>
      </c>
      <c r="AL109" s="979"/>
      <c r="AM109" s="979"/>
      <c r="AN109" s="979"/>
      <c r="AO109" s="980"/>
      <c r="AP109" s="978" t="s">
        <v>427</v>
      </c>
      <c r="AQ109" s="979"/>
      <c r="AR109" s="979"/>
      <c r="AS109" s="979"/>
      <c r="AT109" s="981"/>
      <c r="AU109" s="998" t="s">
        <v>425</v>
      </c>
      <c r="AV109" s="979"/>
      <c r="AW109" s="979"/>
      <c r="AX109" s="979"/>
      <c r="AY109" s="979"/>
      <c r="AZ109" s="979"/>
      <c r="BA109" s="979"/>
      <c r="BB109" s="979"/>
      <c r="BC109" s="979"/>
      <c r="BD109" s="979"/>
      <c r="BE109" s="979"/>
      <c r="BF109" s="979"/>
      <c r="BG109" s="979"/>
      <c r="BH109" s="979"/>
      <c r="BI109" s="979"/>
      <c r="BJ109" s="979"/>
      <c r="BK109" s="979"/>
      <c r="BL109" s="979"/>
      <c r="BM109" s="979"/>
      <c r="BN109" s="979"/>
      <c r="BO109" s="979"/>
      <c r="BP109" s="980"/>
      <c r="BQ109" s="978" t="s">
        <v>426</v>
      </c>
      <c r="BR109" s="979"/>
      <c r="BS109" s="979"/>
      <c r="BT109" s="979"/>
      <c r="BU109" s="980"/>
      <c r="BV109" s="978" t="s">
        <v>309</v>
      </c>
      <c r="BW109" s="979"/>
      <c r="BX109" s="979"/>
      <c r="BY109" s="979"/>
      <c r="BZ109" s="980"/>
      <c r="CA109" s="978" t="s">
        <v>308</v>
      </c>
      <c r="CB109" s="979"/>
      <c r="CC109" s="979"/>
      <c r="CD109" s="979"/>
      <c r="CE109" s="980"/>
      <c r="CF109" s="999" t="s">
        <v>427</v>
      </c>
      <c r="CG109" s="999"/>
      <c r="CH109" s="999"/>
      <c r="CI109" s="999"/>
      <c r="CJ109" s="999"/>
      <c r="CK109" s="978" t="s">
        <v>428</v>
      </c>
      <c r="CL109" s="979"/>
      <c r="CM109" s="979"/>
      <c r="CN109" s="979"/>
      <c r="CO109" s="979"/>
      <c r="CP109" s="979"/>
      <c r="CQ109" s="979"/>
      <c r="CR109" s="979"/>
      <c r="CS109" s="979"/>
      <c r="CT109" s="979"/>
      <c r="CU109" s="979"/>
      <c r="CV109" s="979"/>
      <c r="CW109" s="979"/>
      <c r="CX109" s="979"/>
      <c r="CY109" s="979"/>
      <c r="CZ109" s="979"/>
      <c r="DA109" s="979"/>
      <c r="DB109" s="979"/>
      <c r="DC109" s="979"/>
      <c r="DD109" s="979"/>
      <c r="DE109" s="979"/>
      <c r="DF109" s="980"/>
      <c r="DG109" s="978" t="s">
        <v>426</v>
      </c>
      <c r="DH109" s="979"/>
      <c r="DI109" s="979"/>
      <c r="DJ109" s="979"/>
      <c r="DK109" s="980"/>
      <c r="DL109" s="978" t="s">
        <v>309</v>
      </c>
      <c r="DM109" s="979"/>
      <c r="DN109" s="979"/>
      <c r="DO109" s="979"/>
      <c r="DP109" s="980"/>
      <c r="DQ109" s="978" t="s">
        <v>308</v>
      </c>
      <c r="DR109" s="979"/>
      <c r="DS109" s="979"/>
      <c r="DT109" s="979"/>
      <c r="DU109" s="980"/>
      <c r="DV109" s="978" t="s">
        <v>427</v>
      </c>
      <c r="DW109" s="979"/>
      <c r="DX109" s="979"/>
      <c r="DY109" s="979"/>
      <c r="DZ109" s="981"/>
    </row>
    <row r="110" spans="1:131" s="247" customFormat="1" ht="26.25" customHeight="1" x14ac:dyDescent="0.15">
      <c r="A110" s="982" t="s">
        <v>429</v>
      </c>
      <c r="B110" s="983"/>
      <c r="C110" s="983"/>
      <c r="D110" s="983"/>
      <c r="E110" s="983"/>
      <c r="F110" s="983"/>
      <c r="G110" s="983"/>
      <c r="H110" s="983"/>
      <c r="I110" s="983"/>
      <c r="J110" s="983"/>
      <c r="K110" s="983"/>
      <c r="L110" s="983"/>
      <c r="M110" s="983"/>
      <c r="N110" s="983"/>
      <c r="O110" s="983"/>
      <c r="P110" s="983"/>
      <c r="Q110" s="983"/>
      <c r="R110" s="983"/>
      <c r="S110" s="983"/>
      <c r="T110" s="983"/>
      <c r="U110" s="983"/>
      <c r="V110" s="983"/>
      <c r="W110" s="983"/>
      <c r="X110" s="983"/>
      <c r="Y110" s="983"/>
      <c r="Z110" s="984"/>
      <c r="AA110" s="985">
        <v>317651</v>
      </c>
      <c r="AB110" s="986"/>
      <c r="AC110" s="986"/>
      <c r="AD110" s="986"/>
      <c r="AE110" s="987"/>
      <c r="AF110" s="988">
        <v>335079</v>
      </c>
      <c r="AG110" s="986"/>
      <c r="AH110" s="986"/>
      <c r="AI110" s="986"/>
      <c r="AJ110" s="987"/>
      <c r="AK110" s="988">
        <v>357163</v>
      </c>
      <c r="AL110" s="986"/>
      <c r="AM110" s="986"/>
      <c r="AN110" s="986"/>
      <c r="AO110" s="987"/>
      <c r="AP110" s="989">
        <v>14.2</v>
      </c>
      <c r="AQ110" s="990"/>
      <c r="AR110" s="990"/>
      <c r="AS110" s="990"/>
      <c r="AT110" s="991"/>
      <c r="AU110" s="992" t="s">
        <v>73</v>
      </c>
      <c r="AV110" s="993"/>
      <c r="AW110" s="993"/>
      <c r="AX110" s="993"/>
      <c r="AY110" s="993"/>
      <c r="AZ110" s="1034" t="s">
        <v>430</v>
      </c>
      <c r="BA110" s="983"/>
      <c r="BB110" s="983"/>
      <c r="BC110" s="983"/>
      <c r="BD110" s="983"/>
      <c r="BE110" s="983"/>
      <c r="BF110" s="983"/>
      <c r="BG110" s="983"/>
      <c r="BH110" s="983"/>
      <c r="BI110" s="983"/>
      <c r="BJ110" s="983"/>
      <c r="BK110" s="983"/>
      <c r="BL110" s="983"/>
      <c r="BM110" s="983"/>
      <c r="BN110" s="983"/>
      <c r="BO110" s="983"/>
      <c r="BP110" s="984"/>
      <c r="BQ110" s="1020">
        <v>3671045</v>
      </c>
      <c r="BR110" s="1021"/>
      <c r="BS110" s="1021"/>
      <c r="BT110" s="1021"/>
      <c r="BU110" s="1021"/>
      <c r="BV110" s="1021">
        <v>3621189</v>
      </c>
      <c r="BW110" s="1021"/>
      <c r="BX110" s="1021"/>
      <c r="BY110" s="1021"/>
      <c r="BZ110" s="1021"/>
      <c r="CA110" s="1021">
        <v>3612456</v>
      </c>
      <c r="CB110" s="1021"/>
      <c r="CC110" s="1021"/>
      <c r="CD110" s="1021"/>
      <c r="CE110" s="1021"/>
      <c r="CF110" s="1035">
        <v>143.5</v>
      </c>
      <c r="CG110" s="1036"/>
      <c r="CH110" s="1036"/>
      <c r="CI110" s="1036"/>
      <c r="CJ110" s="1036"/>
      <c r="CK110" s="1037" t="s">
        <v>431</v>
      </c>
      <c r="CL110" s="1038"/>
      <c r="CM110" s="1017" t="s">
        <v>432</v>
      </c>
      <c r="CN110" s="1018"/>
      <c r="CO110" s="1018"/>
      <c r="CP110" s="1018"/>
      <c r="CQ110" s="1018"/>
      <c r="CR110" s="1018"/>
      <c r="CS110" s="1018"/>
      <c r="CT110" s="1018"/>
      <c r="CU110" s="1018"/>
      <c r="CV110" s="1018"/>
      <c r="CW110" s="1018"/>
      <c r="CX110" s="1018"/>
      <c r="CY110" s="1018"/>
      <c r="CZ110" s="1018"/>
      <c r="DA110" s="1018"/>
      <c r="DB110" s="1018"/>
      <c r="DC110" s="1018"/>
      <c r="DD110" s="1018"/>
      <c r="DE110" s="1018"/>
      <c r="DF110" s="1019"/>
      <c r="DG110" s="1020" t="s">
        <v>244</v>
      </c>
      <c r="DH110" s="1021"/>
      <c r="DI110" s="1021"/>
      <c r="DJ110" s="1021"/>
      <c r="DK110" s="1021"/>
      <c r="DL110" s="1021" t="s">
        <v>244</v>
      </c>
      <c r="DM110" s="1021"/>
      <c r="DN110" s="1021"/>
      <c r="DO110" s="1021"/>
      <c r="DP110" s="1021"/>
      <c r="DQ110" s="1021" t="s">
        <v>244</v>
      </c>
      <c r="DR110" s="1021"/>
      <c r="DS110" s="1021"/>
      <c r="DT110" s="1021"/>
      <c r="DU110" s="1021"/>
      <c r="DV110" s="1022" t="s">
        <v>244</v>
      </c>
      <c r="DW110" s="1022"/>
      <c r="DX110" s="1022"/>
      <c r="DY110" s="1022"/>
      <c r="DZ110" s="1023"/>
    </row>
    <row r="111" spans="1:131" s="247" customFormat="1" ht="26.25" customHeight="1" x14ac:dyDescent="0.15">
      <c r="A111" s="1024" t="s">
        <v>433</v>
      </c>
      <c r="B111" s="1025"/>
      <c r="C111" s="1025"/>
      <c r="D111" s="1025"/>
      <c r="E111" s="1025"/>
      <c r="F111" s="1025"/>
      <c r="G111" s="1025"/>
      <c r="H111" s="1025"/>
      <c r="I111" s="1025"/>
      <c r="J111" s="1025"/>
      <c r="K111" s="1025"/>
      <c r="L111" s="1025"/>
      <c r="M111" s="1025"/>
      <c r="N111" s="1025"/>
      <c r="O111" s="1025"/>
      <c r="P111" s="1025"/>
      <c r="Q111" s="1025"/>
      <c r="R111" s="1025"/>
      <c r="S111" s="1025"/>
      <c r="T111" s="1025"/>
      <c r="U111" s="1025"/>
      <c r="V111" s="1025"/>
      <c r="W111" s="1025"/>
      <c r="X111" s="1025"/>
      <c r="Y111" s="1025"/>
      <c r="Z111" s="1026"/>
      <c r="AA111" s="1027" t="s">
        <v>244</v>
      </c>
      <c r="AB111" s="1028"/>
      <c r="AC111" s="1028"/>
      <c r="AD111" s="1028"/>
      <c r="AE111" s="1029"/>
      <c r="AF111" s="1030" t="s">
        <v>244</v>
      </c>
      <c r="AG111" s="1028"/>
      <c r="AH111" s="1028"/>
      <c r="AI111" s="1028"/>
      <c r="AJ111" s="1029"/>
      <c r="AK111" s="1030" t="s">
        <v>244</v>
      </c>
      <c r="AL111" s="1028"/>
      <c r="AM111" s="1028"/>
      <c r="AN111" s="1028"/>
      <c r="AO111" s="1029"/>
      <c r="AP111" s="1031" t="s">
        <v>244</v>
      </c>
      <c r="AQ111" s="1032"/>
      <c r="AR111" s="1032"/>
      <c r="AS111" s="1032"/>
      <c r="AT111" s="1033"/>
      <c r="AU111" s="994"/>
      <c r="AV111" s="995"/>
      <c r="AW111" s="995"/>
      <c r="AX111" s="995"/>
      <c r="AY111" s="995"/>
      <c r="AZ111" s="1043" t="s">
        <v>434</v>
      </c>
      <c r="BA111" s="1044"/>
      <c r="BB111" s="1044"/>
      <c r="BC111" s="1044"/>
      <c r="BD111" s="1044"/>
      <c r="BE111" s="1044"/>
      <c r="BF111" s="1044"/>
      <c r="BG111" s="1044"/>
      <c r="BH111" s="1044"/>
      <c r="BI111" s="1044"/>
      <c r="BJ111" s="1044"/>
      <c r="BK111" s="1044"/>
      <c r="BL111" s="1044"/>
      <c r="BM111" s="1044"/>
      <c r="BN111" s="1044"/>
      <c r="BO111" s="1044"/>
      <c r="BP111" s="1045"/>
      <c r="BQ111" s="1013" t="s">
        <v>435</v>
      </c>
      <c r="BR111" s="1014"/>
      <c r="BS111" s="1014"/>
      <c r="BT111" s="1014"/>
      <c r="BU111" s="1014"/>
      <c r="BV111" s="1014" t="s">
        <v>435</v>
      </c>
      <c r="BW111" s="1014"/>
      <c r="BX111" s="1014"/>
      <c r="BY111" s="1014"/>
      <c r="BZ111" s="1014"/>
      <c r="CA111" s="1014" t="s">
        <v>244</v>
      </c>
      <c r="CB111" s="1014"/>
      <c r="CC111" s="1014"/>
      <c r="CD111" s="1014"/>
      <c r="CE111" s="1014"/>
      <c r="CF111" s="1008" t="s">
        <v>244</v>
      </c>
      <c r="CG111" s="1009"/>
      <c r="CH111" s="1009"/>
      <c r="CI111" s="1009"/>
      <c r="CJ111" s="1009"/>
      <c r="CK111" s="1039"/>
      <c r="CL111" s="1040"/>
      <c r="CM111" s="1010" t="s">
        <v>436</v>
      </c>
      <c r="CN111" s="1011"/>
      <c r="CO111" s="1011"/>
      <c r="CP111" s="1011"/>
      <c r="CQ111" s="1011"/>
      <c r="CR111" s="1011"/>
      <c r="CS111" s="1011"/>
      <c r="CT111" s="1011"/>
      <c r="CU111" s="1011"/>
      <c r="CV111" s="1011"/>
      <c r="CW111" s="1011"/>
      <c r="CX111" s="1011"/>
      <c r="CY111" s="1011"/>
      <c r="CZ111" s="1011"/>
      <c r="DA111" s="1011"/>
      <c r="DB111" s="1011"/>
      <c r="DC111" s="1011"/>
      <c r="DD111" s="1011"/>
      <c r="DE111" s="1011"/>
      <c r="DF111" s="1012"/>
      <c r="DG111" s="1013" t="s">
        <v>244</v>
      </c>
      <c r="DH111" s="1014"/>
      <c r="DI111" s="1014"/>
      <c r="DJ111" s="1014"/>
      <c r="DK111" s="1014"/>
      <c r="DL111" s="1014" t="s">
        <v>244</v>
      </c>
      <c r="DM111" s="1014"/>
      <c r="DN111" s="1014"/>
      <c r="DO111" s="1014"/>
      <c r="DP111" s="1014"/>
      <c r="DQ111" s="1014" t="s">
        <v>244</v>
      </c>
      <c r="DR111" s="1014"/>
      <c r="DS111" s="1014"/>
      <c r="DT111" s="1014"/>
      <c r="DU111" s="1014"/>
      <c r="DV111" s="1015" t="s">
        <v>244</v>
      </c>
      <c r="DW111" s="1015"/>
      <c r="DX111" s="1015"/>
      <c r="DY111" s="1015"/>
      <c r="DZ111" s="1016"/>
    </row>
    <row r="112" spans="1:131" s="247" customFormat="1" ht="26.25" customHeight="1" x14ac:dyDescent="0.15">
      <c r="A112" s="1046" t="s">
        <v>437</v>
      </c>
      <c r="B112" s="1047"/>
      <c r="C112" s="1044" t="s">
        <v>438</v>
      </c>
      <c r="D112" s="1044"/>
      <c r="E112" s="1044"/>
      <c r="F112" s="1044"/>
      <c r="G112" s="1044"/>
      <c r="H112" s="1044"/>
      <c r="I112" s="1044"/>
      <c r="J112" s="1044"/>
      <c r="K112" s="1044"/>
      <c r="L112" s="1044"/>
      <c r="M112" s="1044"/>
      <c r="N112" s="1044"/>
      <c r="O112" s="1044"/>
      <c r="P112" s="1044"/>
      <c r="Q112" s="1044"/>
      <c r="R112" s="1044"/>
      <c r="S112" s="1044"/>
      <c r="T112" s="1044"/>
      <c r="U112" s="1044"/>
      <c r="V112" s="1044"/>
      <c r="W112" s="1044"/>
      <c r="X112" s="1044"/>
      <c r="Y112" s="1044"/>
      <c r="Z112" s="1045"/>
      <c r="AA112" s="1052" t="s">
        <v>244</v>
      </c>
      <c r="AB112" s="1053"/>
      <c r="AC112" s="1053"/>
      <c r="AD112" s="1053"/>
      <c r="AE112" s="1054"/>
      <c r="AF112" s="1055" t="s">
        <v>244</v>
      </c>
      <c r="AG112" s="1053"/>
      <c r="AH112" s="1053"/>
      <c r="AI112" s="1053"/>
      <c r="AJ112" s="1054"/>
      <c r="AK112" s="1055" t="s">
        <v>244</v>
      </c>
      <c r="AL112" s="1053"/>
      <c r="AM112" s="1053"/>
      <c r="AN112" s="1053"/>
      <c r="AO112" s="1054"/>
      <c r="AP112" s="1056" t="s">
        <v>244</v>
      </c>
      <c r="AQ112" s="1057"/>
      <c r="AR112" s="1057"/>
      <c r="AS112" s="1057"/>
      <c r="AT112" s="1058"/>
      <c r="AU112" s="994"/>
      <c r="AV112" s="995"/>
      <c r="AW112" s="995"/>
      <c r="AX112" s="995"/>
      <c r="AY112" s="995"/>
      <c r="AZ112" s="1043" t="s">
        <v>439</v>
      </c>
      <c r="BA112" s="1044"/>
      <c r="BB112" s="1044"/>
      <c r="BC112" s="1044"/>
      <c r="BD112" s="1044"/>
      <c r="BE112" s="1044"/>
      <c r="BF112" s="1044"/>
      <c r="BG112" s="1044"/>
      <c r="BH112" s="1044"/>
      <c r="BI112" s="1044"/>
      <c r="BJ112" s="1044"/>
      <c r="BK112" s="1044"/>
      <c r="BL112" s="1044"/>
      <c r="BM112" s="1044"/>
      <c r="BN112" s="1044"/>
      <c r="BO112" s="1044"/>
      <c r="BP112" s="1045"/>
      <c r="BQ112" s="1013">
        <v>3650887</v>
      </c>
      <c r="BR112" s="1014"/>
      <c r="BS112" s="1014"/>
      <c r="BT112" s="1014"/>
      <c r="BU112" s="1014"/>
      <c r="BV112" s="1014">
        <v>3616215</v>
      </c>
      <c r="BW112" s="1014"/>
      <c r="BX112" s="1014"/>
      <c r="BY112" s="1014"/>
      <c r="BZ112" s="1014"/>
      <c r="CA112" s="1014">
        <v>3235862</v>
      </c>
      <c r="CB112" s="1014"/>
      <c r="CC112" s="1014"/>
      <c r="CD112" s="1014"/>
      <c r="CE112" s="1014"/>
      <c r="CF112" s="1008">
        <v>128.5</v>
      </c>
      <c r="CG112" s="1009"/>
      <c r="CH112" s="1009"/>
      <c r="CI112" s="1009"/>
      <c r="CJ112" s="1009"/>
      <c r="CK112" s="1039"/>
      <c r="CL112" s="1040"/>
      <c r="CM112" s="1010" t="s">
        <v>440</v>
      </c>
      <c r="CN112" s="1011"/>
      <c r="CO112" s="1011"/>
      <c r="CP112" s="1011"/>
      <c r="CQ112" s="1011"/>
      <c r="CR112" s="1011"/>
      <c r="CS112" s="1011"/>
      <c r="CT112" s="1011"/>
      <c r="CU112" s="1011"/>
      <c r="CV112" s="1011"/>
      <c r="CW112" s="1011"/>
      <c r="CX112" s="1011"/>
      <c r="CY112" s="1011"/>
      <c r="CZ112" s="1011"/>
      <c r="DA112" s="1011"/>
      <c r="DB112" s="1011"/>
      <c r="DC112" s="1011"/>
      <c r="DD112" s="1011"/>
      <c r="DE112" s="1011"/>
      <c r="DF112" s="1012"/>
      <c r="DG112" s="1013" t="s">
        <v>244</v>
      </c>
      <c r="DH112" s="1014"/>
      <c r="DI112" s="1014"/>
      <c r="DJ112" s="1014"/>
      <c r="DK112" s="1014"/>
      <c r="DL112" s="1014" t="s">
        <v>244</v>
      </c>
      <c r="DM112" s="1014"/>
      <c r="DN112" s="1014"/>
      <c r="DO112" s="1014"/>
      <c r="DP112" s="1014"/>
      <c r="DQ112" s="1014" t="s">
        <v>435</v>
      </c>
      <c r="DR112" s="1014"/>
      <c r="DS112" s="1014"/>
      <c r="DT112" s="1014"/>
      <c r="DU112" s="1014"/>
      <c r="DV112" s="1015" t="s">
        <v>244</v>
      </c>
      <c r="DW112" s="1015"/>
      <c r="DX112" s="1015"/>
      <c r="DY112" s="1015"/>
      <c r="DZ112" s="1016"/>
    </row>
    <row r="113" spans="1:130" s="247" customFormat="1" ht="26.25" customHeight="1" x14ac:dyDescent="0.15">
      <c r="A113" s="1048"/>
      <c r="B113" s="1049"/>
      <c r="C113" s="1044" t="s">
        <v>441</v>
      </c>
      <c r="D113" s="1044"/>
      <c r="E113" s="1044"/>
      <c r="F113" s="1044"/>
      <c r="G113" s="1044"/>
      <c r="H113" s="1044"/>
      <c r="I113" s="1044"/>
      <c r="J113" s="1044"/>
      <c r="K113" s="1044"/>
      <c r="L113" s="1044"/>
      <c r="M113" s="1044"/>
      <c r="N113" s="1044"/>
      <c r="O113" s="1044"/>
      <c r="P113" s="1044"/>
      <c r="Q113" s="1044"/>
      <c r="R113" s="1044"/>
      <c r="S113" s="1044"/>
      <c r="T113" s="1044"/>
      <c r="U113" s="1044"/>
      <c r="V113" s="1044"/>
      <c r="W113" s="1044"/>
      <c r="X113" s="1044"/>
      <c r="Y113" s="1044"/>
      <c r="Z113" s="1045"/>
      <c r="AA113" s="1027">
        <v>276247</v>
      </c>
      <c r="AB113" s="1028"/>
      <c r="AC113" s="1028"/>
      <c r="AD113" s="1028"/>
      <c r="AE113" s="1029"/>
      <c r="AF113" s="1030">
        <v>272473</v>
      </c>
      <c r="AG113" s="1028"/>
      <c r="AH113" s="1028"/>
      <c r="AI113" s="1028"/>
      <c r="AJ113" s="1029"/>
      <c r="AK113" s="1030">
        <v>242787</v>
      </c>
      <c r="AL113" s="1028"/>
      <c r="AM113" s="1028"/>
      <c r="AN113" s="1028"/>
      <c r="AO113" s="1029"/>
      <c r="AP113" s="1031">
        <v>9.6</v>
      </c>
      <c r="AQ113" s="1032"/>
      <c r="AR113" s="1032"/>
      <c r="AS113" s="1032"/>
      <c r="AT113" s="1033"/>
      <c r="AU113" s="994"/>
      <c r="AV113" s="995"/>
      <c r="AW113" s="995"/>
      <c r="AX113" s="995"/>
      <c r="AY113" s="995"/>
      <c r="AZ113" s="1043" t="s">
        <v>442</v>
      </c>
      <c r="BA113" s="1044"/>
      <c r="BB113" s="1044"/>
      <c r="BC113" s="1044"/>
      <c r="BD113" s="1044"/>
      <c r="BE113" s="1044"/>
      <c r="BF113" s="1044"/>
      <c r="BG113" s="1044"/>
      <c r="BH113" s="1044"/>
      <c r="BI113" s="1044"/>
      <c r="BJ113" s="1044"/>
      <c r="BK113" s="1044"/>
      <c r="BL113" s="1044"/>
      <c r="BM113" s="1044"/>
      <c r="BN113" s="1044"/>
      <c r="BO113" s="1044"/>
      <c r="BP113" s="1045"/>
      <c r="BQ113" s="1013">
        <v>230252</v>
      </c>
      <c r="BR113" s="1014"/>
      <c r="BS113" s="1014"/>
      <c r="BT113" s="1014"/>
      <c r="BU113" s="1014"/>
      <c r="BV113" s="1014">
        <v>184011</v>
      </c>
      <c r="BW113" s="1014"/>
      <c r="BX113" s="1014"/>
      <c r="BY113" s="1014"/>
      <c r="BZ113" s="1014"/>
      <c r="CA113" s="1014">
        <v>135493</v>
      </c>
      <c r="CB113" s="1014"/>
      <c r="CC113" s="1014"/>
      <c r="CD113" s="1014"/>
      <c r="CE113" s="1014"/>
      <c r="CF113" s="1008">
        <v>5.4</v>
      </c>
      <c r="CG113" s="1009"/>
      <c r="CH113" s="1009"/>
      <c r="CI113" s="1009"/>
      <c r="CJ113" s="1009"/>
      <c r="CK113" s="1039"/>
      <c r="CL113" s="1040"/>
      <c r="CM113" s="1010" t="s">
        <v>443</v>
      </c>
      <c r="CN113" s="1011"/>
      <c r="CO113" s="1011"/>
      <c r="CP113" s="1011"/>
      <c r="CQ113" s="1011"/>
      <c r="CR113" s="1011"/>
      <c r="CS113" s="1011"/>
      <c r="CT113" s="1011"/>
      <c r="CU113" s="1011"/>
      <c r="CV113" s="1011"/>
      <c r="CW113" s="1011"/>
      <c r="CX113" s="1011"/>
      <c r="CY113" s="1011"/>
      <c r="CZ113" s="1011"/>
      <c r="DA113" s="1011"/>
      <c r="DB113" s="1011"/>
      <c r="DC113" s="1011"/>
      <c r="DD113" s="1011"/>
      <c r="DE113" s="1011"/>
      <c r="DF113" s="1012"/>
      <c r="DG113" s="1052" t="s">
        <v>244</v>
      </c>
      <c r="DH113" s="1053"/>
      <c r="DI113" s="1053"/>
      <c r="DJ113" s="1053"/>
      <c r="DK113" s="1054"/>
      <c r="DL113" s="1055" t="s">
        <v>244</v>
      </c>
      <c r="DM113" s="1053"/>
      <c r="DN113" s="1053"/>
      <c r="DO113" s="1053"/>
      <c r="DP113" s="1054"/>
      <c r="DQ113" s="1055" t="s">
        <v>244</v>
      </c>
      <c r="DR113" s="1053"/>
      <c r="DS113" s="1053"/>
      <c r="DT113" s="1053"/>
      <c r="DU113" s="1054"/>
      <c r="DV113" s="1056" t="s">
        <v>244</v>
      </c>
      <c r="DW113" s="1057"/>
      <c r="DX113" s="1057"/>
      <c r="DY113" s="1057"/>
      <c r="DZ113" s="1058"/>
    </row>
    <row r="114" spans="1:130" s="247" customFormat="1" ht="26.25" customHeight="1" x14ac:dyDescent="0.15">
      <c r="A114" s="1048"/>
      <c r="B114" s="1049"/>
      <c r="C114" s="1044" t="s">
        <v>444</v>
      </c>
      <c r="D114" s="1044"/>
      <c r="E114" s="1044"/>
      <c r="F114" s="1044"/>
      <c r="G114" s="1044"/>
      <c r="H114" s="1044"/>
      <c r="I114" s="1044"/>
      <c r="J114" s="1044"/>
      <c r="K114" s="1044"/>
      <c r="L114" s="1044"/>
      <c r="M114" s="1044"/>
      <c r="N114" s="1044"/>
      <c r="O114" s="1044"/>
      <c r="P114" s="1044"/>
      <c r="Q114" s="1044"/>
      <c r="R114" s="1044"/>
      <c r="S114" s="1044"/>
      <c r="T114" s="1044"/>
      <c r="U114" s="1044"/>
      <c r="V114" s="1044"/>
      <c r="W114" s="1044"/>
      <c r="X114" s="1044"/>
      <c r="Y114" s="1044"/>
      <c r="Z114" s="1045"/>
      <c r="AA114" s="1052">
        <v>61298</v>
      </c>
      <c r="AB114" s="1053"/>
      <c r="AC114" s="1053"/>
      <c r="AD114" s="1053"/>
      <c r="AE114" s="1054"/>
      <c r="AF114" s="1055">
        <v>63154</v>
      </c>
      <c r="AG114" s="1053"/>
      <c r="AH114" s="1053"/>
      <c r="AI114" s="1053"/>
      <c r="AJ114" s="1054"/>
      <c r="AK114" s="1055">
        <v>58521</v>
      </c>
      <c r="AL114" s="1053"/>
      <c r="AM114" s="1053"/>
      <c r="AN114" s="1053"/>
      <c r="AO114" s="1054"/>
      <c r="AP114" s="1056">
        <v>2.2999999999999998</v>
      </c>
      <c r="AQ114" s="1057"/>
      <c r="AR114" s="1057"/>
      <c r="AS114" s="1057"/>
      <c r="AT114" s="1058"/>
      <c r="AU114" s="994"/>
      <c r="AV114" s="995"/>
      <c r="AW114" s="995"/>
      <c r="AX114" s="995"/>
      <c r="AY114" s="995"/>
      <c r="AZ114" s="1043" t="s">
        <v>445</v>
      </c>
      <c r="BA114" s="1044"/>
      <c r="BB114" s="1044"/>
      <c r="BC114" s="1044"/>
      <c r="BD114" s="1044"/>
      <c r="BE114" s="1044"/>
      <c r="BF114" s="1044"/>
      <c r="BG114" s="1044"/>
      <c r="BH114" s="1044"/>
      <c r="BI114" s="1044"/>
      <c r="BJ114" s="1044"/>
      <c r="BK114" s="1044"/>
      <c r="BL114" s="1044"/>
      <c r="BM114" s="1044"/>
      <c r="BN114" s="1044"/>
      <c r="BO114" s="1044"/>
      <c r="BP114" s="1045"/>
      <c r="BQ114" s="1013">
        <v>828042</v>
      </c>
      <c r="BR114" s="1014"/>
      <c r="BS114" s="1014"/>
      <c r="BT114" s="1014"/>
      <c r="BU114" s="1014"/>
      <c r="BV114" s="1014">
        <v>775766</v>
      </c>
      <c r="BW114" s="1014"/>
      <c r="BX114" s="1014"/>
      <c r="BY114" s="1014"/>
      <c r="BZ114" s="1014"/>
      <c r="CA114" s="1014">
        <v>875562</v>
      </c>
      <c r="CB114" s="1014"/>
      <c r="CC114" s="1014"/>
      <c r="CD114" s="1014"/>
      <c r="CE114" s="1014"/>
      <c r="CF114" s="1008">
        <v>34.799999999999997</v>
      </c>
      <c r="CG114" s="1009"/>
      <c r="CH114" s="1009"/>
      <c r="CI114" s="1009"/>
      <c r="CJ114" s="1009"/>
      <c r="CK114" s="1039"/>
      <c r="CL114" s="1040"/>
      <c r="CM114" s="1010" t="s">
        <v>446</v>
      </c>
      <c r="CN114" s="1011"/>
      <c r="CO114" s="1011"/>
      <c r="CP114" s="1011"/>
      <c r="CQ114" s="1011"/>
      <c r="CR114" s="1011"/>
      <c r="CS114" s="1011"/>
      <c r="CT114" s="1011"/>
      <c r="CU114" s="1011"/>
      <c r="CV114" s="1011"/>
      <c r="CW114" s="1011"/>
      <c r="CX114" s="1011"/>
      <c r="CY114" s="1011"/>
      <c r="CZ114" s="1011"/>
      <c r="DA114" s="1011"/>
      <c r="DB114" s="1011"/>
      <c r="DC114" s="1011"/>
      <c r="DD114" s="1011"/>
      <c r="DE114" s="1011"/>
      <c r="DF114" s="1012"/>
      <c r="DG114" s="1052" t="s">
        <v>435</v>
      </c>
      <c r="DH114" s="1053"/>
      <c r="DI114" s="1053"/>
      <c r="DJ114" s="1053"/>
      <c r="DK114" s="1054"/>
      <c r="DL114" s="1055" t="s">
        <v>244</v>
      </c>
      <c r="DM114" s="1053"/>
      <c r="DN114" s="1053"/>
      <c r="DO114" s="1053"/>
      <c r="DP114" s="1054"/>
      <c r="DQ114" s="1055" t="s">
        <v>435</v>
      </c>
      <c r="DR114" s="1053"/>
      <c r="DS114" s="1053"/>
      <c r="DT114" s="1053"/>
      <c r="DU114" s="1054"/>
      <c r="DV114" s="1056" t="s">
        <v>244</v>
      </c>
      <c r="DW114" s="1057"/>
      <c r="DX114" s="1057"/>
      <c r="DY114" s="1057"/>
      <c r="DZ114" s="1058"/>
    </row>
    <row r="115" spans="1:130" s="247" customFormat="1" ht="26.25" customHeight="1" x14ac:dyDescent="0.15">
      <c r="A115" s="1048"/>
      <c r="B115" s="1049"/>
      <c r="C115" s="1044" t="s">
        <v>447</v>
      </c>
      <c r="D115" s="1044"/>
      <c r="E115" s="1044"/>
      <c r="F115" s="1044"/>
      <c r="G115" s="1044"/>
      <c r="H115" s="1044"/>
      <c r="I115" s="1044"/>
      <c r="J115" s="1044"/>
      <c r="K115" s="1044"/>
      <c r="L115" s="1044"/>
      <c r="M115" s="1044"/>
      <c r="N115" s="1044"/>
      <c r="O115" s="1044"/>
      <c r="P115" s="1044"/>
      <c r="Q115" s="1044"/>
      <c r="R115" s="1044"/>
      <c r="S115" s="1044"/>
      <c r="T115" s="1044"/>
      <c r="U115" s="1044"/>
      <c r="V115" s="1044"/>
      <c r="W115" s="1044"/>
      <c r="X115" s="1044"/>
      <c r="Y115" s="1044"/>
      <c r="Z115" s="1045"/>
      <c r="AA115" s="1027" t="s">
        <v>244</v>
      </c>
      <c r="AB115" s="1028"/>
      <c r="AC115" s="1028"/>
      <c r="AD115" s="1028"/>
      <c r="AE115" s="1029"/>
      <c r="AF115" s="1030" t="s">
        <v>244</v>
      </c>
      <c r="AG115" s="1028"/>
      <c r="AH115" s="1028"/>
      <c r="AI115" s="1028"/>
      <c r="AJ115" s="1029"/>
      <c r="AK115" s="1030" t="s">
        <v>435</v>
      </c>
      <c r="AL115" s="1028"/>
      <c r="AM115" s="1028"/>
      <c r="AN115" s="1028"/>
      <c r="AO115" s="1029"/>
      <c r="AP115" s="1031" t="s">
        <v>244</v>
      </c>
      <c r="AQ115" s="1032"/>
      <c r="AR115" s="1032"/>
      <c r="AS115" s="1032"/>
      <c r="AT115" s="1033"/>
      <c r="AU115" s="994"/>
      <c r="AV115" s="995"/>
      <c r="AW115" s="995"/>
      <c r="AX115" s="995"/>
      <c r="AY115" s="995"/>
      <c r="AZ115" s="1043" t="s">
        <v>448</v>
      </c>
      <c r="BA115" s="1044"/>
      <c r="BB115" s="1044"/>
      <c r="BC115" s="1044"/>
      <c r="BD115" s="1044"/>
      <c r="BE115" s="1044"/>
      <c r="BF115" s="1044"/>
      <c r="BG115" s="1044"/>
      <c r="BH115" s="1044"/>
      <c r="BI115" s="1044"/>
      <c r="BJ115" s="1044"/>
      <c r="BK115" s="1044"/>
      <c r="BL115" s="1044"/>
      <c r="BM115" s="1044"/>
      <c r="BN115" s="1044"/>
      <c r="BO115" s="1044"/>
      <c r="BP115" s="1045"/>
      <c r="BQ115" s="1013" t="s">
        <v>244</v>
      </c>
      <c r="BR115" s="1014"/>
      <c r="BS115" s="1014"/>
      <c r="BT115" s="1014"/>
      <c r="BU115" s="1014"/>
      <c r="BV115" s="1014" t="s">
        <v>244</v>
      </c>
      <c r="BW115" s="1014"/>
      <c r="BX115" s="1014"/>
      <c r="BY115" s="1014"/>
      <c r="BZ115" s="1014"/>
      <c r="CA115" s="1014" t="s">
        <v>244</v>
      </c>
      <c r="CB115" s="1014"/>
      <c r="CC115" s="1014"/>
      <c r="CD115" s="1014"/>
      <c r="CE115" s="1014"/>
      <c r="CF115" s="1008" t="s">
        <v>435</v>
      </c>
      <c r="CG115" s="1009"/>
      <c r="CH115" s="1009"/>
      <c r="CI115" s="1009"/>
      <c r="CJ115" s="1009"/>
      <c r="CK115" s="1039"/>
      <c r="CL115" s="1040"/>
      <c r="CM115" s="1043" t="s">
        <v>449</v>
      </c>
      <c r="CN115" s="1064"/>
      <c r="CO115" s="1064"/>
      <c r="CP115" s="1064"/>
      <c r="CQ115" s="1064"/>
      <c r="CR115" s="1064"/>
      <c r="CS115" s="1064"/>
      <c r="CT115" s="1064"/>
      <c r="CU115" s="1064"/>
      <c r="CV115" s="1064"/>
      <c r="CW115" s="1064"/>
      <c r="CX115" s="1064"/>
      <c r="CY115" s="1064"/>
      <c r="CZ115" s="1064"/>
      <c r="DA115" s="1064"/>
      <c r="DB115" s="1064"/>
      <c r="DC115" s="1064"/>
      <c r="DD115" s="1064"/>
      <c r="DE115" s="1064"/>
      <c r="DF115" s="1045"/>
      <c r="DG115" s="1052" t="s">
        <v>244</v>
      </c>
      <c r="DH115" s="1053"/>
      <c r="DI115" s="1053"/>
      <c r="DJ115" s="1053"/>
      <c r="DK115" s="1054"/>
      <c r="DL115" s="1055" t="s">
        <v>244</v>
      </c>
      <c r="DM115" s="1053"/>
      <c r="DN115" s="1053"/>
      <c r="DO115" s="1053"/>
      <c r="DP115" s="1054"/>
      <c r="DQ115" s="1055" t="s">
        <v>244</v>
      </c>
      <c r="DR115" s="1053"/>
      <c r="DS115" s="1053"/>
      <c r="DT115" s="1053"/>
      <c r="DU115" s="1054"/>
      <c r="DV115" s="1056" t="s">
        <v>244</v>
      </c>
      <c r="DW115" s="1057"/>
      <c r="DX115" s="1057"/>
      <c r="DY115" s="1057"/>
      <c r="DZ115" s="1058"/>
    </row>
    <row r="116" spans="1:130" s="247" customFormat="1" ht="26.25" customHeight="1" x14ac:dyDescent="0.15">
      <c r="A116" s="1050"/>
      <c r="B116" s="1051"/>
      <c r="C116" s="1059" t="s">
        <v>450</v>
      </c>
      <c r="D116" s="1059"/>
      <c r="E116" s="1059"/>
      <c r="F116" s="1059"/>
      <c r="G116" s="1059"/>
      <c r="H116" s="1059"/>
      <c r="I116" s="1059"/>
      <c r="J116" s="1059"/>
      <c r="K116" s="1059"/>
      <c r="L116" s="1059"/>
      <c r="M116" s="1059"/>
      <c r="N116" s="1059"/>
      <c r="O116" s="1059"/>
      <c r="P116" s="1059"/>
      <c r="Q116" s="1059"/>
      <c r="R116" s="1059"/>
      <c r="S116" s="1059"/>
      <c r="T116" s="1059"/>
      <c r="U116" s="1059"/>
      <c r="V116" s="1059"/>
      <c r="W116" s="1059"/>
      <c r="X116" s="1059"/>
      <c r="Y116" s="1059"/>
      <c r="Z116" s="1060"/>
      <c r="AA116" s="1052" t="s">
        <v>435</v>
      </c>
      <c r="AB116" s="1053"/>
      <c r="AC116" s="1053"/>
      <c r="AD116" s="1053"/>
      <c r="AE116" s="1054"/>
      <c r="AF116" s="1055" t="s">
        <v>244</v>
      </c>
      <c r="AG116" s="1053"/>
      <c r="AH116" s="1053"/>
      <c r="AI116" s="1053"/>
      <c r="AJ116" s="1054"/>
      <c r="AK116" s="1055" t="s">
        <v>244</v>
      </c>
      <c r="AL116" s="1053"/>
      <c r="AM116" s="1053"/>
      <c r="AN116" s="1053"/>
      <c r="AO116" s="1054"/>
      <c r="AP116" s="1056" t="s">
        <v>244</v>
      </c>
      <c r="AQ116" s="1057"/>
      <c r="AR116" s="1057"/>
      <c r="AS116" s="1057"/>
      <c r="AT116" s="1058"/>
      <c r="AU116" s="994"/>
      <c r="AV116" s="995"/>
      <c r="AW116" s="995"/>
      <c r="AX116" s="995"/>
      <c r="AY116" s="995"/>
      <c r="AZ116" s="1061" t="s">
        <v>451</v>
      </c>
      <c r="BA116" s="1062"/>
      <c r="BB116" s="1062"/>
      <c r="BC116" s="1062"/>
      <c r="BD116" s="1062"/>
      <c r="BE116" s="1062"/>
      <c r="BF116" s="1062"/>
      <c r="BG116" s="1062"/>
      <c r="BH116" s="1062"/>
      <c r="BI116" s="1062"/>
      <c r="BJ116" s="1062"/>
      <c r="BK116" s="1062"/>
      <c r="BL116" s="1062"/>
      <c r="BM116" s="1062"/>
      <c r="BN116" s="1062"/>
      <c r="BO116" s="1062"/>
      <c r="BP116" s="1063"/>
      <c r="BQ116" s="1013" t="s">
        <v>435</v>
      </c>
      <c r="BR116" s="1014"/>
      <c r="BS116" s="1014"/>
      <c r="BT116" s="1014"/>
      <c r="BU116" s="1014"/>
      <c r="BV116" s="1014" t="s">
        <v>244</v>
      </c>
      <c r="BW116" s="1014"/>
      <c r="BX116" s="1014"/>
      <c r="BY116" s="1014"/>
      <c r="BZ116" s="1014"/>
      <c r="CA116" s="1014" t="s">
        <v>244</v>
      </c>
      <c r="CB116" s="1014"/>
      <c r="CC116" s="1014"/>
      <c r="CD116" s="1014"/>
      <c r="CE116" s="1014"/>
      <c r="CF116" s="1008" t="s">
        <v>435</v>
      </c>
      <c r="CG116" s="1009"/>
      <c r="CH116" s="1009"/>
      <c r="CI116" s="1009"/>
      <c r="CJ116" s="1009"/>
      <c r="CK116" s="1039"/>
      <c r="CL116" s="1040"/>
      <c r="CM116" s="1010" t="s">
        <v>452</v>
      </c>
      <c r="CN116" s="1011"/>
      <c r="CO116" s="1011"/>
      <c r="CP116" s="1011"/>
      <c r="CQ116" s="1011"/>
      <c r="CR116" s="1011"/>
      <c r="CS116" s="1011"/>
      <c r="CT116" s="1011"/>
      <c r="CU116" s="1011"/>
      <c r="CV116" s="1011"/>
      <c r="CW116" s="1011"/>
      <c r="CX116" s="1011"/>
      <c r="CY116" s="1011"/>
      <c r="CZ116" s="1011"/>
      <c r="DA116" s="1011"/>
      <c r="DB116" s="1011"/>
      <c r="DC116" s="1011"/>
      <c r="DD116" s="1011"/>
      <c r="DE116" s="1011"/>
      <c r="DF116" s="1012"/>
      <c r="DG116" s="1052" t="s">
        <v>244</v>
      </c>
      <c r="DH116" s="1053"/>
      <c r="DI116" s="1053"/>
      <c r="DJ116" s="1053"/>
      <c r="DK116" s="1054"/>
      <c r="DL116" s="1055" t="s">
        <v>244</v>
      </c>
      <c r="DM116" s="1053"/>
      <c r="DN116" s="1053"/>
      <c r="DO116" s="1053"/>
      <c r="DP116" s="1054"/>
      <c r="DQ116" s="1055" t="s">
        <v>435</v>
      </c>
      <c r="DR116" s="1053"/>
      <c r="DS116" s="1053"/>
      <c r="DT116" s="1053"/>
      <c r="DU116" s="1054"/>
      <c r="DV116" s="1056" t="s">
        <v>244</v>
      </c>
      <c r="DW116" s="1057"/>
      <c r="DX116" s="1057"/>
      <c r="DY116" s="1057"/>
      <c r="DZ116" s="1058"/>
    </row>
    <row r="117" spans="1:130" s="247" customFormat="1" ht="26.25" customHeight="1" x14ac:dyDescent="0.15">
      <c r="A117" s="998" t="s">
        <v>189</v>
      </c>
      <c r="B117" s="979"/>
      <c r="C117" s="979"/>
      <c r="D117" s="979"/>
      <c r="E117" s="979"/>
      <c r="F117" s="979"/>
      <c r="G117" s="979"/>
      <c r="H117" s="979"/>
      <c r="I117" s="979"/>
      <c r="J117" s="979"/>
      <c r="K117" s="979"/>
      <c r="L117" s="979"/>
      <c r="M117" s="979"/>
      <c r="N117" s="979"/>
      <c r="O117" s="979"/>
      <c r="P117" s="979"/>
      <c r="Q117" s="979"/>
      <c r="R117" s="979"/>
      <c r="S117" s="979"/>
      <c r="T117" s="979"/>
      <c r="U117" s="979"/>
      <c r="V117" s="979"/>
      <c r="W117" s="979"/>
      <c r="X117" s="979"/>
      <c r="Y117" s="1069" t="s">
        <v>453</v>
      </c>
      <c r="Z117" s="980"/>
      <c r="AA117" s="1070">
        <v>655196</v>
      </c>
      <c r="AB117" s="1071"/>
      <c r="AC117" s="1071"/>
      <c r="AD117" s="1071"/>
      <c r="AE117" s="1072"/>
      <c r="AF117" s="1073">
        <v>670706</v>
      </c>
      <c r="AG117" s="1071"/>
      <c r="AH117" s="1071"/>
      <c r="AI117" s="1071"/>
      <c r="AJ117" s="1072"/>
      <c r="AK117" s="1073">
        <v>658471</v>
      </c>
      <c r="AL117" s="1071"/>
      <c r="AM117" s="1071"/>
      <c r="AN117" s="1071"/>
      <c r="AO117" s="1072"/>
      <c r="AP117" s="1074"/>
      <c r="AQ117" s="1075"/>
      <c r="AR117" s="1075"/>
      <c r="AS117" s="1075"/>
      <c r="AT117" s="1076"/>
      <c r="AU117" s="994"/>
      <c r="AV117" s="995"/>
      <c r="AW117" s="995"/>
      <c r="AX117" s="995"/>
      <c r="AY117" s="995"/>
      <c r="AZ117" s="1061" t="s">
        <v>454</v>
      </c>
      <c r="BA117" s="1062"/>
      <c r="BB117" s="1062"/>
      <c r="BC117" s="1062"/>
      <c r="BD117" s="1062"/>
      <c r="BE117" s="1062"/>
      <c r="BF117" s="1062"/>
      <c r="BG117" s="1062"/>
      <c r="BH117" s="1062"/>
      <c r="BI117" s="1062"/>
      <c r="BJ117" s="1062"/>
      <c r="BK117" s="1062"/>
      <c r="BL117" s="1062"/>
      <c r="BM117" s="1062"/>
      <c r="BN117" s="1062"/>
      <c r="BO117" s="1062"/>
      <c r="BP117" s="1063"/>
      <c r="BQ117" s="1013" t="s">
        <v>244</v>
      </c>
      <c r="BR117" s="1014"/>
      <c r="BS117" s="1014"/>
      <c r="BT117" s="1014"/>
      <c r="BU117" s="1014"/>
      <c r="BV117" s="1014" t="s">
        <v>244</v>
      </c>
      <c r="BW117" s="1014"/>
      <c r="BX117" s="1014"/>
      <c r="BY117" s="1014"/>
      <c r="BZ117" s="1014"/>
      <c r="CA117" s="1014" t="s">
        <v>244</v>
      </c>
      <c r="CB117" s="1014"/>
      <c r="CC117" s="1014"/>
      <c r="CD117" s="1014"/>
      <c r="CE117" s="1014"/>
      <c r="CF117" s="1008" t="s">
        <v>435</v>
      </c>
      <c r="CG117" s="1009"/>
      <c r="CH117" s="1009"/>
      <c r="CI117" s="1009"/>
      <c r="CJ117" s="1009"/>
      <c r="CK117" s="1039"/>
      <c r="CL117" s="1040"/>
      <c r="CM117" s="1010" t="s">
        <v>455</v>
      </c>
      <c r="CN117" s="1011"/>
      <c r="CO117" s="1011"/>
      <c r="CP117" s="1011"/>
      <c r="CQ117" s="1011"/>
      <c r="CR117" s="1011"/>
      <c r="CS117" s="1011"/>
      <c r="CT117" s="1011"/>
      <c r="CU117" s="1011"/>
      <c r="CV117" s="1011"/>
      <c r="CW117" s="1011"/>
      <c r="CX117" s="1011"/>
      <c r="CY117" s="1011"/>
      <c r="CZ117" s="1011"/>
      <c r="DA117" s="1011"/>
      <c r="DB117" s="1011"/>
      <c r="DC117" s="1011"/>
      <c r="DD117" s="1011"/>
      <c r="DE117" s="1011"/>
      <c r="DF117" s="1012"/>
      <c r="DG117" s="1052" t="s">
        <v>435</v>
      </c>
      <c r="DH117" s="1053"/>
      <c r="DI117" s="1053"/>
      <c r="DJ117" s="1053"/>
      <c r="DK117" s="1054"/>
      <c r="DL117" s="1055" t="s">
        <v>435</v>
      </c>
      <c r="DM117" s="1053"/>
      <c r="DN117" s="1053"/>
      <c r="DO117" s="1053"/>
      <c r="DP117" s="1054"/>
      <c r="DQ117" s="1055" t="s">
        <v>244</v>
      </c>
      <c r="DR117" s="1053"/>
      <c r="DS117" s="1053"/>
      <c r="DT117" s="1053"/>
      <c r="DU117" s="1054"/>
      <c r="DV117" s="1056" t="s">
        <v>244</v>
      </c>
      <c r="DW117" s="1057"/>
      <c r="DX117" s="1057"/>
      <c r="DY117" s="1057"/>
      <c r="DZ117" s="1058"/>
    </row>
    <row r="118" spans="1:130" s="247" customFormat="1" ht="26.25" customHeight="1" x14ac:dyDescent="0.15">
      <c r="A118" s="998" t="s">
        <v>428</v>
      </c>
      <c r="B118" s="979"/>
      <c r="C118" s="979"/>
      <c r="D118" s="979"/>
      <c r="E118" s="979"/>
      <c r="F118" s="979"/>
      <c r="G118" s="979"/>
      <c r="H118" s="979"/>
      <c r="I118" s="979"/>
      <c r="J118" s="979"/>
      <c r="K118" s="979"/>
      <c r="L118" s="979"/>
      <c r="M118" s="979"/>
      <c r="N118" s="979"/>
      <c r="O118" s="979"/>
      <c r="P118" s="979"/>
      <c r="Q118" s="979"/>
      <c r="R118" s="979"/>
      <c r="S118" s="979"/>
      <c r="T118" s="979"/>
      <c r="U118" s="979"/>
      <c r="V118" s="979"/>
      <c r="W118" s="979"/>
      <c r="X118" s="979"/>
      <c r="Y118" s="979"/>
      <c r="Z118" s="980"/>
      <c r="AA118" s="978" t="s">
        <v>426</v>
      </c>
      <c r="AB118" s="979"/>
      <c r="AC118" s="979"/>
      <c r="AD118" s="979"/>
      <c r="AE118" s="980"/>
      <c r="AF118" s="978" t="s">
        <v>309</v>
      </c>
      <c r="AG118" s="979"/>
      <c r="AH118" s="979"/>
      <c r="AI118" s="979"/>
      <c r="AJ118" s="980"/>
      <c r="AK118" s="978" t="s">
        <v>308</v>
      </c>
      <c r="AL118" s="979"/>
      <c r="AM118" s="979"/>
      <c r="AN118" s="979"/>
      <c r="AO118" s="980"/>
      <c r="AP118" s="1065" t="s">
        <v>427</v>
      </c>
      <c r="AQ118" s="1066"/>
      <c r="AR118" s="1066"/>
      <c r="AS118" s="1066"/>
      <c r="AT118" s="1067"/>
      <c r="AU118" s="994"/>
      <c r="AV118" s="995"/>
      <c r="AW118" s="995"/>
      <c r="AX118" s="995"/>
      <c r="AY118" s="995"/>
      <c r="AZ118" s="1068" t="s">
        <v>456</v>
      </c>
      <c r="BA118" s="1059"/>
      <c r="BB118" s="1059"/>
      <c r="BC118" s="1059"/>
      <c r="BD118" s="1059"/>
      <c r="BE118" s="1059"/>
      <c r="BF118" s="1059"/>
      <c r="BG118" s="1059"/>
      <c r="BH118" s="1059"/>
      <c r="BI118" s="1059"/>
      <c r="BJ118" s="1059"/>
      <c r="BK118" s="1059"/>
      <c r="BL118" s="1059"/>
      <c r="BM118" s="1059"/>
      <c r="BN118" s="1059"/>
      <c r="BO118" s="1059"/>
      <c r="BP118" s="1060"/>
      <c r="BQ118" s="1091" t="s">
        <v>244</v>
      </c>
      <c r="BR118" s="1092"/>
      <c r="BS118" s="1092"/>
      <c r="BT118" s="1092"/>
      <c r="BU118" s="1092"/>
      <c r="BV118" s="1092" t="s">
        <v>435</v>
      </c>
      <c r="BW118" s="1092"/>
      <c r="BX118" s="1092"/>
      <c r="BY118" s="1092"/>
      <c r="BZ118" s="1092"/>
      <c r="CA118" s="1092" t="s">
        <v>244</v>
      </c>
      <c r="CB118" s="1092"/>
      <c r="CC118" s="1092"/>
      <c r="CD118" s="1092"/>
      <c r="CE118" s="1092"/>
      <c r="CF118" s="1008" t="s">
        <v>244</v>
      </c>
      <c r="CG118" s="1009"/>
      <c r="CH118" s="1009"/>
      <c r="CI118" s="1009"/>
      <c r="CJ118" s="1009"/>
      <c r="CK118" s="1039"/>
      <c r="CL118" s="1040"/>
      <c r="CM118" s="1010" t="s">
        <v>457</v>
      </c>
      <c r="CN118" s="1011"/>
      <c r="CO118" s="1011"/>
      <c r="CP118" s="1011"/>
      <c r="CQ118" s="1011"/>
      <c r="CR118" s="1011"/>
      <c r="CS118" s="1011"/>
      <c r="CT118" s="1011"/>
      <c r="CU118" s="1011"/>
      <c r="CV118" s="1011"/>
      <c r="CW118" s="1011"/>
      <c r="CX118" s="1011"/>
      <c r="CY118" s="1011"/>
      <c r="CZ118" s="1011"/>
      <c r="DA118" s="1011"/>
      <c r="DB118" s="1011"/>
      <c r="DC118" s="1011"/>
      <c r="DD118" s="1011"/>
      <c r="DE118" s="1011"/>
      <c r="DF118" s="1012"/>
      <c r="DG118" s="1052" t="s">
        <v>435</v>
      </c>
      <c r="DH118" s="1053"/>
      <c r="DI118" s="1053"/>
      <c r="DJ118" s="1053"/>
      <c r="DK118" s="1054"/>
      <c r="DL118" s="1055" t="s">
        <v>244</v>
      </c>
      <c r="DM118" s="1053"/>
      <c r="DN118" s="1053"/>
      <c r="DO118" s="1053"/>
      <c r="DP118" s="1054"/>
      <c r="DQ118" s="1055" t="s">
        <v>244</v>
      </c>
      <c r="DR118" s="1053"/>
      <c r="DS118" s="1053"/>
      <c r="DT118" s="1053"/>
      <c r="DU118" s="1054"/>
      <c r="DV118" s="1056" t="s">
        <v>435</v>
      </c>
      <c r="DW118" s="1057"/>
      <c r="DX118" s="1057"/>
      <c r="DY118" s="1057"/>
      <c r="DZ118" s="1058"/>
    </row>
    <row r="119" spans="1:130" s="247" customFormat="1" ht="26.25" customHeight="1" x14ac:dyDescent="0.15">
      <c r="A119" s="1152" t="s">
        <v>431</v>
      </c>
      <c r="B119" s="1038"/>
      <c r="C119" s="1017" t="s">
        <v>432</v>
      </c>
      <c r="D119" s="1018"/>
      <c r="E119" s="1018"/>
      <c r="F119" s="1018"/>
      <c r="G119" s="1018"/>
      <c r="H119" s="1018"/>
      <c r="I119" s="1018"/>
      <c r="J119" s="1018"/>
      <c r="K119" s="1018"/>
      <c r="L119" s="1018"/>
      <c r="M119" s="1018"/>
      <c r="N119" s="1018"/>
      <c r="O119" s="1018"/>
      <c r="P119" s="1018"/>
      <c r="Q119" s="1018"/>
      <c r="R119" s="1018"/>
      <c r="S119" s="1018"/>
      <c r="T119" s="1018"/>
      <c r="U119" s="1018"/>
      <c r="V119" s="1018"/>
      <c r="W119" s="1018"/>
      <c r="X119" s="1018"/>
      <c r="Y119" s="1018"/>
      <c r="Z119" s="1019"/>
      <c r="AA119" s="985" t="s">
        <v>435</v>
      </c>
      <c r="AB119" s="986"/>
      <c r="AC119" s="986"/>
      <c r="AD119" s="986"/>
      <c r="AE119" s="987"/>
      <c r="AF119" s="988" t="s">
        <v>435</v>
      </c>
      <c r="AG119" s="986"/>
      <c r="AH119" s="986"/>
      <c r="AI119" s="986"/>
      <c r="AJ119" s="987"/>
      <c r="AK119" s="988" t="s">
        <v>435</v>
      </c>
      <c r="AL119" s="986"/>
      <c r="AM119" s="986"/>
      <c r="AN119" s="986"/>
      <c r="AO119" s="987"/>
      <c r="AP119" s="989" t="s">
        <v>435</v>
      </c>
      <c r="AQ119" s="990"/>
      <c r="AR119" s="990"/>
      <c r="AS119" s="990"/>
      <c r="AT119" s="991"/>
      <c r="AU119" s="996"/>
      <c r="AV119" s="997"/>
      <c r="AW119" s="997"/>
      <c r="AX119" s="997"/>
      <c r="AY119" s="997"/>
      <c r="AZ119" s="278" t="s">
        <v>189</v>
      </c>
      <c r="BA119" s="278"/>
      <c r="BB119" s="278"/>
      <c r="BC119" s="278"/>
      <c r="BD119" s="278"/>
      <c r="BE119" s="278"/>
      <c r="BF119" s="278"/>
      <c r="BG119" s="278"/>
      <c r="BH119" s="278"/>
      <c r="BI119" s="278"/>
      <c r="BJ119" s="278"/>
      <c r="BK119" s="278"/>
      <c r="BL119" s="278"/>
      <c r="BM119" s="278"/>
      <c r="BN119" s="278"/>
      <c r="BO119" s="1069" t="s">
        <v>458</v>
      </c>
      <c r="BP119" s="1100"/>
      <c r="BQ119" s="1091">
        <v>8380226</v>
      </c>
      <c r="BR119" s="1092"/>
      <c r="BS119" s="1092"/>
      <c r="BT119" s="1092"/>
      <c r="BU119" s="1092"/>
      <c r="BV119" s="1092">
        <v>8197181</v>
      </c>
      <c r="BW119" s="1092"/>
      <c r="BX119" s="1092"/>
      <c r="BY119" s="1092"/>
      <c r="BZ119" s="1092"/>
      <c r="CA119" s="1092">
        <v>7859373</v>
      </c>
      <c r="CB119" s="1092"/>
      <c r="CC119" s="1092"/>
      <c r="CD119" s="1092"/>
      <c r="CE119" s="1092"/>
      <c r="CF119" s="1093"/>
      <c r="CG119" s="1094"/>
      <c r="CH119" s="1094"/>
      <c r="CI119" s="1094"/>
      <c r="CJ119" s="1095"/>
      <c r="CK119" s="1041"/>
      <c r="CL119" s="1042"/>
      <c r="CM119" s="1096" t="s">
        <v>459</v>
      </c>
      <c r="CN119" s="1097"/>
      <c r="CO119" s="1097"/>
      <c r="CP119" s="1097"/>
      <c r="CQ119" s="1097"/>
      <c r="CR119" s="1097"/>
      <c r="CS119" s="1097"/>
      <c r="CT119" s="1097"/>
      <c r="CU119" s="1097"/>
      <c r="CV119" s="1097"/>
      <c r="CW119" s="1097"/>
      <c r="CX119" s="1097"/>
      <c r="CY119" s="1097"/>
      <c r="CZ119" s="1097"/>
      <c r="DA119" s="1097"/>
      <c r="DB119" s="1097"/>
      <c r="DC119" s="1097"/>
      <c r="DD119" s="1097"/>
      <c r="DE119" s="1097"/>
      <c r="DF119" s="1098"/>
      <c r="DG119" s="1099" t="s">
        <v>435</v>
      </c>
      <c r="DH119" s="1078"/>
      <c r="DI119" s="1078"/>
      <c r="DJ119" s="1078"/>
      <c r="DK119" s="1079"/>
      <c r="DL119" s="1077" t="s">
        <v>435</v>
      </c>
      <c r="DM119" s="1078"/>
      <c r="DN119" s="1078"/>
      <c r="DO119" s="1078"/>
      <c r="DP119" s="1079"/>
      <c r="DQ119" s="1077" t="s">
        <v>435</v>
      </c>
      <c r="DR119" s="1078"/>
      <c r="DS119" s="1078"/>
      <c r="DT119" s="1078"/>
      <c r="DU119" s="1079"/>
      <c r="DV119" s="1080" t="s">
        <v>244</v>
      </c>
      <c r="DW119" s="1081"/>
      <c r="DX119" s="1081"/>
      <c r="DY119" s="1081"/>
      <c r="DZ119" s="1082"/>
    </row>
    <row r="120" spans="1:130" s="247" customFormat="1" ht="26.25" customHeight="1" x14ac:dyDescent="0.15">
      <c r="A120" s="1153"/>
      <c r="B120" s="1040"/>
      <c r="C120" s="1010" t="s">
        <v>436</v>
      </c>
      <c r="D120" s="1011"/>
      <c r="E120" s="1011"/>
      <c r="F120" s="1011"/>
      <c r="G120" s="1011"/>
      <c r="H120" s="1011"/>
      <c r="I120" s="1011"/>
      <c r="J120" s="1011"/>
      <c r="K120" s="1011"/>
      <c r="L120" s="1011"/>
      <c r="M120" s="1011"/>
      <c r="N120" s="1011"/>
      <c r="O120" s="1011"/>
      <c r="P120" s="1011"/>
      <c r="Q120" s="1011"/>
      <c r="R120" s="1011"/>
      <c r="S120" s="1011"/>
      <c r="T120" s="1011"/>
      <c r="U120" s="1011"/>
      <c r="V120" s="1011"/>
      <c r="W120" s="1011"/>
      <c r="X120" s="1011"/>
      <c r="Y120" s="1011"/>
      <c r="Z120" s="1012"/>
      <c r="AA120" s="1052" t="s">
        <v>244</v>
      </c>
      <c r="AB120" s="1053"/>
      <c r="AC120" s="1053"/>
      <c r="AD120" s="1053"/>
      <c r="AE120" s="1054"/>
      <c r="AF120" s="1055" t="s">
        <v>435</v>
      </c>
      <c r="AG120" s="1053"/>
      <c r="AH120" s="1053"/>
      <c r="AI120" s="1053"/>
      <c r="AJ120" s="1054"/>
      <c r="AK120" s="1055" t="s">
        <v>244</v>
      </c>
      <c r="AL120" s="1053"/>
      <c r="AM120" s="1053"/>
      <c r="AN120" s="1053"/>
      <c r="AO120" s="1054"/>
      <c r="AP120" s="1056" t="s">
        <v>244</v>
      </c>
      <c r="AQ120" s="1057"/>
      <c r="AR120" s="1057"/>
      <c r="AS120" s="1057"/>
      <c r="AT120" s="1058"/>
      <c r="AU120" s="1083" t="s">
        <v>460</v>
      </c>
      <c r="AV120" s="1084"/>
      <c r="AW120" s="1084"/>
      <c r="AX120" s="1084"/>
      <c r="AY120" s="1085"/>
      <c r="AZ120" s="1034" t="s">
        <v>461</v>
      </c>
      <c r="BA120" s="983"/>
      <c r="BB120" s="983"/>
      <c r="BC120" s="983"/>
      <c r="BD120" s="983"/>
      <c r="BE120" s="983"/>
      <c r="BF120" s="983"/>
      <c r="BG120" s="983"/>
      <c r="BH120" s="983"/>
      <c r="BI120" s="983"/>
      <c r="BJ120" s="983"/>
      <c r="BK120" s="983"/>
      <c r="BL120" s="983"/>
      <c r="BM120" s="983"/>
      <c r="BN120" s="983"/>
      <c r="BO120" s="983"/>
      <c r="BP120" s="984"/>
      <c r="BQ120" s="1020">
        <v>2782516</v>
      </c>
      <c r="BR120" s="1021"/>
      <c r="BS120" s="1021"/>
      <c r="BT120" s="1021"/>
      <c r="BU120" s="1021"/>
      <c r="BV120" s="1021">
        <v>2073127</v>
      </c>
      <c r="BW120" s="1021"/>
      <c r="BX120" s="1021"/>
      <c r="BY120" s="1021"/>
      <c r="BZ120" s="1021"/>
      <c r="CA120" s="1021">
        <v>2026223</v>
      </c>
      <c r="CB120" s="1021"/>
      <c r="CC120" s="1021"/>
      <c r="CD120" s="1021"/>
      <c r="CE120" s="1021"/>
      <c r="CF120" s="1035">
        <v>80.5</v>
      </c>
      <c r="CG120" s="1036"/>
      <c r="CH120" s="1036"/>
      <c r="CI120" s="1036"/>
      <c r="CJ120" s="1036"/>
      <c r="CK120" s="1101" t="s">
        <v>462</v>
      </c>
      <c r="CL120" s="1102"/>
      <c r="CM120" s="1102"/>
      <c r="CN120" s="1102"/>
      <c r="CO120" s="1103"/>
      <c r="CP120" s="1109" t="s">
        <v>463</v>
      </c>
      <c r="CQ120" s="1110"/>
      <c r="CR120" s="1110"/>
      <c r="CS120" s="1110"/>
      <c r="CT120" s="1110"/>
      <c r="CU120" s="1110"/>
      <c r="CV120" s="1110"/>
      <c r="CW120" s="1110"/>
      <c r="CX120" s="1110"/>
      <c r="CY120" s="1110"/>
      <c r="CZ120" s="1110"/>
      <c r="DA120" s="1110"/>
      <c r="DB120" s="1110"/>
      <c r="DC120" s="1110"/>
      <c r="DD120" s="1110"/>
      <c r="DE120" s="1110"/>
      <c r="DF120" s="1111"/>
      <c r="DG120" s="1020">
        <v>2325288</v>
      </c>
      <c r="DH120" s="1021"/>
      <c r="DI120" s="1021"/>
      <c r="DJ120" s="1021"/>
      <c r="DK120" s="1021"/>
      <c r="DL120" s="1021">
        <v>2405807</v>
      </c>
      <c r="DM120" s="1021"/>
      <c r="DN120" s="1021"/>
      <c r="DO120" s="1021"/>
      <c r="DP120" s="1021"/>
      <c r="DQ120" s="1021">
        <v>2292164</v>
      </c>
      <c r="DR120" s="1021"/>
      <c r="DS120" s="1021"/>
      <c r="DT120" s="1021"/>
      <c r="DU120" s="1021"/>
      <c r="DV120" s="1022">
        <v>91</v>
      </c>
      <c r="DW120" s="1022"/>
      <c r="DX120" s="1022"/>
      <c r="DY120" s="1022"/>
      <c r="DZ120" s="1023"/>
    </row>
    <row r="121" spans="1:130" s="247" customFormat="1" ht="26.25" customHeight="1" x14ac:dyDescent="0.15">
      <c r="A121" s="1153"/>
      <c r="B121" s="1040"/>
      <c r="C121" s="1061" t="s">
        <v>464</v>
      </c>
      <c r="D121" s="1062"/>
      <c r="E121" s="1062"/>
      <c r="F121" s="1062"/>
      <c r="G121" s="1062"/>
      <c r="H121" s="1062"/>
      <c r="I121" s="1062"/>
      <c r="J121" s="1062"/>
      <c r="K121" s="1062"/>
      <c r="L121" s="1062"/>
      <c r="M121" s="1062"/>
      <c r="N121" s="1062"/>
      <c r="O121" s="1062"/>
      <c r="P121" s="1062"/>
      <c r="Q121" s="1062"/>
      <c r="R121" s="1062"/>
      <c r="S121" s="1062"/>
      <c r="T121" s="1062"/>
      <c r="U121" s="1062"/>
      <c r="V121" s="1062"/>
      <c r="W121" s="1062"/>
      <c r="X121" s="1062"/>
      <c r="Y121" s="1062"/>
      <c r="Z121" s="1063"/>
      <c r="AA121" s="1052" t="s">
        <v>244</v>
      </c>
      <c r="AB121" s="1053"/>
      <c r="AC121" s="1053"/>
      <c r="AD121" s="1053"/>
      <c r="AE121" s="1054"/>
      <c r="AF121" s="1055" t="s">
        <v>244</v>
      </c>
      <c r="AG121" s="1053"/>
      <c r="AH121" s="1053"/>
      <c r="AI121" s="1053"/>
      <c r="AJ121" s="1054"/>
      <c r="AK121" s="1055" t="s">
        <v>244</v>
      </c>
      <c r="AL121" s="1053"/>
      <c r="AM121" s="1053"/>
      <c r="AN121" s="1053"/>
      <c r="AO121" s="1054"/>
      <c r="AP121" s="1056" t="s">
        <v>244</v>
      </c>
      <c r="AQ121" s="1057"/>
      <c r="AR121" s="1057"/>
      <c r="AS121" s="1057"/>
      <c r="AT121" s="1058"/>
      <c r="AU121" s="1086"/>
      <c r="AV121" s="1087"/>
      <c r="AW121" s="1087"/>
      <c r="AX121" s="1087"/>
      <c r="AY121" s="1088"/>
      <c r="AZ121" s="1043" t="s">
        <v>465</v>
      </c>
      <c r="BA121" s="1044"/>
      <c r="BB121" s="1044"/>
      <c r="BC121" s="1044"/>
      <c r="BD121" s="1044"/>
      <c r="BE121" s="1044"/>
      <c r="BF121" s="1044"/>
      <c r="BG121" s="1044"/>
      <c r="BH121" s="1044"/>
      <c r="BI121" s="1044"/>
      <c r="BJ121" s="1044"/>
      <c r="BK121" s="1044"/>
      <c r="BL121" s="1044"/>
      <c r="BM121" s="1044"/>
      <c r="BN121" s="1044"/>
      <c r="BO121" s="1044"/>
      <c r="BP121" s="1045"/>
      <c r="BQ121" s="1013">
        <v>999</v>
      </c>
      <c r="BR121" s="1014"/>
      <c r="BS121" s="1014"/>
      <c r="BT121" s="1014"/>
      <c r="BU121" s="1014"/>
      <c r="BV121" s="1014">
        <v>452</v>
      </c>
      <c r="BW121" s="1014"/>
      <c r="BX121" s="1014"/>
      <c r="BY121" s="1014"/>
      <c r="BZ121" s="1014"/>
      <c r="CA121" s="1014">
        <v>156</v>
      </c>
      <c r="CB121" s="1014"/>
      <c r="CC121" s="1014"/>
      <c r="CD121" s="1014"/>
      <c r="CE121" s="1014"/>
      <c r="CF121" s="1008">
        <v>0</v>
      </c>
      <c r="CG121" s="1009"/>
      <c r="CH121" s="1009"/>
      <c r="CI121" s="1009"/>
      <c r="CJ121" s="1009"/>
      <c r="CK121" s="1104"/>
      <c r="CL121" s="1105"/>
      <c r="CM121" s="1105"/>
      <c r="CN121" s="1105"/>
      <c r="CO121" s="1106"/>
      <c r="CP121" s="1114" t="s">
        <v>410</v>
      </c>
      <c r="CQ121" s="1115"/>
      <c r="CR121" s="1115"/>
      <c r="CS121" s="1115"/>
      <c r="CT121" s="1115"/>
      <c r="CU121" s="1115"/>
      <c r="CV121" s="1115"/>
      <c r="CW121" s="1115"/>
      <c r="CX121" s="1115"/>
      <c r="CY121" s="1115"/>
      <c r="CZ121" s="1115"/>
      <c r="DA121" s="1115"/>
      <c r="DB121" s="1115"/>
      <c r="DC121" s="1115"/>
      <c r="DD121" s="1115"/>
      <c r="DE121" s="1115"/>
      <c r="DF121" s="1116"/>
      <c r="DG121" s="1013">
        <v>763678</v>
      </c>
      <c r="DH121" s="1014"/>
      <c r="DI121" s="1014"/>
      <c r="DJ121" s="1014"/>
      <c r="DK121" s="1014"/>
      <c r="DL121" s="1014">
        <v>692807</v>
      </c>
      <c r="DM121" s="1014"/>
      <c r="DN121" s="1014"/>
      <c r="DO121" s="1014"/>
      <c r="DP121" s="1014"/>
      <c r="DQ121" s="1014">
        <v>616633</v>
      </c>
      <c r="DR121" s="1014"/>
      <c r="DS121" s="1014"/>
      <c r="DT121" s="1014"/>
      <c r="DU121" s="1014"/>
      <c r="DV121" s="1015">
        <v>24.5</v>
      </c>
      <c r="DW121" s="1015"/>
      <c r="DX121" s="1015"/>
      <c r="DY121" s="1015"/>
      <c r="DZ121" s="1016"/>
    </row>
    <row r="122" spans="1:130" s="247" customFormat="1" ht="26.25" customHeight="1" x14ac:dyDescent="0.15">
      <c r="A122" s="1153"/>
      <c r="B122" s="1040"/>
      <c r="C122" s="1010" t="s">
        <v>446</v>
      </c>
      <c r="D122" s="1011"/>
      <c r="E122" s="1011"/>
      <c r="F122" s="1011"/>
      <c r="G122" s="1011"/>
      <c r="H122" s="1011"/>
      <c r="I122" s="1011"/>
      <c r="J122" s="1011"/>
      <c r="K122" s="1011"/>
      <c r="L122" s="1011"/>
      <c r="M122" s="1011"/>
      <c r="N122" s="1011"/>
      <c r="O122" s="1011"/>
      <c r="P122" s="1011"/>
      <c r="Q122" s="1011"/>
      <c r="R122" s="1011"/>
      <c r="S122" s="1011"/>
      <c r="T122" s="1011"/>
      <c r="U122" s="1011"/>
      <c r="V122" s="1011"/>
      <c r="W122" s="1011"/>
      <c r="X122" s="1011"/>
      <c r="Y122" s="1011"/>
      <c r="Z122" s="1012"/>
      <c r="AA122" s="1052" t="s">
        <v>244</v>
      </c>
      <c r="AB122" s="1053"/>
      <c r="AC122" s="1053"/>
      <c r="AD122" s="1053"/>
      <c r="AE122" s="1054"/>
      <c r="AF122" s="1055" t="s">
        <v>435</v>
      </c>
      <c r="AG122" s="1053"/>
      <c r="AH122" s="1053"/>
      <c r="AI122" s="1053"/>
      <c r="AJ122" s="1054"/>
      <c r="AK122" s="1055" t="s">
        <v>244</v>
      </c>
      <c r="AL122" s="1053"/>
      <c r="AM122" s="1053"/>
      <c r="AN122" s="1053"/>
      <c r="AO122" s="1054"/>
      <c r="AP122" s="1056" t="s">
        <v>435</v>
      </c>
      <c r="AQ122" s="1057"/>
      <c r="AR122" s="1057"/>
      <c r="AS122" s="1057"/>
      <c r="AT122" s="1058"/>
      <c r="AU122" s="1086"/>
      <c r="AV122" s="1087"/>
      <c r="AW122" s="1087"/>
      <c r="AX122" s="1087"/>
      <c r="AY122" s="1088"/>
      <c r="AZ122" s="1068" t="s">
        <v>466</v>
      </c>
      <c r="BA122" s="1059"/>
      <c r="BB122" s="1059"/>
      <c r="BC122" s="1059"/>
      <c r="BD122" s="1059"/>
      <c r="BE122" s="1059"/>
      <c r="BF122" s="1059"/>
      <c r="BG122" s="1059"/>
      <c r="BH122" s="1059"/>
      <c r="BI122" s="1059"/>
      <c r="BJ122" s="1059"/>
      <c r="BK122" s="1059"/>
      <c r="BL122" s="1059"/>
      <c r="BM122" s="1059"/>
      <c r="BN122" s="1059"/>
      <c r="BO122" s="1059"/>
      <c r="BP122" s="1060"/>
      <c r="BQ122" s="1091">
        <v>5261070</v>
      </c>
      <c r="BR122" s="1092"/>
      <c r="BS122" s="1092"/>
      <c r="BT122" s="1092"/>
      <c r="BU122" s="1092"/>
      <c r="BV122" s="1092">
        <v>5120992</v>
      </c>
      <c r="BW122" s="1092"/>
      <c r="BX122" s="1092"/>
      <c r="BY122" s="1092"/>
      <c r="BZ122" s="1092"/>
      <c r="CA122" s="1092">
        <v>4481067</v>
      </c>
      <c r="CB122" s="1092"/>
      <c r="CC122" s="1092"/>
      <c r="CD122" s="1092"/>
      <c r="CE122" s="1092"/>
      <c r="CF122" s="1112">
        <v>178</v>
      </c>
      <c r="CG122" s="1113"/>
      <c r="CH122" s="1113"/>
      <c r="CI122" s="1113"/>
      <c r="CJ122" s="1113"/>
      <c r="CK122" s="1104"/>
      <c r="CL122" s="1105"/>
      <c r="CM122" s="1105"/>
      <c r="CN122" s="1105"/>
      <c r="CO122" s="1106"/>
      <c r="CP122" s="1114" t="s">
        <v>406</v>
      </c>
      <c r="CQ122" s="1115"/>
      <c r="CR122" s="1115"/>
      <c r="CS122" s="1115"/>
      <c r="CT122" s="1115"/>
      <c r="CU122" s="1115"/>
      <c r="CV122" s="1115"/>
      <c r="CW122" s="1115"/>
      <c r="CX122" s="1115"/>
      <c r="CY122" s="1115"/>
      <c r="CZ122" s="1115"/>
      <c r="DA122" s="1115"/>
      <c r="DB122" s="1115"/>
      <c r="DC122" s="1115"/>
      <c r="DD122" s="1115"/>
      <c r="DE122" s="1115"/>
      <c r="DF122" s="1116"/>
      <c r="DG122" s="1013">
        <v>568306</v>
      </c>
      <c r="DH122" s="1014"/>
      <c r="DI122" s="1014"/>
      <c r="DJ122" s="1014"/>
      <c r="DK122" s="1014"/>
      <c r="DL122" s="1014">
        <v>517601</v>
      </c>
      <c r="DM122" s="1014"/>
      <c r="DN122" s="1014"/>
      <c r="DO122" s="1014"/>
      <c r="DP122" s="1014"/>
      <c r="DQ122" s="1014">
        <v>327065</v>
      </c>
      <c r="DR122" s="1014"/>
      <c r="DS122" s="1014"/>
      <c r="DT122" s="1014"/>
      <c r="DU122" s="1014"/>
      <c r="DV122" s="1015">
        <v>13</v>
      </c>
      <c r="DW122" s="1015"/>
      <c r="DX122" s="1015"/>
      <c r="DY122" s="1015"/>
      <c r="DZ122" s="1016"/>
    </row>
    <row r="123" spans="1:130" s="247" customFormat="1" ht="26.25" customHeight="1" x14ac:dyDescent="0.15">
      <c r="A123" s="1153"/>
      <c r="B123" s="1040"/>
      <c r="C123" s="1010" t="s">
        <v>452</v>
      </c>
      <c r="D123" s="1011"/>
      <c r="E123" s="1011"/>
      <c r="F123" s="1011"/>
      <c r="G123" s="1011"/>
      <c r="H123" s="1011"/>
      <c r="I123" s="1011"/>
      <c r="J123" s="1011"/>
      <c r="K123" s="1011"/>
      <c r="L123" s="1011"/>
      <c r="M123" s="1011"/>
      <c r="N123" s="1011"/>
      <c r="O123" s="1011"/>
      <c r="P123" s="1011"/>
      <c r="Q123" s="1011"/>
      <c r="R123" s="1011"/>
      <c r="S123" s="1011"/>
      <c r="T123" s="1011"/>
      <c r="U123" s="1011"/>
      <c r="V123" s="1011"/>
      <c r="W123" s="1011"/>
      <c r="X123" s="1011"/>
      <c r="Y123" s="1011"/>
      <c r="Z123" s="1012"/>
      <c r="AA123" s="1052" t="s">
        <v>435</v>
      </c>
      <c r="AB123" s="1053"/>
      <c r="AC123" s="1053"/>
      <c r="AD123" s="1053"/>
      <c r="AE123" s="1054"/>
      <c r="AF123" s="1055" t="s">
        <v>244</v>
      </c>
      <c r="AG123" s="1053"/>
      <c r="AH123" s="1053"/>
      <c r="AI123" s="1053"/>
      <c r="AJ123" s="1054"/>
      <c r="AK123" s="1055" t="s">
        <v>244</v>
      </c>
      <c r="AL123" s="1053"/>
      <c r="AM123" s="1053"/>
      <c r="AN123" s="1053"/>
      <c r="AO123" s="1054"/>
      <c r="AP123" s="1056" t="s">
        <v>435</v>
      </c>
      <c r="AQ123" s="1057"/>
      <c r="AR123" s="1057"/>
      <c r="AS123" s="1057"/>
      <c r="AT123" s="1058"/>
      <c r="AU123" s="1089"/>
      <c r="AV123" s="1090"/>
      <c r="AW123" s="1090"/>
      <c r="AX123" s="1090"/>
      <c r="AY123" s="1090"/>
      <c r="AZ123" s="278" t="s">
        <v>189</v>
      </c>
      <c r="BA123" s="278"/>
      <c r="BB123" s="278"/>
      <c r="BC123" s="278"/>
      <c r="BD123" s="278"/>
      <c r="BE123" s="278"/>
      <c r="BF123" s="278"/>
      <c r="BG123" s="278"/>
      <c r="BH123" s="278"/>
      <c r="BI123" s="278"/>
      <c r="BJ123" s="278"/>
      <c r="BK123" s="278"/>
      <c r="BL123" s="278"/>
      <c r="BM123" s="278"/>
      <c r="BN123" s="278"/>
      <c r="BO123" s="1069" t="s">
        <v>467</v>
      </c>
      <c r="BP123" s="1100"/>
      <c r="BQ123" s="1159">
        <v>8044585</v>
      </c>
      <c r="BR123" s="1160"/>
      <c r="BS123" s="1160"/>
      <c r="BT123" s="1160"/>
      <c r="BU123" s="1160"/>
      <c r="BV123" s="1160">
        <v>7194571</v>
      </c>
      <c r="BW123" s="1160"/>
      <c r="BX123" s="1160"/>
      <c r="BY123" s="1160"/>
      <c r="BZ123" s="1160"/>
      <c r="CA123" s="1160">
        <v>6507446</v>
      </c>
      <c r="CB123" s="1160"/>
      <c r="CC123" s="1160"/>
      <c r="CD123" s="1160"/>
      <c r="CE123" s="1160"/>
      <c r="CF123" s="1093"/>
      <c r="CG123" s="1094"/>
      <c r="CH123" s="1094"/>
      <c r="CI123" s="1094"/>
      <c r="CJ123" s="1095"/>
      <c r="CK123" s="1104"/>
      <c r="CL123" s="1105"/>
      <c r="CM123" s="1105"/>
      <c r="CN123" s="1105"/>
      <c r="CO123" s="1106"/>
      <c r="CP123" s="1114" t="s">
        <v>468</v>
      </c>
      <c r="CQ123" s="1115"/>
      <c r="CR123" s="1115"/>
      <c r="CS123" s="1115"/>
      <c r="CT123" s="1115"/>
      <c r="CU123" s="1115"/>
      <c r="CV123" s="1115"/>
      <c r="CW123" s="1115"/>
      <c r="CX123" s="1115"/>
      <c r="CY123" s="1115"/>
      <c r="CZ123" s="1115"/>
      <c r="DA123" s="1115"/>
      <c r="DB123" s="1115"/>
      <c r="DC123" s="1115"/>
      <c r="DD123" s="1115"/>
      <c r="DE123" s="1115"/>
      <c r="DF123" s="1116"/>
      <c r="DG123" s="1052" t="s">
        <v>244</v>
      </c>
      <c r="DH123" s="1053"/>
      <c r="DI123" s="1053"/>
      <c r="DJ123" s="1053"/>
      <c r="DK123" s="1054"/>
      <c r="DL123" s="1055" t="s">
        <v>435</v>
      </c>
      <c r="DM123" s="1053"/>
      <c r="DN123" s="1053"/>
      <c r="DO123" s="1053"/>
      <c r="DP123" s="1054"/>
      <c r="DQ123" s="1055" t="s">
        <v>244</v>
      </c>
      <c r="DR123" s="1053"/>
      <c r="DS123" s="1053"/>
      <c r="DT123" s="1053"/>
      <c r="DU123" s="1054"/>
      <c r="DV123" s="1056" t="s">
        <v>244</v>
      </c>
      <c r="DW123" s="1057"/>
      <c r="DX123" s="1057"/>
      <c r="DY123" s="1057"/>
      <c r="DZ123" s="1058"/>
    </row>
    <row r="124" spans="1:130" s="247" customFormat="1" ht="26.25" customHeight="1" thickBot="1" x14ac:dyDescent="0.2">
      <c r="A124" s="1153"/>
      <c r="B124" s="1040"/>
      <c r="C124" s="1010" t="s">
        <v>455</v>
      </c>
      <c r="D124" s="1011"/>
      <c r="E124" s="1011"/>
      <c r="F124" s="1011"/>
      <c r="G124" s="1011"/>
      <c r="H124" s="1011"/>
      <c r="I124" s="1011"/>
      <c r="J124" s="1011"/>
      <c r="K124" s="1011"/>
      <c r="L124" s="1011"/>
      <c r="M124" s="1011"/>
      <c r="N124" s="1011"/>
      <c r="O124" s="1011"/>
      <c r="P124" s="1011"/>
      <c r="Q124" s="1011"/>
      <c r="R124" s="1011"/>
      <c r="S124" s="1011"/>
      <c r="T124" s="1011"/>
      <c r="U124" s="1011"/>
      <c r="V124" s="1011"/>
      <c r="W124" s="1011"/>
      <c r="X124" s="1011"/>
      <c r="Y124" s="1011"/>
      <c r="Z124" s="1012"/>
      <c r="AA124" s="1052" t="s">
        <v>244</v>
      </c>
      <c r="AB124" s="1053"/>
      <c r="AC124" s="1053"/>
      <c r="AD124" s="1053"/>
      <c r="AE124" s="1054"/>
      <c r="AF124" s="1055" t="s">
        <v>244</v>
      </c>
      <c r="AG124" s="1053"/>
      <c r="AH124" s="1053"/>
      <c r="AI124" s="1053"/>
      <c r="AJ124" s="1054"/>
      <c r="AK124" s="1055" t="s">
        <v>244</v>
      </c>
      <c r="AL124" s="1053"/>
      <c r="AM124" s="1053"/>
      <c r="AN124" s="1053"/>
      <c r="AO124" s="1054"/>
      <c r="AP124" s="1056" t="s">
        <v>244</v>
      </c>
      <c r="AQ124" s="1057"/>
      <c r="AR124" s="1057"/>
      <c r="AS124" s="1057"/>
      <c r="AT124" s="1058"/>
      <c r="AU124" s="1155" t="s">
        <v>469</v>
      </c>
      <c r="AV124" s="1156"/>
      <c r="AW124" s="1156"/>
      <c r="AX124" s="1156"/>
      <c r="AY124" s="1156"/>
      <c r="AZ124" s="1156"/>
      <c r="BA124" s="1156"/>
      <c r="BB124" s="1156"/>
      <c r="BC124" s="1156"/>
      <c r="BD124" s="1156"/>
      <c r="BE124" s="1156"/>
      <c r="BF124" s="1156"/>
      <c r="BG124" s="1156"/>
      <c r="BH124" s="1156"/>
      <c r="BI124" s="1156"/>
      <c r="BJ124" s="1156"/>
      <c r="BK124" s="1156"/>
      <c r="BL124" s="1156"/>
      <c r="BM124" s="1156"/>
      <c r="BN124" s="1156"/>
      <c r="BO124" s="1156"/>
      <c r="BP124" s="1157"/>
      <c r="BQ124" s="1158">
        <v>13.3</v>
      </c>
      <c r="BR124" s="1122"/>
      <c r="BS124" s="1122"/>
      <c r="BT124" s="1122"/>
      <c r="BU124" s="1122"/>
      <c r="BV124" s="1122">
        <v>40.700000000000003</v>
      </c>
      <c r="BW124" s="1122"/>
      <c r="BX124" s="1122"/>
      <c r="BY124" s="1122"/>
      <c r="BZ124" s="1122"/>
      <c r="CA124" s="1122">
        <v>53.6</v>
      </c>
      <c r="CB124" s="1122"/>
      <c r="CC124" s="1122"/>
      <c r="CD124" s="1122"/>
      <c r="CE124" s="1122"/>
      <c r="CF124" s="1123"/>
      <c r="CG124" s="1124"/>
      <c r="CH124" s="1124"/>
      <c r="CI124" s="1124"/>
      <c r="CJ124" s="1125"/>
      <c r="CK124" s="1107"/>
      <c r="CL124" s="1107"/>
      <c r="CM124" s="1107"/>
      <c r="CN124" s="1107"/>
      <c r="CO124" s="1108"/>
      <c r="CP124" s="1114" t="s">
        <v>470</v>
      </c>
      <c r="CQ124" s="1115"/>
      <c r="CR124" s="1115"/>
      <c r="CS124" s="1115"/>
      <c r="CT124" s="1115"/>
      <c r="CU124" s="1115"/>
      <c r="CV124" s="1115"/>
      <c r="CW124" s="1115"/>
      <c r="CX124" s="1115"/>
      <c r="CY124" s="1115"/>
      <c r="CZ124" s="1115"/>
      <c r="DA124" s="1115"/>
      <c r="DB124" s="1115"/>
      <c r="DC124" s="1115"/>
      <c r="DD124" s="1115"/>
      <c r="DE124" s="1115"/>
      <c r="DF124" s="1116"/>
      <c r="DG124" s="1099" t="s">
        <v>435</v>
      </c>
      <c r="DH124" s="1078"/>
      <c r="DI124" s="1078"/>
      <c r="DJ124" s="1078"/>
      <c r="DK124" s="1079"/>
      <c r="DL124" s="1077" t="s">
        <v>244</v>
      </c>
      <c r="DM124" s="1078"/>
      <c r="DN124" s="1078"/>
      <c r="DO124" s="1078"/>
      <c r="DP124" s="1079"/>
      <c r="DQ124" s="1077" t="s">
        <v>435</v>
      </c>
      <c r="DR124" s="1078"/>
      <c r="DS124" s="1078"/>
      <c r="DT124" s="1078"/>
      <c r="DU124" s="1079"/>
      <c r="DV124" s="1080" t="s">
        <v>435</v>
      </c>
      <c r="DW124" s="1081"/>
      <c r="DX124" s="1081"/>
      <c r="DY124" s="1081"/>
      <c r="DZ124" s="1082"/>
    </row>
    <row r="125" spans="1:130" s="247" customFormat="1" ht="26.25" customHeight="1" x14ac:dyDescent="0.15">
      <c r="A125" s="1153"/>
      <c r="B125" s="1040"/>
      <c r="C125" s="1010" t="s">
        <v>457</v>
      </c>
      <c r="D125" s="1011"/>
      <c r="E125" s="1011"/>
      <c r="F125" s="1011"/>
      <c r="G125" s="1011"/>
      <c r="H125" s="1011"/>
      <c r="I125" s="1011"/>
      <c r="J125" s="1011"/>
      <c r="K125" s="1011"/>
      <c r="L125" s="1011"/>
      <c r="M125" s="1011"/>
      <c r="N125" s="1011"/>
      <c r="O125" s="1011"/>
      <c r="P125" s="1011"/>
      <c r="Q125" s="1011"/>
      <c r="R125" s="1011"/>
      <c r="S125" s="1011"/>
      <c r="T125" s="1011"/>
      <c r="U125" s="1011"/>
      <c r="V125" s="1011"/>
      <c r="W125" s="1011"/>
      <c r="X125" s="1011"/>
      <c r="Y125" s="1011"/>
      <c r="Z125" s="1012"/>
      <c r="AA125" s="1052" t="s">
        <v>244</v>
      </c>
      <c r="AB125" s="1053"/>
      <c r="AC125" s="1053"/>
      <c r="AD125" s="1053"/>
      <c r="AE125" s="1054"/>
      <c r="AF125" s="1055" t="s">
        <v>435</v>
      </c>
      <c r="AG125" s="1053"/>
      <c r="AH125" s="1053"/>
      <c r="AI125" s="1053"/>
      <c r="AJ125" s="1054"/>
      <c r="AK125" s="1055" t="s">
        <v>435</v>
      </c>
      <c r="AL125" s="1053"/>
      <c r="AM125" s="1053"/>
      <c r="AN125" s="1053"/>
      <c r="AO125" s="1054"/>
      <c r="AP125" s="1056" t="s">
        <v>244</v>
      </c>
      <c r="AQ125" s="1057"/>
      <c r="AR125" s="1057"/>
      <c r="AS125" s="1057"/>
      <c r="AT125" s="1058"/>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117" t="s">
        <v>471</v>
      </c>
      <c r="CL125" s="1102"/>
      <c r="CM125" s="1102"/>
      <c r="CN125" s="1102"/>
      <c r="CO125" s="1103"/>
      <c r="CP125" s="1034" t="s">
        <v>472</v>
      </c>
      <c r="CQ125" s="983"/>
      <c r="CR125" s="983"/>
      <c r="CS125" s="983"/>
      <c r="CT125" s="983"/>
      <c r="CU125" s="983"/>
      <c r="CV125" s="983"/>
      <c r="CW125" s="983"/>
      <c r="CX125" s="983"/>
      <c r="CY125" s="983"/>
      <c r="CZ125" s="983"/>
      <c r="DA125" s="983"/>
      <c r="DB125" s="983"/>
      <c r="DC125" s="983"/>
      <c r="DD125" s="983"/>
      <c r="DE125" s="983"/>
      <c r="DF125" s="984"/>
      <c r="DG125" s="1020" t="s">
        <v>244</v>
      </c>
      <c r="DH125" s="1021"/>
      <c r="DI125" s="1021"/>
      <c r="DJ125" s="1021"/>
      <c r="DK125" s="1021"/>
      <c r="DL125" s="1021" t="s">
        <v>435</v>
      </c>
      <c r="DM125" s="1021"/>
      <c r="DN125" s="1021"/>
      <c r="DO125" s="1021"/>
      <c r="DP125" s="1021"/>
      <c r="DQ125" s="1021" t="s">
        <v>244</v>
      </c>
      <c r="DR125" s="1021"/>
      <c r="DS125" s="1021"/>
      <c r="DT125" s="1021"/>
      <c r="DU125" s="1021"/>
      <c r="DV125" s="1022" t="s">
        <v>435</v>
      </c>
      <c r="DW125" s="1022"/>
      <c r="DX125" s="1022"/>
      <c r="DY125" s="1022"/>
      <c r="DZ125" s="1023"/>
    </row>
    <row r="126" spans="1:130" s="247" customFormat="1" ht="26.25" customHeight="1" thickBot="1" x14ac:dyDescent="0.2">
      <c r="A126" s="1153"/>
      <c r="B126" s="1040"/>
      <c r="C126" s="1010" t="s">
        <v>459</v>
      </c>
      <c r="D126" s="1011"/>
      <c r="E126" s="1011"/>
      <c r="F126" s="1011"/>
      <c r="G126" s="1011"/>
      <c r="H126" s="1011"/>
      <c r="I126" s="1011"/>
      <c r="J126" s="1011"/>
      <c r="K126" s="1011"/>
      <c r="L126" s="1011"/>
      <c r="M126" s="1011"/>
      <c r="N126" s="1011"/>
      <c r="O126" s="1011"/>
      <c r="P126" s="1011"/>
      <c r="Q126" s="1011"/>
      <c r="R126" s="1011"/>
      <c r="S126" s="1011"/>
      <c r="T126" s="1011"/>
      <c r="U126" s="1011"/>
      <c r="V126" s="1011"/>
      <c r="W126" s="1011"/>
      <c r="X126" s="1011"/>
      <c r="Y126" s="1011"/>
      <c r="Z126" s="1012"/>
      <c r="AA126" s="1052" t="s">
        <v>244</v>
      </c>
      <c r="AB126" s="1053"/>
      <c r="AC126" s="1053"/>
      <c r="AD126" s="1053"/>
      <c r="AE126" s="1054"/>
      <c r="AF126" s="1055" t="s">
        <v>435</v>
      </c>
      <c r="AG126" s="1053"/>
      <c r="AH126" s="1053"/>
      <c r="AI126" s="1053"/>
      <c r="AJ126" s="1054"/>
      <c r="AK126" s="1055" t="s">
        <v>244</v>
      </c>
      <c r="AL126" s="1053"/>
      <c r="AM126" s="1053"/>
      <c r="AN126" s="1053"/>
      <c r="AO126" s="1054"/>
      <c r="AP126" s="1056" t="s">
        <v>435</v>
      </c>
      <c r="AQ126" s="1057"/>
      <c r="AR126" s="1057"/>
      <c r="AS126" s="1057"/>
      <c r="AT126" s="1058"/>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118"/>
      <c r="CL126" s="1105"/>
      <c r="CM126" s="1105"/>
      <c r="CN126" s="1105"/>
      <c r="CO126" s="1106"/>
      <c r="CP126" s="1043" t="s">
        <v>473</v>
      </c>
      <c r="CQ126" s="1044"/>
      <c r="CR126" s="1044"/>
      <c r="CS126" s="1044"/>
      <c r="CT126" s="1044"/>
      <c r="CU126" s="1044"/>
      <c r="CV126" s="1044"/>
      <c r="CW126" s="1044"/>
      <c r="CX126" s="1044"/>
      <c r="CY126" s="1044"/>
      <c r="CZ126" s="1044"/>
      <c r="DA126" s="1044"/>
      <c r="DB126" s="1044"/>
      <c r="DC126" s="1044"/>
      <c r="DD126" s="1044"/>
      <c r="DE126" s="1044"/>
      <c r="DF126" s="1045"/>
      <c r="DG126" s="1013" t="s">
        <v>244</v>
      </c>
      <c r="DH126" s="1014"/>
      <c r="DI126" s="1014"/>
      <c r="DJ126" s="1014"/>
      <c r="DK126" s="1014"/>
      <c r="DL126" s="1014" t="s">
        <v>435</v>
      </c>
      <c r="DM126" s="1014"/>
      <c r="DN126" s="1014"/>
      <c r="DO126" s="1014"/>
      <c r="DP126" s="1014"/>
      <c r="DQ126" s="1014" t="s">
        <v>244</v>
      </c>
      <c r="DR126" s="1014"/>
      <c r="DS126" s="1014"/>
      <c r="DT126" s="1014"/>
      <c r="DU126" s="1014"/>
      <c r="DV126" s="1015" t="s">
        <v>435</v>
      </c>
      <c r="DW126" s="1015"/>
      <c r="DX126" s="1015"/>
      <c r="DY126" s="1015"/>
      <c r="DZ126" s="1016"/>
    </row>
    <row r="127" spans="1:130" s="247" customFormat="1" ht="26.25" customHeight="1" x14ac:dyDescent="0.15">
      <c r="A127" s="1154"/>
      <c r="B127" s="1042"/>
      <c r="C127" s="1096" t="s">
        <v>474</v>
      </c>
      <c r="D127" s="1097"/>
      <c r="E127" s="1097"/>
      <c r="F127" s="1097"/>
      <c r="G127" s="1097"/>
      <c r="H127" s="1097"/>
      <c r="I127" s="1097"/>
      <c r="J127" s="1097"/>
      <c r="K127" s="1097"/>
      <c r="L127" s="1097"/>
      <c r="M127" s="1097"/>
      <c r="N127" s="1097"/>
      <c r="O127" s="1097"/>
      <c r="P127" s="1097"/>
      <c r="Q127" s="1097"/>
      <c r="R127" s="1097"/>
      <c r="S127" s="1097"/>
      <c r="T127" s="1097"/>
      <c r="U127" s="1097"/>
      <c r="V127" s="1097"/>
      <c r="W127" s="1097"/>
      <c r="X127" s="1097"/>
      <c r="Y127" s="1097"/>
      <c r="Z127" s="1098"/>
      <c r="AA127" s="1052" t="s">
        <v>244</v>
      </c>
      <c r="AB127" s="1053"/>
      <c r="AC127" s="1053"/>
      <c r="AD127" s="1053"/>
      <c r="AE127" s="1054"/>
      <c r="AF127" s="1055" t="s">
        <v>435</v>
      </c>
      <c r="AG127" s="1053"/>
      <c r="AH127" s="1053"/>
      <c r="AI127" s="1053"/>
      <c r="AJ127" s="1054"/>
      <c r="AK127" s="1055" t="s">
        <v>244</v>
      </c>
      <c r="AL127" s="1053"/>
      <c r="AM127" s="1053"/>
      <c r="AN127" s="1053"/>
      <c r="AO127" s="1054"/>
      <c r="AP127" s="1056" t="s">
        <v>244</v>
      </c>
      <c r="AQ127" s="1057"/>
      <c r="AR127" s="1057"/>
      <c r="AS127" s="1057"/>
      <c r="AT127" s="1058"/>
      <c r="AU127" s="283"/>
      <c r="AV127" s="283"/>
      <c r="AW127" s="283"/>
      <c r="AX127" s="1126" t="s">
        <v>475</v>
      </c>
      <c r="AY127" s="1127"/>
      <c r="AZ127" s="1127"/>
      <c r="BA127" s="1127"/>
      <c r="BB127" s="1127"/>
      <c r="BC127" s="1127"/>
      <c r="BD127" s="1127"/>
      <c r="BE127" s="1128"/>
      <c r="BF127" s="1129" t="s">
        <v>476</v>
      </c>
      <c r="BG127" s="1127"/>
      <c r="BH127" s="1127"/>
      <c r="BI127" s="1127"/>
      <c r="BJ127" s="1127"/>
      <c r="BK127" s="1127"/>
      <c r="BL127" s="1128"/>
      <c r="BM127" s="1129" t="s">
        <v>477</v>
      </c>
      <c r="BN127" s="1127"/>
      <c r="BO127" s="1127"/>
      <c r="BP127" s="1127"/>
      <c r="BQ127" s="1127"/>
      <c r="BR127" s="1127"/>
      <c r="BS127" s="1128"/>
      <c r="BT127" s="1129" t="s">
        <v>478</v>
      </c>
      <c r="BU127" s="1127"/>
      <c r="BV127" s="1127"/>
      <c r="BW127" s="1127"/>
      <c r="BX127" s="1127"/>
      <c r="BY127" s="1127"/>
      <c r="BZ127" s="1151"/>
      <c r="CA127" s="283"/>
      <c r="CB127" s="283"/>
      <c r="CC127" s="283"/>
      <c r="CD127" s="284"/>
      <c r="CE127" s="284"/>
      <c r="CF127" s="284"/>
      <c r="CG127" s="281"/>
      <c r="CH127" s="281"/>
      <c r="CI127" s="281"/>
      <c r="CJ127" s="282"/>
      <c r="CK127" s="1118"/>
      <c r="CL127" s="1105"/>
      <c r="CM127" s="1105"/>
      <c r="CN127" s="1105"/>
      <c r="CO127" s="1106"/>
      <c r="CP127" s="1043" t="s">
        <v>479</v>
      </c>
      <c r="CQ127" s="1044"/>
      <c r="CR127" s="1044"/>
      <c r="CS127" s="1044"/>
      <c r="CT127" s="1044"/>
      <c r="CU127" s="1044"/>
      <c r="CV127" s="1044"/>
      <c r="CW127" s="1044"/>
      <c r="CX127" s="1044"/>
      <c r="CY127" s="1044"/>
      <c r="CZ127" s="1044"/>
      <c r="DA127" s="1044"/>
      <c r="DB127" s="1044"/>
      <c r="DC127" s="1044"/>
      <c r="DD127" s="1044"/>
      <c r="DE127" s="1044"/>
      <c r="DF127" s="1045"/>
      <c r="DG127" s="1013" t="s">
        <v>435</v>
      </c>
      <c r="DH127" s="1014"/>
      <c r="DI127" s="1014"/>
      <c r="DJ127" s="1014"/>
      <c r="DK127" s="1014"/>
      <c r="DL127" s="1014" t="s">
        <v>244</v>
      </c>
      <c r="DM127" s="1014"/>
      <c r="DN127" s="1014"/>
      <c r="DO127" s="1014"/>
      <c r="DP127" s="1014"/>
      <c r="DQ127" s="1014" t="s">
        <v>244</v>
      </c>
      <c r="DR127" s="1014"/>
      <c r="DS127" s="1014"/>
      <c r="DT127" s="1014"/>
      <c r="DU127" s="1014"/>
      <c r="DV127" s="1015" t="s">
        <v>435</v>
      </c>
      <c r="DW127" s="1015"/>
      <c r="DX127" s="1015"/>
      <c r="DY127" s="1015"/>
      <c r="DZ127" s="1016"/>
    </row>
    <row r="128" spans="1:130" s="247" customFormat="1" ht="26.25" customHeight="1" thickBot="1" x14ac:dyDescent="0.2">
      <c r="A128" s="1137" t="s">
        <v>480</v>
      </c>
      <c r="B128" s="1138"/>
      <c r="C128" s="1138"/>
      <c r="D128" s="1138"/>
      <c r="E128" s="1138"/>
      <c r="F128" s="1138"/>
      <c r="G128" s="1138"/>
      <c r="H128" s="1138"/>
      <c r="I128" s="1138"/>
      <c r="J128" s="1138"/>
      <c r="K128" s="1138"/>
      <c r="L128" s="1138"/>
      <c r="M128" s="1138"/>
      <c r="N128" s="1138"/>
      <c r="O128" s="1138"/>
      <c r="P128" s="1138"/>
      <c r="Q128" s="1138"/>
      <c r="R128" s="1138"/>
      <c r="S128" s="1138"/>
      <c r="T128" s="1138"/>
      <c r="U128" s="1138"/>
      <c r="V128" s="1138"/>
      <c r="W128" s="1139" t="s">
        <v>481</v>
      </c>
      <c r="X128" s="1139"/>
      <c r="Y128" s="1139"/>
      <c r="Z128" s="1140"/>
      <c r="AA128" s="1141" t="s">
        <v>435</v>
      </c>
      <c r="AB128" s="1142"/>
      <c r="AC128" s="1142"/>
      <c r="AD128" s="1142"/>
      <c r="AE128" s="1143"/>
      <c r="AF128" s="1144" t="s">
        <v>244</v>
      </c>
      <c r="AG128" s="1142"/>
      <c r="AH128" s="1142"/>
      <c r="AI128" s="1142"/>
      <c r="AJ128" s="1143"/>
      <c r="AK128" s="1144" t="s">
        <v>244</v>
      </c>
      <c r="AL128" s="1142"/>
      <c r="AM128" s="1142"/>
      <c r="AN128" s="1142"/>
      <c r="AO128" s="1143"/>
      <c r="AP128" s="1145"/>
      <c r="AQ128" s="1146"/>
      <c r="AR128" s="1146"/>
      <c r="AS128" s="1146"/>
      <c r="AT128" s="1147"/>
      <c r="AU128" s="283"/>
      <c r="AV128" s="283"/>
      <c r="AW128" s="283"/>
      <c r="AX128" s="982" t="s">
        <v>482</v>
      </c>
      <c r="AY128" s="983"/>
      <c r="AZ128" s="983"/>
      <c r="BA128" s="983"/>
      <c r="BB128" s="983"/>
      <c r="BC128" s="983"/>
      <c r="BD128" s="983"/>
      <c r="BE128" s="984"/>
      <c r="BF128" s="1148" t="s">
        <v>244</v>
      </c>
      <c r="BG128" s="1149"/>
      <c r="BH128" s="1149"/>
      <c r="BI128" s="1149"/>
      <c r="BJ128" s="1149"/>
      <c r="BK128" s="1149"/>
      <c r="BL128" s="1150"/>
      <c r="BM128" s="1148">
        <v>15</v>
      </c>
      <c r="BN128" s="1149"/>
      <c r="BO128" s="1149"/>
      <c r="BP128" s="1149"/>
      <c r="BQ128" s="1149"/>
      <c r="BR128" s="1149"/>
      <c r="BS128" s="1150"/>
      <c r="BT128" s="1148">
        <v>20</v>
      </c>
      <c r="BU128" s="1149"/>
      <c r="BV128" s="1149"/>
      <c r="BW128" s="1149"/>
      <c r="BX128" s="1149"/>
      <c r="BY128" s="1149"/>
      <c r="BZ128" s="1173"/>
      <c r="CA128" s="284"/>
      <c r="CB128" s="284"/>
      <c r="CC128" s="284"/>
      <c r="CD128" s="284"/>
      <c r="CE128" s="284"/>
      <c r="CF128" s="284"/>
      <c r="CG128" s="281"/>
      <c r="CH128" s="281"/>
      <c r="CI128" s="281"/>
      <c r="CJ128" s="282"/>
      <c r="CK128" s="1119"/>
      <c r="CL128" s="1120"/>
      <c r="CM128" s="1120"/>
      <c r="CN128" s="1120"/>
      <c r="CO128" s="1121"/>
      <c r="CP128" s="1130" t="s">
        <v>483</v>
      </c>
      <c r="CQ128" s="1131"/>
      <c r="CR128" s="1131"/>
      <c r="CS128" s="1131"/>
      <c r="CT128" s="1131"/>
      <c r="CU128" s="1131"/>
      <c r="CV128" s="1131"/>
      <c r="CW128" s="1131"/>
      <c r="CX128" s="1131"/>
      <c r="CY128" s="1131"/>
      <c r="CZ128" s="1131"/>
      <c r="DA128" s="1131"/>
      <c r="DB128" s="1131"/>
      <c r="DC128" s="1131"/>
      <c r="DD128" s="1131"/>
      <c r="DE128" s="1131"/>
      <c r="DF128" s="1132"/>
      <c r="DG128" s="1133" t="s">
        <v>244</v>
      </c>
      <c r="DH128" s="1134"/>
      <c r="DI128" s="1134"/>
      <c r="DJ128" s="1134"/>
      <c r="DK128" s="1134"/>
      <c r="DL128" s="1134" t="s">
        <v>244</v>
      </c>
      <c r="DM128" s="1134"/>
      <c r="DN128" s="1134"/>
      <c r="DO128" s="1134"/>
      <c r="DP128" s="1134"/>
      <c r="DQ128" s="1134" t="s">
        <v>244</v>
      </c>
      <c r="DR128" s="1134"/>
      <c r="DS128" s="1134"/>
      <c r="DT128" s="1134"/>
      <c r="DU128" s="1134"/>
      <c r="DV128" s="1135" t="s">
        <v>244</v>
      </c>
      <c r="DW128" s="1135"/>
      <c r="DX128" s="1135"/>
      <c r="DY128" s="1135"/>
      <c r="DZ128" s="1136"/>
    </row>
    <row r="129" spans="1:131" s="247" customFormat="1" ht="26.25" customHeight="1" x14ac:dyDescent="0.15">
      <c r="A129" s="1024" t="s">
        <v>107</v>
      </c>
      <c r="B129" s="1025"/>
      <c r="C129" s="1025"/>
      <c r="D129" s="1025"/>
      <c r="E129" s="1025"/>
      <c r="F129" s="1025"/>
      <c r="G129" s="1025"/>
      <c r="H129" s="1025"/>
      <c r="I129" s="1025"/>
      <c r="J129" s="1025"/>
      <c r="K129" s="1025"/>
      <c r="L129" s="1025"/>
      <c r="M129" s="1025"/>
      <c r="N129" s="1025"/>
      <c r="O129" s="1025"/>
      <c r="P129" s="1025"/>
      <c r="Q129" s="1025"/>
      <c r="R129" s="1025"/>
      <c r="S129" s="1025"/>
      <c r="T129" s="1025"/>
      <c r="U129" s="1025"/>
      <c r="V129" s="1025"/>
      <c r="W129" s="1167" t="s">
        <v>484</v>
      </c>
      <c r="X129" s="1168"/>
      <c r="Y129" s="1168"/>
      <c r="Z129" s="1169"/>
      <c r="AA129" s="1052">
        <v>2954563</v>
      </c>
      <c r="AB129" s="1053"/>
      <c r="AC129" s="1053"/>
      <c r="AD129" s="1053"/>
      <c r="AE129" s="1054"/>
      <c r="AF129" s="1055">
        <v>2912304</v>
      </c>
      <c r="AG129" s="1053"/>
      <c r="AH129" s="1053"/>
      <c r="AI129" s="1053"/>
      <c r="AJ129" s="1054"/>
      <c r="AK129" s="1055">
        <v>2968464</v>
      </c>
      <c r="AL129" s="1053"/>
      <c r="AM129" s="1053"/>
      <c r="AN129" s="1053"/>
      <c r="AO129" s="1054"/>
      <c r="AP129" s="1170"/>
      <c r="AQ129" s="1171"/>
      <c r="AR129" s="1171"/>
      <c r="AS129" s="1171"/>
      <c r="AT129" s="1172"/>
      <c r="AU129" s="285"/>
      <c r="AV129" s="285"/>
      <c r="AW129" s="285"/>
      <c r="AX129" s="1161" t="s">
        <v>485</v>
      </c>
      <c r="AY129" s="1044"/>
      <c r="AZ129" s="1044"/>
      <c r="BA129" s="1044"/>
      <c r="BB129" s="1044"/>
      <c r="BC129" s="1044"/>
      <c r="BD129" s="1044"/>
      <c r="BE129" s="1045"/>
      <c r="BF129" s="1162" t="s">
        <v>244</v>
      </c>
      <c r="BG129" s="1163"/>
      <c r="BH129" s="1163"/>
      <c r="BI129" s="1163"/>
      <c r="BJ129" s="1163"/>
      <c r="BK129" s="1163"/>
      <c r="BL129" s="1164"/>
      <c r="BM129" s="1162">
        <v>20</v>
      </c>
      <c r="BN129" s="1163"/>
      <c r="BO129" s="1163"/>
      <c r="BP129" s="1163"/>
      <c r="BQ129" s="1163"/>
      <c r="BR129" s="1163"/>
      <c r="BS129" s="1164"/>
      <c r="BT129" s="1162">
        <v>30</v>
      </c>
      <c r="BU129" s="1165"/>
      <c r="BV129" s="1165"/>
      <c r="BW129" s="1165"/>
      <c r="BX129" s="1165"/>
      <c r="BY129" s="1165"/>
      <c r="BZ129" s="1166"/>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1024" t="s">
        <v>486</v>
      </c>
      <c r="B130" s="1025"/>
      <c r="C130" s="1025"/>
      <c r="D130" s="1025"/>
      <c r="E130" s="1025"/>
      <c r="F130" s="1025"/>
      <c r="G130" s="1025"/>
      <c r="H130" s="1025"/>
      <c r="I130" s="1025"/>
      <c r="J130" s="1025"/>
      <c r="K130" s="1025"/>
      <c r="L130" s="1025"/>
      <c r="M130" s="1025"/>
      <c r="N130" s="1025"/>
      <c r="O130" s="1025"/>
      <c r="P130" s="1025"/>
      <c r="Q130" s="1025"/>
      <c r="R130" s="1025"/>
      <c r="S130" s="1025"/>
      <c r="T130" s="1025"/>
      <c r="U130" s="1025"/>
      <c r="V130" s="1025"/>
      <c r="W130" s="1167" t="s">
        <v>487</v>
      </c>
      <c r="X130" s="1168"/>
      <c r="Y130" s="1168"/>
      <c r="Z130" s="1169"/>
      <c r="AA130" s="1052">
        <v>444827</v>
      </c>
      <c r="AB130" s="1053"/>
      <c r="AC130" s="1053"/>
      <c r="AD130" s="1053"/>
      <c r="AE130" s="1054"/>
      <c r="AF130" s="1055">
        <v>453345</v>
      </c>
      <c r="AG130" s="1053"/>
      <c r="AH130" s="1053"/>
      <c r="AI130" s="1053"/>
      <c r="AJ130" s="1054"/>
      <c r="AK130" s="1055">
        <v>450399</v>
      </c>
      <c r="AL130" s="1053"/>
      <c r="AM130" s="1053"/>
      <c r="AN130" s="1053"/>
      <c r="AO130" s="1054"/>
      <c r="AP130" s="1170"/>
      <c r="AQ130" s="1171"/>
      <c r="AR130" s="1171"/>
      <c r="AS130" s="1171"/>
      <c r="AT130" s="1172"/>
      <c r="AU130" s="285"/>
      <c r="AV130" s="285"/>
      <c r="AW130" s="285"/>
      <c r="AX130" s="1161" t="s">
        <v>488</v>
      </c>
      <c r="AY130" s="1044"/>
      <c r="AZ130" s="1044"/>
      <c r="BA130" s="1044"/>
      <c r="BB130" s="1044"/>
      <c r="BC130" s="1044"/>
      <c r="BD130" s="1044"/>
      <c r="BE130" s="1045"/>
      <c r="BF130" s="1198">
        <v>8.4</v>
      </c>
      <c r="BG130" s="1199"/>
      <c r="BH130" s="1199"/>
      <c r="BI130" s="1199"/>
      <c r="BJ130" s="1199"/>
      <c r="BK130" s="1199"/>
      <c r="BL130" s="1200"/>
      <c r="BM130" s="1198">
        <v>25</v>
      </c>
      <c r="BN130" s="1199"/>
      <c r="BO130" s="1199"/>
      <c r="BP130" s="1199"/>
      <c r="BQ130" s="1199"/>
      <c r="BR130" s="1199"/>
      <c r="BS130" s="1200"/>
      <c r="BT130" s="1198">
        <v>35</v>
      </c>
      <c r="BU130" s="1201"/>
      <c r="BV130" s="1201"/>
      <c r="BW130" s="1201"/>
      <c r="BX130" s="1201"/>
      <c r="BY130" s="1201"/>
      <c r="BZ130" s="1202"/>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1203"/>
      <c r="B131" s="1204"/>
      <c r="C131" s="1204"/>
      <c r="D131" s="1204"/>
      <c r="E131" s="1204"/>
      <c r="F131" s="1204"/>
      <c r="G131" s="1204"/>
      <c r="H131" s="1204"/>
      <c r="I131" s="1204"/>
      <c r="J131" s="1204"/>
      <c r="K131" s="1204"/>
      <c r="L131" s="1204"/>
      <c r="M131" s="1204"/>
      <c r="N131" s="1204"/>
      <c r="O131" s="1204"/>
      <c r="P131" s="1204"/>
      <c r="Q131" s="1204"/>
      <c r="R131" s="1204"/>
      <c r="S131" s="1204"/>
      <c r="T131" s="1204"/>
      <c r="U131" s="1204"/>
      <c r="V131" s="1204"/>
      <c r="W131" s="1205" t="s">
        <v>489</v>
      </c>
      <c r="X131" s="1206"/>
      <c r="Y131" s="1206"/>
      <c r="Z131" s="1207"/>
      <c r="AA131" s="1099">
        <v>2509736</v>
      </c>
      <c r="AB131" s="1078"/>
      <c r="AC131" s="1078"/>
      <c r="AD131" s="1078"/>
      <c r="AE131" s="1079"/>
      <c r="AF131" s="1077">
        <v>2458959</v>
      </c>
      <c r="AG131" s="1078"/>
      <c r="AH131" s="1078"/>
      <c r="AI131" s="1078"/>
      <c r="AJ131" s="1079"/>
      <c r="AK131" s="1077">
        <v>2518065</v>
      </c>
      <c r="AL131" s="1078"/>
      <c r="AM131" s="1078"/>
      <c r="AN131" s="1078"/>
      <c r="AO131" s="1079"/>
      <c r="AP131" s="1208"/>
      <c r="AQ131" s="1209"/>
      <c r="AR131" s="1209"/>
      <c r="AS131" s="1209"/>
      <c r="AT131" s="1210"/>
      <c r="AU131" s="285"/>
      <c r="AV131" s="285"/>
      <c r="AW131" s="285"/>
      <c r="AX131" s="1180" t="s">
        <v>490</v>
      </c>
      <c r="AY131" s="1131"/>
      <c r="AZ131" s="1131"/>
      <c r="BA131" s="1131"/>
      <c r="BB131" s="1131"/>
      <c r="BC131" s="1131"/>
      <c r="BD131" s="1131"/>
      <c r="BE131" s="1132"/>
      <c r="BF131" s="1181">
        <v>53.6</v>
      </c>
      <c r="BG131" s="1182"/>
      <c r="BH131" s="1182"/>
      <c r="BI131" s="1182"/>
      <c r="BJ131" s="1182"/>
      <c r="BK131" s="1182"/>
      <c r="BL131" s="1183"/>
      <c r="BM131" s="1181">
        <v>350</v>
      </c>
      <c r="BN131" s="1182"/>
      <c r="BO131" s="1182"/>
      <c r="BP131" s="1182"/>
      <c r="BQ131" s="1182"/>
      <c r="BR131" s="1182"/>
      <c r="BS131" s="1183"/>
      <c r="BT131" s="1184"/>
      <c r="BU131" s="1185"/>
      <c r="BV131" s="1185"/>
      <c r="BW131" s="1185"/>
      <c r="BX131" s="1185"/>
      <c r="BY131" s="1185"/>
      <c r="BZ131" s="1186"/>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1187" t="s">
        <v>491</v>
      </c>
      <c r="B132" s="1188"/>
      <c r="C132" s="1188"/>
      <c r="D132" s="1188"/>
      <c r="E132" s="1188"/>
      <c r="F132" s="1188"/>
      <c r="G132" s="1188"/>
      <c r="H132" s="1188"/>
      <c r="I132" s="1188"/>
      <c r="J132" s="1188"/>
      <c r="K132" s="1188"/>
      <c r="L132" s="1188"/>
      <c r="M132" s="1188"/>
      <c r="N132" s="1188"/>
      <c r="O132" s="1188"/>
      <c r="P132" s="1188"/>
      <c r="Q132" s="1188"/>
      <c r="R132" s="1188"/>
      <c r="S132" s="1188"/>
      <c r="T132" s="1188"/>
      <c r="U132" s="1188"/>
      <c r="V132" s="1191" t="s">
        <v>492</v>
      </c>
      <c r="W132" s="1191"/>
      <c r="X132" s="1191"/>
      <c r="Y132" s="1191"/>
      <c r="Z132" s="1192"/>
      <c r="AA132" s="1193">
        <v>8.3821166849999997</v>
      </c>
      <c r="AB132" s="1194"/>
      <c r="AC132" s="1194"/>
      <c r="AD132" s="1194"/>
      <c r="AE132" s="1195"/>
      <c r="AF132" s="1196">
        <v>8.8395536490000008</v>
      </c>
      <c r="AG132" s="1194"/>
      <c r="AH132" s="1194"/>
      <c r="AI132" s="1194"/>
      <c r="AJ132" s="1195"/>
      <c r="AK132" s="1196">
        <v>8.2631703309999995</v>
      </c>
      <c r="AL132" s="1194"/>
      <c r="AM132" s="1194"/>
      <c r="AN132" s="1194"/>
      <c r="AO132" s="1195"/>
      <c r="AP132" s="1093"/>
      <c r="AQ132" s="1094"/>
      <c r="AR132" s="1094"/>
      <c r="AS132" s="1094"/>
      <c r="AT132" s="1197"/>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1189"/>
      <c r="B133" s="1190"/>
      <c r="C133" s="1190"/>
      <c r="D133" s="1190"/>
      <c r="E133" s="1190"/>
      <c r="F133" s="1190"/>
      <c r="G133" s="1190"/>
      <c r="H133" s="1190"/>
      <c r="I133" s="1190"/>
      <c r="J133" s="1190"/>
      <c r="K133" s="1190"/>
      <c r="L133" s="1190"/>
      <c r="M133" s="1190"/>
      <c r="N133" s="1190"/>
      <c r="O133" s="1190"/>
      <c r="P133" s="1190"/>
      <c r="Q133" s="1190"/>
      <c r="R133" s="1190"/>
      <c r="S133" s="1190"/>
      <c r="T133" s="1190"/>
      <c r="U133" s="1190"/>
      <c r="V133" s="1174" t="s">
        <v>493</v>
      </c>
      <c r="W133" s="1174"/>
      <c r="X133" s="1174"/>
      <c r="Y133" s="1174"/>
      <c r="Z133" s="1175"/>
      <c r="AA133" s="1176">
        <v>8.8000000000000007</v>
      </c>
      <c r="AB133" s="1177"/>
      <c r="AC133" s="1177"/>
      <c r="AD133" s="1177"/>
      <c r="AE133" s="1178"/>
      <c r="AF133" s="1176">
        <v>8.9</v>
      </c>
      <c r="AG133" s="1177"/>
      <c r="AH133" s="1177"/>
      <c r="AI133" s="1177"/>
      <c r="AJ133" s="1178"/>
      <c r="AK133" s="1176">
        <v>8.4</v>
      </c>
      <c r="AL133" s="1177"/>
      <c r="AM133" s="1177"/>
      <c r="AN133" s="1177"/>
      <c r="AO133" s="1178"/>
      <c r="AP133" s="1123"/>
      <c r="AQ133" s="1124"/>
      <c r="AR133" s="1124"/>
      <c r="AS133" s="1124"/>
      <c r="AT133" s="1179"/>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FFg/AeXFyNZL1AWzHuC0CBNuRUNB5iEhIe1JZKoIntlMGM+fgb3WfBLU8adT9aviPmaQ19tr5PP5ZcTnVJVYhw==" saltValue="Fzbc7QrSDvN3DHk8EuTWM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5" zoomScaleNormal="85" zoomScaleSheetLayoutView="75"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494</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NWet13Wslp+GhiSgiMd9zag2amXUQhRzA1AUpw7f2S/qzmzSPZvwzty2i/2H/EbgX5z6Rr7bM2fegQpWQlcm8Q==" saltValue="Qk5E+8t0fne5w3PeEz8nPA==" spinCount="100000" sheet="1" objects="1" scenarios="1"/>
  <dataConsolidate/>
  <phoneticPr fontId="2"/>
  <printOptions horizontalCentered="1" verticalCentered="1"/>
  <pageMargins left="0" right="0" top="0" bottom="0" header="0" footer="0"/>
  <pageSetup paperSize="9" scale="31" orientation="portrait"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5" zoomScaleNormal="75"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9+R4/JzvNznqU6xlQFE488GH7prN93s2Gh0a/pkEjM8XjCc6X2MfTbvHI/0ttekGnA/ZK1FZCilJZxFSAxJXQg==" saltValue="u1TTe8rVDMSc+UylkictMw==" spinCount="100000" sheet="1" objects="1" scenarios="1"/>
  <dataConsolidate/>
  <phoneticPr fontId="2"/>
  <printOptions horizontalCentered="1" verticalCentered="1"/>
  <pageMargins left="0" right="0" top="0" bottom="0" header="0" footer="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5" zoomScaleSheetLayoutView="75"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495</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496</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4" t="s">
        <v>497</v>
      </c>
      <c r="AP7" s="304"/>
      <c r="AQ7" s="305" t="s">
        <v>498</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5"/>
      <c r="AP8" s="310" t="s">
        <v>499</v>
      </c>
      <c r="AQ8" s="311" t="s">
        <v>500</v>
      </c>
      <c r="AR8" s="312" t="s">
        <v>501</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16" t="s">
        <v>502</v>
      </c>
      <c r="AL9" s="1217"/>
      <c r="AM9" s="1217"/>
      <c r="AN9" s="1218"/>
      <c r="AO9" s="313">
        <v>883060</v>
      </c>
      <c r="AP9" s="313">
        <v>103743</v>
      </c>
      <c r="AQ9" s="314">
        <v>114878</v>
      </c>
      <c r="AR9" s="315">
        <v>-9.6999999999999993</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16" t="s">
        <v>503</v>
      </c>
      <c r="AL10" s="1217"/>
      <c r="AM10" s="1217"/>
      <c r="AN10" s="1218"/>
      <c r="AO10" s="316">
        <v>9033</v>
      </c>
      <c r="AP10" s="316">
        <v>1061</v>
      </c>
      <c r="AQ10" s="317">
        <v>13315</v>
      </c>
      <c r="AR10" s="318">
        <v>-92</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16" t="s">
        <v>504</v>
      </c>
      <c r="AL11" s="1217"/>
      <c r="AM11" s="1217"/>
      <c r="AN11" s="1218"/>
      <c r="AO11" s="316">
        <v>170678</v>
      </c>
      <c r="AP11" s="316">
        <v>20051</v>
      </c>
      <c r="AQ11" s="317">
        <v>14277</v>
      </c>
      <c r="AR11" s="318">
        <v>40.4</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16" t="s">
        <v>505</v>
      </c>
      <c r="AL12" s="1217"/>
      <c r="AM12" s="1217"/>
      <c r="AN12" s="1218"/>
      <c r="AO12" s="316" t="s">
        <v>506</v>
      </c>
      <c r="AP12" s="316" t="s">
        <v>506</v>
      </c>
      <c r="AQ12" s="317">
        <v>1942</v>
      </c>
      <c r="AR12" s="318" t="s">
        <v>506</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16" t="s">
        <v>507</v>
      </c>
      <c r="AL13" s="1217"/>
      <c r="AM13" s="1217"/>
      <c r="AN13" s="1218"/>
      <c r="AO13" s="316" t="s">
        <v>506</v>
      </c>
      <c r="AP13" s="316" t="s">
        <v>506</v>
      </c>
      <c r="AQ13" s="317" t="s">
        <v>506</v>
      </c>
      <c r="AR13" s="318" t="s">
        <v>506</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16" t="s">
        <v>508</v>
      </c>
      <c r="AL14" s="1217"/>
      <c r="AM14" s="1217"/>
      <c r="AN14" s="1218"/>
      <c r="AO14" s="316">
        <v>63251</v>
      </c>
      <c r="AP14" s="316">
        <v>7431</v>
      </c>
      <c r="AQ14" s="317">
        <v>4702</v>
      </c>
      <c r="AR14" s="318">
        <v>58</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16" t="s">
        <v>509</v>
      </c>
      <c r="AL15" s="1217"/>
      <c r="AM15" s="1217"/>
      <c r="AN15" s="1218"/>
      <c r="AO15" s="316">
        <v>3573</v>
      </c>
      <c r="AP15" s="316">
        <v>420</v>
      </c>
      <c r="AQ15" s="317">
        <v>3059</v>
      </c>
      <c r="AR15" s="318">
        <v>-86.3</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19" t="s">
        <v>510</v>
      </c>
      <c r="AL16" s="1220"/>
      <c r="AM16" s="1220"/>
      <c r="AN16" s="1221"/>
      <c r="AO16" s="316">
        <v>-68328</v>
      </c>
      <c r="AP16" s="316">
        <v>-8027</v>
      </c>
      <c r="AQ16" s="317">
        <v>-10160</v>
      </c>
      <c r="AR16" s="318">
        <v>-21</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19" t="s">
        <v>189</v>
      </c>
      <c r="AL17" s="1220"/>
      <c r="AM17" s="1220"/>
      <c r="AN17" s="1221"/>
      <c r="AO17" s="316">
        <v>1061267</v>
      </c>
      <c r="AP17" s="316">
        <v>124679</v>
      </c>
      <c r="AQ17" s="317">
        <v>142011</v>
      </c>
      <c r="AR17" s="318">
        <v>-12.2</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511</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512</v>
      </c>
      <c r="AP20" s="324" t="s">
        <v>513</v>
      </c>
      <c r="AQ20" s="325" t="s">
        <v>514</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11" t="s">
        <v>515</v>
      </c>
      <c r="AL21" s="1212"/>
      <c r="AM21" s="1212"/>
      <c r="AN21" s="1213"/>
      <c r="AO21" s="328">
        <v>10.1</v>
      </c>
      <c r="AP21" s="329">
        <v>13.22</v>
      </c>
      <c r="AQ21" s="330">
        <v>-3.12</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11" t="s">
        <v>516</v>
      </c>
      <c r="AL22" s="1212"/>
      <c r="AM22" s="1212"/>
      <c r="AN22" s="1213"/>
      <c r="AO22" s="333">
        <v>97.3</v>
      </c>
      <c r="AP22" s="334">
        <v>95.9</v>
      </c>
      <c r="AQ22" s="335">
        <v>1.4</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517</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518</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519</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4" t="s">
        <v>497</v>
      </c>
      <c r="AP30" s="304"/>
      <c r="AQ30" s="305" t="s">
        <v>498</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5"/>
      <c r="AP31" s="310" t="s">
        <v>499</v>
      </c>
      <c r="AQ31" s="311" t="s">
        <v>500</v>
      </c>
      <c r="AR31" s="312" t="s">
        <v>501</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27" t="s">
        <v>520</v>
      </c>
      <c r="AL32" s="1228"/>
      <c r="AM32" s="1228"/>
      <c r="AN32" s="1229"/>
      <c r="AO32" s="343">
        <v>357163</v>
      </c>
      <c r="AP32" s="343">
        <v>41960</v>
      </c>
      <c r="AQ32" s="344">
        <v>72897</v>
      </c>
      <c r="AR32" s="345">
        <v>-42.4</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27" t="s">
        <v>521</v>
      </c>
      <c r="AL33" s="1228"/>
      <c r="AM33" s="1228"/>
      <c r="AN33" s="1229"/>
      <c r="AO33" s="343" t="s">
        <v>506</v>
      </c>
      <c r="AP33" s="343" t="s">
        <v>506</v>
      </c>
      <c r="AQ33" s="344" t="s">
        <v>506</v>
      </c>
      <c r="AR33" s="345" t="s">
        <v>506</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27" t="s">
        <v>522</v>
      </c>
      <c r="AL34" s="1228"/>
      <c r="AM34" s="1228"/>
      <c r="AN34" s="1229"/>
      <c r="AO34" s="343" t="s">
        <v>506</v>
      </c>
      <c r="AP34" s="343" t="s">
        <v>506</v>
      </c>
      <c r="AQ34" s="344">
        <v>43</v>
      </c>
      <c r="AR34" s="345" t="s">
        <v>506</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27" t="s">
        <v>523</v>
      </c>
      <c r="AL35" s="1228"/>
      <c r="AM35" s="1228"/>
      <c r="AN35" s="1229"/>
      <c r="AO35" s="343">
        <v>242787</v>
      </c>
      <c r="AP35" s="343">
        <v>28523</v>
      </c>
      <c r="AQ35" s="344">
        <v>23889</v>
      </c>
      <c r="AR35" s="345">
        <v>19.399999999999999</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27" t="s">
        <v>524</v>
      </c>
      <c r="AL36" s="1228"/>
      <c r="AM36" s="1228"/>
      <c r="AN36" s="1229"/>
      <c r="AO36" s="343">
        <v>58521</v>
      </c>
      <c r="AP36" s="343">
        <v>6875</v>
      </c>
      <c r="AQ36" s="344">
        <v>3700</v>
      </c>
      <c r="AR36" s="345">
        <v>85.8</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27" t="s">
        <v>525</v>
      </c>
      <c r="AL37" s="1228"/>
      <c r="AM37" s="1228"/>
      <c r="AN37" s="1229"/>
      <c r="AO37" s="343" t="s">
        <v>506</v>
      </c>
      <c r="AP37" s="343" t="s">
        <v>506</v>
      </c>
      <c r="AQ37" s="344">
        <v>740</v>
      </c>
      <c r="AR37" s="345" t="s">
        <v>506</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30" t="s">
        <v>526</v>
      </c>
      <c r="AL38" s="1231"/>
      <c r="AM38" s="1231"/>
      <c r="AN38" s="1232"/>
      <c r="AO38" s="346" t="s">
        <v>506</v>
      </c>
      <c r="AP38" s="346" t="s">
        <v>506</v>
      </c>
      <c r="AQ38" s="347">
        <v>3</v>
      </c>
      <c r="AR38" s="335" t="s">
        <v>506</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30" t="s">
        <v>527</v>
      </c>
      <c r="AL39" s="1231"/>
      <c r="AM39" s="1231"/>
      <c r="AN39" s="1232"/>
      <c r="AO39" s="343" t="s">
        <v>506</v>
      </c>
      <c r="AP39" s="343" t="s">
        <v>506</v>
      </c>
      <c r="AQ39" s="344">
        <v>-2140</v>
      </c>
      <c r="AR39" s="345" t="s">
        <v>506</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27" t="s">
        <v>528</v>
      </c>
      <c r="AL40" s="1228"/>
      <c r="AM40" s="1228"/>
      <c r="AN40" s="1229"/>
      <c r="AO40" s="343">
        <v>-450399</v>
      </c>
      <c r="AP40" s="343">
        <v>-52913</v>
      </c>
      <c r="AQ40" s="344">
        <v>-70880</v>
      </c>
      <c r="AR40" s="345">
        <v>-25.3</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33" t="s">
        <v>301</v>
      </c>
      <c r="AL41" s="1234"/>
      <c r="AM41" s="1234"/>
      <c r="AN41" s="1235"/>
      <c r="AO41" s="343">
        <v>208072</v>
      </c>
      <c r="AP41" s="343">
        <v>24445</v>
      </c>
      <c r="AQ41" s="344">
        <v>28253</v>
      </c>
      <c r="AR41" s="345">
        <v>-13.5</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529</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530</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531</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22" t="s">
        <v>497</v>
      </c>
      <c r="AN49" s="1224" t="s">
        <v>532</v>
      </c>
      <c r="AO49" s="1225"/>
      <c r="AP49" s="1225"/>
      <c r="AQ49" s="1225"/>
      <c r="AR49" s="1226"/>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23"/>
      <c r="AN50" s="359" t="s">
        <v>533</v>
      </c>
      <c r="AO50" s="360" t="s">
        <v>534</v>
      </c>
      <c r="AP50" s="361" t="s">
        <v>535</v>
      </c>
      <c r="AQ50" s="362" t="s">
        <v>536</v>
      </c>
      <c r="AR50" s="363" t="s">
        <v>537</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538</v>
      </c>
      <c r="AL51" s="356"/>
      <c r="AM51" s="364">
        <v>583836</v>
      </c>
      <c r="AN51" s="365">
        <v>65160</v>
      </c>
      <c r="AO51" s="366">
        <v>264.89999999999998</v>
      </c>
      <c r="AP51" s="367">
        <v>128611</v>
      </c>
      <c r="AQ51" s="368">
        <v>0.1</v>
      </c>
      <c r="AR51" s="369">
        <v>264.8</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539</v>
      </c>
      <c r="AM52" s="372">
        <v>257529</v>
      </c>
      <c r="AN52" s="373">
        <v>28742</v>
      </c>
      <c r="AO52" s="374">
        <v>84.1</v>
      </c>
      <c r="AP52" s="375">
        <v>61552</v>
      </c>
      <c r="AQ52" s="376">
        <v>-1.9</v>
      </c>
      <c r="AR52" s="377">
        <v>86</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540</v>
      </c>
      <c r="AL53" s="356"/>
      <c r="AM53" s="364">
        <v>480887</v>
      </c>
      <c r="AN53" s="365">
        <v>54288</v>
      </c>
      <c r="AO53" s="366">
        <v>-16.7</v>
      </c>
      <c r="AP53" s="367">
        <v>138651</v>
      </c>
      <c r="AQ53" s="368">
        <v>7.8</v>
      </c>
      <c r="AR53" s="369">
        <v>-24.5</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539</v>
      </c>
      <c r="AM54" s="372">
        <v>252643</v>
      </c>
      <c r="AN54" s="373">
        <v>28521</v>
      </c>
      <c r="AO54" s="374">
        <v>-0.8</v>
      </c>
      <c r="AP54" s="375">
        <v>71211</v>
      </c>
      <c r="AQ54" s="376">
        <v>15.7</v>
      </c>
      <c r="AR54" s="377">
        <v>-16.5</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541</v>
      </c>
      <c r="AL55" s="356"/>
      <c r="AM55" s="364">
        <v>237240</v>
      </c>
      <c r="AN55" s="365">
        <v>27144</v>
      </c>
      <c r="AO55" s="366">
        <v>-50</v>
      </c>
      <c r="AP55" s="367">
        <v>122882</v>
      </c>
      <c r="AQ55" s="368">
        <v>-11.4</v>
      </c>
      <c r="AR55" s="369">
        <v>-38.6</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539</v>
      </c>
      <c r="AM56" s="372">
        <v>85866</v>
      </c>
      <c r="AN56" s="373">
        <v>9824</v>
      </c>
      <c r="AO56" s="374">
        <v>-65.599999999999994</v>
      </c>
      <c r="AP56" s="375">
        <v>65785</v>
      </c>
      <c r="AQ56" s="376">
        <v>-7.6</v>
      </c>
      <c r="AR56" s="377">
        <v>-58</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542</v>
      </c>
      <c r="AL57" s="356"/>
      <c r="AM57" s="364">
        <v>229394</v>
      </c>
      <c r="AN57" s="365">
        <v>26633</v>
      </c>
      <c r="AO57" s="366">
        <v>-1.9</v>
      </c>
      <c r="AP57" s="367">
        <v>114790</v>
      </c>
      <c r="AQ57" s="368">
        <v>-6.6</v>
      </c>
      <c r="AR57" s="369">
        <v>4.7</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539</v>
      </c>
      <c r="AM58" s="372">
        <v>138751</v>
      </c>
      <c r="AN58" s="373">
        <v>16109</v>
      </c>
      <c r="AO58" s="374">
        <v>64</v>
      </c>
      <c r="AP58" s="375">
        <v>55601</v>
      </c>
      <c r="AQ58" s="376">
        <v>-15.5</v>
      </c>
      <c r="AR58" s="377">
        <v>79.5</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543</v>
      </c>
      <c r="AL59" s="356"/>
      <c r="AM59" s="364">
        <v>305011</v>
      </c>
      <c r="AN59" s="365">
        <v>35833</v>
      </c>
      <c r="AO59" s="366">
        <v>34.5</v>
      </c>
      <c r="AP59" s="367">
        <v>126262</v>
      </c>
      <c r="AQ59" s="368">
        <v>10</v>
      </c>
      <c r="AR59" s="369">
        <v>24.5</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539</v>
      </c>
      <c r="AM60" s="372">
        <v>223174</v>
      </c>
      <c r="AN60" s="373">
        <v>26219</v>
      </c>
      <c r="AO60" s="374">
        <v>62.8</v>
      </c>
      <c r="AP60" s="375">
        <v>56769</v>
      </c>
      <c r="AQ60" s="376">
        <v>2.1</v>
      </c>
      <c r="AR60" s="377">
        <v>60.7</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544</v>
      </c>
      <c r="AL61" s="378"/>
      <c r="AM61" s="379">
        <v>367274</v>
      </c>
      <c r="AN61" s="380">
        <v>41812</v>
      </c>
      <c r="AO61" s="381">
        <v>46.2</v>
      </c>
      <c r="AP61" s="382">
        <v>126239</v>
      </c>
      <c r="AQ61" s="383">
        <v>0</v>
      </c>
      <c r="AR61" s="369">
        <v>46.2</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539</v>
      </c>
      <c r="AM62" s="372">
        <v>191593</v>
      </c>
      <c r="AN62" s="373">
        <v>21883</v>
      </c>
      <c r="AO62" s="374">
        <v>28.9</v>
      </c>
      <c r="AP62" s="375">
        <v>62184</v>
      </c>
      <c r="AQ62" s="376">
        <v>-1.4</v>
      </c>
      <c r="AR62" s="377">
        <v>30.3</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d9ucoxyrwh86IeXnzgEjZ28SPkdR2+XJNApNHk0v2S1rM6E9C1SM+Iu0yhfAtk582iiN4yqwa2ZolwgWeOmcjA==" saltValue="dE8HLA4PgInF0yEd6LdgZ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42" orientation="portrait"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5" zoomScaleNormal="75"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546</v>
      </c>
    </row>
    <row r="120" spans="125:125" ht="13.5" hidden="1" customHeight="1" x14ac:dyDescent="0.15"/>
    <row r="121" spans="125:125" ht="13.5" hidden="1" customHeight="1" x14ac:dyDescent="0.15">
      <c r="DU121" s="291"/>
    </row>
  </sheetData>
  <sheetProtection algorithmName="SHA-512" hashValue="9iLFeFuVz6MrxfVbnNQBCeLcFOv0Bw60P0es17sTHzOr+/qkX5/VrXCjuDKhlfzuAGH95b9314F6YnlUjtcpCw==" saltValue="0/7LJY4kGAZyZSCAHgJ88A=="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5" zoomScaleNormal="75"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547</v>
      </c>
    </row>
  </sheetData>
  <sheetProtection algorithmName="SHA-512" hashValue="SHNBOKHAq8lxsT2ih/z99WxCkhylEWhSDK6+mg7CIMUBYHbfBpGL1uGetqyu72HVbEqagn/q8TB00TV7LoDb2w==" saltValue="Csl+fZuYWkfuBXrLkOxxGA=="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5" zoomScaleNormal="7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548</v>
      </c>
      <c r="G46" s="8" t="s">
        <v>549</v>
      </c>
      <c r="H46" s="8" t="s">
        <v>550</v>
      </c>
      <c r="I46" s="8" t="s">
        <v>551</v>
      </c>
      <c r="J46" s="9" t="s">
        <v>552</v>
      </c>
    </row>
    <row r="47" spans="2:10" ht="57.75" customHeight="1" x14ac:dyDescent="0.15">
      <c r="B47" s="10"/>
      <c r="C47" s="1236" t="s">
        <v>3</v>
      </c>
      <c r="D47" s="1236"/>
      <c r="E47" s="1237"/>
      <c r="F47" s="11">
        <v>40.65</v>
      </c>
      <c r="G47" s="12">
        <v>46.57</v>
      </c>
      <c r="H47" s="12">
        <v>47.04</v>
      </c>
      <c r="I47" s="12">
        <v>28.76</v>
      </c>
      <c r="J47" s="13">
        <v>26.35</v>
      </c>
    </row>
    <row r="48" spans="2:10" ht="57.75" customHeight="1" x14ac:dyDescent="0.15">
      <c r="B48" s="14"/>
      <c r="C48" s="1238" t="s">
        <v>4</v>
      </c>
      <c r="D48" s="1238"/>
      <c r="E48" s="1239"/>
      <c r="F48" s="15">
        <v>15.24</v>
      </c>
      <c r="G48" s="16">
        <v>10.64</v>
      </c>
      <c r="H48" s="16">
        <v>5.26</v>
      </c>
      <c r="I48" s="16">
        <v>12.41</v>
      </c>
      <c r="J48" s="17">
        <v>13.19</v>
      </c>
    </row>
    <row r="49" spans="2:10" ht="57.75" customHeight="1" thickBot="1" x14ac:dyDescent="0.2">
      <c r="B49" s="18"/>
      <c r="C49" s="1240" t="s">
        <v>5</v>
      </c>
      <c r="D49" s="1240"/>
      <c r="E49" s="1241"/>
      <c r="F49" s="19">
        <v>2.96</v>
      </c>
      <c r="G49" s="20">
        <v>0.75</v>
      </c>
      <c r="H49" s="20" t="s">
        <v>553</v>
      </c>
      <c r="I49" s="20" t="s">
        <v>554</v>
      </c>
      <c r="J49" s="21" t="s">
        <v>555</v>
      </c>
    </row>
    <row r="50" spans="2:10" ht="13.5" customHeight="1" x14ac:dyDescent="0.15"/>
  </sheetData>
  <sheetProtection algorithmName="SHA-512" hashValue="J1zp5fT9Xwt9GuLD/Gf2KivFnAMJuhXJKBTrU9oePJwUMgE8GPxPf0nve4rzFShCs7RJM1Iviv52uWpH5XB0zw==" saltValue="/S9DxLF/od8HyNC/hPZXqw=="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2021-09-21T04:41:48Z</cp:lastPrinted>
  <dcterms:created xsi:type="dcterms:W3CDTF">2021-02-05T01:30:26Z</dcterms:created>
  <dcterms:modified xsi:type="dcterms:W3CDTF">2021-10-26T05:57:06Z</dcterms:modified>
  <cp:category/>
</cp:coreProperties>
</file>