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43境町\"/>
    </mc:Choice>
  </mc:AlternateContent>
  <bookViews>
    <workbookView xWindow="0" yWindow="0" windowWidth="20490" windowHeight="7635" tabRatio="9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<sst xmlns="http://schemas.openxmlformats.org/spreadsheetml/2006/main" count="1122" uniqueCount="622">
  <si>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</si>
  <si>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</si>
  <si>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</si>
  <si>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</si>
  <si>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</si>
  <si>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</si>
  <si>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</si>
  <si>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</si>
  <si>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</si>
  <si>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</si>
  <si>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</si>
  <si>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</si>
  <si>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</si>
  <si>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</si>
  <si>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</si>
  <si>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</si>
  <si>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</si>
  <si>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</si>
  <si>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</si>
  <si>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</si>
  <si>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</si>
  <si>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</si>
  <si>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</si>
  <si>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</si>
  <si>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</si>
  <si>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</si>
  <si>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</si>
  <si>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</si>
  <si>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</si>
  <si>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</si>
  <si>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</si>
  <si>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</si>
  <si>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</si>
  <si>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</si>
  <si>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</si>
  <si>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</si>
  <si>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</si>
  <si>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</si>
  <si>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</si>
  <si>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</si>
  <si>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</si>
  <si>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</si>
  <si>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</si>
  <si>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</si>
  <si>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</si>
  <si>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</si>
  <si>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</si>
  <si>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</si>
  <si>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</si>
  <si>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</si>
  <si>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</si>
  <si>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</si>
  <si>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</si>
  <si>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</si>
  <si>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</si>
  <si>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</si>
  <si>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</si>
  <si>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</si>
  <si>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</si>
  <si>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</si>
  <si>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</si>
  <si>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</si>
  <si>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</si>
  <si>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</si>
  <si>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</si>
  <si>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</si>
  <si>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</si>
  <si>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</si>
  <si>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</si>
  <si>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</si>
  <si>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</si>
  <si>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</si>
  <si>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</si>
  <si>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</si>
  <si>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</si>
  <si>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</si>
  <si>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</si>
  <si>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</si>
  <si>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</si>
  <si>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</si>
  <si>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</si>
  <si>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</si>
  <si>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</si>
  <si>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</si>
  <si>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</si>
  <si>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</si>
  <si>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</si>
  <si>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</si>
  <si>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</si>
  <si>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</si>
  <si>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</si>
  <si>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</si>
  <si>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</si>
  <si>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</si>
  <si>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</si>
  <si>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</si>
  <si>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</si>
  <si>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</si>
  <si>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</si>
  <si>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</si>
  <si>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</si>
  <si>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</si>
  <si>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</si>
  <si>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</si>
  <si>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</si>
  <si>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</si>
  <si>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</si>
  <si>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</si>
  <si>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</si>
  <si>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</si>
  <si>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</si>
  <si>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</si>
  <si>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</si>
  <si>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</si>
  <si>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</si>
  <si>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</si>
  <si>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</si>
  <si>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</si>
  <si>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</si>
  <si>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</si>
  <si>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</si>
  <si>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</si>
  <si>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</si>
  <si>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</si>
  <si>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</si>
  <si>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</si>
  <si>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</si>
  <si>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</si>
  <si>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</si>
  <si>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</si>
  <si>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</si>
  <si>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</si>
  <si>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</si>
  <si>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</si>
  <si>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</si>
  <si>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</si>
  <si>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</si>
  <si>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</si>
  <si>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</si>
  <si>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</si>
  <si>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</si>
  <si>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</si>
  <si>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</si>
  <si>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</si>
  <si>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</si>
  <si>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</si>
  <si>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</si>
  <si>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</si>
  <si>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</si>
  <si>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</si>
  <si>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</si>
  <si>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</si>
  <si>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</si>
  <si>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</si>
  <si>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</si>
  <si>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</si>
  <si>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</si>
  <si>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</si>
  <si>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</si>
  <si>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</si>
  <si>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</si>
  <si>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</si>
  <si>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</si>
  <si>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</si>
  <si>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</si>
  <si>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</si>
  <si>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</si>
  <si>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</si>
  <si>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</si>
  <si>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</si>
  <si>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</si>
  <si>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</si>
  <si>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</si>
  <si>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</si>
  <si>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</si>
  <si>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</si>
  <si>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</si>
  <si>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</si>
  <si>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</si>
  <si>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</si>
  <si>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</si>
  <si>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</si>
  <si>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</si>
  <si>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</si>
  <si>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</si>
  <si>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</si>
  <si>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</si>
  <si>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</si>
  <si>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</si>
  <si>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</si>
  <si>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</si>
  <si>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</si>
  <si>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</si>
  <si>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</si>
  <si>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</si>
  <si>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</si>
  <si>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</si>
  <si>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</si>
  <si>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</si>
  <si>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</si>
  <si>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</si>
  <si>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</si>
  <si>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</si>
  <si>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</si>
  <si>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</si>
  <si>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</si>
  <si>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</si>
  <si>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</si>
  <si>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</si>
  <si>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</si>
  <si>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</si>
  <si>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</si>
  <si>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</si>
  <si>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</si>
  <si>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</si>
  <si>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</si>
  <si>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</si>
  <si>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</si>
  <si>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</si>
  <si>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</si>
  <si>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</si>
  <si>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</si>
  <si>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</si>
  <si>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</si>
  <si>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</si>
  <si>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</si>
  <si>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</si>
  <si>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</si>
  <si>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</si>
  <si>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</si>
  <si>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</si>
  <si>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</si>
  <si>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</si>
  <si>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</si>
  <si>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</si>
  <si>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</si>
  <si>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</si>
  <si>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</si>
  <si>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</si>
  <si>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</si>
  <si>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</si>
  <si>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</si>
  <si>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</si>
  <si>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</si>
  <si>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</si>
  <si>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</si>
  <si>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</si>
  <si>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</si>
  <si>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</si>
  <si>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</si>
  <si>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</si>
  <si>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</si>
  <si>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</si>
  <si>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</si>
  <si>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</si>
  <si>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</si>
  <si>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</si>
  <si>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</si>
  <si>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</si>
  <si>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</si>
  <si>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</si>
  <si>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</si>
  <si>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</si>
  <si>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</si>
  <si>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</si>
  <si>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</si>
  <si>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</si>
  <si>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</si>
  <si>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</si>
  <si>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</si>
  <si>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</si>
  <si>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</si>
  <si>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</si>
  <si>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</si>
  <si>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</si>
  <si>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</si>
  <si>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</si>
  <si>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</si>
  <si>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</si>
  <si>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</si>
  <si>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</si>
  <si>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</si>
  <si>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</si>
  <si>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</si>
  <si>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</si>
  <si>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</si>
  <si>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</si>
  <si>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</si>
  <si>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</si>
  <si>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</si>
  <si>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</si>
  <si>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</si>
  <si>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</si>
  <si>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</si>
  <si>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</si>
  <si>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</si>
  <si>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</si>
  <si>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</si>
  <si>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</si>
  <si>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</si>
  <si>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</si>
  <si>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</si>
  <si>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</si>
  <si>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</si>
  <si>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</si>
  <si>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</si>
  <si>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</si>
  <si>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</si>
  <si>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</si>
  <si>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</si>
  <si>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</si>
  <si>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</si>
  <si>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</si>
  <si>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</si>
  <si>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</si>
  <si>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</si>
  <si>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</si>
  <si>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</si>
  <si>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</si>
  <si>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</si>
  <si>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</si>
  <si>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</si>
  <si>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</si>
  <si>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</si>
  <si>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</si>
  <si>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</si>
  <si>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</si>
  <si>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</si>
  <si>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</si>
  <si>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</si>
  <si>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</si>
  <si>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</si>
  <si>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</si>
  <si>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</si>
  <si>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</si>
  <si>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</si>
  <si>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</si>
  <si>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</si>
  <si>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</si>
  <si>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</si>
  <si>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</si>
  <si>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</si>
  <si>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</si>
  <si>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</si>
  <si>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</si>
  <si>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</si>
  <si>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</si>
  <si>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</si>
  <si>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</si>
  <si>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</si>
  <si>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</si>
  <si>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</si>
  <si>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</si>
  <si>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</si>
  <si>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</si>
  <si>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</si>
  <si>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</si>
  <si>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</si>
  <si>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</si>
  <si>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</si>
  <si>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</si>
  <si>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</si>
  <si>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</si>
  <si>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</si>
  <si>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</si>
  <si>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</si>
  <si>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</si>
  <si>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</si>
  <si>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</si>
  <si>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</si>
  <si>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</si>
  <si>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</si>
  <si>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</si>
  <si>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</si>
  <si>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</si>
  <si>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</si>
  <si>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</si>
  <si>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</si>
  <si>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</si>
  <si>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</si>
  <si>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</si>
  <si>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</si>
  <si>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</si>
  <si>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</si>
  <si>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</si>
  <si>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</si>
  <si>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</si>
  <si>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</si>
  <si>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</si>
  <si>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</si>
  <si>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</si>
  <si>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</si>
  <si>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</si>
  <si>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</si>
  <si>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</si>
  <si>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</si>
  <si>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</si>
  <si>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</si>
  <si>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</si>
  <si>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</si>
  <si>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</si>
  <si>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</si>
  <si>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</si>
  <si>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</si>
  <si>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</si>
  <si>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</si>
  <si>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</si>
  <si>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</si>
  <si>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</si>
  <si>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</si>
  <si>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</si>
  <si>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</si>
  <si>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</si>
  <si>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</si>
  <si>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</si>
  <si>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</si>
  <si>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</si>
  <si>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</si>
  <si>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</si>
  <si>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</si>
  <si>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</si>
  <si>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</si>
  <si>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</si>
  <si>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</si>
  <si>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</si>
  <si>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</si>
  <si>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</si>
  <si>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</si>
  <si>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</si>
  <si>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</si>
  <si>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</si>
  <si>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</si>
  <si>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</si>
  <si>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</si>
  <si>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</si>
  <si>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</si>
  <si>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</si>
  <si>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</si>
  <si>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</si>
  <si>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</si>
  <si>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</si>
  <si>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</si>
  <si>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</si>
  <si>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</si>
  <si>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</si>
  <si>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</si>
  <si>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</si>
  <si>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</si>
  <si>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</si>
  <si>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</si>
  <si>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</si>
  <si>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</si>
  <si>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</si>
  <si>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</si>
  <si>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</si>
  <si>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</si>
  <si>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</si>
  <si>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</si>
  <si>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</si>
  <si>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</si>
  <si>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</si>
  <si>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</si>
  <si>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</si>
  <si>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</si>
  <si>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</si>
  <si>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</si>
  <si>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</si>
  <si>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</si>
  <si>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</si>
  <si>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</si>
  <si>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</si>
  <si>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</si>
  <si>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</si>
  <si>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</si>
  <si>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</si>
  <si>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境町介護保険事業特別会計</t>
    <phoneticPr fontId="5"/>
  </si>
  <si>
    <t>(Ｆ)</t>
    <phoneticPr fontId="5"/>
  </si>
  <si>
    <t>境町後期高齢者医療事業特別会計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</si>
  <si>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</si>
  <si>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</si>
  <si>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</si>
  <si>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</si>
  <si>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</si>
  <si>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</si>
  <si>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</si>
  <si>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</si>
  <si>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</si>
  <si>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</si>
  <si>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</si>
  <si>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</si>
  <si>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</si>
  <si>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</si>
  <si>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</si>
  <si>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</si>
  <si>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</si>
  <si>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</si>
  <si>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</si>
  <si>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</si>
  <si>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</si>
  <si>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</si>
  <si>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</si>
  <si>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</si>
  <si>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</si>
  <si>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</si>
  <si>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</si>
  <si>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</si>
  <si>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</si>
  <si>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</si>
  <si>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</si>
  <si>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</si>
  <si>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</si>
  <si>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</si>
  <si>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</si>
  <si>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</si>
  <si>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</si>
  <si>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</si>
  <si>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</si>
  <si>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</si>
  <si>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</si>
  <si>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</si>
  <si>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</si>
  <si>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</si>
  <si>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</si>
  <si>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</si>
  <si>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</si>
  <si>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</si>
  <si>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</si>
  <si>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</si>
  <si>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</si>
  <si>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</si>
  <si>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</si>
  <si>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</si>
  <si>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</si>
  <si>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</si>
  <si>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</si>
  <si>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</si>
  <si>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</si>
  <si>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</si>
  <si>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</si>
  <si>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</si>
  <si>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</si>
  <si>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</si>
  <si>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</si>
  <si>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</si>
  <si>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</si>
  <si>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</si>
  <si>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</si>
  <si>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</si>
  <si>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</si>
  <si>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</si>
  <si>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</si>
  <si>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</si>
  <si>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</si>
  <si>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</si>
  <si>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</si>
  <si>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</si>
  <si>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</si>
  <si>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</si>
  <si>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</si>
  <si>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</si>
  <si>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</si>
  <si>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</si>
  <si>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</si>
  <si>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 1.62</t>
  </si>
  <si>
    <t>境町水道事業会計</t>
  </si>
  <si>
    <t>一般会計</t>
  </si>
  <si>
    <t>境町介護保険事業特別会計</t>
  </si>
  <si>
    <t>境町国民健康保険事業特別会計</t>
  </si>
  <si>
    <t>境町公共下水道事業特別会計</t>
  </si>
  <si>
    <t>境町農業集落排水事業特別会計</t>
  </si>
  <si>
    <t>坂東市外２か町公平委員会特別会計</t>
  </si>
  <si>
    <t>境町後期高齢者医療事業特別会計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</si>
  <si>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</si>
  <si>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</si>
  <si>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</si>
  <si>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</si>
  <si>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</si>
  <si>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</si>
  <si>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</si>
  <si>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</si>
  <si>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境町土地開発公社</t>
  </si>
  <si>
    <t>茨城さかいソーラー</t>
  </si>
  <si>
    <t>茨城県市町村総合事務組合（一般会計）</t>
    <rPh sb="13" eb="15">
      <t>イッパン</t>
    </rPh>
    <rPh sb="15" eb="17">
      <t>カイケイ</t>
    </rPh>
    <phoneticPr fontId="2"/>
  </si>
  <si>
    <t>茨城県市町村総合事務組合（県民交通災害共済事業特別会計）</t>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</si>
  <si>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</si>
  <si>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</si>
  <si>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</si>
  <si>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さしま環境管理事務組合（一般会計）</t>
    <rPh sb="12" eb="16">
      <t>イッパンカイケイ</t>
    </rPh>
    <phoneticPr fontId="2"/>
  </si>
  <si>
    <t>さしま環境管理事務組合（ごみ処理施設建設用地取得事業特別会計）</t>
    <phoneticPr fontId="2"/>
  </si>
  <si>
    <t>茨城西南地方広域市町村圏事務組合（一般会計）</t>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</si>
  <si>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</si>
  <si>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phoneticPr fontId="2"/>
  </si>
  <si>
    <t>-</t>
    <phoneticPr fontId="2"/>
  </si>
  <si>
    <t>-</t>
    <phoneticPr fontId="2"/>
  </si>
  <si>
    <t>-</t>
    <phoneticPr fontId="2"/>
  </si>
  <si>
    <t>-</t>
    <phoneticPr fontId="2"/>
  </si>
  <si>
    <t>○</t>
    <phoneticPr fontId="2"/>
  </si>
  <si>
    <t>-</t>
    <phoneticPr fontId="2"/>
  </si>
  <si>
    <t>さしま環境管理事務組合（清水丘聖地霊園管理事業特別会計）</t>
    <phoneticPr fontId="2"/>
  </si>
  <si>
    <t>-</t>
    <phoneticPr fontId="2"/>
  </si>
  <si>
    <t>-</t>
    <phoneticPr fontId="2"/>
  </si>
  <si>
    <t>-</t>
    <phoneticPr fontId="2"/>
  </si>
  <si>
    <t>-</t>
    <phoneticPr fontId="2"/>
  </si>
  <si>
    <t>さかいまちづくり公社</t>
  </si>
  <si>
    <t>‐</t>
  </si>
  <si>
    <t>英語教育基金</t>
  </si>
  <si>
    <t>地域振興基金</t>
  </si>
  <si>
    <t>公共施設整備基金</t>
  </si>
  <si>
    <t>ふるさとづくり基金</t>
  </si>
  <si>
    <t>子ども未来基金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</si>
  <si>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</si>
  <si>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</si>
  <si>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</si>
  <si>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</si>
  <si>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</si>
  <si>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</si>
  <si>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</si>
  <si>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</si>
  <si>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</si>
  <si>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</si>
  <si>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11"/>
        <rFont val="ＭＳ Ｐゴシック"/>
        <family val="3"/>
        <charset val="128"/>
      </rPr>
      <t>　当町の将来負担比率は前年度から2.1ポイント低下している。これは，公営企業債現在高の減少により繰入見込額が111,554千円減少したことが主な要因である。依然として類似団体平均値を上回っている状況であるが，平成27年度からの数値は47.2ポイント低下しており，財政の健全化が図られている。今後も数値の減少に努め，財政健全化に取組む。</t>
    </r>
    <r>
      <rPr>
        <sz val="11"/>
        <color rgb="FFFF0000"/>
        <rFont val="ＭＳ Ｐゴシック"/>
        <family val="3"/>
        <charset val="128"/>
      </rPr>
      <t xml:space="preserve">
　</t>
    </r>
    <r>
      <rPr>
        <sz val="11"/>
        <rFont val="ＭＳ Ｐゴシック"/>
        <family val="3"/>
        <charset val="128"/>
      </rPr>
      <t>また、有形固定資産減価償却率は，昨年度と比較すると1.8ポイント低下している。減価償却率が高い施設については，公民館，体育館及び道路となっている。老朽化等が進む道路等について改修を行っており，今後も計画的かつ効率的に改修及び修繕を行うことで，施設等の老朽化対策に努める。</t>
    </r>
    <rPh sb="70" eb="71">
      <t>オモ</t>
    </rPh>
    <rPh sb="78" eb="80">
      <t>イゼン</t>
    </rPh>
    <rPh sb="201" eb="203">
      <t>テイカ</t>
    </rPh>
    <phoneticPr fontId="5"/>
  </si>
  <si>
    <r>
      <rPr>
        <sz val="11"/>
        <rFont val="ＭＳ Ｐゴシック"/>
        <family val="3"/>
        <charset val="128"/>
      </rPr>
      <t>　将来負担比率は，前年度と比較すると2.1ポイント低下した。平成27年度には152.4％であった同比率は4年間で47.2ポイント低下となった。実質公債費比率については，前年度比0.4ポイント低下した。平成27年度からの経年比較では，平成27年度に15.7％だった数値が令和元年度には15.2％と0.5ポイント低下している。これは，地方債の発行を最低限に抑えたことにより平成27年度には10,476百万円だった地方債残高が令和元年度には649百万円減の9,827百万円となったことが主な要因である。</t>
    </r>
    <r>
      <rPr>
        <sz val="11"/>
        <color rgb="FFFF0000"/>
        <rFont val="ＭＳ Ｐゴシック"/>
        <family val="3"/>
        <charset val="128"/>
      </rPr>
      <t xml:space="preserve">
</t>
    </r>
    <r>
      <rPr>
        <sz val="11"/>
        <rFont val="ＭＳ Ｐゴシック"/>
        <family val="3"/>
        <charset val="128"/>
      </rPr>
      <t>　当町の将来負担比率及び実質公債費比率は依然として全国平均を大きく上回っているが，数値は確実かつ大幅に減少しており，今後においても減少していく見込みである。今後も両比率の減少に努め，財政健全化に取組む。</t>
    </r>
    <rPh sb="95" eb="97">
      <t>テイカ</t>
    </rPh>
    <rPh sb="134" eb="136">
      <t>レイワ</t>
    </rPh>
    <rPh sb="136" eb="137">
      <t>ガン</t>
    </rPh>
    <rPh sb="184" eb="186">
      <t>ヘイセイ</t>
    </rPh>
    <rPh sb="188" eb="190">
      <t>ネンド</t>
    </rPh>
    <rPh sb="198" eb="200">
      <t>ヒャクマン</t>
    </rPh>
    <rPh sb="200" eb="201">
      <t>エン</t>
    </rPh>
    <rPh sb="204" eb="207">
      <t>チホウサイ</t>
    </rPh>
    <rPh sb="207" eb="209">
      <t>ザンダカ</t>
    </rPh>
    <rPh sb="210" eb="212">
      <t>レイワ</t>
    </rPh>
    <rPh sb="212" eb="215">
      <t>ガンネンド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</si>
</sst>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F65D-4E19-87F4-0F904C8929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15739</c:v>
                </c:pt>
                <c:pt idx="1">
                  <c:v>18842</c:v>
                </c:pt>
                <c:pt idx="2">
                  <c:v>56980</c:v>
                </c:pt>
                <c:pt idx="3">
                  <c:v>54288</c:v>
                </c:pt>
                <c:pt idx="4">
                  <c:v>124887</c:v>
                </c:pt>
              </c:numCache>
            </c:numRef>
          </c:val>
          <c:smooth val="0"/>
          <c:extLst xmlns:c16r2="http://schemas.microsoft.com/office/drawing/2015/06/chart">
            <c:ext xmlns:c16="http://schemas.microsoft.com/office/drawing/2014/chart" uri="{C3380CC4-5D6E-409C-BE32-E72D297353CC}">
              <c16:uniqueId val="{00000001-F65D-4E19-87F4-0F904C8929EE}"/>
            </c:ext>
          </c:extLst>
        </c:ser>
        <c:dLbls>
          <c:showLegendKey val="0"/>
          <c:showVal val="0"/>
          <c:showCatName val="0"/>
          <c:showSerName val="0"/>
          <c:showPercent val="0"/>
          <c:showBubbleSize val="0"/>
        </c:dLbls>
        <c:marker val="1"/>
        <c:smooth val="0"/>
        <c:axId val="427433080"/>
        <c:axId val="427429944"/>
      </c:lineChart>
      <c:catAx>
        <c:axId val="42743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429944"/>
        <c:crosses val="autoZero"/>
        <c:auto val="1"/>
        <c:lblAlgn val="ctr"/>
        <c:lblOffset val="100"/>
        <c:tickLblSkip val="1"/>
        <c:tickMarkSkip val="1"/>
        <c:noMultiLvlLbl val="0"/>
      </c:catAx>
      <c:valAx>
        <c:axId val="427429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43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5.81</c:v>
                </c:pt>
                <c:pt idx="1">
                  <c:v>3.85</c:v>
                </c:pt>
                <c:pt idx="2">
                  <c:v>5.2</c:v>
                </c:pt>
                <c:pt idx="3">
                  <c:v>4.99</c:v>
                </c:pt>
                <c:pt idx="4">
                  <c:v>3.08</c:v>
                </c:pt>
              </c:numCache>
            </c:numRef>
          </c:val>
          <c:extLst xmlns:c16r2="http://schemas.microsoft.com/office/drawing/2015/06/chart">
            <c:ext xmlns:c16="http://schemas.microsoft.com/office/drawing/2014/chart" uri="{C3380CC4-5D6E-409C-BE32-E72D297353CC}">
              <c16:uniqueId val="{00000000-827C-492A-BDE4-E972EDADB3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12.88</c:v>
                </c:pt>
                <c:pt idx="1">
                  <c:v>14.04</c:v>
                </c:pt>
                <c:pt idx="2">
                  <c:v>14.41</c:v>
                </c:pt>
                <c:pt idx="3">
                  <c:v>14.73</c:v>
                </c:pt>
                <c:pt idx="4">
                  <c:v>14.96</c:v>
                </c:pt>
              </c:numCache>
            </c:numRef>
          </c:val>
          <c:extLst xmlns:c16r2="http://schemas.microsoft.com/office/drawing/2015/06/chart">
            <c:ext xmlns:c16="http://schemas.microsoft.com/office/drawing/2014/chart" uri="{C3380CC4-5D6E-409C-BE32-E72D297353CC}">
              <c16:uniqueId val="{00000001-827C-492A-BDE4-E972EDADB3B9}"/>
            </c:ext>
          </c:extLst>
        </c:ser>
        <c:dLbls>
          <c:showLegendKey val="0"/>
          <c:showVal val="0"/>
          <c:showCatName val="0"/>
          <c:showSerName val="0"/>
          <c:showPercent val="0"/>
          <c:showBubbleSize val="0"/>
        </c:dLbls>
        <c:gapWidth val="250"/>
        <c:overlap val="100"/>
        <c:axId val="427436216"/>
        <c:axId val="42743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3.58</c:v>
                </c:pt>
                <c:pt idx="1">
                  <c:v>-0.99</c:v>
                </c:pt>
                <c:pt idx="2">
                  <c:v>1.66</c:v>
                </c:pt>
                <c:pt idx="3">
                  <c:v>0.12</c:v>
                </c:pt>
                <c:pt idx="4">
                  <c:v>-1.62</c:v>
                </c:pt>
              </c:numCache>
            </c:numRef>
          </c:val>
          <c:smooth val="0"/>
          <c:extLst xmlns:c16r2="http://schemas.microsoft.com/office/drawing/2015/06/chart">
            <c:ext xmlns:c16="http://schemas.microsoft.com/office/drawing/2014/chart" uri="{C3380CC4-5D6E-409C-BE32-E72D297353CC}">
              <c16:uniqueId val="{00000002-827C-492A-BDE4-E972EDADB3B9}"/>
            </c:ext>
          </c:extLst>
        </c:ser>
        <c:dLbls>
          <c:showLegendKey val="0"/>
          <c:showVal val="0"/>
          <c:showCatName val="0"/>
          <c:showSerName val="0"/>
          <c:showPercent val="0"/>
          <c:showBubbleSize val="0"/>
        </c:dLbls>
        <c:marker val="1"/>
        <c:smooth val="0"/>
        <c:axId val="427436216"/>
        <c:axId val="427436608"/>
      </c:lineChart>
      <c:catAx>
        <c:axId val="42743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436608"/>
        <c:crosses val="autoZero"/>
        <c:auto val="1"/>
        <c:lblAlgn val="ctr"/>
        <c:lblOffset val="100"/>
        <c:tickLblSkip val="1"/>
        <c:tickMarkSkip val="1"/>
        <c:noMultiLvlLbl val="0"/>
      </c:catAx>
      <c:valAx>
        <c:axId val="42743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3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FB-40E7-A1C2-DFBAF476D8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FB-40E7-A1C2-DFBAF476D848}"/>
            </c:ext>
          </c:extLst>
        </c:ser>
        <c:ser>
          <c:idx val="2"/>
          <c:order val="2"/>
          <c:tx>
            <c:strRef>
              <c:f>データシート!$A$29</c:f>
              <c:strCache>
                <c:ptCount val="1"/>
                <c:pt idx="0">
                  <c:v>境町後期高齢者医療事業特別会計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35FB-40E7-A1C2-DFBAF476D848}"/>
            </c:ext>
          </c:extLst>
        </c:ser>
        <c:ser>
          <c:idx val="3"/>
          <c:order val="3"/>
          <c:tx>
            <c:strRef>
              <c:f>データシート!$A$30</c:f>
              <c:strCache>
                <c:ptCount val="1"/>
                <c:pt idx="0">
                  <c:v>坂東市外２か町公平委員会特別会計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5FB-40E7-A1C2-DFBAF476D848}"/>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0.35</c:v>
                </c:pt>
                <c:pt idx="2">
                  <c:v>#N/A</c:v>
                </c:pt>
                <c:pt idx="3">
                  <c:v>0.23</c:v>
                </c:pt>
                <c:pt idx="4">
                  <c:v>#N/A</c:v>
                </c:pt>
                <c:pt idx="5">
                  <c:v>0.11</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4-35FB-40E7-A1C2-DFBAF476D848}"/>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0.32</c:v>
                </c:pt>
                <c:pt idx="4">
                  <c:v>#N/A</c:v>
                </c:pt>
                <c:pt idx="5">
                  <c:v>0.26</c:v>
                </c:pt>
                <c:pt idx="6">
                  <c:v>#N/A</c:v>
                </c:pt>
                <c:pt idx="7">
                  <c:v>0.05</c:v>
                </c:pt>
                <c:pt idx="8">
                  <c:v>#N/A</c:v>
                </c:pt>
                <c:pt idx="9">
                  <c:v>0.34</c:v>
                </c:pt>
              </c:numCache>
            </c:numRef>
          </c:val>
          <c:extLst xmlns:c16r2="http://schemas.microsoft.com/office/drawing/2015/06/chart">
            <c:ext xmlns:c16="http://schemas.microsoft.com/office/drawing/2014/chart" uri="{C3380CC4-5D6E-409C-BE32-E72D297353CC}">
              <c16:uniqueId val="{00000005-35FB-40E7-A1C2-DFBAF476D848}"/>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0.86</c:v>
                </c:pt>
                <c:pt idx="2">
                  <c:v>#N/A</c:v>
                </c:pt>
                <c:pt idx="3">
                  <c:v>2.11</c:v>
                </c:pt>
                <c:pt idx="4">
                  <c:v>#N/A</c:v>
                </c:pt>
                <c:pt idx="5">
                  <c:v>2.17</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6-35FB-40E7-A1C2-DFBAF476D848}"/>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0.87</c:v>
                </c:pt>
                <c:pt idx="4">
                  <c:v>#N/A</c:v>
                </c:pt>
                <c:pt idx="5">
                  <c:v>1.43</c:v>
                </c:pt>
                <c:pt idx="6">
                  <c:v>#N/A</c:v>
                </c:pt>
                <c:pt idx="7">
                  <c:v>2.09</c:v>
                </c:pt>
                <c:pt idx="8">
                  <c:v>#N/A</c:v>
                </c:pt>
                <c:pt idx="9">
                  <c:v>2.29</c:v>
                </c:pt>
              </c:numCache>
            </c:numRef>
          </c:val>
          <c:extLst xmlns:c16r2="http://schemas.microsoft.com/office/drawing/2015/06/chart">
            <c:ext xmlns:c16="http://schemas.microsoft.com/office/drawing/2014/chart" uri="{C3380CC4-5D6E-409C-BE32-E72D297353CC}">
              <c16:uniqueId val="{00000007-35FB-40E7-A1C2-DFBAF476D8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c:v>
                </c:pt>
                <c:pt idx="2">
                  <c:v>#N/A</c:v>
                </c:pt>
                <c:pt idx="3">
                  <c:v>3.83</c:v>
                </c:pt>
                <c:pt idx="4">
                  <c:v>#N/A</c:v>
                </c:pt>
                <c:pt idx="5">
                  <c:v>5.19</c:v>
                </c:pt>
                <c:pt idx="6">
                  <c:v>#N/A</c:v>
                </c:pt>
                <c:pt idx="7">
                  <c:v>4.97</c:v>
                </c:pt>
                <c:pt idx="8">
                  <c:v>#N/A</c:v>
                </c:pt>
                <c:pt idx="9">
                  <c:v>3.06</c:v>
                </c:pt>
              </c:numCache>
            </c:numRef>
          </c:val>
          <c:extLst xmlns:c16r2="http://schemas.microsoft.com/office/drawing/2015/06/chart">
            <c:ext xmlns:c16="http://schemas.microsoft.com/office/drawing/2014/chart" uri="{C3380CC4-5D6E-409C-BE32-E72D297353CC}">
              <c16:uniqueId val="{00000008-35FB-40E7-A1C2-DFBAF476D848}"/>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20.47</c:v>
                </c:pt>
                <c:pt idx="2">
                  <c:v>#N/A</c:v>
                </c:pt>
                <c:pt idx="3">
                  <c:v>21.58</c:v>
                </c:pt>
                <c:pt idx="4">
                  <c:v>#N/A</c:v>
                </c:pt>
                <c:pt idx="5">
                  <c:v>22.29</c:v>
                </c:pt>
                <c:pt idx="6">
                  <c:v>#N/A</c:v>
                </c:pt>
                <c:pt idx="7">
                  <c:v>22.49</c:v>
                </c:pt>
                <c:pt idx="8">
                  <c:v>#N/A</c:v>
                </c:pt>
                <c:pt idx="9">
                  <c:v>22.27</c:v>
                </c:pt>
              </c:numCache>
            </c:numRef>
          </c:val>
          <c:extLst xmlns:c16r2="http://schemas.microsoft.com/office/drawing/2015/06/chart">
            <c:ext xmlns:c16="http://schemas.microsoft.com/office/drawing/2014/chart" uri="{C3380CC4-5D6E-409C-BE32-E72D297353CC}">
              <c16:uniqueId val="{00000009-35FB-40E7-A1C2-DFBAF476D848}"/>
            </c:ext>
          </c:extLst>
        </c:ser>
        <c:dLbls>
          <c:showLegendKey val="0"/>
          <c:showVal val="0"/>
          <c:showCatName val="0"/>
          <c:showSerName val="0"/>
          <c:showPercent val="0"/>
          <c:showBubbleSize val="0"/>
        </c:dLbls>
        <c:gapWidth val="150"/>
        <c:overlap val="100"/>
        <c:axId val="427437392"/>
        <c:axId val="427430728"/>
      </c:barChart>
      <c:catAx>
        <c:axId val="42743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30728"/>
        <c:crosses val="autoZero"/>
        <c:auto val="1"/>
        <c:lblAlgn val="ctr"/>
        <c:lblOffset val="100"/>
        <c:tickLblSkip val="1"/>
        <c:tickMarkSkip val="1"/>
        <c:noMultiLvlLbl val="0"/>
      </c:catAx>
      <c:valAx>
        <c:axId val="427430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3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860</c:v>
                </c:pt>
                <c:pt idx="5">
                  <c:v>898</c:v>
                </c:pt>
                <c:pt idx="8">
                  <c:v>903</c:v>
                </c:pt>
                <c:pt idx="11">
                  <c:v>907</c:v>
                </c:pt>
                <c:pt idx="14">
                  <c:v>898</c:v>
                </c:pt>
              </c:numCache>
            </c:numRef>
          </c:val>
          <c:extLst xmlns:c16r2="http://schemas.microsoft.com/office/drawing/2015/06/chart">
            <c:ext xmlns:c16="http://schemas.microsoft.com/office/drawing/2014/chart" uri="{C3380CC4-5D6E-409C-BE32-E72D297353CC}">
              <c16:uniqueId val="{00000000-B1AB-40D8-B7F7-D6176D08D5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AB-40D8-B7F7-D6176D08D5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53</c:v>
                </c:pt>
                <c:pt idx="6">
                  <c:v>50</c:v>
                </c:pt>
                <c:pt idx="9">
                  <c:v>49</c:v>
                </c:pt>
                <c:pt idx="12">
                  <c:v>35</c:v>
                </c:pt>
              </c:numCache>
            </c:numRef>
          </c:val>
          <c:extLst xmlns:c16r2="http://schemas.microsoft.com/office/drawing/2015/06/chart">
            <c:ext xmlns:c16="http://schemas.microsoft.com/office/drawing/2014/chart" uri="{C3380CC4-5D6E-409C-BE32-E72D297353CC}">
              <c16:uniqueId val="{00000002-B1AB-40D8-B7F7-D6176D08D5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118</c:v>
                </c:pt>
                <c:pt idx="3">
                  <c:v>121</c:v>
                </c:pt>
                <c:pt idx="6">
                  <c:v>120</c:v>
                </c:pt>
                <c:pt idx="9">
                  <c:v>122</c:v>
                </c:pt>
                <c:pt idx="12">
                  <c:v>113</c:v>
                </c:pt>
              </c:numCache>
            </c:numRef>
          </c:val>
          <c:extLst xmlns:c16r2="http://schemas.microsoft.com/office/drawing/2015/06/chart">
            <c:ext xmlns:c16="http://schemas.microsoft.com/office/drawing/2014/chart" uri="{C3380CC4-5D6E-409C-BE32-E72D297353CC}">
              <c16:uniqueId val="{00000003-B1AB-40D8-B7F7-D6176D08D5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449</c:v>
                </c:pt>
                <c:pt idx="3">
                  <c:v>454</c:v>
                </c:pt>
                <c:pt idx="6">
                  <c:v>456</c:v>
                </c:pt>
                <c:pt idx="9">
                  <c:v>467</c:v>
                </c:pt>
                <c:pt idx="12">
                  <c:v>474</c:v>
                </c:pt>
              </c:numCache>
            </c:numRef>
          </c:val>
          <c:extLst xmlns:c16r2="http://schemas.microsoft.com/office/drawing/2015/06/chart">
            <c:ext xmlns:c16="http://schemas.microsoft.com/office/drawing/2014/chart" uri="{C3380CC4-5D6E-409C-BE32-E72D297353CC}">
              <c16:uniqueId val="{00000004-B1AB-40D8-B7F7-D6176D08D5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AB-40D8-B7F7-D6176D08D5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AB-40D8-B7F7-D6176D08D5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1012</c:v>
                </c:pt>
                <c:pt idx="3">
                  <c:v>1075</c:v>
                </c:pt>
                <c:pt idx="6">
                  <c:v>1049</c:v>
                </c:pt>
                <c:pt idx="9">
                  <c:v>1036</c:v>
                </c:pt>
                <c:pt idx="12">
                  <c:v>1024</c:v>
                </c:pt>
              </c:numCache>
            </c:numRef>
          </c:val>
          <c:extLst xmlns:c16r2="http://schemas.microsoft.com/office/drawing/2015/06/chart">
            <c:ext xmlns:c16="http://schemas.microsoft.com/office/drawing/2014/chart" uri="{C3380CC4-5D6E-409C-BE32-E72D297353CC}">
              <c16:uniqueId val="{00000007-B1AB-40D8-B7F7-D6176D08D51F}"/>
            </c:ext>
          </c:extLst>
        </c:ser>
        <c:dLbls>
          <c:showLegendKey val="0"/>
          <c:showVal val="0"/>
          <c:showCatName val="0"/>
          <c:showSerName val="0"/>
          <c:showPercent val="0"/>
          <c:showBubbleSize val="0"/>
        </c:dLbls>
        <c:gapWidth val="100"/>
        <c:overlap val="100"/>
        <c:axId val="427435040"/>
        <c:axId val="42743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777</c:v>
                </c:pt>
                <c:pt idx="2">
                  <c:v>#N/A</c:v>
                </c:pt>
                <c:pt idx="3">
                  <c:v>#N/A</c:v>
                </c:pt>
                <c:pt idx="4">
                  <c:v>805</c:v>
                </c:pt>
                <c:pt idx="5">
                  <c:v>#N/A</c:v>
                </c:pt>
                <c:pt idx="6">
                  <c:v>#N/A</c:v>
                </c:pt>
                <c:pt idx="7">
                  <c:v>772</c:v>
                </c:pt>
                <c:pt idx="8">
                  <c:v>#N/A</c:v>
                </c:pt>
                <c:pt idx="9">
                  <c:v>#N/A</c:v>
                </c:pt>
                <c:pt idx="10">
                  <c:v>767</c:v>
                </c:pt>
                <c:pt idx="11">
                  <c:v>#N/A</c:v>
                </c:pt>
                <c:pt idx="12">
                  <c:v>#N/A</c:v>
                </c:pt>
                <c:pt idx="13">
                  <c:v>748</c:v>
                </c:pt>
                <c:pt idx="14">
                  <c:v>#N/A</c:v>
                </c:pt>
              </c:numCache>
            </c:numRef>
          </c:val>
          <c:smooth val="0"/>
          <c:extLst xmlns:c16r2="http://schemas.microsoft.com/office/drawing/2015/06/chart">
            <c:ext xmlns:c16="http://schemas.microsoft.com/office/drawing/2014/chart" uri="{C3380CC4-5D6E-409C-BE32-E72D297353CC}">
              <c16:uniqueId val="{00000008-B1AB-40D8-B7F7-D6176D08D51F}"/>
            </c:ext>
          </c:extLst>
        </c:ser>
        <c:dLbls>
          <c:showLegendKey val="0"/>
          <c:showVal val="0"/>
          <c:showCatName val="0"/>
          <c:showSerName val="0"/>
          <c:showPercent val="0"/>
          <c:showBubbleSize val="0"/>
        </c:dLbls>
        <c:marker val="1"/>
        <c:smooth val="0"/>
        <c:axId val="427435040"/>
        <c:axId val="427431120"/>
      </c:lineChart>
      <c:catAx>
        <c:axId val="4274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31120"/>
        <c:crosses val="autoZero"/>
        <c:auto val="1"/>
        <c:lblAlgn val="ctr"/>
        <c:lblOffset val="100"/>
        <c:tickLblSkip val="1"/>
        <c:tickMarkSkip val="1"/>
        <c:noMultiLvlLbl val="0"/>
      </c:catAx>
      <c:valAx>
        <c:axId val="42743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9801</c:v>
                </c:pt>
                <c:pt idx="5">
                  <c:v>9689</c:v>
                </c:pt>
                <c:pt idx="8">
                  <c:v>9502</c:v>
                </c:pt>
                <c:pt idx="11">
                  <c:v>9239</c:v>
                </c:pt>
                <c:pt idx="14">
                  <c:v>9104</c:v>
                </c:pt>
              </c:numCache>
            </c:numRef>
          </c:val>
          <c:extLst xmlns:c16r2="http://schemas.microsoft.com/office/drawing/2015/06/chart">
            <c:ext xmlns:c16="http://schemas.microsoft.com/office/drawing/2014/chart" uri="{C3380CC4-5D6E-409C-BE32-E72D297353CC}">
              <c16:uniqueId val="{00000000-DF2E-4E90-9ABB-702B150909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c:v>
                </c:pt>
                <c:pt idx="5">
                  <c:v>430</c:v>
                </c:pt>
                <c:pt idx="8">
                  <c:v>1168</c:v>
                </c:pt>
                <c:pt idx="11">
                  <c:v>1067</c:v>
                </c:pt>
                <c:pt idx="14">
                  <c:v>1196</c:v>
                </c:pt>
              </c:numCache>
            </c:numRef>
          </c:val>
          <c:extLst xmlns:c16r2="http://schemas.microsoft.com/office/drawing/2015/06/chart">
            <c:ext xmlns:c16="http://schemas.microsoft.com/office/drawing/2014/chart" uri="{C3380CC4-5D6E-409C-BE32-E72D297353CC}">
              <c16:uniqueId val="{00000001-DF2E-4E90-9ABB-702B150909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1480</c:v>
                </c:pt>
                <c:pt idx="5">
                  <c:v>1891</c:v>
                </c:pt>
                <c:pt idx="8">
                  <c:v>2126</c:v>
                </c:pt>
                <c:pt idx="11">
                  <c:v>2749</c:v>
                </c:pt>
                <c:pt idx="14">
                  <c:v>2747</c:v>
                </c:pt>
              </c:numCache>
            </c:numRef>
          </c:val>
          <c:extLst xmlns:c16r2="http://schemas.microsoft.com/office/drawing/2015/06/chart">
            <c:ext xmlns:c16="http://schemas.microsoft.com/office/drawing/2014/chart" uri="{C3380CC4-5D6E-409C-BE32-E72D297353CC}">
              <c16:uniqueId val="{00000002-DF2E-4E90-9ABB-702B150909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2E-4E90-9ABB-702B150909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2E-4E90-9ABB-702B150909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47</c:v>
                </c:pt>
                <c:pt idx="3">
                  <c:v>44</c:v>
                </c:pt>
                <c:pt idx="6">
                  <c:v>42</c:v>
                </c:pt>
                <c:pt idx="9">
                  <c:v>41</c:v>
                </c:pt>
                <c:pt idx="12">
                  <c:v>39</c:v>
                </c:pt>
              </c:numCache>
            </c:numRef>
          </c:val>
          <c:extLst xmlns:c16r2="http://schemas.microsoft.com/office/drawing/2015/06/chart">
            <c:ext xmlns:c16="http://schemas.microsoft.com/office/drawing/2014/chart" uri="{C3380CC4-5D6E-409C-BE32-E72D297353CC}">
              <c16:uniqueId val="{00000005-DF2E-4E90-9ABB-702B150909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1821</c:v>
                </c:pt>
                <c:pt idx="3">
                  <c:v>1806</c:v>
                </c:pt>
                <c:pt idx="6">
                  <c:v>1900</c:v>
                </c:pt>
                <c:pt idx="9">
                  <c:v>1713</c:v>
                </c:pt>
                <c:pt idx="12">
                  <c:v>1718</c:v>
                </c:pt>
              </c:numCache>
            </c:numRef>
          </c:val>
          <c:extLst xmlns:c16r2="http://schemas.microsoft.com/office/drawing/2015/06/chart">
            <c:ext xmlns:c16="http://schemas.microsoft.com/office/drawing/2014/chart" uri="{C3380CC4-5D6E-409C-BE32-E72D297353CC}">
              <c16:uniqueId val="{00000006-DF2E-4E90-9ABB-702B150909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634</c:v>
                </c:pt>
                <c:pt idx="3">
                  <c:v>540</c:v>
                </c:pt>
                <c:pt idx="6">
                  <c:v>450</c:v>
                </c:pt>
                <c:pt idx="9">
                  <c:v>359</c:v>
                </c:pt>
                <c:pt idx="12">
                  <c:v>264</c:v>
                </c:pt>
              </c:numCache>
            </c:numRef>
          </c:val>
          <c:extLst xmlns:c16r2="http://schemas.microsoft.com/office/drawing/2015/06/chart">
            <c:ext xmlns:c16="http://schemas.microsoft.com/office/drawing/2014/chart" uri="{C3380CC4-5D6E-409C-BE32-E72D297353CC}">
              <c16:uniqueId val="{00000007-DF2E-4E90-9ABB-702B150909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5872</c:v>
                </c:pt>
                <c:pt idx="3">
                  <c:v>5757</c:v>
                </c:pt>
                <c:pt idx="6">
                  <c:v>5580</c:v>
                </c:pt>
                <c:pt idx="9">
                  <c:v>5429</c:v>
                </c:pt>
                <c:pt idx="12">
                  <c:v>5318</c:v>
                </c:pt>
              </c:numCache>
            </c:numRef>
          </c:val>
          <c:extLst xmlns:c16r2="http://schemas.microsoft.com/office/drawing/2015/06/chart">
            <c:ext xmlns:c16="http://schemas.microsoft.com/office/drawing/2014/chart" uri="{C3380CC4-5D6E-409C-BE32-E72D297353CC}">
              <c16:uniqueId val="{00000008-DF2E-4E90-9ABB-702B150909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407</c:v>
                </c:pt>
                <c:pt idx="3">
                  <c:v>648</c:v>
                </c:pt>
                <c:pt idx="6">
                  <c:v>1279</c:v>
                </c:pt>
                <c:pt idx="9">
                  <c:v>1123</c:v>
                </c:pt>
                <c:pt idx="12">
                  <c:v>1172</c:v>
                </c:pt>
              </c:numCache>
            </c:numRef>
          </c:val>
          <c:extLst xmlns:c16r2="http://schemas.microsoft.com/office/drawing/2015/06/chart">
            <c:ext xmlns:c16="http://schemas.microsoft.com/office/drawing/2014/chart" uri="{C3380CC4-5D6E-409C-BE32-E72D297353CC}">
              <c16:uniqueId val="{00000009-DF2E-4E90-9ABB-702B150909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10476</c:v>
                </c:pt>
                <c:pt idx="3">
                  <c:v>10090</c:v>
                </c:pt>
                <c:pt idx="6">
                  <c:v>9932</c:v>
                </c:pt>
                <c:pt idx="9">
                  <c:v>9759</c:v>
                </c:pt>
                <c:pt idx="12">
                  <c:v>9827</c:v>
                </c:pt>
              </c:numCache>
            </c:numRef>
          </c:val>
          <c:extLst xmlns:c16r2="http://schemas.microsoft.com/office/drawing/2015/06/chart">
            <c:ext xmlns:c16="http://schemas.microsoft.com/office/drawing/2014/chart" uri="{C3380CC4-5D6E-409C-BE32-E72D297353CC}">
              <c16:uniqueId val="{0000000A-DF2E-4E90-9ABB-702B150909B1}"/>
            </c:ext>
          </c:extLst>
        </c:ser>
        <c:dLbls>
          <c:showLegendKey val="0"/>
          <c:showVal val="0"/>
          <c:showCatName val="0"/>
          <c:showSerName val="0"/>
          <c:showPercent val="0"/>
          <c:showBubbleSize val="0"/>
        </c:dLbls>
        <c:gapWidth val="100"/>
        <c:overlap val="100"/>
        <c:axId val="427431512"/>
        <c:axId val="42743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7826</c:v>
                </c:pt>
                <c:pt idx="2">
                  <c:v>#N/A</c:v>
                </c:pt>
                <c:pt idx="3">
                  <c:v>#N/A</c:v>
                </c:pt>
                <c:pt idx="4">
                  <c:v>6876</c:v>
                </c:pt>
                <c:pt idx="5">
                  <c:v>#N/A</c:v>
                </c:pt>
                <c:pt idx="6">
                  <c:v>#N/A</c:v>
                </c:pt>
                <c:pt idx="7">
                  <c:v>6388</c:v>
                </c:pt>
                <c:pt idx="8">
                  <c:v>#N/A</c:v>
                </c:pt>
                <c:pt idx="9">
                  <c:v>#N/A</c:v>
                </c:pt>
                <c:pt idx="10">
                  <c:v>5369</c:v>
                </c:pt>
                <c:pt idx="11">
                  <c:v>#N/A</c:v>
                </c:pt>
                <c:pt idx="12">
                  <c:v>#N/A</c:v>
                </c:pt>
                <c:pt idx="13">
                  <c:v>5291</c:v>
                </c:pt>
                <c:pt idx="14">
                  <c:v>#N/A</c:v>
                </c:pt>
              </c:numCache>
            </c:numRef>
          </c:val>
          <c:smooth val="0"/>
          <c:extLst xmlns:c16r2="http://schemas.microsoft.com/office/drawing/2015/06/chart">
            <c:ext xmlns:c16="http://schemas.microsoft.com/office/drawing/2014/chart" uri="{C3380CC4-5D6E-409C-BE32-E72D297353CC}">
              <c16:uniqueId val="{0000000B-DF2E-4E90-9ABB-702B150909B1}"/>
            </c:ext>
          </c:extLst>
        </c:ser>
        <c:dLbls>
          <c:showLegendKey val="0"/>
          <c:showVal val="0"/>
          <c:showCatName val="0"/>
          <c:showSerName val="0"/>
          <c:showPercent val="0"/>
          <c:showBubbleSize val="0"/>
        </c:dLbls>
        <c:marker val="1"/>
        <c:smooth val="0"/>
        <c:axId val="427431512"/>
        <c:axId val="427434256"/>
      </c:lineChart>
      <c:catAx>
        <c:axId val="42743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434256"/>
        <c:crosses val="autoZero"/>
        <c:auto val="1"/>
        <c:lblAlgn val="ctr"/>
        <c:lblOffset val="100"/>
        <c:tickLblSkip val="1"/>
        <c:tickMarkSkip val="1"/>
        <c:noMultiLvlLbl val="0"/>
      </c:catAx>
      <c:valAx>
        <c:axId val="42743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3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848</c:v>
                </c:pt>
                <c:pt idx="1">
                  <c:v>868</c:v>
                </c:pt>
                <c:pt idx="2">
                  <c:v>884</c:v>
                </c:pt>
              </c:numCache>
            </c:numRef>
          </c:val>
          <c:extLst xmlns:c16r2="http://schemas.microsoft.com/office/drawing/2015/06/chart">
            <c:ext xmlns:c16="http://schemas.microsoft.com/office/drawing/2014/chart" uri="{C3380CC4-5D6E-409C-BE32-E72D297353CC}">
              <c16:uniqueId val="{00000000-74B4-4976-B79B-D1A9DA27DD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74B4-4976-B79B-D1A9DA27DD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1129</c:v>
                </c:pt>
                <c:pt idx="1">
                  <c:v>1689</c:v>
                </c:pt>
                <c:pt idx="2">
                  <c:v>1581</c:v>
                </c:pt>
              </c:numCache>
            </c:numRef>
          </c:val>
          <c:extLst xmlns:c16r2="http://schemas.microsoft.com/office/drawing/2015/06/chart">
            <c:ext xmlns:c16="http://schemas.microsoft.com/office/drawing/2014/chart" uri="{C3380CC4-5D6E-409C-BE32-E72D297353CC}">
              <c16:uniqueId val="{00000002-74B4-4976-B79B-D1A9DA27DD0F}"/>
            </c:ext>
          </c:extLst>
        </c:ser>
        <c:dLbls>
          <c:showLegendKey val="0"/>
          <c:showVal val="0"/>
          <c:showCatName val="0"/>
          <c:showSerName val="0"/>
          <c:showPercent val="0"/>
          <c:showBubbleSize val="0"/>
        </c:dLbls>
        <c:gapWidth val="120"/>
        <c:overlap val="100"/>
        <c:axId val="427432688"/>
        <c:axId val="499416872"/>
      </c:barChart>
      <c:catAx>
        <c:axId val="42743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416872"/>
        <c:crosses val="autoZero"/>
        <c:auto val="1"/>
        <c:lblAlgn val="ctr"/>
        <c:lblOffset val="100"/>
        <c:tickLblSkip val="1"/>
        <c:tickMarkSkip val="1"/>
        <c:noMultiLvlLbl val="0"/>
      </c:catAx>
      <c:valAx>
        <c:axId val="499416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43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54-4F8A-BD58-48D08E9B70D4}"/>
                </c:ext>
                <c:ext xmlns:c15="http://schemas.microsoft.com/office/drawing/2012/chart" uri="{CE6537A1-D6FC-4f65-9D91-7224C49458BB}">
                  <c15:layout/>
                  <c15:dlblFieldTable>
                    <c15:dlblFTEntry>
                      <c15:txfldGUID>{9041C002-BD3F-490B-BE5E-12A306BA26F9}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54-4F8A-BD58-48D08E9B70D4}"/>
                </c:ext>
                <c:ext xmlns:c15="http://schemas.microsoft.com/office/drawing/2012/chart" uri="{CE6537A1-D6FC-4f65-9D91-7224C49458BB}">
                  <c15:dlblFieldTable>
                    <c15:dlblFTEntry>
                      <c15:txfldGUID>{FF3C708D-7219-4A66-8E90-2622D3A5F6B4}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54-4F8A-BD58-48D08E9B70D4}"/>
                </c:ext>
                <c:ext xmlns:c15="http://schemas.microsoft.com/office/drawing/2012/chart" uri="{CE6537A1-D6FC-4f65-9D91-7224C49458BB}">
                  <c15:dlblFieldTable>
                    <c15:dlblFTEntry>
                      <c15:txfldGUID>{960EE9DF-F3E6-4D4E-A82C-9FEE71071CD7}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54-4F8A-BD58-48D08E9B70D4}"/>
                </c:ext>
                <c:ext xmlns:c15="http://schemas.microsoft.com/office/drawing/2012/chart" uri="{CE6537A1-D6FC-4f65-9D91-7224C49458BB}">
                  <c15:dlblFieldTable>
                    <c15:dlblFTEntry>
                      <c15:txfldGUID>{7C9DC1D1-DF57-4777-9BD5-C64AC750254E}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54-4F8A-BD58-48D08E9B70D4}"/>
                </c:ext>
                <c:ext xmlns:c15="http://schemas.microsoft.com/office/drawing/2012/chart" uri="{CE6537A1-D6FC-4f65-9D91-7224C49458BB}">
                  <c15:dlblFieldTable>
                    <c15:dlblFTEntry>
                      <c15:txfldGUID>{75E2DBA5-39B1-40BD-A7FC-B1C9637A154B}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54-4F8A-BD58-48D08E9B70D4}"/>
                </c:ext>
                <c:ext xmlns:c15="http://schemas.microsoft.com/office/drawing/2012/chart" uri="{CE6537A1-D6FC-4f65-9D91-7224C49458BB}">
                  <c15:layout/>
                  <c15:dlblFieldTable>
                    <c15:dlblFTEntry>
                      <c15:txfldGUID>{EE796500-F2ED-4347-A158-42E84FFEC90D}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54-4F8A-BD58-48D08E9B70D4}"/>
                </c:ext>
                <c:ext xmlns:c15="http://schemas.microsoft.com/office/drawing/2012/chart" uri="{CE6537A1-D6FC-4f65-9D91-7224C49458BB}">
                  <c15:layout/>
                  <c15:dlblFieldTable>
                    <c15:dlblFTEntry>
                      <c15:txfldGUID>{46C44E2C-09BA-4F8A-AADE-22E91966EA41}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54-4F8A-BD58-48D08E9B70D4}"/>
                </c:ext>
                <c:ext xmlns:c15="http://schemas.microsoft.com/office/drawing/2012/chart" uri="{CE6537A1-D6FC-4f65-9D91-7224C49458BB}">
                  <c15:layout/>
                  <c15:dlblFieldTable>
                    <c15:dlblFTEntry>
                      <c15:txfldGUID>{35FF0039-24E6-4300-A040-6AF6155413E9}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54-4F8A-BD58-48D08E9B70D4}"/>
                </c:ext>
                <c:ext xmlns:c15="http://schemas.microsoft.com/office/drawing/2012/chart" uri="{CE6537A1-D6FC-4f65-9D91-7224C49458BB}">
                  <c15:layout/>
                  <c15:dlblFieldTable>
                    <c15:dlblFTEntry>
                      <c15:txfldGUID>{6A0BC240-D9C1-43C5-9C9B-D97957B6E768}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62.8</c:v>
                </c:pt>
                <c:pt idx="16">
                  <c:v>63.3</c:v>
                </c:pt>
                <c:pt idx="24">
                  <c:v>60.1</c:v>
                </c:pt>
                <c:pt idx="32">
                  <c:v>58.3</c:v>
                </c:pt>
              </c:numCache>
            </c:numRef>
          </c:xVal>
          <c:yVal>
            <c:numRef>
              <c:f>公会計指標分析・財政指標組合せ分析表!$BP$51:$DC$51</c:f>
              <c:numCache>
                <c:formatCode>#,##0.0;"▲ "#,##0.0</c:formatCode>
                <c:ptCount val="40"/>
                <c:pt idx="0">
                  <c:v>152.4</c:v>
                </c:pt>
                <c:pt idx="8">
                  <c:v>136.6</c:v>
                </c:pt>
                <c:pt idx="16">
                  <c:v>127.6</c:v>
                </c:pt>
                <c:pt idx="24">
                  <c:v>107.3</c:v>
                </c:pt>
                <c:pt idx="32">
                  <c:v>105.2</c:v>
                </c:pt>
              </c:numCache>
            </c:numRef>
          </c:yVal>
          <c:smooth val="0"/>
          <c:extLst xmlns:c16r2="http://schemas.microsoft.com/office/drawing/2015/06/chart">
            <c:ext xmlns:c16="http://schemas.microsoft.com/office/drawing/2014/chart" uri="{C3380CC4-5D6E-409C-BE32-E72D297353CC}">
              <c16:uniqueId val="{00000009-2354-4F8A-BD58-48D08E9B70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54-4F8A-BD58-48D08E9B70D4}"/>
                </c:ext>
                <c:ext xmlns:c15="http://schemas.microsoft.com/office/drawing/2012/chart" uri="{CE6537A1-D6FC-4f65-9D91-7224C49458BB}">
                  <c15:layout/>
                  <c15:dlblFieldTable>
                    <c15:dlblFTEntry>
                      <c15:txfldGUID>{BBED1D0F-7D73-4611-A09B-C9B7ABBD4198}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54-4F8A-BD58-48D08E9B70D4}"/>
                </c:ext>
                <c:ext xmlns:c15="http://schemas.microsoft.com/office/drawing/2012/chart" uri="{CE6537A1-D6FC-4f65-9D91-7224C49458BB}">
                  <c15:dlblFieldTable>
                    <c15:dlblFTEntry>
                      <c15:txfldGUID>{F0A9F656-5DA1-4E61-ABF7-2EFAC86299F5}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54-4F8A-BD58-48D08E9B70D4}"/>
                </c:ext>
                <c:ext xmlns:c15="http://schemas.microsoft.com/office/drawing/2012/chart" uri="{CE6537A1-D6FC-4f65-9D91-7224C49458BB}">
                  <c15:dlblFieldTable>
                    <c15:dlblFTEntry>
                      <c15:txfldGUID>{9FD2F26A-EE1F-42FC-BF06-145AF5EEFAAD}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54-4F8A-BD58-48D08E9B70D4}"/>
                </c:ext>
                <c:ext xmlns:c15="http://schemas.microsoft.com/office/drawing/2012/chart" uri="{CE6537A1-D6FC-4f65-9D91-7224C49458BB}">
                  <c15:dlblFieldTable>
                    <c15:dlblFTEntry>
                      <c15:txfldGUID>{32BCE009-C050-4FE4-A109-A4DB5234A4FE}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54-4F8A-BD58-48D08E9B70D4}"/>
                </c:ext>
                <c:ext xmlns:c15="http://schemas.microsoft.com/office/drawing/2012/chart" uri="{CE6537A1-D6FC-4f65-9D91-7224C49458BB}">
                  <c15:dlblFieldTable>
                    <c15:dlblFTEntry>
                      <c15:txfldGUID>{1BCFD40C-68B6-49B5-B040-ABCA8C873621}</c15:txfldGUID>
                      <c15:f>#REF!</c15:f>
                      <c15:dlblFieldTableCache>
                        <c:ptCount val="1"/>
                        <c:pt idx="0">
                          <c:v>#REF!</c:v>
                        </c:pt>
                      </c15:dlblFieldTableCache>
                    </c15:dlblFTEntry>
                  </c15:dlblFieldTable>
                  <c15:showDataLabelsRange val="0"/>
                </c:ext>
              </c:extLst>
            </c:dLbl>
            <c:dLbl>
              <c:idx val="8"/>
              <c:layout>
                <c:manualLayout>
                  <c:x val="-4.159292589500207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54-4F8A-BD58-48D08E9B70D4}"/>
                </c:ext>
                <c:ext xmlns:c15="http://schemas.microsoft.com/office/drawing/2012/chart" uri="{CE6537A1-D6FC-4f65-9D91-7224C49458BB}">
                  <c15:layout/>
                  <c15:dlblFieldTable>
                    <c15:dlblFTEntry>
                      <c15:txfldGUID>{1C0CEBA0-555F-4191-8D62-17D2535D6A01}</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269747504414253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54-4F8A-BD58-48D08E9B70D4}"/>
                </c:ext>
                <c:ext xmlns:c15="http://schemas.microsoft.com/office/drawing/2012/chart" uri="{CE6537A1-D6FC-4f65-9D91-7224C49458BB}">
                  <c15:layout/>
                  <c15:dlblFieldTable>
                    <c15:dlblFTEntry>
                      <c15:txfldGUID>{BCD765D5-1289-4EEA-AF43-C8C8E5A7B2D5}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54-4F8A-BD58-48D08E9B70D4}"/>
                </c:ext>
                <c:ext xmlns:c15="http://schemas.microsoft.com/office/drawing/2012/chart" uri="{CE6537A1-D6FC-4f65-9D91-7224C49458BB}">
                  <c15:layout/>
                  <c15:dlblFieldTable>
                    <c15:dlblFTEntry>
                      <c15:txfldGUID>{034F5042-7647-4176-8D77-267FA81638D4}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54-4F8A-BD58-48D08E9B70D4}"/>
                </c:ext>
                <c:ext xmlns:c15="http://schemas.microsoft.com/office/drawing/2012/chart" uri="{CE6537A1-D6FC-4f65-9D91-7224C49458BB}">
                  <c15:layout/>
                  <c15:dlblFieldTable>
                    <c15:dlblFTEntry>
                      <c15:txfldGUID>{B0220A97-178C-41E3-B8DF-FEED1DA31AF7}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2354-4F8A-BD58-48D08E9B70D4}"/>
            </c:ext>
          </c:extLst>
        </c:ser>
        <c:dLbls>
          <c:showLegendKey val="0"/>
          <c:showVal val="1"/>
          <c:showCatName val="0"/>
          <c:showSerName val="0"/>
          <c:showPercent val="0"/>
          <c:showBubbleSize val="0"/>
        </c:dLbls>
        <c:axId val="499418048"/>
        <c:axId val="499417656"/>
      </c:scatterChart>
      <c:valAx>
        <c:axId val="499418048"/>
        <c:scaling>
          <c:orientation val="minMax"/>
          <c:max val="64.09999999999999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417656"/>
        <c:crosses val="autoZero"/>
        <c:crossBetween val="midCat"/>
      </c:valAx>
      <c:valAx>
        <c:axId val="499417656"/>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418048"/>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82-4C3A-B9FA-74CBA1F5E2F1}"/>
                </c:ext>
                <c:ext xmlns:c15="http://schemas.microsoft.com/office/drawing/2012/chart" uri="{CE6537A1-D6FC-4f65-9D91-7224C49458BB}">
                  <c15:layout/>
                  <c15:dlblFieldTable>
                    <c15:dlblFTEntry>
                      <c15:txfldGUID>{B0F2D1D4-055B-4999-9D07-EECBCC212E05}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82-4C3A-B9FA-74CBA1F5E2F1}"/>
                </c:ext>
                <c:ext xmlns:c15="http://schemas.microsoft.com/office/drawing/2012/chart" uri="{CE6537A1-D6FC-4f65-9D91-7224C49458BB}">
                  <c15:dlblFieldTable>
                    <c15:dlblFTEntry>
                      <c15:txfldGUID>{723D200B-020C-4821-8F06-9B24E65BFFEE}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82-4C3A-B9FA-74CBA1F5E2F1}"/>
                </c:ext>
                <c:ext xmlns:c15="http://schemas.microsoft.com/office/drawing/2012/chart" uri="{CE6537A1-D6FC-4f65-9D91-7224C49458BB}">
                  <c15:dlblFieldTable>
                    <c15:dlblFTEntry>
                      <c15:txfldGUID>{F2BAC265-E17E-41CF-973B-42E883AFAE26}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82-4C3A-B9FA-74CBA1F5E2F1}"/>
                </c:ext>
                <c:ext xmlns:c15="http://schemas.microsoft.com/office/drawing/2012/chart" uri="{CE6537A1-D6FC-4f65-9D91-7224C49458BB}">
                  <c15:dlblFieldTable>
                    <c15:dlblFTEntry>
                      <c15:txfldGUID>{C9DAAB02-2E64-42E3-AA15-695B185BCC93}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82-4C3A-B9FA-74CBA1F5E2F1}"/>
                </c:ext>
                <c:ext xmlns:c15="http://schemas.microsoft.com/office/drawing/2012/chart" uri="{CE6537A1-D6FC-4f65-9D91-7224C49458BB}">
                  <c15:dlblFieldTable>
                    <c15:dlblFTEntry>
                      <c15:txfldGUID>{5230B251-EB12-4394-B12C-24D654FE4928}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82-4C3A-B9FA-74CBA1F5E2F1}"/>
                </c:ext>
                <c:ext xmlns:c15="http://schemas.microsoft.com/office/drawing/2012/chart" uri="{CE6537A1-D6FC-4f65-9D91-7224C49458BB}">
                  <c15:layout/>
                  <c15:dlblFieldTable>
                    <c15:dlblFTEntry>
                      <c15:txfldGUID>{73120559-2284-4C04-952A-BBBD6DEFD4CF}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82-4C3A-B9FA-74CBA1F5E2F1}"/>
                </c:ext>
                <c:ext xmlns:c15="http://schemas.microsoft.com/office/drawing/2012/chart" uri="{CE6537A1-D6FC-4f65-9D91-7224C49458BB}">
                  <c15:layout/>
                  <c15:dlblFieldTable>
                    <c15:dlblFTEntry>
                      <c15:txfldGUID>{FAD05D67-EA17-4EF7-9E7B-882E55D4AB99}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82-4C3A-B9FA-74CBA1F5E2F1}"/>
                </c:ext>
                <c:ext xmlns:c15="http://schemas.microsoft.com/office/drawing/2012/chart" uri="{CE6537A1-D6FC-4f65-9D91-7224C49458BB}">
                  <c15:layout/>
                  <c15:dlblFieldTable>
                    <c15:dlblFTEntry>
                      <c15:txfldGUID>{8C68B8F2-3B34-44F3-A087-198390CB3ABC}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82-4C3A-B9FA-74CBA1F5E2F1}"/>
                </c:ext>
                <c:ext xmlns:c15="http://schemas.microsoft.com/office/drawing/2012/chart" uri="{CE6537A1-D6FC-4f65-9D91-7224C49458BB}">
                  <c15:layout/>
                  <c15:dlblFieldTable>
                    <c15:dlblFTEntry>
                      <c15:txfldGUID>{4F6417EA-522A-4B32-8065-AFE4A23F5A41}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15.7</c:v>
                </c:pt>
                <c:pt idx="16">
                  <c:v>15.5</c:v>
                </c:pt>
                <c:pt idx="24">
                  <c:v>15.6</c:v>
                </c:pt>
                <c:pt idx="32">
                  <c:v>15.2</c:v>
                </c:pt>
              </c:numCache>
            </c:numRef>
          </c:xVal>
          <c:yVal>
            <c:numRef>
              <c:f>公会計指標分析・財政指標組合せ分析表!$BP$73:$DC$73</c:f>
              <c:numCache>
                <c:formatCode>#,##0.0;"▲ "#,##0.0</c:formatCode>
                <c:ptCount val="40"/>
                <c:pt idx="0">
                  <c:v>152.4</c:v>
                </c:pt>
                <c:pt idx="8">
                  <c:v>136.6</c:v>
                </c:pt>
                <c:pt idx="16">
                  <c:v>127.6</c:v>
                </c:pt>
                <c:pt idx="24">
                  <c:v>107.3</c:v>
                </c:pt>
                <c:pt idx="32">
                  <c:v>105.2</c:v>
                </c:pt>
              </c:numCache>
            </c:numRef>
          </c:yVal>
          <c:smooth val="0"/>
          <c:extLst xmlns:c16r2="http://schemas.microsoft.com/office/drawing/2015/06/chart">
            <c:ext xmlns:c16="http://schemas.microsoft.com/office/drawing/2014/chart" uri="{C3380CC4-5D6E-409C-BE32-E72D297353CC}">
              <c16:uniqueId val="{00000009-A982-4C3A-B9FA-74CBA1F5E2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82-4C3A-B9FA-74CBA1F5E2F1}"/>
                </c:ext>
                <c:ext xmlns:c15="http://schemas.microsoft.com/office/drawing/2012/chart" uri="{CE6537A1-D6FC-4f65-9D91-7224C49458BB}">
                  <c15:layout/>
                  <c15:dlblFieldTable>
                    <c15:dlblFTEntry>
                      <c15:txfldGUID>{78D8853A-992B-4247-8ED5-E0F84093F6B5}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82-4C3A-B9FA-74CBA1F5E2F1}"/>
                </c:ext>
                <c:ext xmlns:c15="http://schemas.microsoft.com/office/drawing/2012/chart" uri="{CE6537A1-D6FC-4f65-9D91-7224C49458BB}">
                  <c15:dlblFieldTable>
                    <c15:dlblFTEntry>
                      <c15:txfldGUID>{2F5A848C-F628-4DAC-8777-33D1FD8FFD17}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82-4C3A-B9FA-74CBA1F5E2F1}"/>
                </c:ext>
                <c:ext xmlns:c15="http://schemas.microsoft.com/office/drawing/2012/chart" uri="{CE6537A1-D6FC-4f65-9D91-7224C49458BB}">
                  <c15:dlblFieldTable>
                    <c15:dlblFTEntry>
                      <c15:txfldGUID>{17371C98-3730-4FCD-BEFE-12CAD6527F7E}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82-4C3A-B9FA-74CBA1F5E2F1}"/>
                </c:ext>
                <c:ext xmlns:c15="http://schemas.microsoft.com/office/drawing/2012/chart" uri="{CE6537A1-D6FC-4f65-9D91-7224C49458BB}">
                  <c15:dlblFieldTable>
                    <c15:dlblFTEntry>
                      <c15:txfldGUID>{010265D9-1DF2-49C7-BFD5-240C684FD8AA}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82-4C3A-B9FA-74CBA1F5E2F1}"/>
                </c:ext>
                <c:ext xmlns:c15="http://schemas.microsoft.com/office/drawing/2012/chart" uri="{CE6537A1-D6FC-4f65-9D91-7224C49458BB}">
                  <c15:dlblFieldTable>
                    <c15:dlblFTEntry>
                      <c15:txfldGUID>{760C8367-8DCF-46CD-9E24-EABF6E06D2DF}</c15:txfldGUID>
                      <c15:f>#REF!</c15:f>
                      <c15:dlblFieldTableCache>
                        <c:ptCount val="1"/>
                        <c:pt idx="0">
                          <c:v>#REF!</c:v>
                        </c:pt>
                      </c15:dlblFieldTableCache>
                    </c15:dlblFTEntry>
                  </c15:dlblFieldTable>
                  <c15:showDataLabelsRange val="0"/>
                </c:ext>
              </c:extLst>
            </c:dLbl>
            <c:dLbl>
              <c:idx val="8"/>
              <c:layout>
                <c:manualLayout>
                  <c:x val="-2.223345073011147E-2"/>
                  <c:y val="-8.061010050640211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82-4C3A-B9FA-74CBA1F5E2F1}"/>
                </c:ext>
                <c:ext xmlns:c15="http://schemas.microsoft.com/office/drawing/2012/chart" uri="{CE6537A1-D6FC-4f65-9D91-7224C49458BB}">
                  <c15:layout/>
                  <c15:dlblFieldTable>
                    <c15:dlblFTEntry>
                      <c15:txfldGUID>{CE253F00-E787-4F4C-8278-3E34E9B946AE}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1162532508109799E-2"/>
                  <c:y val="-8.502476527614430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82-4C3A-B9FA-74CBA1F5E2F1}"/>
                </c:ext>
                <c:ext xmlns:c15="http://schemas.microsoft.com/office/drawing/2012/chart" uri="{CE6537A1-D6FC-4f65-9D91-7224C49458BB}">
                  <c15:layout/>
                  <c15:dlblFieldTable>
                    <c15:dlblFTEntry>
                      <c15:txfldGUID>{37891957-E4EF-4475-96BC-D49F3A05EDE1}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0930785317147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82-4C3A-B9FA-74CBA1F5E2F1}"/>
                </c:ext>
                <c:ext xmlns:c15="http://schemas.microsoft.com/office/drawing/2012/chart" uri="{CE6537A1-D6FC-4f65-9D91-7224C49458BB}">
                  <c15:layout/>
                  <c15:dlblFieldTable>
                    <c15:dlblFTEntry>
                      <c15:txfldGUID>{526A6338-2305-431A-8031-0502D7F2F45C}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6.310093725148253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82-4C3A-B9FA-74CBA1F5E2F1}"/>
                </c:ext>
                <c:ext xmlns:c15="http://schemas.microsoft.com/office/drawing/2012/chart" uri="{CE6537A1-D6FC-4f65-9D91-7224C49458BB}">
                  <c15:layout/>
                  <c15:dlblFieldTable>
                    <c15:dlblFTEntry>
                      <c15:txfldGUID>{C7E61522-E995-4C20-8FE1-5C03CD538A40}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A982-4C3A-B9FA-74CBA1F5E2F1}"/>
            </c:ext>
          </c:extLst>
        </c:ser>
        <c:dLbls>
          <c:showLegendKey val="0"/>
          <c:showVal val="1"/>
          <c:showCatName val="0"/>
          <c:showSerName val="0"/>
          <c:showPercent val="0"/>
          <c:showBubbleSize val="0"/>
        </c:dLbls>
        <c:axId val="499416088"/>
        <c:axId val="499417264"/>
      </c:scatterChart>
      <c:valAx>
        <c:axId val="499416088"/>
        <c:scaling>
          <c:orientation val="minMax"/>
          <c:max val="16.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417264"/>
        <c:crosses val="autoZero"/>
        <c:crossBetween val="midCat"/>
      </c:valAx>
      <c:valAx>
        <c:axId val="49941726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416088"/>
        <c:crosses val="autoZero"/>
        <c:crossBetween val="midCat"/>
        <c:majorUnit val="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年度をピークに減少し，令和元年度は地方債の発行を抑制したこと及び償還終了分により△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％）となった。また，土地改良区関係事業に係る債務負担額が減少したことにより，債務負担行為に基づく支出額は前年度より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しかしながら，公営企業債の元利償還金に対する繰入金は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百万円増加しており，実質公債費比算出に用いる分子部分に影響を及ぼしている。</a:t>
          </a:r>
        </a:p>
        <a:p>
          <a:r>
            <a:rPr kumimoji="1" lang="ja-JP" altLang="en-US" sz="1400">
              <a:latin typeface="ＭＳ ゴシック" pitchFamily="49" charset="-128"/>
              <a:ea typeface="ＭＳ ゴシック" pitchFamily="49" charset="-128"/>
            </a:rPr>
            <a:t>　今後は，地方債及び公営企業債の発行を必要最小限に抑え，実質公債費率の減少に努める。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地方債発行の抑制等により，公営企業，一部事務組合（さしま環境管理事務組合）の地方債現在高は減少した。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さらに，財政調整基金，子ども未来基金，東京オリンピック・パラリンピック基金（新設）への積立てを行ったほか，第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期境地区定住促進住宅整備事業（</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）の債務負担行為に基づく支出予定額充当財源の増による充当可能特定歳入の増加により，将来負担比率の分子は前年度より</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百万円減少（△</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％）している。</a:t>
          </a:r>
        </a:p>
        <a:p>
          <a:r>
            <a:rPr kumimoji="1" lang="ja-JP" altLang="en-US" sz="1400">
              <a:latin typeface="ＭＳ ゴシック" pitchFamily="49" charset="-128"/>
              <a:ea typeface="ＭＳ ゴシック" pitchFamily="49" charset="-128"/>
            </a:rPr>
            <a:t>　今後も地方債の新規発行を必要最小限に抑制し，将来負担比率の上昇を抑え，財政の健全化に努めていく。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特定目的基金であるふるさとづくり基金へふるさとづくり寄付金から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百万円積立て，各種充当事業費として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ふるさとづくり基金からの取り崩しのうち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については，子ども未来基金へ積替えを行った。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また，東京オリンピック・パラリンピック基金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百万円を新設した。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新たに開始する事業の継続性を確保するため，事業ごとの特定目的基金を新設し，基金の使途の明確化を図っていく。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・ふるさとづくり基金：「境町を応援したい」「境町の発展のために貢献したい」という方から広く寄附金を募って，まちづくりへ活用する。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・英語教育基金：小学校及び中学校における先進的な英語教育によりグローバル社会で活躍できる人材を育成するための事業を安定的かつ継続的に運営する。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・子ども未来基金：子ども及び子育て並びにひとり親家庭の支援に関する事業に活用する。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・友好都市交流基金：国際交流及び国内の都市間交流を推進する事業に活用する。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百万円をふるさとづくり基金から積替え，充当事業へ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・東京オリンピック・パラリンピック基金（新設）：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東京オリンピック・パラリンピック競技大会の成功を目指し，大会開催時のアルゼンチン共和国選手団の事前キャンプ実施，大会関連事業及び同国との交流に係る事業に活用する。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百万円をふるさとづくり基金から積替えたことによる皆増。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設）：森林の整備に関する施策，森林の整備を担うべき人材の育成及び確保，森林の有する公益的機能に関する普及啓発，木材の利用の促進その他の森林の整備の促進に関する事業に活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ふるさとづくり基金：令和２年度のふるさとづくり寄付金から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年度に行ったふるさと納税返礼品の見直しにより，今後も大きな増減はない予定。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太陽光発電事業からの売電収入寄付金の一部と余剰金を積立てたため，財政調整基金として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地方債の償還として活用がなく，積立て，取り崩しを行わなかったため増減なし。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令和元</a:t>
          </a:r>
          <a:r>
            <a:rPr kumimoji="1" lang="ja-JP" altLang="ja-JP" sz="1000">
              <a:solidFill>
                <a:sysClr val="windowText" lastClr="000000"/>
              </a:solidFill>
              <a:effectLst/>
              <a:latin typeface="+mn-lt"/>
              <a:ea typeface="+mn-ea"/>
              <a:cs typeface="+mn-cs"/>
            </a:rPr>
            <a:t>年度数値は，昨年度と比較すると</a:t>
          </a:r>
          <a:r>
            <a:rPr kumimoji="1" lang="en-US" altLang="ja-JP" sz="1000">
              <a:solidFill>
                <a:sysClr val="windowText" lastClr="000000"/>
              </a:solidFill>
              <a:effectLst/>
              <a:latin typeface="+mn-lt"/>
              <a:ea typeface="+mn-ea"/>
              <a:cs typeface="+mn-cs"/>
            </a:rPr>
            <a:t>1.8</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低下</a:t>
          </a:r>
          <a:r>
            <a:rPr kumimoji="1" lang="ja-JP" altLang="ja-JP" sz="1000">
              <a:solidFill>
                <a:sysClr val="windowText" lastClr="000000"/>
              </a:solidFill>
              <a:effectLst/>
              <a:latin typeface="+mn-lt"/>
              <a:ea typeface="+mn-ea"/>
              <a:cs typeface="+mn-cs"/>
            </a:rPr>
            <a:t>して</a:t>
          </a:r>
          <a:r>
            <a:rPr kumimoji="1" lang="ja-JP" altLang="en-US" sz="1000">
              <a:solidFill>
                <a:sysClr val="windowText" lastClr="000000"/>
              </a:solidFill>
              <a:effectLst/>
              <a:latin typeface="+mn-lt"/>
              <a:ea typeface="+mn-ea"/>
              <a:cs typeface="+mn-cs"/>
            </a:rPr>
            <a:t>おり，</a:t>
          </a:r>
          <a:r>
            <a:rPr kumimoji="1" lang="ja-JP" altLang="ja-JP" sz="1000">
              <a:solidFill>
                <a:sysClr val="windowText" lastClr="000000"/>
              </a:solidFill>
              <a:effectLst/>
              <a:latin typeface="+mn-lt"/>
              <a:ea typeface="+mn-ea"/>
              <a:cs typeface="+mn-cs"/>
            </a:rPr>
            <a:t>類似団体平均</a:t>
          </a:r>
          <a:r>
            <a:rPr kumimoji="1" lang="ja-JP" altLang="en-US" sz="1000">
              <a:solidFill>
                <a:sysClr val="windowText" lastClr="000000"/>
              </a:solidFill>
              <a:effectLst/>
              <a:latin typeface="+mn-lt"/>
              <a:ea typeface="+mn-ea"/>
              <a:cs typeface="+mn-cs"/>
            </a:rPr>
            <a:t>を下回る</a:t>
          </a:r>
          <a:r>
            <a:rPr kumimoji="1" lang="ja-JP" altLang="ja-JP" sz="1000">
              <a:solidFill>
                <a:sysClr val="windowText" lastClr="000000"/>
              </a:solidFill>
              <a:effectLst/>
              <a:latin typeface="+mn-lt"/>
              <a:ea typeface="+mn-ea"/>
              <a:cs typeface="+mn-cs"/>
            </a:rPr>
            <a:t>数値となっ</a:t>
          </a:r>
          <a:r>
            <a:rPr kumimoji="1" lang="ja-JP" altLang="en-US" sz="1000">
              <a:solidFill>
                <a:sysClr val="windowText" lastClr="000000"/>
              </a:solidFill>
              <a:effectLst/>
              <a:latin typeface="+mn-lt"/>
              <a:ea typeface="+mn-ea"/>
              <a:cs typeface="+mn-cs"/>
            </a:rPr>
            <a:t>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しかしながら，</a:t>
          </a:r>
          <a:r>
            <a:rPr kumimoji="1" lang="ja-JP" altLang="ja-JP" sz="1000" b="0" i="0" baseline="0">
              <a:solidFill>
                <a:sysClr val="windowText" lastClr="000000"/>
              </a:solidFill>
              <a:effectLst/>
              <a:latin typeface="+mn-lt"/>
              <a:ea typeface="+mn-ea"/>
              <a:cs typeface="+mn-cs"/>
            </a:rPr>
            <a:t>境町公共施設等総合管理計画における将来の見通しでは，</a:t>
          </a:r>
          <a:r>
            <a:rPr kumimoji="1" lang="en-US" altLang="ja-JP" sz="1000" b="0" i="0" baseline="0">
              <a:solidFill>
                <a:sysClr val="windowText" lastClr="000000"/>
              </a:solidFill>
              <a:effectLst/>
              <a:latin typeface="+mn-lt"/>
              <a:ea typeface="+mn-ea"/>
              <a:cs typeface="+mn-cs"/>
            </a:rPr>
            <a:t>20</a:t>
          </a:r>
          <a:r>
            <a:rPr kumimoji="1" lang="ja-JP" altLang="ja-JP" sz="1000" b="0" i="0" baseline="0">
              <a:solidFill>
                <a:sysClr val="windowText" lastClr="000000"/>
              </a:solidFill>
              <a:effectLst/>
              <a:latin typeface="+mn-lt"/>
              <a:ea typeface="+mn-ea"/>
              <a:cs typeface="+mn-cs"/>
            </a:rPr>
            <a:t>年後には公共施設の約</a:t>
          </a:r>
          <a:r>
            <a:rPr kumimoji="1" lang="en-US" altLang="ja-JP" sz="1000" b="0" i="0" baseline="0">
              <a:solidFill>
                <a:sysClr val="windowText" lastClr="000000"/>
              </a:solidFill>
              <a:effectLst/>
              <a:latin typeface="+mn-lt"/>
              <a:ea typeface="+mn-ea"/>
              <a:cs typeface="+mn-cs"/>
            </a:rPr>
            <a:t>85</a:t>
          </a:r>
          <a:r>
            <a:rPr kumimoji="1" lang="ja-JP" altLang="ja-JP" sz="1000" b="0" i="0" baseline="0">
              <a:solidFill>
                <a:sysClr val="windowText" lastClr="000000"/>
              </a:solidFill>
              <a:effectLst/>
              <a:latin typeface="+mn-lt"/>
              <a:ea typeface="+mn-ea"/>
              <a:cs typeface="+mn-cs"/>
            </a:rPr>
            <a:t>％が築</a:t>
          </a:r>
          <a:r>
            <a:rPr kumimoji="1" lang="en-US" altLang="ja-JP" sz="1000" b="0" i="0" baseline="0">
              <a:solidFill>
                <a:sysClr val="windowText" lastClr="000000"/>
              </a:solidFill>
              <a:effectLst/>
              <a:latin typeface="+mn-lt"/>
              <a:ea typeface="+mn-ea"/>
              <a:cs typeface="+mn-cs"/>
            </a:rPr>
            <a:t>30</a:t>
          </a:r>
          <a:r>
            <a:rPr kumimoji="1" lang="ja-JP" altLang="ja-JP" sz="1000" b="0" i="0" baseline="0">
              <a:solidFill>
                <a:sysClr val="windowText" lastClr="000000"/>
              </a:solidFill>
              <a:effectLst/>
              <a:latin typeface="+mn-lt"/>
              <a:ea typeface="+mn-ea"/>
              <a:cs typeface="+mn-cs"/>
            </a:rPr>
            <a:t>年以上経過するとなっていることから，今後</a:t>
          </a:r>
          <a:r>
            <a:rPr kumimoji="1" lang="ja-JP" altLang="en-US" sz="1000" b="0" i="0" baseline="0">
              <a:solidFill>
                <a:sysClr val="windowText" lastClr="000000"/>
              </a:solidFill>
              <a:effectLst/>
              <a:latin typeface="+mn-lt"/>
              <a:ea typeface="+mn-ea"/>
              <a:cs typeface="+mn-cs"/>
            </a:rPr>
            <a:t>は</a:t>
          </a:r>
          <a:r>
            <a:rPr kumimoji="1" lang="ja-JP" altLang="ja-JP" sz="1000" b="0" i="0" baseline="0">
              <a:solidFill>
                <a:sysClr val="windowText" lastClr="000000"/>
              </a:solidFill>
              <a:effectLst/>
              <a:latin typeface="+mn-lt"/>
              <a:ea typeface="+mn-ea"/>
              <a:cs typeface="+mn-cs"/>
            </a:rPr>
            <a:t>資産の老朽化が顕著となることが予想される。総合管理計画に基づき，個別施設計画の策定等を行い計画的かつ効率的な資産管理に取組んでいく。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74422</xdr:rowOff>
    </xdr:from>
    <xdr:to>
      <xdr:col>23</xdr:col>
      <xdr:colOff>136525</xdr:colOff>
      <xdr:row>32</xdr:row>
      <xdr:rowOff>4572</xdr:rowOff>
    </xdr:to>
    <xdr:sp macro="" textlink="">
      <xdr:nvSpPr>
        <xdr:cNvPr id="79" name="楕円 78"/>
        <xdr:cNvSpPr/>
      </xdr:nvSpPr>
      <xdr:spPr>
        <a:xfrm>
          <a:off x="47117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97299</xdr:rowOff>
    </xdr:from>
    <xdr:ext cx="405111" cy="259045"/>
    <xdr:sp macro="" textlink="">
      <xdr:nvSpPr>
        <xdr:cNvPr id="80" name="有形固定資産減価償却率該当値テキスト"/>
        <xdr:cNvSpPr txBox="1"/>
      </xdr:nvSpPr>
      <xdr:spPr>
        <a:xfrm>
          <a:off x="4813300" y="601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113284</xdr:rowOff>
    </xdr:from>
    <xdr:to>
      <xdr:col>19</xdr:col>
      <xdr:colOff>187325</xdr:colOff>
      <xdr:row>32</xdr:row>
      <xdr:rowOff>43434</xdr:rowOff>
    </xdr:to>
    <xdr:sp macro="" textlink="">
      <xdr:nvSpPr>
        <xdr:cNvPr id="81" name="楕円 80"/>
        <xdr:cNvSpPr/>
      </xdr:nvSpPr>
      <xdr:spPr>
        <a:xfrm>
          <a:off x="4000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125222</xdr:rowOff>
    </xdr:from>
    <xdr:to>
      <xdr:col>23</xdr:col>
      <xdr:colOff>85725</xdr:colOff>
      <xdr:row>31</xdr:row>
      <xdr:rowOff>164084</xdr:rowOff>
    </xdr:to>
    <xdr:cxnSp macro="">
      <xdr:nvCxnSpPr>
        <xdr:cNvPr id="82" name="直線コネクタ 81"/>
        <xdr:cNvCxnSpPr/>
      </xdr:nvCxnSpPr>
      <xdr:spPr>
        <a:xfrm flipV="1">
          <a:off x="4051300" y="6211697"/>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10922</xdr:rowOff>
    </xdr:from>
    <xdr:to>
      <xdr:col>15</xdr:col>
      <xdr:colOff>187325</xdr:colOff>
      <xdr:row>32</xdr:row>
      <xdr:rowOff>112522</xdr:rowOff>
    </xdr:to>
    <xdr:sp macro="" textlink="">
      <xdr:nvSpPr>
        <xdr:cNvPr id="83" name="楕円 82"/>
        <xdr:cNvSpPr/>
      </xdr:nvSpPr>
      <xdr:spPr>
        <a:xfrm>
          <a:off x="3238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164084</xdr:rowOff>
    </xdr:from>
    <xdr:to>
      <xdr:col>19</xdr:col>
      <xdr:colOff>136525</xdr:colOff>
      <xdr:row>32</xdr:row>
      <xdr:rowOff>61722</xdr:rowOff>
    </xdr:to>
    <xdr:cxnSp macro="">
      <xdr:nvCxnSpPr>
        <xdr:cNvPr id="84" name="直線コネクタ 83"/>
        <xdr:cNvCxnSpPr/>
      </xdr:nvCxnSpPr>
      <xdr:spPr>
        <a:xfrm flipV="1">
          <a:off x="3289300" y="6250559"/>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127</xdr:rowOff>
    </xdr:from>
    <xdr:to>
      <xdr:col>11</xdr:col>
      <xdr:colOff>187325</xdr:colOff>
      <xdr:row>32</xdr:row>
      <xdr:rowOff>101727</xdr:rowOff>
    </xdr:to>
    <xdr:sp macro="" textlink="">
      <xdr:nvSpPr>
        <xdr:cNvPr id="85" name="楕円 84"/>
        <xdr:cNvSpPr/>
      </xdr:nvSpPr>
      <xdr:spPr>
        <a:xfrm>
          <a:off x="2476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50927</xdr:rowOff>
    </xdr:from>
    <xdr:to>
      <xdr:col>15</xdr:col>
      <xdr:colOff>136525</xdr:colOff>
      <xdr:row>32</xdr:row>
      <xdr:rowOff>61722</xdr:rowOff>
    </xdr:to>
    <xdr:cxnSp macro="">
      <xdr:nvCxnSpPr>
        <xdr:cNvPr id="86" name="直線コネクタ 85"/>
        <xdr:cNvCxnSpPr/>
      </xdr:nvCxnSpPr>
      <xdr:spPr>
        <a:xfrm>
          <a:off x="2527300" y="630885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87" name="楕円 86"/>
        <xdr:cNvSpPr/>
      </xdr:nvSpPr>
      <xdr:spPr>
        <a:xfrm>
          <a:off x="1714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50927</xdr:rowOff>
    </xdr:to>
    <xdr:cxnSp macro="">
      <xdr:nvCxnSpPr>
        <xdr:cNvPr id="88" name="直線コネクタ 87"/>
        <xdr:cNvCxnSpPr/>
      </xdr:nvCxnSpPr>
      <xdr:spPr>
        <a:xfrm>
          <a:off x="1765300" y="626567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34561</xdr:rowOff>
    </xdr:from>
    <xdr:ext cx="405111" cy="259045"/>
    <xdr:sp macro="" textlink="">
      <xdr:nvSpPr>
        <xdr:cNvPr id="93" name="n_1mainValue有形固定資産減価償却率"/>
        <xdr:cNvSpPr txBox="1"/>
      </xdr:nvSpPr>
      <xdr:spPr>
        <a:xfrm>
          <a:off x="38360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103649</xdr:rowOff>
    </xdr:from>
    <xdr:ext cx="405111" cy="259045"/>
    <xdr:sp macro="" textlink="">
      <xdr:nvSpPr>
        <xdr:cNvPr id="94" name="n_2mainValue有形固定資産減価償却率"/>
        <xdr:cNvSpPr txBox="1"/>
      </xdr:nvSpPr>
      <xdr:spPr>
        <a:xfrm>
          <a:off x="3086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92854</xdr:rowOff>
    </xdr:from>
    <xdr:ext cx="405111" cy="259045"/>
    <xdr:sp macro="" textlink="">
      <xdr:nvSpPr>
        <xdr:cNvPr id="95" name="n_3mainValue有形固定資産減価償却率"/>
        <xdr:cNvSpPr txBox="1"/>
      </xdr:nvSpPr>
      <xdr:spPr>
        <a:xfrm>
          <a:off x="2324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96" name="n_4mainValue有形固定資産減価償却率"/>
        <xdr:cNvSpPr txBox="1"/>
      </xdr:nvSpPr>
      <xdr:spPr>
        <a:xfrm>
          <a:off x="1562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令和元年度の</a:t>
          </a:r>
          <a:r>
            <a:rPr kumimoji="1" lang="ja-JP" altLang="ja-JP" sz="1000">
              <a:solidFill>
                <a:sysClr val="windowText" lastClr="000000"/>
              </a:solidFill>
              <a:effectLst/>
              <a:latin typeface="+mn-lt"/>
              <a:ea typeface="+mn-ea"/>
              <a:cs typeface="+mn-cs"/>
            </a:rPr>
            <a:t>債務償還費率は，</a:t>
          </a:r>
          <a:r>
            <a:rPr kumimoji="1" lang="ja-JP" altLang="ja-JP" sz="1000">
              <a:solidFill>
                <a:schemeClr val="dk1"/>
              </a:solidFill>
              <a:effectLst/>
              <a:latin typeface="+mn-lt"/>
              <a:ea typeface="+mn-ea"/>
              <a:cs typeface="+mn-cs"/>
            </a:rPr>
            <a:t>昨年度と比較すると</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が，平成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年度からの経年比較では低下傾向にある。これは，平成</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年度に実施された公営住宅建設事業，平成</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年度に実施された地域総合整備事業等</a:t>
          </a:r>
          <a:r>
            <a:rPr kumimoji="1" lang="ja-JP" altLang="en-US" sz="1000">
              <a:solidFill>
                <a:sysClr val="windowText" lastClr="000000"/>
              </a:solidFill>
              <a:effectLst/>
              <a:latin typeface="+mn-lt"/>
              <a:ea typeface="+mn-ea"/>
              <a:cs typeface="+mn-cs"/>
            </a:rPr>
            <a:t>に係る既発債の償還が終了したことが主な要因である。</a:t>
          </a:r>
          <a:r>
            <a:rPr kumimoji="1" lang="ja-JP" altLang="ja-JP" sz="1000">
              <a:solidFill>
                <a:sysClr val="windowText" lastClr="000000"/>
              </a:solidFill>
              <a:effectLst/>
              <a:latin typeface="+mn-lt"/>
              <a:ea typeface="+mn-ea"/>
              <a:cs typeface="+mn-cs"/>
            </a:rPr>
            <a:t>しかしながら</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類似団体等と比較すると</a:t>
          </a:r>
          <a:r>
            <a:rPr kumimoji="1" lang="ja-JP" altLang="en-US" sz="1000">
              <a:solidFill>
                <a:sysClr val="windowText" lastClr="000000"/>
              </a:solidFill>
              <a:effectLst/>
              <a:latin typeface="+mn-lt"/>
              <a:ea typeface="+mn-ea"/>
              <a:cs typeface="+mn-cs"/>
            </a:rPr>
            <a:t>依然として</a:t>
          </a:r>
          <a:r>
            <a:rPr kumimoji="1" lang="ja-JP" altLang="ja-JP" sz="1000">
              <a:solidFill>
                <a:sysClr val="windowText" lastClr="000000"/>
              </a:solidFill>
              <a:effectLst/>
              <a:latin typeface="+mn-lt"/>
              <a:ea typeface="+mn-ea"/>
              <a:cs typeface="+mn-cs"/>
            </a:rPr>
            <a:t>高い数値となっていることから，</a:t>
          </a:r>
          <a:r>
            <a:rPr kumimoji="1" lang="ja-JP" altLang="ja-JP" sz="1000">
              <a:solidFill>
                <a:schemeClr val="dk1"/>
              </a:solidFill>
              <a:effectLst/>
              <a:latin typeface="+mn-lt"/>
              <a:ea typeface="+mn-ea"/>
              <a:cs typeface="+mn-cs"/>
            </a:rPr>
            <a:t>今後も地方債の新規発行を最小限に抑えていくことにより</a:t>
          </a:r>
          <a:r>
            <a:rPr kumimoji="1" lang="ja-JP" altLang="ja-JP" sz="1000">
              <a:solidFill>
                <a:sysClr val="windowText" lastClr="000000"/>
              </a:solidFill>
              <a:effectLst/>
              <a:latin typeface="+mn-lt"/>
              <a:ea typeface="+mn-ea"/>
              <a:cs typeface="+mn-cs"/>
            </a:rPr>
            <a:t>さらなる財政の健全化に取組んでいく。</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61350</xdr:rowOff>
    </xdr:from>
    <xdr:to>
      <xdr:col>76</xdr:col>
      <xdr:colOff>73025</xdr:colOff>
      <xdr:row>32</xdr:row>
      <xdr:rowOff>162950</xdr:rowOff>
    </xdr:to>
    <xdr:sp macro="" textlink="">
      <xdr:nvSpPr>
        <xdr:cNvPr id="143" name="楕円 142"/>
        <xdr:cNvSpPr/>
      </xdr:nvSpPr>
      <xdr:spPr>
        <a:xfrm>
          <a:off x="14744700" y="63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39777</xdr:rowOff>
    </xdr:from>
    <xdr:ext cx="469744" cy="259045"/>
    <xdr:sp macro="" textlink="">
      <xdr:nvSpPr>
        <xdr:cNvPr id="144" name="債務償還比率該当値テキスト"/>
        <xdr:cNvSpPr txBox="1"/>
      </xdr:nvSpPr>
      <xdr:spPr>
        <a:xfrm>
          <a:off x="14846300" y="629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55490</xdr:rowOff>
    </xdr:from>
    <xdr:to>
      <xdr:col>72</xdr:col>
      <xdr:colOff>123825</xdr:colOff>
      <xdr:row>32</xdr:row>
      <xdr:rowOff>157090</xdr:rowOff>
    </xdr:to>
    <xdr:sp macro="" textlink="">
      <xdr:nvSpPr>
        <xdr:cNvPr id="145" name="楕円 144"/>
        <xdr:cNvSpPr/>
      </xdr:nvSpPr>
      <xdr:spPr>
        <a:xfrm>
          <a:off x="14033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106290</xdr:rowOff>
    </xdr:from>
    <xdr:to>
      <xdr:col>76</xdr:col>
      <xdr:colOff>22225</xdr:colOff>
      <xdr:row>32</xdr:row>
      <xdr:rowOff>112150</xdr:rowOff>
    </xdr:to>
    <xdr:cxnSp macro="">
      <xdr:nvCxnSpPr>
        <xdr:cNvPr id="146" name="直線コネクタ 145"/>
        <xdr:cNvCxnSpPr/>
      </xdr:nvCxnSpPr>
      <xdr:spPr>
        <a:xfrm>
          <a:off x="14084300" y="6364215"/>
          <a:ext cx="711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99749</xdr:rowOff>
    </xdr:from>
    <xdr:to>
      <xdr:col>68</xdr:col>
      <xdr:colOff>123825</xdr:colOff>
      <xdr:row>33</xdr:row>
      <xdr:rowOff>29899</xdr:rowOff>
    </xdr:to>
    <xdr:sp macro="" textlink="">
      <xdr:nvSpPr>
        <xdr:cNvPr id="147" name="楕円 146"/>
        <xdr:cNvSpPr/>
      </xdr:nvSpPr>
      <xdr:spPr>
        <a:xfrm>
          <a:off x="13271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106290</xdr:rowOff>
    </xdr:from>
    <xdr:to>
      <xdr:col>72</xdr:col>
      <xdr:colOff>73025</xdr:colOff>
      <xdr:row>32</xdr:row>
      <xdr:rowOff>150549</xdr:rowOff>
    </xdr:to>
    <xdr:cxnSp macro="">
      <xdr:nvCxnSpPr>
        <xdr:cNvPr id="148" name="直線コネクタ 147"/>
        <xdr:cNvCxnSpPr/>
      </xdr:nvCxnSpPr>
      <xdr:spPr>
        <a:xfrm flipV="1">
          <a:off x="13322300" y="6364215"/>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158814</xdr:rowOff>
    </xdr:from>
    <xdr:to>
      <xdr:col>64</xdr:col>
      <xdr:colOff>123825</xdr:colOff>
      <xdr:row>33</xdr:row>
      <xdr:rowOff>88964</xdr:rowOff>
    </xdr:to>
    <xdr:sp macro="" textlink="">
      <xdr:nvSpPr>
        <xdr:cNvPr id="149" name="楕円 148"/>
        <xdr:cNvSpPr/>
      </xdr:nvSpPr>
      <xdr:spPr>
        <a:xfrm>
          <a:off x="12509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150549</xdr:rowOff>
    </xdr:from>
    <xdr:to>
      <xdr:col>68</xdr:col>
      <xdr:colOff>73025</xdr:colOff>
      <xdr:row>33</xdr:row>
      <xdr:rowOff>38164</xdr:rowOff>
    </xdr:to>
    <xdr:cxnSp macro="">
      <xdr:nvCxnSpPr>
        <xdr:cNvPr id="150" name="直線コネクタ 149"/>
        <xdr:cNvCxnSpPr/>
      </xdr:nvCxnSpPr>
      <xdr:spPr>
        <a:xfrm flipV="1">
          <a:off x="12560300" y="6408474"/>
          <a:ext cx="762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91149</xdr:rowOff>
    </xdr:from>
    <xdr:to>
      <xdr:col>60</xdr:col>
      <xdr:colOff>123825</xdr:colOff>
      <xdr:row>34</xdr:row>
      <xdr:rowOff>21299</xdr:rowOff>
    </xdr:to>
    <xdr:sp macro="" textlink="">
      <xdr:nvSpPr>
        <xdr:cNvPr id="151" name="楕円 150"/>
        <xdr:cNvSpPr/>
      </xdr:nvSpPr>
      <xdr:spPr>
        <a:xfrm>
          <a:off x="11747500" y="65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38164</xdr:rowOff>
    </xdr:from>
    <xdr:to>
      <xdr:col>64</xdr:col>
      <xdr:colOff>73025</xdr:colOff>
      <xdr:row>33</xdr:row>
      <xdr:rowOff>141949</xdr:rowOff>
    </xdr:to>
    <xdr:cxnSp macro="">
      <xdr:nvCxnSpPr>
        <xdr:cNvPr id="152" name="直線コネクタ 151"/>
        <xdr:cNvCxnSpPr/>
      </xdr:nvCxnSpPr>
      <xdr:spPr>
        <a:xfrm flipV="1">
          <a:off x="11798300" y="6467539"/>
          <a:ext cx="762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148217</xdr:rowOff>
    </xdr:from>
    <xdr:ext cx="469744" cy="259045"/>
    <xdr:sp macro="" textlink="">
      <xdr:nvSpPr>
        <xdr:cNvPr id="157" name="n_1mainValue債務償還比率"/>
        <xdr:cNvSpPr txBox="1"/>
      </xdr:nvSpPr>
      <xdr:spPr>
        <a:xfrm>
          <a:off x="13836727" y="64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21026</xdr:rowOff>
    </xdr:from>
    <xdr:ext cx="469744" cy="259045"/>
    <xdr:sp macro="" textlink="">
      <xdr:nvSpPr>
        <xdr:cNvPr id="158" name="n_2mainValue債務償還比率"/>
        <xdr:cNvSpPr txBox="1"/>
      </xdr:nvSpPr>
      <xdr:spPr>
        <a:xfrm>
          <a:off x="13087427" y="64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80091</xdr:rowOff>
    </xdr:from>
    <xdr:ext cx="469744" cy="259045"/>
    <xdr:sp macro="" textlink="">
      <xdr:nvSpPr>
        <xdr:cNvPr id="159" name="n_3mainValue債務償還比率"/>
        <xdr:cNvSpPr txBox="1"/>
      </xdr:nvSpPr>
      <xdr:spPr>
        <a:xfrm>
          <a:off x="12325427" y="65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12426</xdr:rowOff>
    </xdr:from>
    <xdr:ext cx="469744" cy="259045"/>
    <xdr:sp macro="" textlink="">
      <xdr:nvSpPr>
        <xdr:cNvPr id="160" name="n_4mainValue債務償還比率"/>
        <xdr:cNvSpPr txBox="1"/>
      </xdr:nvSpPr>
      <xdr:spPr>
        <a:xfrm>
          <a:off x="11563427" y="66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xdr:cNvSpPr/>
      </xdr:nvSpPr>
      <xdr:spPr>
        <a:xfrm>
          <a:off x="4584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道路】&#10;有形固定資産減価償却率該当値テキスト"/>
        <xdr:cNvSpPr txBox="1"/>
      </xdr:nvSpPr>
      <xdr:spPr>
        <a:xfrm>
          <a:off x="4673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5987</xdr:rowOff>
    </xdr:to>
    <xdr:cxnSp macro="">
      <xdr:nvCxnSpPr>
        <xdr:cNvPr id="77" name="直線コネクタ 76"/>
        <xdr:cNvCxnSpPr/>
      </xdr:nvCxnSpPr>
      <xdr:spPr>
        <a:xfrm>
          <a:off x="3797300" y="68427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76019</xdr:rowOff>
    </xdr:from>
    <xdr:to>
      <xdr:col>15</xdr:col>
      <xdr:colOff>101600</xdr:colOff>
      <xdr:row>40</xdr:row>
      <xdr:rowOff>6169</xdr:rowOff>
    </xdr:to>
    <xdr:sp macro="" textlink="">
      <xdr:nvSpPr>
        <xdr:cNvPr id="78" name="楕円 77"/>
        <xdr:cNvSpPr/>
      </xdr:nvSpPr>
      <xdr:spPr>
        <a:xfrm>
          <a:off x="2857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126819</xdr:rowOff>
    </xdr:from>
    <xdr:to>
      <xdr:col>19</xdr:col>
      <xdr:colOff>177800</xdr:colOff>
      <xdr:row>39</xdr:row>
      <xdr:rowOff>156210</xdr:rowOff>
    </xdr:to>
    <xdr:cxnSp macro="">
      <xdr:nvCxnSpPr>
        <xdr:cNvPr id="79" name="直線コネクタ 78"/>
        <xdr:cNvCxnSpPr/>
      </xdr:nvCxnSpPr>
      <xdr:spPr>
        <a:xfrm>
          <a:off x="2908300" y="68133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53159</xdr:rowOff>
    </xdr:from>
    <xdr:to>
      <xdr:col>10</xdr:col>
      <xdr:colOff>165100</xdr:colOff>
      <xdr:row>39</xdr:row>
      <xdr:rowOff>154759</xdr:rowOff>
    </xdr:to>
    <xdr:sp macro="" textlink="">
      <xdr:nvSpPr>
        <xdr:cNvPr id="80" name="楕円 79"/>
        <xdr:cNvSpPr/>
      </xdr:nvSpPr>
      <xdr:spPr>
        <a:xfrm>
          <a:off x="1968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103959</xdr:rowOff>
    </xdr:from>
    <xdr:to>
      <xdr:col>15</xdr:col>
      <xdr:colOff>50800</xdr:colOff>
      <xdr:row>39</xdr:row>
      <xdr:rowOff>126819</xdr:rowOff>
    </xdr:to>
    <xdr:cxnSp macro="">
      <xdr:nvCxnSpPr>
        <xdr:cNvPr id="81" name="直線コネクタ 80"/>
        <xdr:cNvCxnSpPr/>
      </xdr:nvCxnSpPr>
      <xdr:spPr>
        <a:xfrm>
          <a:off x="2019300" y="67905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23767</xdr:rowOff>
    </xdr:from>
    <xdr:to>
      <xdr:col>6</xdr:col>
      <xdr:colOff>38100</xdr:colOff>
      <xdr:row>39</xdr:row>
      <xdr:rowOff>125367</xdr:rowOff>
    </xdr:to>
    <xdr:sp macro="" textlink="">
      <xdr:nvSpPr>
        <xdr:cNvPr id="82" name="楕円 81"/>
        <xdr:cNvSpPr/>
      </xdr:nvSpPr>
      <xdr:spPr>
        <a:xfrm>
          <a:off x="1079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74567</xdr:rowOff>
    </xdr:from>
    <xdr:to>
      <xdr:col>10</xdr:col>
      <xdr:colOff>114300</xdr:colOff>
      <xdr:row>39</xdr:row>
      <xdr:rowOff>103959</xdr:rowOff>
    </xdr:to>
    <xdr:cxnSp macro="">
      <xdr:nvCxnSpPr>
        <xdr:cNvPr id="83" name="直線コネクタ 82"/>
        <xdr:cNvCxnSpPr/>
      </xdr:nvCxnSpPr>
      <xdr:spPr>
        <a:xfrm>
          <a:off x="1130300" y="67611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8" name="n_1mainValue【道路】&#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89" name="n_2mainValue【道路】&#10;有形固定資産減価償却率"/>
        <xdr:cNvSpPr txBox="1"/>
      </xdr:nvSpPr>
      <xdr:spPr>
        <a:xfrm>
          <a:off x="2705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145886</xdr:rowOff>
    </xdr:from>
    <xdr:ext cx="405111" cy="259045"/>
    <xdr:sp macro="" textlink="">
      <xdr:nvSpPr>
        <xdr:cNvPr id="90" name="n_3mainValue【道路】&#10;有形固定資産減価償却率"/>
        <xdr:cNvSpPr txBox="1"/>
      </xdr:nvSpPr>
      <xdr:spPr>
        <a:xfrm>
          <a:off x="1816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116494</xdr:rowOff>
    </xdr:from>
    <xdr:ext cx="405111" cy="259045"/>
    <xdr:sp macro="" textlink="">
      <xdr:nvSpPr>
        <xdr:cNvPr id="91" name="n_4mainValue【道路】&#10;有形固定資産減価償却率"/>
        <xdr:cNvSpPr txBox="1"/>
      </xdr:nvSpPr>
      <xdr:spPr>
        <a:xfrm>
          <a:off x="927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11659</xdr:rowOff>
    </xdr:from>
    <xdr:to>
      <xdr:col>55</xdr:col>
      <xdr:colOff>50800</xdr:colOff>
      <xdr:row>40</xdr:row>
      <xdr:rowOff>113259</xdr:rowOff>
    </xdr:to>
    <xdr:sp macro="" textlink="">
      <xdr:nvSpPr>
        <xdr:cNvPr id="131" name="楕円 130"/>
        <xdr:cNvSpPr/>
      </xdr:nvSpPr>
      <xdr:spPr>
        <a:xfrm>
          <a:off x="10426700" y="6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34536</xdr:rowOff>
    </xdr:from>
    <xdr:ext cx="534377" cy="259045"/>
    <xdr:sp macro="" textlink="">
      <xdr:nvSpPr>
        <xdr:cNvPr id="132" name="【道路】&#10;一人当たり延長該当値テキスト"/>
        <xdr:cNvSpPr txBox="1"/>
      </xdr:nvSpPr>
      <xdr:spPr>
        <a:xfrm>
          <a:off x="10515600" y="6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13335</xdr:rowOff>
    </xdr:from>
    <xdr:to>
      <xdr:col>50</xdr:col>
      <xdr:colOff>165100</xdr:colOff>
      <xdr:row>40</xdr:row>
      <xdr:rowOff>114935</xdr:rowOff>
    </xdr:to>
    <xdr:sp macro="" textlink="">
      <xdr:nvSpPr>
        <xdr:cNvPr id="133" name="楕円 132"/>
        <xdr:cNvSpPr/>
      </xdr:nvSpPr>
      <xdr:spPr>
        <a:xfrm>
          <a:off x="9588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62459</xdr:rowOff>
    </xdr:from>
    <xdr:to>
      <xdr:col>55</xdr:col>
      <xdr:colOff>0</xdr:colOff>
      <xdr:row>40</xdr:row>
      <xdr:rowOff>64135</xdr:rowOff>
    </xdr:to>
    <xdr:cxnSp macro="">
      <xdr:nvCxnSpPr>
        <xdr:cNvPr id="134" name="直線コネクタ 133"/>
        <xdr:cNvCxnSpPr/>
      </xdr:nvCxnSpPr>
      <xdr:spPr>
        <a:xfrm flipV="1">
          <a:off x="9639300" y="6920459"/>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14542</xdr:rowOff>
    </xdr:from>
    <xdr:to>
      <xdr:col>46</xdr:col>
      <xdr:colOff>38100</xdr:colOff>
      <xdr:row>40</xdr:row>
      <xdr:rowOff>116142</xdr:rowOff>
    </xdr:to>
    <xdr:sp macro="" textlink="">
      <xdr:nvSpPr>
        <xdr:cNvPr id="135" name="楕円 134"/>
        <xdr:cNvSpPr/>
      </xdr:nvSpPr>
      <xdr:spPr>
        <a:xfrm>
          <a:off x="8699500" y="6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64135</xdr:rowOff>
    </xdr:from>
    <xdr:to>
      <xdr:col>50</xdr:col>
      <xdr:colOff>114300</xdr:colOff>
      <xdr:row>40</xdr:row>
      <xdr:rowOff>65342</xdr:rowOff>
    </xdr:to>
    <xdr:cxnSp macro="">
      <xdr:nvCxnSpPr>
        <xdr:cNvPr id="136" name="直線コネクタ 135"/>
        <xdr:cNvCxnSpPr/>
      </xdr:nvCxnSpPr>
      <xdr:spPr>
        <a:xfrm flipV="1">
          <a:off x="8750300" y="692213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15646</xdr:rowOff>
    </xdr:from>
    <xdr:to>
      <xdr:col>41</xdr:col>
      <xdr:colOff>101600</xdr:colOff>
      <xdr:row>40</xdr:row>
      <xdr:rowOff>117246</xdr:rowOff>
    </xdr:to>
    <xdr:sp macro="" textlink="">
      <xdr:nvSpPr>
        <xdr:cNvPr id="137" name="楕円 136"/>
        <xdr:cNvSpPr/>
      </xdr:nvSpPr>
      <xdr:spPr>
        <a:xfrm>
          <a:off x="7810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65342</xdr:rowOff>
    </xdr:from>
    <xdr:to>
      <xdr:col>45</xdr:col>
      <xdr:colOff>177800</xdr:colOff>
      <xdr:row>40</xdr:row>
      <xdr:rowOff>66446</xdr:rowOff>
    </xdr:to>
    <xdr:cxnSp macro="">
      <xdr:nvCxnSpPr>
        <xdr:cNvPr id="138" name="直線コネクタ 137"/>
        <xdr:cNvCxnSpPr/>
      </xdr:nvCxnSpPr>
      <xdr:spPr>
        <a:xfrm flipV="1">
          <a:off x="7861300" y="692334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16878</xdr:rowOff>
    </xdr:from>
    <xdr:to>
      <xdr:col>36</xdr:col>
      <xdr:colOff>165100</xdr:colOff>
      <xdr:row>40</xdr:row>
      <xdr:rowOff>118478</xdr:rowOff>
    </xdr:to>
    <xdr:sp macro="" textlink="">
      <xdr:nvSpPr>
        <xdr:cNvPr id="139" name="楕円 138"/>
        <xdr:cNvSpPr/>
      </xdr:nvSpPr>
      <xdr:spPr>
        <a:xfrm>
          <a:off x="6921500" y="68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66446</xdr:rowOff>
    </xdr:from>
    <xdr:to>
      <xdr:col>41</xdr:col>
      <xdr:colOff>50800</xdr:colOff>
      <xdr:row>40</xdr:row>
      <xdr:rowOff>67678</xdr:rowOff>
    </xdr:to>
    <xdr:cxnSp macro="">
      <xdr:nvCxnSpPr>
        <xdr:cNvPr id="140" name="直線コネクタ 139"/>
        <xdr:cNvCxnSpPr/>
      </xdr:nvCxnSpPr>
      <xdr:spPr>
        <a:xfrm flipV="1">
          <a:off x="6972300" y="6924446"/>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131462</xdr:rowOff>
    </xdr:from>
    <xdr:ext cx="534377" cy="259045"/>
    <xdr:sp macro="" textlink="">
      <xdr:nvSpPr>
        <xdr:cNvPr id="145" name="n_1mainValue【道路】&#10;一人当たり延長"/>
        <xdr:cNvSpPr txBox="1"/>
      </xdr:nvSpPr>
      <xdr:spPr>
        <a:xfrm>
          <a:off x="9359411" y="66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132669</xdr:rowOff>
    </xdr:from>
    <xdr:ext cx="534377" cy="259045"/>
    <xdr:sp macro="" textlink="">
      <xdr:nvSpPr>
        <xdr:cNvPr id="146" name="n_2mainValue【道路】&#10;一人当たり延長"/>
        <xdr:cNvSpPr txBox="1"/>
      </xdr:nvSpPr>
      <xdr:spPr>
        <a:xfrm>
          <a:off x="8483111" y="66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133773</xdr:rowOff>
    </xdr:from>
    <xdr:ext cx="534377" cy="259045"/>
    <xdr:sp macro="" textlink="">
      <xdr:nvSpPr>
        <xdr:cNvPr id="147" name="n_3mainValue【道路】&#10;一人当たり延長"/>
        <xdr:cNvSpPr txBox="1"/>
      </xdr:nvSpPr>
      <xdr:spPr>
        <a:xfrm>
          <a:off x="7594111" y="66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135005</xdr:rowOff>
    </xdr:from>
    <xdr:ext cx="534377" cy="259045"/>
    <xdr:sp macro="" textlink="">
      <xdr:nvSpPr>
        <xdr:cNvPr id="148" name="n_4mainValue【道路】&#10;一人当たり延長"/>
        <xdr:cNvSpPr txBox="1"/>
      </xdr:nvSpPr>
      <xdr:spPr>
        <a:xfrm>
          <a:off x="6705111" y="66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133985</xdr:rowOff>
    </xdr:from>
    <xdr:to>
      <xdr:col>24</xdr:col>
      <xdr:colOff>114300</xdr:colOff>
      <xdr:row>63</xdr:row>
      <xdr:rowOff>64135</xdr:rowOff>
    </xdr:to>
    <xdr:sp macro="" textlink="">
      <xdr:nvSpPr>
        <xdr:cNvPr id="188" name="楕円 187"/>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112412</xdr:rowOff>
    </xdr:from>
    <xdr:ext cx="405111" cy="259045"/>
    <xdr:sp macro="" textlink="">
      <xdr:nvSpPr>
        <xdr:cNvPr id="189" name="【橋りょう・トンネル】&#10;有形固定資産減価償却率該当値テキスト"/>
        <xdr:cNvSpPr txBox="1"/>
      </xdr:nvSpPr>
      <xdr:spPr>
        <a:xfrm>
          <a:off x="4673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103505</xdr:rowOff>
    </xdr:from>
    <xdr:to>
      <xdr:col>20</xdr:col>
      <xdr:colOff>38100</xdr:colOff>
      <xdr:row>63</xdr:row>
      <xdr:rowOff>33655</xdr:rowOff>
    </xdr:to>
    <xdr:sp macro="" textlink="">
      <xdr:nvSpPr>
        <xdr:cNvPr id="190" name="楕円 189"/>
        <xdr:cNvSpPr/>
      </xdr:nvSpPr>
      <xdr:spPr>
        <a:xfrm>
          <a:off x="3746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154305</xdr:rowOff>
    </xdr:from>
    <xdr:to>
      <xdr:col>24</xdr:col>
      <xdr:colOff>63500</xdr:colOff>
      <xdr:row>63</xdr:row>
      <xdr:rowOff>13335</xdr:rowOff>
    </xdr:to>
    <xdr:cxnSp macro="">
      <xdr:nvCxnSpPr>
        <xdr:cNvPr id="191" name="直線コネクタ 190"/>
        <xdr:cNvCxnSpPr/>
      </xdr:nvCxnSpPr>
      <xdr:spPr>
        <a:xfrm>
          <a:off x="3797300" y="107842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2" name="楕円 191"/>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154305</xdr:rowOff>
    </xdr:to>
    <xdr:cxnSp macro="">
      <xdr:nvCxnSpPr>
        <xdr:cNvPr id="193" name="直線コネクタ 192"/>
        <xdr:cNvCxnSpPr/>
      </xdr:nvCxnSpPr>
      <xdr:spPr>
        <a:xfrm>
          <a:off x="2908300" y="1075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4" name="楕円 193"/>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123825</xdr:rowOff>
    </xdr:to>
    <xdr:cxnSp macro="">
      <xdr:nvCxnSpPr>
        <xdr:cNvPr id="195" name="直線コネクタ 194"/>
        <xdr:cNvCxnSpPr/>
      </xdr:nvCxnSpPr>
      <xdr:spPr>
        <a:xfrm>
          <a:off x="2019300" y="107213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6" name="楕円 195"/>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91440</xdr:rowOff>
    </xdr:to>
    <xdr:cxnSp macro="">
      <xdr:nvCxnSpPr>
        <xdr:cNvPr id="197" name="直線コネクタ 196"/>
        <xdr:cNvCxnSpPr/>
      </xdr:nvCxnSpPr>
      <xdr:spPr>
        <a:xfrm>
          <a:off x="1130300" y="10614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24782</xdr:rowOff>
    </xdr:from>
    <xdr:ext cx="405111" cy="259045"/>
    <xdr:sp macro="" textlink="">
      <xdr:nvSpPr>
        <xdr:cNvPr id="202" name="n_1mainValue【橋りょう・トンネル】&#10;有形固定資産減価償却率"/>
        <xdr:cNvSpPr txBox="1"/>
      </xdr:nvSpPr>
      <xdr:spPr>
        <a:xfrm>
          <a:off x="35820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3" name="n_2mainValue【橋りょう・トンネル】&#10;有形固定資産減価償却率"/>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4" name="n_3mainValue【橋りょう・トンネ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5" name="n_4mainValue【橋りょう・トンネル】&#10;有形固定資産減価償却率"/>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70527</xdr:rowOff>
    </xdr:from>
    <xdr:to>
      <xdr:col>55</xdr:col>
      <xdr:colOff>50800</xdr:colOff>
      <xdr:row>63</xdr:row>
      <xdr:rowOff>677</xdr:rowOff>
    </xdr:to>
    <xdr:sp macro="" textlink="">
      <xdr:nvSpPr>
        <xdr:cNvPr id="243" name="楕円 242"/>
        <xdr:cNvSpPr/>
      </xdr:nvSpPr>
      <xdr:spPr>
        <a:xfrm>
          <a:off x="10426700" y="107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48954</xdr:rowOff>
    </xdr:from>
    <xdr:ext cx="534377" cy="259045"/>
    <xdr:sp macro="" textlink="">
      <xdr:nvSpPr>
        <xdr:cNvPr id="244" name="【橋りょう・トンネル】&#10;一人当たり有形固定資産（償却資産）額該当値テキスト"/>
        <xdr:cNvSpPr txBox="1"/>
      </xdr:nvSpPr>
      <xdr:spPr>
        <a:xfrm>
          <a:off x="10515600" y="106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71686</xdr:rowOff>
    </xdr:from>
    <xdr:to>
      <xdr:col>50</xdr:col>
      <xdr:colOff>165100</xdr:colOff>
      <xdr:row>63</xdr:row>
      <xdr:rowOff>1836</xdr:rowOff>
    </xdr:to>
    <xdr:sp macro="" textlink="">
      <xdr:nvSpPr>
        <xdr:cNvPr id="245" name="楕円 244"/>
        <xdr:cNvSpPr/>
      </xdr:nvSpPr>
      <xdr:spPr>
        <a:xfrm>
          <a:off x="9588500" y="107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121327</xdr:rowOff>
    </xdr:from>
    <xdr:to>
      <xdr:col>55</xdr:col>
      <xdr:colOff>0</xdr:colOff>
      <xdr:row>62</xdr:row>
      <xdr:rowOff>122486</xdr:rowOff>
    </xdr:to>
    <xdr:cxnSp macro="">
      <xdr:nvCxnSpPr>
        <xdr:cNvPr id="246" name="直線コネクタ 245"/>
        <xdr:cNvCxnSpPr/>
      </xdr:nvCxnSpPr>
      <xdr:spPr>
        <a:xfrm flipV="1">
          <a:off x="9639300" y="10751227"/>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72287</xdr:rowOff>
    </xdr:from>
    <xdr:to>
      <xdr:col>46</xdr:col>
      <xdr:colOff>38100</xdr:colOff>
      <xdr:row>63</xdr:row>
      <xdr:rowOff>2437</xdr:rowOff>
    </xdr:to>
    <xdr:sp macro="" textlink="">
      <xdr:nvSpPr>
        <xdr:cNvPr id="247" name="楕円 246"/>
        <xdr:cNvSpPr/>
      </xdr:nvSpPr>
      <xdr:spPr>
        <a:xfrm>
          <a:off x="8699500" y="107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122486</xdr:rowOff>
    </xdr:from>
    <xdr:to>
      <xdr:col>50</xdr:col>
      <xdr:colOff>114300</xdr:colOff>
      <xdr:row>62</xdr:row>
      <xdr:rowOff>123087</xdr:rowOff>
    </xdr:to>
    <xdr:cxnSp macro="">
      <xdr:nvCxnSpPr>
        <xdr:cNvPr id="248" name="直線コネクタ 247"/>
        <xdr:cNvCxnSpPr/>
      </xdr:nvCxnSpPr>
      <xdr:spPr>
        <a:xfrm flipV="1">
          <a:off x="8750300" y="10752386"/>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72912</xdr:rowOff>
    </xdr:from>
    <xdr:to>
      <xdr:col>41</xdr:col>
      <xdr:colOff>101600</xdr:colOff>
      <xdr:row>63</xdr:row>
      <xdr:rowOff>3062</xdr:rowOff>
    </xdr:to>
    <xdr:sp macro="" textlink="">
      <xdr:nvSpPr>
        <xdr:cNvPr id="249" name="楕円 248"/>
        <xdr:cNvSpPr/>
      </xdr:nvSpPr>
      <xdr:spPr>
        <a:xfrm>
          <a:off x="7810500" y="10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123087</xdr:rowOff>
    </xdr:from>
    <xdr:to>
      <xdr:col>45</xdr:col>
      <xdr:colOff>177800</xdr:colOff>
      <xdr:row>62</xdr:row>
      <xdr:rowOff>123712</xdr:rowOff>
    </xdr:to>
    <xdr:cxnSp macro="">
      <xdr:nvCxnSpPr>
        <xdr:cNvPr id="250" name="直線コネクタ 249"/>
        <xdr:cNvCxnSpPr/>
      </xdr:nvCxnSpPr>
      <xdr:spPr>
        <a:xfrm flipV="1">
          <a:off x="7861300" y="1075298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73650</xdr:rowOff>
    </xdr:from>
    <xdr:to>
      <xdr:col>36</xdr:col>
      <xdr:colOff>165100</xdr:colOff>
      <xdr:row>63</xdr:row>
      <xdr:rowOff>3800</xdr:rowOff>
    </xdr:to>
    <xdr:sp macro="" textlink="">
      <xdr:nvSpPr>
        <xdr:cNvPr id="251" name="楕円 250"/>
        <xdr:cNvSpPr/>
      </xdr:nvSpPr>
      <xdr:spPr>
        <a:xfrm>
          <a:off x="6921500" y="10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123712</xdr:rowOff>
    </xdr:from>
    <xdr:to>
      <xdr:col>41</xdr:col>
      <xdr:colOff>50800</xdr:colOff>
      <xdr:row>62</xdr:row>
      <xdr:rowOff>124450</xdr:rowOff>
    </xdr:to>
    <xdr:cxnSp macro="">
      <xdr:nvCxnSpPr>
        <xdr:cNvPr id="252" name="直線コネクタ 251"/>
        <xdr:cNvCxnSpPr/>
      </xdr:nvCxnSpPr>
      <xdr:spPr>
        <a:xfrm flipV="1">
          <a:off x="6972300" y="10753612"/>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164413</xdr:rowOff>
    </xdr:from>
    <xdr:ext cx="534377" cy="259045"/>
    <xdr:sp macro="" textlink="">
      <xdr:nvSpPr>
        <xdr:cNvPr id="257" name="n_1mainValue【橋りょう・トンネル】&#10;一人当たり有形固定資産（償却資産）額"/>
        <xdr:cNvSpPr txBox="1"/>
      </xdr:nvSpPr>
      <xdr:spPr>
        <a:xfrm>
          <a:off x="9359411" y="107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165014</xdr:rowOff>
    </xdr:from>
    <xdr:ext cx="534377" cy="259045"/>
    <xdr:sp macro="" textlink="">
      <xdr:nvSpPr>
        <xdr:cNvPr id="258" name="n_2mainValue【橋りょう・トンネル】&#10;一人当たり有形固定資産（償却資産）額"/>
        <xdr:cNvSpPr txBox="1"/>
      </xdr:nvSpPr>
      <xdr:spPr>
        <a:xfrm>
          <a:off x="8483111" y="107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165639</xdr:rowOff>
    </xdr:from>
    <xdr:ext cx="534377" cy="259045"/>
    <xdr:sp macro="" textlink="">
      <xdr:nvSpPr>
        <xdr:cNvPr id="259" name="n_3mainValue【橋りょう・トンネル】&#10;一人当たり有形固定資産（償却資産）額"/>
        <xdr:cNvSpPr txBox="1"/>
      </xdr:nvSpPr>
      <xdr:spPr>
        <a:xfrm>
          <a:off x="7594111" y="107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166377</xdr:rowOff>
    </xdr:from>
    <xdr:ext cx="534377" cy="259045"/>
    <xdr:sp macro="" textlink="">
      <xdr:nvSpPr>
        <xdr:cNvPr id="260" name="n_4mainValue【橋りょう・トンネル】&#10;一人当たり有形固定資産（償却資産）額"/>
        <xdr:cNvSpPr txBox="1"/>
      </xdr:nvSpPr>
      <xdr:spPr>
        <a:xfrm>
          <a:off x="6705111" y="107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301" name="楕円 300"/>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302" name="【公営住宅】&#10;有形固定資産減価償却率該当値テキスト"/>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303" name="楕円 302"/>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36195</xdr:rowOff>
    </xdr:to>
    <xdr:cxnSp macro="">
      <xdr:nvCxnSpPr>
        <xdr:cNvPr id="304" name="直線コネクタ 303"/>
        <xdr:cNvCxnSpPr/>
      </xdr:nvCxnSpPr>
      <xdr:spPr>
        <a:xfrm>
          <a:off x="3797300" y="1405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5" name="楕円 304"/>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165736</xdr:rowOff>
    </xdr:to>
    <xdr:cxnSp macro="">
      <xdr:nvCxnSpPr>
        <xdr:cNvPr id="306" name="直線コネクタ 305"/>
        <xdr:cNvCxnSpPr/>
      </xdr:nvCxnSpPr>
      <xdr:spPr>
        <a:xfrm>
          <a:off x="2908300" y="14011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7" name="楕円 306"/>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123825</xdr:rowOff>
    </xdr:to>
    <xdr:cxnSp macro="">
      <xdr:nvCxnSpPr>
        <xdr:cNvPr id="308" name="直線コネクタ 307"/>
        <xdr:cNvCxnSpPr/>
      </xdr:nvCxnSpPr>
      <xdr:spPr>
        <a:xfrm>
          <a:off x="2019300" y="13969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09" name="楕円 308"/>
        <xdr:cNvSpPr/>
      </xdr:nvSpPr>
      <xdr:spPr>
        <a:xfrm>
          <a:off x="1079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81914</xdr:rowOff>
    </xdr:to>
    <xdr:cxnSp macro="">
      <xdr:nvCxnSpPr>
        <xdr:cNvPr id="310" name="直線コネクタ 309"/>
        <xdr:cNvCxnSpPr/>
      </xdr:nvCxnSpPr>
      <xdr:spPr>
        <a:xfrm>
          <a:off x="1130300" y="139255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61613</xdr:rowOff>
    </xdr:from>
    <xdr:ext cx="405111" cy="259045"/>
    <xdr:sp macro="" textlink="">
      <xdr:nvSpPr>
        <xdr:cNvPr id="315" name="n_1mainValue【公営住宅】&#10;有形固定資産減価償却率"/>
        <xdr:cNvSpPr txBox="1"/>
      </xdr:nvSpPr>
      <xdr:spPr>
        <a:xfrm>
          <a:off x="3582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16" name="n_2mainValue【公営住宅】&#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17" name="n_3mainValue【公営住宅】&#10;有形固定資産減価償却率"/>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105427</xdr:rowOff>
    </xdr:from>
    <xdr:ext cx="405111" cy="259045"/>
    <xdr:sp macro="" textlink="">
      <xdr:nvSpPr>
        <xdr:cNvPr id="318" name="n_4mainValue【公営住宅】&#10;有形固定資産減価償却率"/>
        <xdr:cNvSpPr txBox="1"/>
      </xdr:nvSpPr>
      <xdr:spPr>
        <a:xfrm>
          <a:off x="927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125031</xdr:rowOff>
    </xdr:from>
    <xdr:to>
      <xdr:col>55</xdr:col>
      <xdr:colOff>50800</xdr:colOff>
      <xdr:row>84</xdr:row>
      <xdr:rowOff>55181</xdr:rowOff>
    </xdr:to>
    <xdr:sp macro="" textlink="">
      <xdr:nvSpPr>
        <xdr:cNvPr id="354" name="楕円 353"/>
        <xdr:cNvSpPr/>
      </xdr:nvSpPr>
      <xdr:spPr>
        <a:xfrm>
          <a:off x="10426700" y="143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103458</xdr:rowOff>
    </xdr:from>
    <xdr:ext cx="469744" cy="259045"/>
    <xdr:sp macro="" textlink="">
      <xdr:nvSpPr>
        <xdr:cNvPr id="355" name="【公営住宅】&#10;一人当たり面積該当値テキスト"/>
        <xdr:cNvSpPr txBox="1"/>
      </xdr:nvSpPr>
      <xdr:spPr>
        <a:xfrm>
          <a:off x="10515600" y="1433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126175</xdr:rowOff>
    </xdr:from>
    <xdr:to>
      <xdr:col>50</xdr:col>
      <xdr:colOff>165100</xdr:colOff>
      <xdr:row>84</xdr:row>
      <xdr:rowOff>56325</xdr:rowOff>
    </xdr:to>
    <xdr:sp macro="" textlink="">
      <xdr:nvSpPr>
        <xdr:cNvPr id="356" name="楕円 355"/>
        <xdr:cNvSpPr/>
      </xdr:nvSpPr>
      <xdr:spPr>
        <a:xfrm>
          <a:off x="9588500" y="143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xdr:rowOff>
    </xdr:from>
    <xdr:to>
      <xdr:col>55</xdr:col>
      <xdr:colOff>0</xdr:colOff>
      <xdr:row>84</xdr:row>
      <xdr:rowOff>5525</xdr:rowOff>
    </xdr:to>
    <xdr:cxnSp macro="">
      <xdr:nvCxnSpPr>
        <xdr:cNvPr id="357" name="直線コネクタ 356"/>
        <xdr:cNvCxnSpPr/>
      </xdr:nvCxnSpPr>
      <xdr:spPr>
        <a:xfrm flipV="1">
          <a:off x="9639300" y="1440618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58" name="楕円 357"/>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5525</xdr:rowOff>
    </xdr:from>
    <xdr:to>
      <xdr:col>50</xdr:col>
      <xdr:colOff>114300</xdr:colOff>
      <xdr:row>84</xdr:row>
      <xdr:rowOff>6096</xdr:rowOff>
    </xdr:to>
    <xdr:cxnSp macro="">
      <xdr:nvCxnSpPr>
        <xdr:cNvPr id="359" name="直線コネクタ 358"/>
        <xdr:cNvCxnSpPr/>
      </xdr:nvCxnSpPr>
      <xdr:spPr>
        <a:xfrm flipV="1">
          <a:off x="8750300" y="1440732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127888</xdr:rowOff>
    </xdr:from>
    <xdr:to>
      <xdr:col>41</xdr:col>
      <xdr:colOff>101600</xdr:colOff>
      <xdr:row>84</xdr:row>
      <xdr:rowOff>58038</xdr:rowOff>
    </xdr:to>
    <xdr:sp macro="" textlink="">
      <xdr:nvSpPr>
        <xdr:cNvPr id="360" name="楕円 359"/>
        <xdr:cNvSpPr/>
      </xdr:nvSpPr>
      <xdr:spPr>
        <a:xfrm>
          <a:off x="7810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xdr:rowOff>
    </xdr:from>
    <xdr:to>
      <xdr:col>45</xdr:col>
      <xdr:colOff>177800</xdr:colOff>
      <xdr:row>84</xdr:row>
      <xdr:rowOff>7238</xdr:rowOff>
    </xdr:to>
    <xdr:cxnSp macro="">
      <xdr:nvCxnSpPr>
        <xdr:cNvPr id="361" name="直線コネクタ 360"/>
        <xdr:cNvCxnSpPr/>
      </xdr:nvCxnSpPr>
      <xdr:spPr>
        <a:xfrm flipV="1">
          <a:off x="7861300" y="144078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128460</xdr:rowOff>
    </xdr:from>
    <xdr:to>
      <xdr:col>36</xdr:col>
      <xdr:colOff>165100</xdr:colOff>
      <xdr:row>84</xdr:row>
      <xdr:rowOff>58610</xdr:rowOff>
    </xdr:to>
    <xdr:sp macro="" textlink="">
      <xdr:nvSpPr>
        <xdr:cNvPr id="362" name="楕円 361"/>
        <xdr:cNvSpPr/>
      </xdr:nvSpPr>
      <xdr:spPr>
        <a:xfrm>
          <a:off x="6921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xdr:rowOff>
    </xdr:from>
    <xdr:to>
      <xdr:col>41</xdr:col>
      <xdr:colOff>50800</xdr:colOff>
      <xdr:row>84</xdr:row>
      <xdr:rowOff>7810</xdr:rowOff>
    </xdr:to>
    <xdr:cxnSp macro="">
      <xdr:nvCxnSpPr>
        <xdr:cNvPr id="363" name="直線コネクタ 362"/>
        <xdr:cNvCxnSpPr/>
      </xdr:nvCxnSpPr>
      <xdr:spPr>
        <a:xfrm flipV="1">
          <a:off x="6972300" y="144090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47452</xdr:rowOff>
    </xdr:from>
    <xdr:ext cx="469744" cy="259045"/>
    <xdr:sp macro="" textlink="">
      <xdr:nvSpPr>
        <xdr:cNvPr id="368" name="n_1mainValue【公営住宅】&#10;一人当たり面積"/>
        <xdr:cNvSpPr txBox="1"/>
      </xdr:nvSpPr>
      <xdr:spPr>
        <a:xfrm>
          <a:off x="9391727" y="144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48023</xdr:rowOff>
    </xdr:from>
    <xdr:ext cx="469744" cy="259045"/>
    <xdr:sp macro="" textlink="">
      <xdr:nvSpPr>
        <xdr:cNvPr id="369" name="n_2mainValue【公営住宅】&#10;一人当たり面積"/>
        <xdr:cNvSpPr txBox="1"/>
      </xdr:nvSpPr>
      <xdr:spPr>
        <a:xfrm>
          <a:off x="8515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49165</xdr:rowOff>
    </xdr:from>
    <xdr:ext cx="469744" cy="259045"/>
    <xdr:sp macro="" textlink="">
      <xdr:nvSpPr>
        <xdr:cNvPr id="370" name="n_3mainValue【公営住宅】&#10;一人当たり面積"/>
        <xdr:cNvSpPr txBox="1"/>
      </xdr:nvSpPr>
      <xdr:spPr>
        <a:xfrm>
          <a:off x="7626427" y="144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49737</xdr:rowOff>
    </xdr:from>
    <xdr:ext cx="469744" cy="259045"/>
    <xdr:sp macro="" textlink="">
      <xdr:nvSpPr>
        <xdr:cNvPr id="371" name="n_4mainValue【公営住宅】&#10;一人当たり面積"/>
        <xdr:cNvSpPr txBox="1"/>
      </xdr:nvSpPr>
      <xdr:spPr>
        <a:xfrm>
          <a:off x="6737427"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28" name="楕円 427"/>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429" name="【認定こども園・幼稚園・保育所】&#10;有形固定資産減価償却率該当値テキスト"/>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30" name="楕円 429"/>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45720</xdr:rowOff>
    </xdr:to>
    <xdr:cxnSp macro="">
      <xdr:nvCxnSpPr>
        <xdr:cNvPr id="431" name="直線コネクタ 430"/>
        <xdr:cNvCxnSpPr/>
      </xdr:nvCxnSpPr>
      <xdr:spPr>
        <a:xfrm>
          <a:off x="15481300" y="6332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432" name="楕円 431"/>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36</xdr:row>
      <xdr:rowOff>160020</xdr:rowOff>
    </xdr:to>
    <xdr:cxnSp macro="">
      <xdr:nvCxnSpPr>
        <xdr:cNvPr id="433" name="直線コネクタ 432"/>
        <xdr:cNvCxnSpPr/>
      </xdr:nvCxnSpPr>
      <xdr:spPr>
        <a:xfrm>
          <a:off x="14592300" y="6275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434" name="楕円 433"/>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45720</xdr:rowOff>
    </xdr:from>
    <xdr:to>
      <xdr:col>76</xdr:col>
      <xdr:colOff>114300</xdr:colOff>
      <xdr:row>36</xdr:row>
      <xdr:rowOff>102870</xdr:rowOff>
    </xdr:to>
    <xdr:cxnSp macro="">
      <xdr:nvCxnSpPr>
        <xdr:cNvPr id="435" name="直線コネクタ 434"/>
        <xdr:cNvCxnSpPr/>
      </xdr:nvCxnSpPr>
      <xdr:spPr>
        <a:xfrm>
          <a:off x="13703300" y="6217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109220</xdr:rowOff>
    </xdr:from>
    <xdr:to>
      <xdr:col>67</xdr:col>
      <xdr:colOff>101600</xdr:colOff>
      <xdr:row>36</xdr:row>
      <xdr:rowOff>39370</xdr:rowOff>
    </xdr:to>
    <xdr:sp macro="" textlink="">
      <xdr:nvSpPr>
        <xdr:cNvPr id="436" name="楕円 435"/>
        <xdr:cNvSpPr/>
      </xdr:nvSpPr>
      <xdr:spPr>
        <a:xfrm>
          <a:off x="12763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160020</xdr:rowOff>
    </xdr:from>
    <xdr:to>
      <xdr:col>71</xdr:col>
      <xdr:colOff>177800</xdr:colOff>
      <xdr:row>36</xdr:row>
      <xdr:rowOff>45720</xdr:rowOff>
    </xdr:to>
    <xdr:cxnSp macro="">
      <xdr:nvCxnSpPr>
        <xdr:cNvPr id="437" name="直線コネクタ 436"/>
        <xdr:cNvCxnSpPr/>
      </xdr:nvCxnSpPr>
      <xdr:spPr>
        <a:xfrm>
          <a:off x="12814300" y="6160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40"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1"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442" name="n_1mainValue【認定こども園・幼稚園・保育所】&#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443" name="n_2mainValue【認定こども園・幼稚園・保育所】&#10;有形固定資産減価償却率"/>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444" name="n_3mainValue【認定こども園・幼稚園・保育所】&#10;有形固定資産減価償却率"/>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55897</xdr:rowOff>
    </xdr:from>
    <xdr:ext cx="405111" cy="259045"/>
    <xdr:sp macro="" textlink="">
      <xdr:nvSpPr>
        <xdr:cNvPr id="445" name="n_4mainValue【認定こども園・幼稚園・保育所】&#10;有形固定資産減価償却率"/>
        <xdr:cNvSpPr txBox="1"/>
      </xdr:nvSpPr>
      <xdr:spPr>
        <a:xfrm>
          <a:off x="12611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83" name="楕円 482"/>
        <xdr:cNvSpPr/>
      </xdr:nvSpPr>
      <xdr:spPr>
        <a:xfrm>
          <a:off x="22110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164355</xdr:rowOff>
    </xdr:from>
    <xdr:ext cx="469744" cy="259045"/>
    <xdr:sp macro="" textlink="">
      <xdr:nvSpPr>
        <xdr:cNvPr id="484" name="【認定こども園・幼稚園・保育所】&#10;一人当たり面積該当値テキスト"/>
        <xdr:cNvSpPr txBox="1"/>
      </xdr:nvSpPr>
      <xdr:spPr>
        <a:xfrm>
          <a:off x="22199600" y="68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77978</xdr:rowOff>
    </xdr:from>
    <xdr:to>
      <xdr:col>112</xdr:col>
      <xdr:colOff>38100</xdr:colOff>
      <xdr:row>41</xdr:row>
      <xdr:rowOff>8128</xdr:rowOff>
    </xdr:to>
    <xdr:sp macro="" textlink="">
      <xdr:nvSpPr>
        <xdr:cNvPr id="485" name="楕円 484"/>
        <xdr:cNvSpPr/>
      </xdr:nvSpPr>
      <xdr:spPr>
        <a:xfrm>
          <a:off x="2127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128778</xdr:rowOff>
    </xdr:from>
    <xdr:to>
      <xdr:col>116</xdr:col>
      <xdr:colOff>63500</xdr:colOff>
      <xdr:row>40</xdr:row>
      <xdr:rowOff>128778</xdr:rowOff>
    </xdr:to>
    <xdr:cxnSp macro="">
      <xdr:nvCxnSpPr>
        <xdr:cNvPr id="486" name="直線コネクタ 485"/>
        <xdr:cNvCxnSpPr/>
      </xdr:nvCxnSpPr>
      <xdr:spPr>
        <a:xfrm>
          <a:off x="21323300" y="698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87" name="楕円 486"/>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131064</xdr:rowOff>
    </xdr:to>
    <xdr:cxnSp macro="">
      <xdr:nvCxnSpPr>
        <xdr:cNvPr id="488" name="直線コネクタ 487"/>
        <xdr:cNvCxnSpPr/>
      </xdr:nvCxnSpPr>
      <xdr:spPr>
        <a:xfrm flipV="1">
          <a:off x="20434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89" name="楕円 488"/>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90" name="直線コネクタ 489"/>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91" name="楕円 490"/>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131064</xdr:rowOff>
    </xdr:to>
    <xdr:cxnSp macro="">
      <xdr:nvCxnSpPr>
        <xdr:cNvPr id="492" name="直線コネクタ 491"/>
        <xdr:cNvCxnSpPr/>
      </xdr:nvCxnSpPr>
      <xdr:spPr>
        <a:xfrm>
          <a:off x="18656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170705</xdr:rowOff>
    </xdr:from>
    <xdr:ext cx="469744" cy="259045"/>
    <xdr:sp macro="" textlink="">
      <xdr:nvSpPr>
        <xdr:cNvPr id="497" name="n_1mainValue【認定こども園・幼稚園・保育所】&#10;一人当たり面積"/>
        <xdr:cNvSpPr txBox="1"/>
      </xdr:nvSpPr>
      <xdr:spPr>
        <a:xfrm>
          <a:off x="21075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98"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99"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0"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543" name="楕円 542"/>
        <xdr:cNvSpPr/>
      </xdr:nvSpPr>
      <xdr:spPr>
        <a:xfrm>
          <a:off x="16268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544" name="【学校施設】&#10;有形固定資産減価償却率該当値テキスト"/>
        <xdr:cNvSpPr txBox="1"/>
      </xdr:nvSpPr>
      <xdr:spPr>
        <a:xfrm>
          <a:off x="16357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545" name="楕円 544"/>
        <xdr:cNvSpPr/>
      </xdr:nvSpPr>
      <xdr:spPr>
        <a:xfrm>
          <a:off x="1543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106135</xdr:rowOff>
    </xdr:from>
    <xdr:to>
      <xdr:col>85</xdr:col>
      <xdr:colOff>127000</xdr:colOff>
      <xdr:row>57</xdr:row>
      <xdr:rowOff>164919</xdr:rowOff>
    </xdr:to>
    <xdr:cxnSp macro="">
      <xdr:nvCxnSpPr>
        <xdr:cNvPr id="546" name="直線コネクタ 545"/>
        <xdr:cNvCxnSpPr/>
      </xdr:nvCxnSpPr>
      <xdr:spPr>
        <a:xfrm>
          <a:off x="15481300" y="987878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547" name="楕円 546"/>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106135</xdr:rowOff>
    </xdr:to>
    <xdr:cxnSp macro="">
      <xdr:nvCxnSpPr>
        <xdr:cNvPr id="548" name="直線コネクタ 547"/>
        <xdr:cNvCxnSpPr/>
      </xdr:nvCxnSpPr>
      <xdr:spPr>
        <a:xfrm>
          <a:off x="14592300" y="98102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89626</xdr:rowOff>
    </xdr:from>
    <xdr:to>
      <xdr:col>72</xdr:col>
      <xdr:colOff>38100</xdr:colOff>
      <xdr:row>57</xdr:row>
      <xdr:rowOff>19776</xdr:rowOff>
    </xdr:to>
    <xdr:sp macro="" textlink="">
      <xdr:nvSpPr>
        <xdr:cNvPr id="549" name="楕円 548"/>
        <xdr:cNvSpPr/>
      </xdr:nvSpPr>
      <xdr:spPr>
        <a:xfrm>
          <a:off x="13652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140426</xdr:rowOff>
    </xdr:from>
    <xdr:to>
      <xdr:col>76</xdr:col>
      <xdr:colOff>114300</xdr:colOff>
      <xdr:row>57</xdr:row>
      <xdr:rowOff>37556</xdr:rowOff>
    </xdr:to>
    <xdr:cxnSp macro="">
      <xdr:nvCxnSpPr>
        <xdr:cNvPr id="550" name="直線コネクタ 549"/>
        <xdr:cNvCxnSpPr/>
      </xdr:nvCxnSpPr>
      <xdr:spPr>
        <a:xfrm>
          <a:off x="13703300" y="97416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43906</xdr:rowOff>
    </xdr:from>
    <xdr:to>
      <xdr:col>67</xdr:col>
      <xdr:colOff>101600</xdr:colOff>
      <xdr:row>56</xdr:row>
      <xdr:rowOff>145506</xdr:rowOff>
    </xdr:to>
    <xdr:sp macro="" textlink="">
      <xdr:nvSpPr>
        <xdr:cNvPr id="551" name="楕円 550"/>
        <xdr:cNvSpPr/>
      </xdr:nvSpPr>
      <xdr:spPr>
        <a:xfrm>
          <a:off x="12763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94706</xdr:rowOff>
    </xdr:from>
    <xdr:to>
      <xdr:col>71</xdr:col>
      <xdr:colOff>177800</xdr:colOff>
      <xdr:row>56</xdr:row>
      <xdr:rowOff>140426</xdr:rowOff>
    </xdr:to>
    <xdr:cxnSp macro="">
      <xdr:nvCxnSpPr>
        <xdr:cNvPr id="552" name="直線コネクタ 551"/>
        <xdr:cNvCxnSpPr/>
      </xdr:nvCxnSpPr>
      <xdr:spPr>
        <a:xfrm>
          <a:off x="12814300" y="9695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2012</xdr:rowOff>
    </xdr:from>
    <xdr:ext cx="405111" cy="259045"/>
    <xdr:sp macro="" textlink="">
      <xdr:nvSpPr>
        <xdr:cNvPr id="557" name="n_1mainValue【学校施設】&#10;有形固定資産減価償却率"/>
        <xdr:cNvSpPr txBox="1"/>
      </xdr:nvSpPr>
      <xdr:spPr>
        <a:xfrm>
          <a:off x="15266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558" name="n_2mainValue【学校施設】&#10;有形固定資産減価償却率"/>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36303</xdr:rowOff>
    </xdr:from>
    <xdr:ext cx="405111" cy="259045"/>
    <xdr:sp macro="" textlink="">
      <xdr:nvSpPr>
        <xdr:cNvPr id="559" name="n_3mainValue【学校施設】&#10;有形固定資産減価償却率"/>
        <xdr:cNvSpPr txBox="1"/>
      </xdr:nvSpPr>
      <xdr:spPr>
        <a:xfrm>
          <a:off x="13500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162033</xdr:rowOff>
    </xdr:from>
    <xdr:ext cx="405111" cy="259045"/>
    <xdr:sp macro="" textlink="">
      <xdr:nvSpPr>
        <xdr:cNvPr id="560" name="n_4mainValue【学校施設】&#10;有形固定資産減価償却率"/>
        <xdr:cNvSpPr txBox="1"/>
      </xdr:nvSpPr>
      <xdr:spPr>
        <a:xfrm>
          <a:off x="12611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31496</xdr:rowOff>
    </xdr:from>
    <xdr:to>
      <xdr:col>116</xdr:col>
      <xdr:colOff>114300</xdr:colOff>
      <xdr:row>61</xdr:row>
      <xdr:rowOff>133096</xdr:rowOff>
    </xdr:to>
    <xdr:sp macro="" textlink="">
      <xdr:nvSpPr>
        <xdr:cNvPr id="597" name="楕円 596"/>
        <xdr:cNvSpPr/>
      </xdr:nvSpPr>
      <xdr:spPr>
        <a:xfrm>
          <a:off x="22110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9923</xdr:rowOff>
    </xdr:from>
    <xdr:ext cx="469744" cy="259045"/>
    <xdr:sp macro="" textlink="">
      <xdr:nvSpPr>
        <xdr:cNvPr id="598" name="【学校施設】&#10;一人当たり面積該当値テキスト"/>
        <xdr:cNvSpPr txBox="1"/>
      </xdr:nvSpPr>
      <xdr:spPr>
        <a:xfrm>
          <a:off x="22199600" y="104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39497</xdr:rowOff>
    </xdr:from>
    <xdr:to>
      <xdr:col>112</xdr:col>
      <xdr:colOff>38100</xdr:colOff>
      <xdr:row>61</xdr:row>
      <xdr:rowOff>141097</xdr:rowOff>
    </xdr:to>
    <xdr:sp macro="" textlink="">
      <xdr:nvSpPr>
        <xdr:cNvPr id="599" name="楕円 598"/>
        <xdr:cNvSpPr/>
      </xdr:nvSpPr>
      <xdr:spPr>
        <a:xfrm>
          <a:off x="21272500" y="10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82296</xdr:rowOff>
    </xdr:from>
    <xdr:to>
      <xdr:col>116</xdr:col>
      <xdr:colOff>63500</xdr:colOff>
      <xdr:row>61</xdr:row>
      <xdr:rowOff>90297</xdr:rowOff>
    </xdr:to>
    <xdr:cxnSp macro="">
      <xdr:nvCxnSpPr>
        <xdr:cNvPr id="600" name="直線コネクタ 599"/>
        <xdr:cNvCxnSpPr/>
      </xdr:nvCxnSpPr>
      <xdr:spPr>
        <a:xfrm flipV="1">
          <a:off x="21323300" y="1054074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42355</xdr:rowOff>
    </xdr:from>
    <xdr:to>
      <xdr:col>107</xdr:col>
      <xdr:colOff>101600</xdr:colOff>
      <xdr:row>61</xdr:row>
      <xdr:rowOff>143955</xdr:rowOff>
    </xdr:to>
    <xdr:sp macro="" textlink="">
      <xdr:nvSpPr>
        <xdr:cNvPr id="601" name="楕円 600"/>
        <xdr:cNvSpPr/>
      </xdr:nvSpPr>
      <xdr:spPr>
        <a:xfrm>
          <a:off x="20383500" y="10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90297</xdr:rowOff>
    </xdr:from>
    <xdr:to>
      <xdr:col>111</xdr:col>
      <xdr:colOff>177800</xdr:colOff>
      <xdr:row>61</xdr:row>
      <xdr:rowOff>93155</xdr:rowOff>
    </xdr:to>
    <xdr:cxnSp macro="">
      <xdr:nvCxnSpPr>
        <xdr:cNvPr id="602" name="直線コネクタ 601"/>
        <xdr:cNvCxnSpPr/>
      </xdr:nvCxnSpPr>
      <xdr:spPr>
        <a:xfrm flipV="1">
          <a:off x="20434300" y="105487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44641</xdr:rowOff>
    </xdr:from>
    <xdr:to>
      <xdr:col>102</xdr:col>
      <xdr:colOff>165100</xdr:colOff>
      <xdr:row>61</xdr:row>
      <xdr:rowOff>146241</xdr:rowOff>
    </xdr:to>
    <xdr:sp macro="" textlink="">
      <xdr:nvSpPr>
        <xdr:cNvPr id="603" name="楕円 602"/>
        <xdr:cNvSpPr/>
      </xdr:nvSpPr>
      <xdr:spPr>
        <a:xfrm>
          <a:off x="19494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93155</xdr:rowOff>
    </xdr:from>
    <xdr:to>
      <xdr:col>107</xdr:col>
      <xdr:colOff>50800</xdr:colOff>
      <xdr:row>61</xdr:row>
      <xdr:rowOff>95441</xdr:rowOff>
    </xdr:to>
    <xdr:cxnSp macro="">
      <xdr:nvCxnSpPr>
        <xdr:cNvPr id="604" name="直線コネクタ 603"/>
        <xdr:cNvCxnSpPr/>
      </xdr:nvCxnSpPr>
      <xdr:spPr>
        <a:xfrm flipV="1">
          <a:off x="19545300" y="105516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5" name="楕円 604"/>
        <xdr:cNvSpPr/>
      </xdr:nvSpPr>
      <xdr:spPr>
        <a:xfrm>
          <a:off x="18605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95441</xdr:rowOff>
    </xdr:from>
    <xdr:to>
      <xdr:col>102</xdr:col>
      <xdr:colOff>114300</xdr:colOff>
      <xdr:row>61</xdr:row>
      <xdr:rowOff>98298</xdr:rowOff>
    </xdr:to>
    <xdr:cxnSp macro="">
      <xdr:nvCxnSpPr>
        <xdr:cNvPr id="606" name="直線コネクタ 605"/>
        <xdr:cNvCxnSpPr/>
      </xdr:nvCxnSpPr>
      <xdr:spPr>
        <a:xfrm flipV="1">
          <a:off x="18656300" y="1055389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132224</xdr:rowOff>
    </xdr:from>
    <xdr:ext cx="469744" cy="259045"/>
    <xdr:sp macro="" textlink="">
      <xdr:nvSpPr>
        <xdr:cNvPr id="611" name="n_1mainValue【学校施設】&#10;一人当たり面積"/>
        <xdr:cNvSpPr txBox="1"/>
      </xdr:nvSpPr>
      <xdr:spPr>
        <a:xfrm>
          <a:off x="2107572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135082</xdr:rowOff>
    </xdr:from>
    <xdr:ext cx="469744" cy="259045"/>
    <xdr:sp macro="" textlink="">
      <xdr:nvSpPr>
        <xdr:cNvPr id="612" name="n_2mainValue【学校施設】&#10;一人当たり面積"/>
        <xdr:cNvSpPr txBox="1"/>
      </xdr:nvSpPr>
      <xdr:spPr>
        <a:xfrm>
          <a:off x="201994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137368</xdr:rowOff>
    </xdr:from>
    <xdr:ext cx="469744" cy="259045"/>
    <xdr:sp macro="" textlink="">
      <xdr:nvSpPr>
        <xdr:cNvPr id="613" name="n_3mainValue【学校施設】&#10;一人当たり面積"/>
        <xdr:cNvSpPr txBox="1"/>
      </xdr:nvSpPr>
      <xdr:spPr>
        <a:xfrm>
          <a:off x="19310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14" name="n_4main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58"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669" name="楕円 668"/>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670" name="【公民館】&#10;有形固定資産減価償却率該当値テキスト"/>
        <xdr:cNvSpPr txBox="1"/>
      </xdr:nvSpPr>
      <xdr:spPr>
        <a:xfrm>
          <a:off x="16357600"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91694</xdr:rowOff>
    </xdr:from>
    <xdr:to>
      <xdr:col>81</xdr:col>
      <xdr:colOff>101600</xdr:colOff>
      <xdr:row>105</xdr:row>
      <xdr:rowOff>21844</xdr:rowOff>
    </xdr:to>
    <xdr:sp macro="" textlink="">
      <xdr:nvSpPr>
        <xdr:cNvPr id="671" name="楕円 670"/>
        <xdr:cNvSpPr/>
      </xdr:nvSpPr>
      <xdr:spPr>
        <a:xfrm>
          <a:off x="15430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142494</xdr:rowOff>
    </xdr:from>
    <xdr:to>
      <xdr:col>85</xdr:col>
      <xdr:colOff>127000</xdr:colOff>
      <xdr:row>105</xdr:row>
      <xdr:rowOff>14478</xdr:rowOff>
    </xdr:to>
    <xdr:cxnSp macro="">
      <xdr:nvCxnSpPr>
        <xdr:cNvPr id="672" name="直線コネクタ 671"/>
        <xdr:cNvCxnSpPr/>
      </xdr:nvCxnSpPr>
      <xdr:spPr>
        <a:xfrm>
          <a:off x="15481300" y="179732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673" name="楕円 672"/>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96774</xdr:rowOff>
    </xdr:from>
    <xdr:to>
      <xdr:col>81</xdr:col>
      <xdr:colOff>50800</xdr:colOff>
      <xdr:row>104</xdr:row>
      <xdr:rowOff>142494</xdr:rowOff>
    </xdr:to>
    <xdr:cxnSp macro="">
      <xdr:nvCxnSpPr>
        <xdr:cNvPr id="674" name="直線コネクタ 673"/>
        <xdr:cNvCxnSpPr/>
      </xdr:nvCxnSpPr>
      <xdr:spPr>
        <a:xfrm>
          <a:off x="14592300" y="17927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xdr:rowOff>
    </xdr:from>
    <xdr:to>
      <xdr:col>72</xdr:col>
      <xdr:colOff>38100</xdr:colOff>
      <xdr:row>104</xdr:row>
      <xdr:rowOff>101854</xdr:rowOff>
    </xdr:to>
    <xdr:sp macro="" textlink="">
      <xdr:nvSpPr>
        <xdr:cNvPr id="675" name="楕円 674"/>
        <xdr:cNvSpPr/>
      </xdr:nvSpPr>
      <xdr:spPr>
        <a:xfrm>
          <a:off x="13652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51054</xdr:rowOff>
    </xdr:from>
    <xdr:to>
      <xdr:col>76</xdr:col>
      <xdr:colOff>114300</xdr:colOff>
      <xdr:row>104</xdr:row>
      <xdr:rowOff>96774</xdr:rowOff>
    </xdr:to>
    <xdr:cxnSp macro="">
      <xdr:nvCxnSpPr>
        <xdr:cNvPr id="676" name="直線コネクタ 675"/>
        <xdr:cNvCxnSpPr/>
      </xdr:nvCxnSpPr>
      <xdr:spPr>
        <a:xfrm>
          <a:off x="13703300" y="178818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130556</xdr:rowOff>
    </xdr:from>
    <xdr:to>
      <xdr:col>67</xdr:col>
      <xdr:colOff>101600</xdr:colOff>
      <xdr:row>104</xdr:row>
      <xdr:rowOff>60706</xdr:rowOff>
    </xdr:to>
    <xdr:sp macro="" textlink="">
      <xdr:nvSpPr>
        <xdr:cNvPr id="677" name="楕円 676"/>
        <xdr:cNvSpPr/>
      </xdr:nvSpPr>
      <xdr:spPr>
        <a:xfrm>
          <a:off x="12763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xdr:rowOff>
    </xdr:from>
    <xdr:to>
      <xdr:col>71</xdr:col>
      <xdr:colOff>177800</xdr:colOff>
      <xdr:row>104</xdr:row>
      <xdr:rowOff>51054</xdr:rowOff>
    </xdr:to>
    <xdr:cxnSp macro="">
      <xdr:nvCxnSpPr>
        <xdr:cNvPr id="678" name="直線コネクタ 677"/>
        <xdr:cNvCxnSpPr/>
      </xdr:nvCxnSpPr>
      <xdr:spPr>
        <a:xfrm>
          <a:off x="12814300" y="178407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679"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80"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81"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2"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12971</xdr:rowOff>
    </xdr:from>
    <xdr:ext cx="405111" cy="259045"/>
    <xdr:sp macro="" textlink="">
      <xdr:nvSpPr>
        <xdr:cNvPr id="683" name="n_1mainValue【公民館】&#10;有形固定資産減価償却率"/>
        <xdr:cNvSpPr txBox="1"/>
      </xdr:nvSpPr>
      <xdr:spPr>
        <a:xfrm>
          <a:off x="152660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684" name="n_2mainValue【公民館】&#10;有形固定資産減価償却率"/>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92981</xdr:rowOff>
    </xdr:from>
    <xdr:ext cx="405111" cy="259045"/>
    <xdr:sp macro="" textlink="">
      <xdr:nvSpPr>
        <xdr:cNvPr id="685" name="n_3mainValue【公民館】&#10;有形固定資産減価償却率"/>
        <xdr:cNvSpPr txBox="1"/>
      </xdr:nvSpPr>
      <xdr:spPr>
        <a:xfrm>
          <a:off x="135007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686" name="n_4mainValue【公民館】&#10;有形固定資産減価償却率"/>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17"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28" name="楕円 727"/>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29"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730" name="楕円 729"/>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125186</xdr:rowOff>
    </xdr:to>
    <xdr:cxnSp macro="">
      <xdr:nvCxnSpPr>
        <xdr:cNvPr id="731" name="直線コネクタ 730"/>
        <xdr:cNvCxnSpPr/>
      </xdr:nvCxnSpPr>
      <xdr:spPr>
        <a:xfrm flipV="1">
          <a:off x="21323300" y="1829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732" name="楕円 731"/>
        <xdr:cNvSpPr/>
      </xdr:nvSpPr>
      <xdr:spPr>
        <a:xfrm>
          <a:off x="2038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125186</xdr:rowOff>
    </xdr:to>
    <xdr:cxnSp macro="">
      <xdr:nvCxnSpPr>
        <xdr:cNvPr id="733" name="直線コネクタ 732"/>
        <xdr:cNvCxnSpPr/>
      </xdr:nvCxnSpPr>
      <xdr:spPr>
        <a:xfrm>
          <a:off x="20434300" y="1829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734" name="楕円 733"/>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125186</xdr:rowOff>
    </xdr:from>
    <xdr:to>
      <xdr:col>107</xdr:col>
      <xdr:colOff>50800</xdr:colOff>
      <xdr:row>106</xdr:row>
      <xdr:rowOff>128451</xdr:rowOff>
    </xdr:to>
    <xdr:cxnSp macro="">
      <xdr:nvCxnSpPr>
        <xdr:cNvPr id="735" name="直線コネクタ 734"/>
        <xdr:cNvCxnSpPr/>
      </xdr:nvCxnSpPr>
      <xdr:spPr>
        <a:xfrm flipV="1">
          <a:off x="19545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77651</xdr:rowOff>
    </xdr:from>
    <xdr:to>
      <xdr:col>98</xdr:col>
      <xdr:colOff>38100</xdr:colOff>
      <xdr:row>107</xdr:row>
      <xdr:rowOff>7801</xdr:rowOff>
    </xdr:to>
    <xdr:sp macro="" textlink="">
      <xdr:nvSpPr>
        <xdr:cNvPr id="736" name="楕円 735"/>
        <xdr:cNvSpPr/>
      </xdr:nvSpPr>
      <xdr:spPr>
        <a:xfrm>
          <a:off x="18605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128451</xdr:rowOff>
    </xdr:from>
    <xdr:to>
      <xdr:col>102</xdr:col>
      <xdr:colOff>114300</xdr:colOff>
      <xdr:row>106</xdr:row>
      <xdr:rowOff>128451</xdr:rowOff>
    </xdr:to>
    <xdr:cxnSp macro="">
      <xdr:nvCxnSpPr>
        <xdr:cNvPr id="737" name="直線コネクタ 736"/>
        <xdr:cNvCxnSpPr/>
      </xdr:nvCxnSpPr>
      <xdr:spPr>
        <a:xfrm>
          <a:off x="18656300" y="1830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38"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40"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1"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742" name="n_1mainValue【公民館】&#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43" name="n_2mainValue【公民館】&#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170378</xdr:rowOff>
    </xdr:from>
    <xdr:ext cx="469744" cy="259045"/>
    <xdr:sp macro="" textlink="">
      <xdr:nvSpPr>
        <xdr:cNvPr id="744" name="n_3mainValue【公民館】&#10;一人当たり面積"/>
        <xdr:cNvSpPr txBox="1"/>
      </xdr:nvSpPr>
      <xdr:spPr>
        <a:xfrm>
          <a:off x="19310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170378</xdr:rowOff>
    </xdr:from>
    <xdr:ext cx="469744" cy="259045"/>
    <xdr:sp macro="" textlink="">
      <xdr:nvSpPr>
        <xdr:cNvPr id="745" name="n_4mainValue【公民館】&#10;一人当たり面積"/>
        <xdr:cNvSpPr txBox="1"/>
      </xdr:nvSpPr>
      <xdr:spPr>
        <a:xfrm>
          <a:off x="18421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類似団体と比較して特に有形固定資産減価償却率が高くなっている施設は，道路，公民館であり，特に低くなっている施設は学校施設及び公営住宅である。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道路については，改修工事及び維持補修工事を行い長寿命化を図っているが，数値は前年度比</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ポイント上昇し，</a:t>
          </a:r>
          <a:r>
            <a:rPr kumimoji="1" lang="en-US" altLang="ja-JP" sz="1100">
              <a:solidFill>
                <a:sysClr val="windowText" lastClr="000000"/>
              </a:solidFill>
              <a:effectLst/>
              <a:latin typeface="+mn-lt"/>
              <a:ea typeface="+mn-ea"/>
              <a:cs typeface="+mn-cs"/>
            </a:rPr>
            <a:t>73.7</a:t>
          </a:r>
          <a:r>
            <a:rPr kumimoji="1" lang="ja-JP" altLang="ja-JP" sz="1100">
              <a:solidFill>
                <a:sysClr val="windowText" lastClr="000000"/>
              </a:solidFill>
              <a:effectLst/>
              <a:latin typeface="+mn-lt"/>
              <a:ea typeface="+mn-ea"/>
              <a:cs typeface="+mn-cs"/>
            </a:rPr>
            <a:t>％となった。これは，類似団体の平均値と比較すると，</a:t>
          </a:r>
          <a:r>
            <a:rPr kumimoji="1" lang="en-US" altLang="ja-JP" sz="1100">
              <a:solidFill>
                <a:sysClr val="windowText" lastClr="000000"/>
              </a:solidFill>
              <a:effectLst/>
              <a:latin typeface="+mn-lt"/>
              <a:ea typeface="+mn-ea"/>
              <a:cs typeface="+mn-cs"/>
            </a:rPr>
            <a:t>12.5</a:t>
          </a:r>
          <a:r>
            <a:rPr kumimoji="1" lang="ja-JP" altLang="ja-JP" sz="1100">
              <a:solidFill>
                <a:sysClr val="windowText" lastClr="000000"/>
              </a:solidFill>
              <a:effectLst/>
              <a:latin typeface="+mn-lt"/>
              <a:ea typeface="+mn-ea"/>
              <a:cs typeface="+mn-cs"/>
            </a:rPr>
            <a:t>ポイント上回っている状況であるため，今後とも計画的かつ効率的に道路の長寿命化に取組んでいく。</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公民館については，中央公民館及び文化村公民館が昭和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年代に建設された建物であることから，類似団体平均を</a:t>
          </a: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ポイント上回っており，昨年度と比較しても</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ポイント上昇している。これらの建物の</a:t>
          </a:r>
          <a:r>
            <a:rPr kumimoji="1" lang="ja-JP" altLang="ja-JP" sz="1100" b="0" i="0" baseline="0">
              <a:solidFill>
                <a:sysClr val="windowText" lastClr="000000"/>
              </a:solidFill>
              <a:effectLst/>
              <a:latin typeface="+mn-lt"/>
              <a:ea typeface="+mn-ea"/>
              <a:cs typeface="+mn-cs"/>
            </a:rPr>
            <a:t>大規模改修には莫大な費用を要するため，今後，個別施設計画等を策定し計画的かつ効率的な維持補修を行い施設の長寿命化に取組んでいく。</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他の施設（学校，公営住宅等）については，比較的新しい建物が多いため類似団体平均よりも低い数値となっている。学校施設については平成</a:t>
          </a:r>
          <a:r>
            <a:rPr kumimoji="1" lang="en-US" altLang="ja-JP" sz="1100" b="0" i="0" baseline="0">
              <a:solidFill>
                <a:sysClr val="windowText" lastClr="000000"/>
              </a:solidFill>
              <a:effectLst/>
              <a:latin typeface="+mn-lt"/>
              <a:ea typeface="+mn-ea"/>
              <a:cs typeface="+mn-cs"/>
            </a:rPr>
            <a:t>20</a:t>
          </a:r>
          <a:r>
            <a:rPr kumimoji="1" lang="ja-JP" altLang="ja-JP" sz="1100" b="0" i="0" baseline="0">
              <a:solidFill>
                <a:sysClr val="windowText" lastClr="000000"/>
              </a:solidFill>
              <a:effectLst/>
              <a:latin typeface="+mn-lt"/>
              <a:ea typeface="+mn-ea"/>
              <a:cs typeface="+mn-cs"/>
            </a:rPr>
            <a:t>年代に校舎の耐震補強工事や建替えを実施した。公営住宅は平成</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年代にコミュニティーホームあさひが丘住宅が建設されたことから数値が低くなっている。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しかしながら，数値が低い項目についてもすでに耐用年数を経過している施設もあることから個別施設計画等の計画を立て，今後の更新需要の把握及び施設の長寿命化に取組んでいく必要がある。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30" name="直線コネクタ 1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4" name="直線コネクタ 1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6" name="フローチャート: 判断 1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7" name="フローチャート: 判断 1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8" name="フローチャート: 判断 1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9" name="フローチャート: 判断 1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40" name="フローチャート: 判断 1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146" name="楕円 145"/>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147"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148" name="楕円 147"/>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96520</xdr:rowOff>
    </xdr:to>
    <xdr:cxnSp macro="">
      <xdr:nvCxnSpPr>
        <xdr:cNvPr id="149" name="直線コネクタ 148"/>
        <xdr:cNvCxnSpPr/>
      </xdr:nvCxnSpPr>
      <xdr:spPr>
        <a:xfrm flipV="1">
          <a:off x="9639300" y="108966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45720</xdr:rowOff>
    </xdr:from>
    <xdr:to>
      <xdr:col>46</xdr:col>
      <xdr:colOff>38100</xdr:colOff>
      <xdr:row>63</xdr:row>
      <xdr:rowOff>147320</xdr:rowOff>
    </xdr:to>
    <xdr:sp macro="" textlink="">
      <xdr:nvSpPr>
        <xdr:cNvPr id="150" name="楕円 149"/>
        <xdr:cNvSpPr/>
      </xdr:nvSpPr>
      <xdr:spPr>
        <a:xfrm>
          <a:off x="8699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96520</xdr:rowOff>
    </xdr:from>
    <xdr:to>
      <xdr:col>50</xdr:col>
      <xdr:colOff>114300</xdr:colOff>
      <xdr:row>63</xdr:row>
      <xdr:rowOff>96520</xdr:rowOff>
    </xdr:to>
    <xdr:cxnSp macro="">
      <xdr:nvCxnSpPr>
        <xdr:cNvPr id="151" name="直線コネクタ 150"/>
        <xdr:cNvCxnSpPr/>
      </xdr:nvCxnSpPr>
      <xdr:spPr>
        <a:xfrm>
          <a:off x="8750300" y="10897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152" name="楕円 151"/>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96520</xdr:rowOff>
    </xdr:from>
    <xdr:to>
      <xdr:col>45</xdr:col>
      <xdr:colOff>177800</xdr:colOff>
      <xdr:row>63</xdr:row>
      <xdr:rowOff>96520</xdr:rowOff>
    </xdr:to>
    <xdr:cxnSp macro="">
      <xdr:nvCxnSpPr>
        <xdr:cNvPr id="153" name="直線コネクタ 152"/>
        <xdr:cNvCxnSpPr/>
      </xdr:nvCxnSpPr>
      <xdr:spPr>
        <a:xfrm>
          <a:off x="7861300" y="10897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46990</xdr:rowOff>
    </xdr:from>
    <xdr:to>
      <xdr:col>36</xdr:col>
      <xdr:colOff>165100</xdr:colOff>
      <xdr:row>63</xdr:row>
      <xdr:rowOff>148590</xdr:rowOff>
    </xdr:to>
    <xdr:sp macro="" textlink="">
      <xdr:nvSpPr>
        <xdr:cNvPr id="154" name="楕円 153"/>
        <xdr:cNvSpPr/>
      </xdr:nvSpPr>
      <xdr:spPr>
        <a:xfrm>
          <a:off x="6921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97790</xdr:rowOff>
    </xdr:to>
    <xdr:cxnSp macro="">
      <xdr:nvCxnSpPr>
        <xdr:cNvPr id="155" name="直線コネクタ 154"/>
        <xdr:cNvCxnSpPr/>
      </xdr:nvCxnSpPr>
      <xdr:spPr>
        <a:xfrm flipV="1">
          <a:off x="6972300" y="108978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1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138447</xdr:rowOff>
    </xdr:from>
    <xdr:ext cx="469744" cy="259045"/>
    <xdr:sp macro="" textlink="">
      <xdr:nvSpPr>
        <xdr:cNvPr id="160" name="n_1mainValue【体育館・プール】&#10;一人当たり面積"/>
        <xdr:cNvSpPr txBox="1"/>
      </xdr:nvSpPr>
      <xdr:spPr>
        <a:xfrm>
          <a:off x="93917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138447</xdr:rowOff>
    </xdr:from>
    <xdr:ext cx="469744" cy="259045"/>
    <xdr:sp macro="" textlink="">
      <xdr:nvSpPr>
        <xdr:cNvPr id="161" name="n_2mainValue【体育館・プール】&#10;一人当たり面積"/>
        <xdr:cNvSpPr txBox="1"/>
      </xdr:nvSpPr>
      <xdr:spPr>
        <a:xfrm>
          <a:off x="8515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138447</xdr:rowOff>
    </xdr:from>
    <xdr:ext cx="469744" cy="259045"/>
    <xdr:sp macro="" textlink="">
      <xdr:nvSpPr>
        <xdr:cNvPr id="162" name="n_3mainValue【体育館・プール】&#10;一人当たり面積"/>
        <xdr:cNvSpPr txBox="1"/>
      </xdr:nvSpPr>
      <xdr:spPr>
        <a:xfrm>
          <a:off x="7626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139717</xdr:rowOff>
    </xdr:from>
    <xdr:ext cx="469744" cy="259045"/>
    <xdr:sp macro="" textlink="">
      <xdr:nvSpPr>
        <xdr:cNvPr id="163" name="n_4mainValue【体育館・プール】&#10;一人当たり面積"/>
        <xdr:cNvSpPr txBox="1"/>
      </xdr:nvSpPr>
      <xdr:spPr>
        <a:xfrm>
          <a:off x="6737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7" name="直線コネクタ 2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8" name="テキスト ボックス 2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9" name="直線コネクタ 2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0" name="テキスト ボックス 2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1" name="直線コネクタ 2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2" name="テキスト ボックス 2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3" name="直線コネクタ 2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4" name="テキスト ボックス 2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5" name="直線コネクタ 2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6" name="テキスト ボックス 2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7" name="直線コネクタ 2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8" name="テキスト ボックス 2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220" name="直線コネクタ 219"/>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21"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22" name="直線コネクタ 221"/>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23"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24" name="直線コネクタ 22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225"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226" name="フローチャート: 判断 225"/>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227" name="フローチャート: 判断 226"/>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228" name="フローチャート: 判断 227"/>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29" name="フローチャート: 判断 228"/>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230" name="フローチャート: 判断 229"/>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236" name="楕円 235"/>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237" name="【一般廃棄物処理施設】&#10;有形固定資産減価償却率該当値テキスト"/>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238" name="楕円 237"/>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104775</xdr:rowOff>
    </xdr:to>
    <xdr:cxnSp macro="">
      <xdr:nvCxnSpPr>
        <xdr:cNvPr id="239" name="直線コネクタ 238"/>
        <xdr:cNvCxnSpPr/>
      </xdr:nvCxnSpPr>
      <xdr:spPr>
        <a:xfrm>
          <a:off x="15481300" y="654177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240" name="楕円 239"/>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26670</xdr:rowOff>
    </xdr:to>
    <xdr:cxnSp macro="">
      <xdr:nvCxnSpPr>
        <xdr:cNvPr id="241" name="直線コネクタ 240"/>
        <xdr:cNvCxnSpPr/>
      </xdr:nvCxnSpPr>
      <xdr:spPr>
        <a:xfrm>
          <a:off x="14592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242" name="楕円 241"/>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118110</xdr:rowOff>
    </xdr:to>
    <xdr:cxnSp macro="">
      <xdr:nvCxnSpPr>
        <xdr:cNvPr id="243" name="直線コネクタ 242"/>
        <xdr:cNvCxnSpPr/>
      </xdr:nvCxnSpPr>
      <xdr:spPr>
        <a:xfrm>
          <a:off x="13703300" y="638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244" name="楕円 243"/>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59055</xdr:rowOff>
    </xdr:to>
    <xdr:cxnSp macro="">
      <xdr:nvCxnSpPr>
        <xdr:cNvPr id="245" name="直線コネクタ 244"/>
        <xdr:cNvCxnSpPr/>
      </xdr:nvCxnSpPr>
      <xdr:spPr>
        <a:xfrm flipV="1">
          <a:off x="12814300" y="638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246"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247"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248"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249"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250" name="n_1mainValue【一般廃棄物処理施設】&#10;有形固定資産減価償却率"/>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251" name="n_2mainValue【一般廃棄物処理施設】&#10;有形固定資産減価償却率"/>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252" name="n_3mainValue【一般廃棄物処理施設】&#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253" name="n_4mainValue【一般廃棄物処理施設】&#10;有形固定資産減価償却率"/>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7" name="テキスト ボックス 2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9" name="テキスト ボックス 2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1" name="テキスト ボックス 2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3" name="テキスト ボックス 2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275" name="直線コネクタ 274"/>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276"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277" name="直線コネクタ 276"/>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278"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279" name="直線コネクタ 278"/>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280"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281" name="フローチャート: 判断 280"/>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282" name="フローチャート: 判断 281"/>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283" name="フローチャート: 判断 282"/>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284" name="フローチャート: 判断 283"/>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285" name="フローチャート: 判断 284"/>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20924</xdr:rowOff>
    </xdr:from>
    <xdr:to>
      <xdr:col>116</xdr:col>
      <xdr:colOff>114300</xdr:colOff>
      <xdr:row>39</xdr:row>
      <xdr:rowOff>122524</xdr:rowOff>
    </xdr:to>
    <xdr:sp macro="" textlink="">
      <xdr:nvSpPr>
        <xdr:cNvPr id="291" name="楕円 290"/>
        <xdr:cNvSpPr/>
      </xdr:nvSpPr>
      <xdr:spPr>
        <a:xfrm>
          <a:off x="22110700" y="67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43801</xdr:rowOff>
    </xdr:from>
    <xdr:ext cx="534377" cy="259045"/>
    <xdr:sp macro="" textlink="">
      <xdr:nvSpPr>
        <xdr:cNvPr id="292" name="【一般廃棄物処理施設】&#10;一人当たり有形固定資産（償却資産）額該当値テキスト"/>
        <xdr:cNvSpPr txBox="1"/>
      </xdr:nvSpPr>
      <xdr:spPr>
        <a:xfrm>
          <a:off x="22199600" y="65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23813</xdr:rowOff>
    </xdr:from>
    <xdr:to>
      <xdr:col>112</xdr:col>
      <xdr:colOff>38100</xdr:colOff>
      <xdr:row>39</xdr:row>
      <xdr:rowOff>125413</xdr:rowOff>
    </xdr:to>
    <xdr:sp macro="" textlink="">
      <xdr:nvSpPr>
        <xdr:cNvPr id="293" name="楕円 292"/>
        <xdr:cNvSpPr/>
      </xdr:nvSpPr>
      <xdr:spPr>
        <a:xfrm>
          <a:off x="21272500" y="67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71724</xdr:rowOff>
    </xdr:from>
    <xdr:to>
      <xdr:col>116</xdr:col>
      <xdr:colOff>63500</xdr:colOff>
      <xdr:row>39</xdr:row>
      <xdr:rowOff>74613</xdr:rowOff>
    </xdr:to>
    <xdr:cxnSp macro="">
      <xdr:nvCxnSpPr>
        <xdr:cNvPr id="294" name="直線コネクタ 293"/>
        <xdr:cNvCxnSpPr/>
      </xdr:nvCxnSpPr>
      <xdr:spPr>
        <a:xfrm flipV="1">
          <a:off x="21323300" y="6758274"/>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30590</xdr:rowOff>
    </xdr:from>
    <xdr:to>
      <xdr:col>107</xdr:col>
      <xdr:colOff>101600</xdr:colOff>
      <xdr:row>39</xdr:row>
      <xdr:rowOff>132190</xdr:rowOff>
    </xdr:to>
    <xdr:sp macro="" textlink="">
      <xdr:nvSpPr>
        <xdr:cNvPr id="295" name="楕円 294"/>
        <xdr:cNvSpPr/>
      </xdr:nvSpPr>
      <xdr:spPr>
        <a:xfrm>
          <a:off x="20383500" y="6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74613</xdr:rowOff>
    </xdr:from>
    <xdr:to>
      <xdr:col>111</xdr:col>
      <xdr:colOff>177800</xdr:colOff>
      <xdr:row>39</xdr:row>
      <xdr:rowOff>81390</xdr:rowOff>
    </xdr:to>
    <xdr:cxnSp macro="">
      <xdr:nvCxnSpPr>
        <xdr:cNvPr id="296" name="直線コネクタ 295"/>
        <xdr:cNvCxnSpPr/>
      </xdr:nvCxnSpPr>
      <xdr:spPr>
        <a:xfrm flipV="1">
          <a:off x="20434300" y="6761163"/>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29652</xdr:rowOff>
    </xdr:from>
    <xdr:to>
      <xdr:col>102</xdr:col>
      <xdr:colOff>165100</xdr:colOff>
      <xdr:row>39</xdr:row>
      <xdr:rowOff>131252</xdr:rowOff>
    </xdr:to>
    <xdr:sp macro="" textlink="">
      <xdr:nvSpPr>
        <xdr:cNvPr id="297" name="楕円 296"/>
        <xdr:cNvSpPr/>
      </xdr:nvSpPr>
      <xdr:spPr>
        <a:xfrm>
          <a:off x="19494500" y="67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80452</xdr:rowOff>
    </xdr:from>
    <xdr:to>
      <xdr:col>107</xdr:col>
      <xdr:colOff>50800</xdr:colOff>
      <xdr:row>39</xdr:row>
      <xdr:rowOff>81390</xdr:rowOff>
    </xdr:to>
    <xdr:cxnSp macro="">
      <xdr:nvCxnSpPr>
        <xdr:cNvPr id="298" name="直線コネクタ 297"/>
        <xdr:cNvCxnSpPr/>
      </xdr:nvCxnSpPr>
      <xdr:spPr>
        <a:xfrm>
          <a:off x="19545300" y="676700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25597</xdr:rowOff>
    </xdr:from>
    <xdr:to>
      <xdr:col>98</xdr:col>
      <xdr:colOff>38100</xdr:colOff>
      <xdr:row>39</xdr:row>
      <xdr:rowOff>127197</xdr:rowOff>
    </xdr:to>
    <xdr:sp macro="" textlink="">
      <xdr:nvSpPr>
        <xdr:cNvPr id="299" name="楕円 298"/>
        <xdr:cNvSpPr/>
      </xdr:nvSpPr>
      <xdr:spPr>
        <a:xfrm>
          <a:off x="18605500" y="67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76397</xdr:rowOff>
    </xdr:from>
    <xdr:to>
      <xdr:col>102</xdr:col>
      <xdr:colOff>114300</xdr:colOff>
      <xdr:row>39</xdr:row>
      <xdr:rowOff>80452</xdr:rowOff>
    </xdr:to>
    <xdr:cxnSp macro="">
      <xdr:nvCxnSpPr>
        <xdr:cNvPr id="300" name="直線コネクタ 299"/>
        <xdr:cNvCxnSpPr/>
      </xdr:nvCxnSpPr>
      <xdr:spPr>
        <a:xfrm>
          <a:off x="18656300" y="676294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301"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302"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303"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304" name="n_4aveValue【一般廃棄物処理施設】&#10;一人当たり有形固定資産（償却資産）額"/>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141940</xdr:rowOff>
    </xdr:from>
    <xdr:ext cx="534377" cy="259045"/>
    <xdr:sp macro="" textlink="">
      <xdr:nvSpPr>
        <xdr:cNvPr id="305" name="n_1mainValue【一般廃棄物処理施設】&#10;一人当たり有形固定資産（償却資産）額"/>
        <xdr:cNvSpPr txBox="1"/>
      </xdr:nvSpPr>
      <xdr:spPr>
        <a:xfrm>
          <a:off x="21043411" y="64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148717</xdr:rowOff>
    </xdr:from>
    <xdr:ext cx="534377" cy="259045"/>
    <xdr:sp macro="" textlink="">
      <xdr:nvSpPr>
        <xdr:cNvPr id="306" name="n_2mainValue【一般廃棄物処理施設】&#10;一人当たり有形固定資産（償却資産）額"/>
        <xdr:cNvSpPr txBox="1"/>
      </xdr:nvSpPr>
      <xdr:spPr>
        <a:xfrm>
          <a:off x="20167111" y="64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147779</xdr:rowOff>
    </xdr:from>
    <xdr:ext cx="534377" cy="259045"/>
    <xdr:sp macro="" textlink="">
      <xdr:nvSpPr>
        <xdr:cNvPr id="307" name="n_3mainValue【一般廃棄物処理施設】&#10;一人当たり有形固定資産（償却資産）額"/>
        <xdr:cNvSpPr txBox="1"/>
      </xdr:nvSpPr>
      <xdr:spPr>
        <a:xfrm>
          <a:off x="19278111" y="64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143724</xdr:rowOff>
    </xdr:from>
    <xdr:ext cx="534377" cy="259045"/>
    <xdr:sp macro="" textlink="">
      <xdr:nvSpPr>
        <xdr:cNvPr id="308" name="n_4mainValue【一般廃棄物処理施設】&#10;一人当たり有形固定資産（償却資産）額"/>
        <xdr:cNvSpPr txBox="1"/>
      </xdr:nvSpPr>
      <xdr:spPr>
        <a:xfrm>
          <a:off x="18389111" y="64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1" name="テキスト ボックス 3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9" name="テキスト ボックス 32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332" name="直線コネクタ 331"/>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333"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334" name="直線コネクタ 333"/>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3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6" name="直線コネクタ 33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337"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38" name="フローチャート: 判断 337"/>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339" name="フローチャート: 判断 338"/>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340" name="フローチャート: 判断 339"/>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341" name="フローチャート: 判断 340"/>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342" name="フローチャート: 判断 341"/>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348" name="楕円 347"/>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118127</xdr:rowOff>
    </xdr:from>
    <xdr:ext cx="405111" cy="259045"/>
    <xdr:sp macro="" textlink="">
      <xdr:nvSpPr>
        <xdr:cNvPr id="349" name="【保健センター・保健所】&#10;有形固定資産減価償却率該当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350" name="楕円 349"/>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19050</xdr:rowOff>
    </xdr:to>
    <xdr:cxnSp macro="">
      <xdr:nvCxnSpPr>
        <xdr:cNvPr id="351" name="直線コネクタ 350"/>
        <xdr:cNvCxnSpPr/>
      </xdr:nvCxnSpPr>
      <xdr:spPr>
        <a:xfrm>
          <a:off x="15481300" y="1078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352" name="楕円 351"/>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152400</xdr:rowOff>
    </xdr:to>
    <xdr:cxnSp macro="">
      <xdr:nvCxnSpPr>
        <xdr:cNvPr id="353" name="直線コネクタ 352"/>
        <xdr:cNvCxnSpPr/>
      </xdr:nvCxnSpPr>
      <xdr:spPr>
        <a:xfrm>
          <a:off x="14592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354" name="楕円 353"/>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114300</xdr:rowOff>
    </xdr:to>
    <xdr:cxnSp macro="">
      <xdr:nvCxnSpPr>
        <xdr:cNvPr id="355" name="直線コネクタ 354"/>
        <xdr:cNvCxnSpPr/>
      </xdr:nvCxnSpPr>
      <xdr:spPr>
        <a:xfrm>
          <a:off x="13703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356" name="楕円 355"/>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76200</xdr:rowOff>
    </xdr:to>
    <xdr:cxnSp macro="">
      <xdr:nvCxnSpPr>
        <xdr:cNvPr id="357" name="直線コネクタ 356"/>
        <xdr:cNvCxnSpPr/>
      </xdr:nvCxnSpPr>
      <xdr:spPr>
        <a:xfrm>
          <a:off x="12814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358"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359"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360"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361"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362" name="n_1mainValue【保健センター・保健所】&#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363"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364" name="n_3mainValue【保健センター・保健所】&#10;有形固定資産減価償却率"/>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365" name="n_4mainValue【保健センター・保健所】&#10;有形固定資産減価償却率"/>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389" name="直線コネクタ 388"/>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9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91" name="直線コネクタ 39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9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93" name="直線コネクタ 39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394"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95" name="フローチャート: 判断 394"/>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396" name="フローチャート: 判断 395"/>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397" name="フローチャート: 判断 39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398" name="フローチャート: 判断 397"/>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399" name="フローチャート: 判断 398"/>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405" name="楕円 404"/>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406"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407" name="楕円 406"/>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408" name="直線コネクタ 407"/>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409" name="楕円 408"/>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410" name="直線コネクタ 409"/>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411" name="楕円 410"/>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412" name="直線コネクタ 411"/>
        <xdr:cNvCxnSpPr/>
      </xdr:nvCxnSpPr>
      <xdr:spPr>
        <a:xfrm flipV="1">
          <a:off x="19545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413" name="楕円 412"/>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160020</xdr:rowOff>
    </xdr:to>
    <xdr:cxnSp macro="">
      <xdr:nvCxnSpPr>
        <xdr:cNvPr id="414" name="直線コネクタ 413"/>
        <xdr:cNvCxnSpPr/>
      </xdr:nvCxnSpPr>
      <xdr:spPr>
        <a:xfrm>
          <a:off x="18656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415"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16"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17"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418"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419"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420"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421"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422" name="n_4mainValue【保健センター・保健所】&#10;一人当たり面積"/>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448" name="直線コネクタ 447"/>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449"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450" name="直線コネクタ 449"/>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2" name="直線コネクタ 45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453"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454" name="フローチャート: 判断 453"/>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455" name="フローチャート: 判断 454"/>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56" name="フローチャート: 判断 4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457" name="フローチャート: 判断 45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458" name="フローチャート: 判断 45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464" name="楕円 463"/>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465" name="【消防施設】&#10;有形固定資産減価償却率該当値テキスト"/>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137523</xdr:rowOff>
    </xdr:from>
    <xdr:to>
      <xdr:col>81</xdr:col>
      <xdr:colOff>101600</xdr:colOff>
      <xdr:row>84</xdr:row>
      <xdr:rowOff>67673</xdr:rowOff>
    </xdr:to>
    <xdr:sp macro="" textlink="">
      <xdr:nvSpPr>
        <xdr:cNvPr id="466" name="楕円 465"/>
        <xdr:cNvSpPr/>
      </xdr:nvSpPr>
      <xdr:spPr>
        <a:xfrm>
          <a:off x="15430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16873</xdr:rowOff>
    </xdr:from>
    <xdr:to>
      <xdr:col>85</xdr:col>
      <xdr:colOff>127000</xdr:colOff>
      <xdr:row>84</xdr:row>
      <xdr:rowOff>26670</xdr:rowOff>
    </xdr:to>
    <xdr:cxnSp macro="">
      <xdr:nvCxnSpPr>
        <xdr:cNvPr id="467" name="直線コネクタ 466"/>
        <xdr:cNvCxnSpPr/>
      </xdr:nvCxnSpPr>
      <xdr:spPr>
        <a:xfrm>
          <a:off x="15481300" y="144186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468" name="楕円 467"/>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155666</xdr:rowOff>
    </xdr:from>
    <xdr:to>
      <xdr:col>81</xdr:col>
      <xdr:colOff>50800</xdr:colOff>
      <xdr:row>84</xdr:row>
      <xdr:rowOff>16873</xdr:rowOff>
    </xdr:to>
    <xdr:cxnSp macro="">
      <xdr:nvCxnSpPr>
        <xdr:cNvPr id="469" name="直線コネクタ 468"/>
        <xdr:cNvCxnSpPr/>
      </xdr:nvCxnSpPr>
      <xdr:spPr>
        <a:xfrm>
          <a:off x="14592300" y="143860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470" name="楕円 469"/>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155666</xdr:rowOff>
    </xdr:to>
    <xdr:cxnSp macro="">
      <xdr:nvCxnSpPr>
        <xdr:cNvPr id="471" name="直線コネクタ 470"/>
        <xdr:cNvCxnSpPr/>
      </xdr:nvCxnSpPr>
      <xdr:spPr>
        <a:xfrm>
          <a:off x="13703300" y="143582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472" name="楕円 471"/>
        <xdr:cNvSpPr/>
      </xdr:nvSpPr>
      <xdr:spPr>
        <a:xfrm>
          <a:off x="1276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84</xdr:row>
      <xdr:rowOff>70757</xdr:rowOff>
    </xdr:to>
    <xdr:cxnSp macro="">
      <xdr:nvCxnSpPr>
        <xdr:cNvPr id="473" name="直線コネクタ 472"/>
        <xdr:cNvCxnSpPr/>
      </xdr:nvCxnSpPr>
      <xdr:spPr>
        <a:xfrm flipV="1">
          <a:off x="12814300" y="14358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474"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75"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476"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477"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58800</xdr:rowOff>
    </xdr:from>
    <xdr:ext cx="405111" cy="259045"/>
    <xdr:sp macro="" textlink="">
      <xdr:nvSpPr>
        <xdr:cNvPr id="478" name="n_1mainValue【消防施設】&#10;有形固定資産減価償却率"/>
        <xdr:cNvSpPr txBox="1"/>
      </xdr:nvSpPr>
      <xdr:spPr>
        <a:xfrm>
          <a:off x="152660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479" name="n_2mainValue【消防施設】&#10;有形固定資産減価償却率"/>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480" name="n_3mainValue【消防施設】&#10;有形固定資産減価償却率"/>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481" name="n_4mainValue【消防施設】&#10;有形固定資産減価償却率"/>
        <xdr:cNvSpPr txBox="1"/>
      </xdr:nvSpPr>
      <xdr:spPr>
        <a:xfrm>
          <a:off x="12611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05" name="直線コネクタ 504"/>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0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07" name="直線コネクタ 50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08"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09" name="直線コネクタ 508"/>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11" name="フローチャート: 判断 510"/>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12" name="フローチャート: 判断 51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13" name="フローチャート: 判断 512"/>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14" name="フローチャート: 判断 513"/>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15" name="フローチャート: 判断 514"/>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153670</xdr:rowOff>
    </xdr:from>
    <xdr:to>
      <xdr:col>116</xdr:col>
      <xdr:colOff>114300</xdr:colOff>
      <xdr:row>86</xdr:row>
      <xdr:rowOff>83820</xdr:rowOff>
    </xdr:to>
    <xdr:sp macro="" textlink="">
      <xdr:nvSpPr>
        <xdr:cNvPr id="521" name="楕円 520"/>
        <xdr:cNvSpPr/>
      </xdr:nvSpPr>
      <xdr:spPr>
        <a:xfrm>
          <a:off x="221107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522" name="【消防施設】&#10;一人当たり面積該当値テキスト"/>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523" name="楕円 522"/>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33020</xdr:rowOff>
    </xdr:from>
    <xdr:to>
      <xdr:col>116</xdr:col>
      <xdr:colOff>63500</xdr:colOff>
      <xdr:row>86</xdr:row>
      <xdr:rowOff>34289</xdr:rowOff>
    </xdr:to>
    <xdr:cxnSp macro="">
      <xdr:nvCxnSpPr>
        <xdr:cNvPr id="524" name="直線コネクタ 523"/>
        <xdr:cNvCxnSpPr/>
      </xdr:nvCxnSpPr>
      <xdr:spPr>
        <a:xfrm flipV="1">
          <a:off x="21323300" y="147777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525" name="楕円 524"/>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34289</xdr:rowOff>
    </xdr:to>
    <xdr:cxnSp macro="">
      <xdr:nvCxnSpPr>
        <xdr:cNvPr id="526" name="直線コネクタ 525"/>
        <xdr:cNvCxnSpPr/>
      </xdr:nvCxnSpPr>
      <xdr:spPr>
        <a:xfrm>
          <a:off x="20434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527" name="楕円 526"/>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34289</xdr:rowOff>
    </xdr:to>
    <xdr:cxnSp macro="">
      <xdr:nvCxnSpPr>
        <xdr:cNvPr id="528" name="直線コネクタ 527"/>
        <xdr:cNvCxnSpPr/>
      </xdr:nvCxnSpPr>
      <xdr:spPr>
        <a:xfrm>
          <a:off x="19545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163830</xdr:rowOff>
    </xdr:from>
    <xdr:to>
      <xdr:col>98</xdr:col>
      <xdr:colOff>38100</xdr:colOff>
      <xdr:row>86</xdr:row>
      <xdr:rowOff>93980</xdr:rowOff>
    </xdr:to>
    <xdr:sp macro="" textlink="">
      <xdr:nvSpPr>
        <xdr:cNvPr id="529" name="楕円 528"/>
        <xdr:cNvSpPr/>
      </xdr:nvSpPr>
      <xdr:spPr>
        <a:xfrm>
          <a:off x="18605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34289</xdr:rowOff>
    </xdr:from>
    <xdr:to>
      <xdr:col>102</xdr:col>
      <xdr:colOff>114300</xdr:colOff>
      <xdr:row>86</xdr:row>
      <xdr:rowOff>43180</xdr:rowOff>
    </xdr:to>
    <xdr:cxnSp macro="">
      <xdr:nvCxnSpPr>
        <xdr:cNvPr id="530" name="直線コネクタ 529"/>
        <xdr:cNvCxnSpPr/>
      </xdr:nvCxnSpPr>
      <xdr:spPr>
        <a:xfrm flipV="1">
          <a:off x="18656300" y="147789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531"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532"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33"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34"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76216</xdr:rowOff>
    </xdr:from>
    <xdr:ext cx="469744" cy="259045"/>
    <xdr:sp macro="" textlink="">
      <xdr:nvSpPr>
        <xdr:cNvPr id="535"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536"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537" name="n_3mainValue【消防施設】&#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85107</xdr:rowOff>
    </xdr:from>
    <xdr:ext cx="469744" cy="259045"/>
    <xdr:sp macro="" textlink="">
      <xdr:nvSpPr>
        <xdr:cNvPr id="538" name="n_4mainValue【消防施設】&#10;一人当たり面積"/>
        <xdr:cNvSpPr txBox="1"/>
      </xdr:nvSpPr>
      <xdr:spPr>
        <a:xfrm>
          <a:off x="18421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4" name="直線コネクタ 56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65"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6" name="直線コネクタ 56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569"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70" name="フローチャート: 判断 569"/>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71" name="フローチャート: 判断 570"/>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72" name="フローチャート: 判断 571"/>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73" name="フローチャート: 判断 572"/>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74" name="フローチャート: 判断 573"/>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580" name="楕円 579"/>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581" name="【庁舎】&#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582" name="楕円 581"/>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33745</xdr:rowOff>
    </xdr:to>
    <xdr:cxnSp macro="">
      <xdr:nvCxnSpPr>
        <xdr:cNvPr id="583" name="直線コネクタ 582"/>
        <xdr:cNvCxnSpPr/>
      </xdr:nvCxnSpPr>
      <xdr:spPr>
        <a:xfrm>
          <a:off x="15481300" y="176620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584" name="楕円 583"/>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2721</xdr:rowOff>
    </xdr:to>
    <xdr:cxnSp macro="">
      <xdr:nvCxnSpPr>
        <xdr:cNvPr id="585" name="直線コネクタ 584"/>
        <xdr:cNvCxnSpPr/>
      </xdr:nvCxnSpPr>
      <xdr:spPr>
        <a:xfrm>
          <a:off x="14592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54792</xdr:rowOff>
    </xdr:from>
    <xdr:to>
      <xdr:col>72</xdr:col>
      <xdr:colOff>38100</xdr:colOff>
      <xdr:row>102</xdr:row>
      <xdr:rowOff>156392</xdr:rowOff>
    </xdr:to>
    <xdr:sp macro="" textlink="">
      <xdr:nvSpPr>
        <xdr:cNvPr id="586" name="楕円 585"/>
        <xdr:cNvSpPr/>
      </xdr:nvSpPr>
      <xdr:spPr>
        <a:xfrm>
          <a:off x="13652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105592</xdr:rowOff>
    </xdr:from>
    <xdr:to>
      <xdr:col>76</xdr:col>
      <xdr:colOff>114300</xdr:colOff>
      <xdr:row>102</xdr:row>
      <xdr:rowOff>141514</xdr:rowOff>
    </xdr:to>
    <xdr:cxnSp macro="">
      <xdr:nvCxnSpPr>
        <xdr:cNvPr id="587" name="直線コネクタ 586"/>
        <xdr:cNvCxnSpPr/>
      </xdr:nvCxnSpPr>
      <xdr:spPr>
        <a:xfrm>
          <a:off x="13703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115207</xdr:rowOff>
    </xdr:from>
    <xdr:to>
      <xdr:col>67</xdr:col>
      <xdr:colOff>101600</xdr:colOff>
      <xdr:row>102</xdr:row>
      <xdr:rowOff>45357</xdr:rowOff>
    </xdr:to>
    <xdr:sp macro="" textlink="">
      <xdr:nvSpPr>
        <xdr:cNvPr id="588" name="楕円 587"/>
        <xdr:cNvSpPr/>
      </xdr:nvSpPr>
      <xdr:spPr>
        <a:xfrm>
          <a:off x="12763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166007</xdr:rowOff>
    </xdr:from>
    <xdr:to>
      <xdr:col>71</xdr:col>
      <xdr:colOff>177800</xdr:colOff>
      <xdr:row>102</xdr:row>
      <xdr:rowOff>105592</xdr:rowOff>
    </xdr:to>
    <xdr:cxnSp macro="">
      <xdr:nvCxnSpPr>
        <xdr:cNvPr id="589" name="直線コネクタ 588"/>
        <xdr:cNvCxnSpPr/>
      </xdr:nvCxnSpPr>
      <xdr:spPr>
        <a:xfrm>
          <a:off x="12814300" y="174824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590"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591"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592"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593"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594"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595" name="n_2mainValue【庁舎】&#10;有形固定資産減価償却率"/>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1469</xdr:rowOff>
    </xdr:from>
    <xdr:ext cx="405111" cy="259045"/>
    <xdr:sp macro="" textlink="">
      <xdr:nvSpPr>
        <xdr:cNvPr id="596" name="n_3mainValue【庁舎】&#10;有形固定資産減価償却率"/>
        <xdr:cNvSpPr txBox="1"/>
      </xdr:nvSpPr>
      <xdr:spPr>
        <a:xfrm>
          <a:off x="13500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61884</xdr:rowOff>
    </xdr:from>
    <xdr:ext cx="405111" cy="259045"/>
    <xdr:sp macro="" textlink="">
      <xdr:nvSpPr>
        <xdr:cNvPr id="597" name="n_4mainValue【庁舎】&#10;有形固定資産減価償却率"/>
        <xdr:cNvSpPr txBox="1"/>
      </xdr:nvSpPr>
      <xdr:spPr>
        <a:xfrm>
          <a:off x="12611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23" name="直線コネクタ 622"/>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24"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25" name="直線コネクタ 624"/>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26"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27" name="直線コネクタ 626"/>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628"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29" name="フローチャート: 判断 628"/>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30" name="フローチャート: 判断 62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31" name="フローチャート: 判断 630"/>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32" name="フローチャート: 判断 631"/>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33" name="フローチャート: 判断 632"/>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39" name="楕円 638"/>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640" name="【庁舎】&#10;一人当たり面積該当値テキスト"/>
        <xdr:cNvSpPr txBox="1"/>
      </xdr:nvSpPr>
      <xdr:spPr>
        <a:xfrm>
          <a:off x="22199600"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43362</xdr:rowOff>
    </xdr:from>
    <xdr:to>
      <xdr:col>112</xdr:col>
      <xdr:colOff>38100</xdr:colOff>
      <xdr:row>106</xdr:row>
      <xdr:rowOff>144962</xdr:rowOff>
    </xdr:to>
    <xdr:sp macro="" textlink="">
      <xdr:nvSpPr>
        <xdr:cNvPr id="641" name="楕円 640"/>
        <xdr:cNvSpPr/>
      </xdr:nvSpPr>
      <xdr:spPr>
        <a:xfrm>
          <a:off x="21272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94162</xdr:rowOff>
    </xdr:to>
    <xdr:cxnSp macro="">
      <xdr:nvCxnSpPr>
        <xdr:cNvPr id="642" name="直線コネクタ 641"/>
        <xdr:cNvCxnSpPr/>
      </xdr:nvCxnSpPr>
      <xdr:spPr>
        <a:xfrm flipV="1">
          <a:off x="21323300" y="182662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643" name="楕円 642"/>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94162</xdr:rowOff>
    </xdr:from>
    <xdr:to>
      <xdr:col>111</xdr:col>
      <xdr:colOff>177800</xdr:colOff>
      <xdr:row>106</xdr:row>
      <xdr:rowOff>95794</xdr:rowOff>
    </xdr:to>
    <xdr:cxnSp macro="">
      <xdr:nvCxnSpPr>
        <xdr:cNvPr id="644" name="直線コネクタ 643"/>
        <xdr:cNvCxnSpPr/>
      </xdr:nvCxnSpPr>
      <xdr:spPr>
        <a:xfrm flipV="1">
          <a:off x="20434300" y="182678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46627</xdr:rowOff>
    </xdr:from>
    <xdr:to>
      <xdr:col>102</xdr:col>
      <xdr:colOff>165100</xdr:colOff>
      <xdr:row>106</xdr:row>
      <xdr:rowOff>148227</xdr:rowOff>
    </xdr:to>
    <xdr:sp macro="" textlink="">
      <xdr:nvSpPr>
        <xdr:cNvPr id="645" name="楕円 644"/>
        <xdr:cNvSpPr/>
      </xdr:nvSpPr>
      <xdr:spPr>
        <a:xfrm>
          <a:off x="19494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97427</xdr:rowOff>
    </xdr:to>
    <xdr:cxnSp macro="">
      <xdr:nvCxnSpPr>
        <xdr:cNvPr id="646" name="直線コネクタ 645"/>
        <xdr:cNvCxnSpPr/>
      </xdr:nvCxnSpPr>
      <xdr:spPr>
        <a:xfrm flipV="1">
          <a:off x="19545300" y="1826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647" name="楕円 646"/>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106</xdr:row>
      <xdr:rowOff>99061</xdr:rowOff>
    </xdr:to>
    <xdr:cxnSp macro="">
      <xdr:nvCxnSpPr>
        <xdr:cNvPr id="648" name="直線コネクタ 647"/>
        <xdr:cNvCxnSpPr/>
      </xdr:nvCxnSpPr>
      <xdr:spPr>
        <a:xfrm flipV="1">
          <a:off x="18656300" y="182711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49"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650"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651"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652" name="n_4aveValue【庁舎】&#10;一人当たり面積"/>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161489</xdr:rowOff>
    </xdr:from>
    <xdr:ext cx="469744" cy="259045"/>
    <xdr:sp macro="" textlink="">
      <xdr:nvSpPr>
        <xdr:cNvPr id="653" name="n_1mainValue【庁舎】&#10;一人当たり面積"/>
        <xdr:cNvSpPr txBox="1"/>
      </xdr:nvSpPr>
      <xdr:spPr>
        <a:xfrm>
          <a:off x="210757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654" name="n_2mainValue【庁舎】&#10;一人当たり面積"/>
        <xdr:cNvSpPr txBox="1"/>
      </xdr:nvSpPr>
      <xdr:spPr>
        <a:xfrm>
          <a:off x="20199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164754</xdr:rowOff>
    </xdr:from>
    <xdr:ext cx="469744" cy="259045"/>
    <xdr:sp macro="" textlink="">
      <xdr:nvSpPr>
        <xdr:cNvPr id="655" name="n_3mainValue【庁舎】&#10;一人当たり面積"/>
        <xdr:cNvSpPr txBox="1"/>
      </xdr:nvSpPr>
      <xdr:spPr>
        <a:xfrm>
          <a:off x="19310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656" name="n_4mainValue【庁舎】&#10;一人当たり面積"/>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類似団体平均と比較して特に有形固定資産減価償却率が高くなっている施設は体育館・プールであり，特に数値が低くなっている施設は庁舎である。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体育館・プールについては，すでに耐用年数を経過している体育館があるため個別施設計画を策定し施設の長寿命化等に取組む必要がある。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庁舎については，平成</a:t>
          </a:r>
          <a:r>
            <a:rPr kumimoji="1" lang="en-US" altLang="ja-JP" sz="1100" b="0" i="0" baseline="0">
              <a:solidFill>
                <a:sysClr val="windowText" lastClr="000000"/>
              </a:solidFill>
              <a:effectLst/>
              <a:latin typeface="+mn-lt"/>
              <a:ea typeface="+mn-ea"/>
              <a:cs typeface="+mn-cs"/>
            </a:rPr>
            <a:t>14</a:t>
          </a:r>
          <a:r>
            <a:rPr kumimoji="1" lang="ja-JP" altLang="ja-JP" sz="1100" b="0" i="0" baseline="0">
              <a:solidFill>
                <a:sysClr val="windowText" lastClr="000000"/>
              </a:solidFill>
              <a:effectLst/>
              <a:latin typeface="+mn-lt"/>
              <a:ea typeface="+mn-ea"/>
              <a:cs typeface="+mn-cs"/>
            </a:rPr>
            <a:t>年度に竣工したことから比較的新しい建物であり，類似団体平均を下回っている。しかしながら，将来，更新時期は到来することから，個別施設計画の策定を行い更新需要の把握等，準備を進めておく必要があ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単年度指数では前年度と比較すると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ポイント上昇している。３か年平均も前年度比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ポイント上昇しており，類似団体平均と比較するとほぼ同水準の数値である。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等，歳出の徹底的な見直しを実現するとともに，圏央道境古河インターチェンジ周辺地区への企業誘致や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固定資産税における評価替え等の影響により地方税が前年度比</a:t>
          </a:r>
          <a:r>
            <a:rPr kumimoji="1" lang="en-US" altLang="ja-JP" sz="1300">
              <a:latin typeface="ＭＳ Ｐゴシック" panose="020B0600070205080204" pitchFamily="50" charset="-128"/>
              <a:ea typeface="ＭＳ Ｐゴシック" panose="020B0600070205080204" pitchFamily="50" charset="-128"/>
            </a:rPr>
            <a:t>8,113</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％）したほか，公債費は前年度比</a:t>
          </a:r>
          <a:r>
            <a:rPr kumimoji="1" lang="en-US" altLang="ja-JP" sz="1300">
              <a:latin typeface="ＭＳ Ｐゴシック" panose="020B0600070205080204" pitchFamily="50" charset="-128"/>
              <a:ea typeface="ＭＳ Ｐゴシック" panose="020B0600070205080204" pitchFamily="50" charset="-128"/>
            </a:rPr>
            <a:t>11,590</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％）したものの，人件費が増加したことにより，</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％と前年度の数値より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ポイント上昇した。類似団体平均と比較して引き続き高い状態にとどまっているため，行財政改革への取組みを通じて義務的経費の削減に努め，財政の健全化を図る。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17526</xdr:rowOff>
    </xdr:to>
    <xdr:cxnSp macro="">
      <xdr:nvCxnSpPr>
        <xdr:cNvPr id="130" name="直線コネクタ 129"/>
        <xdr:cNvCxnSpPr/>
      </xdr:nvCxnSpPr>
      <xdr:spPr>
        <a:xfrm>
          <a:off x="4114800" y="1114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169672</xdr:rowOff>
    </xdr:to>
    <xdr:cxnSp macro="">
      <xdr:nvCxnSpPr>
        <xdr:cNvPr id="133" name="直線コネクタ 132"/>
        <xdr:cNvCxnSpPr/>
      </xdr:nvCxnSpPr>
      <xdr:spPr>
        <a:xfrm>
          <a:off x="3225800" y="1106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102108</xdr:rowOff>
    </xdr:to>
    <xdr:cxnSp macro="">
      <xdr:nvCxnSpPr>
        <xdr:cNvPr id="136" name="直線コネクタ 135"/>
        <xdr:cNvCxnSpPr/>
      </xdr:nvCxnSpPr>
      <xdr:spPr>
        <a:xfrm flipV="1">
          <a:off x="2336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102108</xdr:rowOff>
    </xdr:to>
    <xdr:cxnSp macro="">
      <xdr:nvCxnSpPr>
        <xdr:cNvPr id="139" name="直線コネクタ 138"/>
        <xdr:cNvCxnSpPr/>
      </xdr:nvCxnSpPr>
      <xdr:spPr>
        <a:xfrm>
          <a:off x="1447800" y="1104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2" name="テキスト ボックス 151"/>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5" name="楕円 154"/>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6" name="テキスト ボックス 155"/>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8" name="テキスト ボックス 157"/>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年度までは人件費，物件費及び維持補修費の合計額の人口１人当たりの金額が類似団体平均を下回っていた。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令和元年度は，ふるさと納税関連事業の減少等を理由に，物件費の減少が見られたものの，類似団体平均と比較すると，やや高い状態にある。</a:t>
          </a:r>
        </a:p>
        <a:p>
          <a:r>
            <a:rPr kumimoji="1" lang="ja-JP" altLang="en-US" sz="1300">
              <a:latin typeface="ＭＳ Ｐゴシック" panose="020B0600070205080204" pitchFamily="50" charset="-128"/>
              <a:ea typeface="ＭＳ Ｐゴシック" panose="020B0600070205080204" pitchFamily="50" charset="-128"/>
            </a:rPr>
            <a:t>　今後は行財政改革を進め，物件費の削減並びに施設の統廃合，民営化など運営形態の見直しや更なるコスト低減を図るとともに，人件費の抑制に努める。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96053</xdr:rowOff>
    </xdr:from>
    <xdr:to>
      <xdr:col>23</xdr:col>
      <xdr:colOff>133350</xdr:colOff>
      <xdr:row>88</xdr:row>
      <xdr:rowOff>98250</xdr:rowOff>
    </xdr:to>
    <xdr:cxnSp macro="">
      <xdr:nvCxnSpPr>
        <xdr:cNvPr id="197" name="直線コネクタ 196"/>
        <xdr:cNvCxnSpPr/>
      </xdr:nvCxnSpPr>
      <xdr:spPr>
        <a:xfrm flipV="1">
          <a:off x="4114800" y="14497853"/>
          <a:ext cx="838200" cy="6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48563</xdr:rowOff>
    </xdr:from>
    <xdr:to>
      <xdr:col>19</xdr:col>
      <xdr:colOff>133350</xdr:colOff>
      <xdr:row>88</xdr:row>
      <xdr:rowOff>98250</xdr:rowOff>
    </xdr:to>
    <xdr:cxnSp macro="">
      <xdr:nvCxnSpPr>
        <xdr:cNvPr id="200" name="直線コネクタ 199"/>
        <xdr:cNvCxnSpPr/>
      </xdr:nvCxnSpPr>
      <xdr:spPr>
        <a:xfrm>
          <a:off x="3225800" y="14278913"/>
          <a:ext cx="889000" cy="90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149955</xdr:rowOff>
    </xdr:from>
    <xdr:to>
      <xdr:col>15</xdr:col>
      <xdr:colOff>82550</xdr:colOff>
      <xdr:row>83</xdr:row>
      <xdr:rowOff>48563</xdr:rowOff>
    </xdr:to>
    <xdr:cxnSp macro="">
      <xdr:nvCxnSpPr>
        <xdr:cNvPr id="203" name="直線コネクタ 202"/>
        <xdr:cNvCxnSpPr/>
      </xdr:nvCxnSpPr>
      <xdr:spPr>
        <a:xfrm>
          <a:off x="2336800" y="14208855"/>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100881</xdr:rowOff>
    </xdr:from>
    <xdr:to>
      <xdr:col>11</xdr:col>
      <xdr:colOff>31750</xdr:colOff>
      <xdr:row>82</xdr:row>
      <xdr:rowOff>149955</xdr:rowOff>
    </xdr:to>
    <xdr:cxnSp macro="">
      <xdr:nvCxnSpPr>
        <xdr:cNvPr id="206" name="直線コネクタ 205"/>
        <xdr:cNvCxnSpPr/>
      </xdr:nvCxnSpPr>
      <xdr:spPr>
        <a:xfrm>
          <a:off x="1447800" y="14159781"/>
          <a:ext cx="889000" cy="4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45253</xdr:rowOff>
    </xdr:from>
    <xdr:to>
      <xdr:col>23</xdr:col>
      <xdr:colOff>184150</xdr:colOff>
      <xdr:row>84</xdr:row>
      <xdr:rowOff>146853</xdr:rowOff>
    </xdr:to>
    <xdr:sp macro="" textlink="">
      <xdr:nvSpPr>
        <xdr:cNvPr id="216" name="楕円 215"/>
        <xdr:cNvSpPr/>
      </xdr:nvSpPr>
      <xdr:spPr>
        <a:xfrm>
          <a:off x="4902200" y="144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17330</xdr:rowOff>
    </xdr:from>
    <xdr:ext cx="762000" cy="259045"/>
    <xdr:sp macro="" textlink="">
      <xdr:nvSpPr>
        <xdr:cNvPr id="217" name="人件費・物件費等の状況該当値テキスト"/>
        <xdr:cNvSpPr txBox="1"/>
      </xdr:nvSpPr>
      <xdr:spPr>
        <a:xfrm>
          <a:off x="5041900" y="1441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47450</xdr:rowOff>
    </xdr:from>
    <xdr:to>
      <xdr:col>19</xdr:col>
      <xdr:colOff>184150</xdr:colOff>
      <xdr:row>88</xdr:row>
      <xdr:rowOff>149050</xdr:rowOff>
    </xdr:to>
    <xdr:sp macro="" textlink="">
      <xdr:nvSpPr>
        <xdr:cNvPr id="218" name="楕円 217"/>
        <xdr:cNvSpPr/>
      </xdr:nvSpPr>
      <xdr:spPr>
        <a:xfrm>
          <a:off x="4064000" y="15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133827</xdr:rowOff>
    </xdr:from>
    <xdr:ext cx="736600" cy="259045"/>
    <xdr:sp macro="" textlink="">
      <xdr:nvSpPr>
        <xdr:cNvPr id="219" name="テキスト ボックス 218"/>
        <xdr:cNvSpPr txBox="1"/>
      </xdr:nvSpPr>
      <xdr:spPr>
        <a:xfrm>
          <a:off x="3733800" y="152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169213</xdr:rowOff>
    </xdr:from>
    <xdr:to>
      <xdr:col>15</xdr:col>
      <xdr:colOff>133350</xdr:colOff>
      <xdr:row>83</xdr:row>
      <xdr:rowOff>99363</xdr:rowOff>
    </xdr:to>
    <xdr:sp macro="" textlink="">
      <xdr:nvSpPr>
        <xdr:cNvPr id="220" name="楕円 219"/>
        <xdr:cNvSpPr/>
      </xdr:nvSpPr>
      <xdr:spPr>
        <a:xfrm>
          <a:off x="3175000" y="142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109540</xdr:rowOff>
    </xdr:from>
    <xdr:ext cx="762000" cy="259045"/>
    <xdr:sp macro="" textlink="">
      <xdr:nvSpPr>
        <xdr:cNvPr id="221" name="テキスト ボックス 220"/>
        <xdr:cNvSpPr txBox="1"/>
      </xdr:nvSpPr>
      <xdr:spPr>
        <a:xfrm>
          <a:off x="2844800" y="139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99155</xdr:rowOff>
    </xdr:from>
    <xdr:to>
      <xdr:col>11</xdr:col>
      <xdr:colOff>82550</xdr:colOff>
      <xdr:row>83</xdr:row>
      <xdr:rowOff>29305</xdr:rowOff>
    </xdr:to>
    <xdr:sp macro="" textlink="">
      <xdr:nvSpPr>
        <xdr:cNvPr id="222" name="楕円 221"/>
        <xdr:cNvSpPr/>
      </xdr:nvSpPr>
      <xdr:spPr>
        <a:xfrm>
          <a:off x="2286000" y="141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39482</xdr:rowOff>
    </xdr:from>
    <xdr:ext cx="762000" cy="259045"/>
    <xdr:sp macro="" textlink="">
      <xdr:nvSpPr>
        <xdr:cNvPr id="223" name="テキスト ボックス 222"/>
        <xdr:cNvSpPr txBox="1"/>
      </xdr:nvSpPr>
      <xdr:spPr>
        <a:xfrm>
          <a:off x="1955800" y="139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50081</xdr:rowOff>
    </xdr:from>
    <xdr:to>
      <xdr:col>7</xdr:col>
      <xdr:colOff>31750</xdr:colOff>
      <xdr:row>82</xdr:row>
      <xdr:rowOff>151681</xdr:rowOff>
    </xdr:to>
    <xdr:sp macro="" textlink="">
      <xdr:nvSpPr>
        <xdr:cNvPr id="224" name="楕円 223"/>
        <xdr:cNvSpPr/>
      </xdr:nvSpPr>
      <xdr:spPr>
        <a:xfrm>
          <a:off x="1397000" y="141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161858</xdr:rowOff>
    </xdr:from>
    <xdr:ext cx="762000" cy="259045"/>
    <xdr:sp macro="" textlink="">
      <xdr:nvSpPr>
        <xdr:cNvPr id="225" name="テキスト ボックス 224"/>
        <xdr:cNvSpPr txBox="1"/>
      </xdr:nvSpPr>
      <xdr:spPr>
        <a:xfrm>
          <a:off x="1066800" y="1387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年度に，職務・職責に応じた給料体系となるよう，給料表の見直し（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級制）を行い，平成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年度ラスパイレス指数：</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令和元年度は，採用・退職や他職種との人事異動により類似団体平均を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今後も，人事院勧告に準じた給与構造改革等により引き続き給与の適正化に努める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61" name="直線コネクタ 260"/>
        <xdr:cNvCxnSpPr/>
      </xdr:nvCxnSpPr>
      <xdr:spPr>
        <a:xfrm flipV="1">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117021</xdr:rowOff>
    </xdr:to>
    <xdr:cxnSp macro="">
      <xdr:nvCxnSpPr>
        <xdr:cNvPr id="264" name="直線コネクタ 263"/>
        <xdr:cNvCxnSpPr/>
      </xdr:nvCxnSpPr>
      <xdr:spPr>
        <a:xfrm>
          <a:off x="15290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134257</xdr:rowOff>
    </xdr:to>
    <xdr:cxnSp macro="">
      <xdr:nvCxnSpPr>
        <xdr:cNvPr id="267" name="直線コネクタ 266"/>
        <xdr:cNvCxnSpPr/>
      </xdr:nvCxnSpPr>
      <xdr:spPr>
        <a:xfrm flipV="1">
          <a:off x="14401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151493</xdr:rowOff>
    </xdr:to>
    <xdr:cxnSp macro="">
      <xdr:nvCxnSpPr>
        <xdr:cNvPr id="270" name="直線コネクタ 269"/>
        <xdr:cNvCxnSpPr/>
      </xdr:nvCxnSpPr>
      <xdr:spPr>
        <a:xfrm flipV="1">
          <a:off x="13512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令和元年度の職員数は前年度から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名増加し，人口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人増加した。しかしながら，類似団体平均と比較すると，ほぼ同水準で推移している。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今後は，組織機構改革やさらなる事務等の効率化により，適切な定員管理に努める。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150404</xdr:rowOff>
    </xdr:to>
    <xdr:cxnSp macro="">
      <xdr:nvCxnSpPr>
        <xdr:cNvPr id="326" name="直線コネクタ 325"/>
        <xdr:cNvCxnSpPr/>
      </xdr:nvCxnSpPr>
      <xdr:spPr>
        <a:xfrm>
          <a:off x="16179800" y="1058127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122827</xdr:rowOff>
    </xdr:to>
    <xdr:cxnSp macro="">
      <xdr:nvCxnSpPr>
        <xdr:cNvPr id="329" name="直線コネクタ 328"/>
        <xdr:cNvCxnSpPr/>
      </xdr:nvCxnSpPr>
      <xdr:spPr>
        <a:xfrm>
          <a:off x="15290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102144</xdr:rowOff>
    </xdr:to>
    <xdr:cxnSp macro="">
      <xdr:nvCxnSpPr>
        <xdr:cNvPr id="332" name="直線コネクタ 331"/>
        <xdr:cNvCxnSpPr/>
      </xdr:nvCxnSpPr>
      <xdr:spPr>
        <a:xfrm flipV="1">
          <a:off x="14401800" y="105571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96974</xdr:rowOff>
    </xdr:from>
    <xdr:to>
      <xdr:col>68</xdr:col>
      <xdr:colOff>152400</xdr:colOff>
      <xdr:row>61</xdr:row>
      <xdr:rowOff>102144</xdr:rowOff>
    </xdr:to>
    <xdr:cxnSp macro="">
      <xdr:nvCxnSpPr>
        <xdr:cNvPr id="335" name="直線コネクタ 334"/>
        <xdr:cNvCxnSpPr/>
      </xdr:nvCxnSpPr>
      <xdr:spPr>
        <a:xfrm>
          <a:off x="13512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45" name="楕円 344"/>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6"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7" name="楕円 346"/>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8" name="テキスト ボックス 347"/>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9" name="楕円 348"/>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50" name="テキスト ボックス 349"/>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51" name="楕円 350"/>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2" name="テキスト ボックス 351"/>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53" name="楕円 352"/>
        <xdr:cNvSpPr/>
      </xdr:nvSpPr>
      <xdr:spPr>
        <a:xfrm>
          <a:off x="13462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54" name="テキスト ボックス 353"/>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町民税所得割や固定資産税の増加により基準財政収入額が増加したほか，土地改良区関係事業に係る債務負担額が減少したことにより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類似団体平均と比較すると依然として高い数値であり，主な要因は元利償還金と公営企業への繰出金である。今後は，起債の新規発行を必要最小限に抑え，実質公債費比率の上昇を抑えていく。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171087</xdr:rowOff>
    </xdr:to>
    <xdr:cxnSp macro="">
      <xdr:nvCxnSpPr>
        <xdr:cNvPr id="389" name="直線コネクタ 388"/>
        <xdr:cNvCxnSpPr/>
      </xdr:nvCxnSpPr>
      <xdr:spPr>
        <a:xfrm flipV="1">
          <a:off x="16179800" y="751586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43</xdr:row>
      <xdr:rowOff>171087</xdr:rowOff>
    </xdr:to>
    <xdr:cxnSp macro="">
      <xdr:nvCxnSpPr>
        <xdr:cNvPr id="392" name="直線コネクタ 391"/>
        <xdr:cNvCxnSpPr/>
      </xdr:nvCxnSpPr>
      <xdr:spPr>
        <a:xfrm>
          <a:off x="15290800" y="75365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6531</xdr:rowOff>
    </xdr:to>
    <xdr:cxnSp macro="">
      <xdr:nvCxnSpPr>
        <xdr:cNvPr id="395" name="直線コネクタ 394"/>
        <xdr:cNvCxnSpPr/>
      </xdr:nvCxnSpPr>
      <xdr:spPr>
        <a:xfrm flipV="1">
          <a:off x="14401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6531</xdr:rowOff>
    </xdr:from>
    <xdr:to>
      <xdr:col>68</xdr:col>
      <xdr:colOff>152400</xdr:colOff>
      <xdr:row>44</xdr:row>
      <xdr:rowOff>6531</xdr:rowOff>
    </xdr:to>
    <xdr:cxnSp macro="">
      <xdr:nvCxnSpPr>
        <xdr:cNvPr id="398" name="直線コネクタ 397"/>
        <xdr:cNvCxnSpPr/>
      </xdr:nvCxnSpPr>
      <xdr:spPr>
        <a:xfrm>
          <a:off x="13512800" y="7550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8" name="楕円 407"/>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9"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120287</xdr:rowOff>
    </xdr:from>
    <xdr:to>
      <xdr:col>77</xdr:col>
      <xdr:colOff>95250</xdr:colOff>
      <xdr:row>44</xdr:row>
      <xdr:rowOff>50437</xdr:rowOff>
    </xdr:to>
    <xdr:sp macro="" textlink="">
      <xdr:nvSpPr>
        <xdr:cNvPr id="410" name="楕円 409"/>
        <xdr:cNvSpPr/>
      </xdr:nvSpPr>
      <xdr:spPr>
        <a:xfrm>
          <a:off x="16129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35214</xdr:rowOff>
    </xdr:from>
    <xdr:ext cx="736600" cy="259045"/>
    <xdr:sp macro="" textlink="">
      <xdr:nvSpPr>
        <xdr:cNvPr id="411" name="テキスト ボックス 410"/>
        <xdr:cNvSpPr txBox="1"/>
      </xdr:nvSpPr>
      <xdr:spPr>
        <a:xfrm>
          <a:off x="15798800" y="757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12" name="楕円 411"/>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13" name="テキスト ボックス 412"/>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127181</xdr:rowOff>
    </xdr:from>
    <xdr:to>
      <xdr:col>68</xdr:col>
      <xdr:colOff>203200</xdr:colOff>
      <xdr:row>44</xdr:row>
      <xdr:rowOff>57331</xdr:rowOff>
    </xdr:to>
    <xdr:sp macro="" textlink="">
      <xdr:nvSpPr>
        <xdr:cNvPr id="414" name="楕円 413"/>
        <xdr:cNvSpPr/>
      </xdr:nvSpPr>
      <xdr:spPr>
        <a:xfrm>
          <a:off x="14351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42108</xdr:rowOff>
    </xdr:from>
    <xdr:ext cx="762000" cy="259045"/>
    <xdr:sp macro="" textlink="">
      <xdr:nvSpPr>
        <xdr:cNvPr id="415" name="テキスト ボックス 414"/>
        <xdr:cNvSpPr txBox="1"/>
      </xdr:nvSpPr>
      <xdr:spPr>
        <a:xfrm>
          <a:off x="14020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127181</xdr:rowOff>
    </xdr:from>
    <xdr:to>
      <xdr:col>64</xdr:col>
      <xdr:colOff>152400</xdr:colOff>
      <xdr:row>44</xdr:row>
      <xdr:rowOff>57331</xdr:rowOff>
    </xdr:to>
    <xdr:sp macro="" textlink="">
      <xdr:nvSpPr>
        <xdr:cNvPr id="416" name="楕円 415"/>
        <xdr:cNvSpPr/>
      </xdr:nvSpPr>
      <xdr:spPr>
        <a:xfrm>
          <a:off x="13462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42108</xdr:rowOff>
    </xdr:from>
    <xdr:ext cx="762000" cy="259045"/>
    <xdr:sp macro="" textlink="">
      <xdr:nvSpPr>
        <xdr:cNvPr id="417" name="テキスト ボックス 416"/>
        <xdr:cNvSpPr txBox="1"/>
      </xdr:nvSpPr>
      <xdr:spPr>
        <a:xfrm>
          <a:off x="13131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ふるさとづくり基金積立による充当可能基金が平成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年度と比較して若干減少したものの，農業集落排水事業特別会計における元金償還額の増に伴う地方債の現在高減少により，前年度指数から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上回っている主な要因は，地方債残高，公営企業における公債費の償還財源として繰出される準元利償還金等があげられる。今後は，地方債の発行を必要最小限のに抑え，公債費等義務的経費の削減を中心とする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37490</xdr:rowOff>
    </xdr:from>
    <xdr:to>
      <xdr:col>81</xdr:col>
      <xdr:colOff>44450</xdr:colOff>
      <xdr:row>20</xdr:row>
      <xdr:rowOff>57760</xdr:rowOff>
    </xdr:to>
    <xdr:cxnSp macro="">
      <xdr:nvCxnSpPr>
        <xdr:cNvPr id="449" name="直線コネクタ 448"/>
        <xdr:cNvCxnSpPr/>
      </xdr:nvCxnSpPr>
      <xdr:spPr>
        <a:xfrm flipV="1">
          <a:off x="16179800" y="3466490"/>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57760</xdr:rowOff>
    </xdr:from>
    <xdr:to>
      <xdr:col>77</xdr:col>
      <xdr:colOff>44450</xdr:colOff>
      <xdr:row>21</xdr:row>
      <xdr:rowOff>82245</xdr:rowOff>
    </xdr:to>
    <xdr:cxnSp macro="">
      <xdr:nvCxnSpPr>
        <xdr:cNvPr id="452" name="直線コネクタ 451"/>
        <xdr:cNvCxnSpPr/>
      </xdr:nvCxnSpPr>
      <xdr:spPr>
        <a:xfrm flipV="1">
          <a:off x="15290800" y="3486760"/>
          <a:ext cx="8890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82245</xdr:rowOff>
    </xdr:from>
    <xdr:to>
      <xdr:col>72</xdr:col>
      <xdr:colOff>203200</xdr:colOff>
      <xdr:row>21</xdr:row>
      <xdr:rowOff>169113</xdr:rowOff>
    </xdr:to>
    <xdr:cxnSp macro="">
      <xdr:nvCxnSpPr>
        <xdr:cNvPr id="455" name="直線コネクタ 454"/>
        <xdr:cNvCxnSpPr/>
      </xdr:nvCxnSpPr>
      <xdr:spPr>
        <a:xfrm flipV="1">
          <a:off x="14401800" y="36826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169113</xdr:rowOff>
    </xdr:from>
    <xdr:to>
      <xdr:col>68</xdr:col>
      <xdr:colOff>152400</xdr:colOff>
      <xdr:row>22</xdr:row>
      <xdr:rowOff>150165</xdr:rowOff>
    </xdr:to>
    <xdr:cxnSp macro="">
      <xdr:nvCxnSpPr>
        <xdr:cNvPr id="458" name="直線コネクタ 457"/>
        <xdr:cNvCxnSpPr/>
      </xdr:nvCxnSpPr>
      <xdr:spPr>
        <a:xfrm flipV="1">
          <a:off x="13512800" y="3769563"/>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158140</xdr:rowOff>
    </xdr:from>
    <xdr:to>
      <xdr:col>81</xdr:col>
      <xdr:colOff>95250</xdr:colOff>
      <xdr:row>20</xdr:row>
      <xdr:rowOff>88290</xdr:rowOff>
    </xdr:to>
    <xdr:sp macro="" textlink="">
      <xdr:nvSpPr>
        <xdr:cNvPr id="468" name="楕円 467"/>
        <xdr:cNvSpPr/>
      </xdr:nvSpPr>
      <xdr:spPr>
        <a:xfrm>
          <a:off x="16967200" y="34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130217</xdr:rowOff>
    </xdr:from>
    <xdr:ext cx="762000" cy="259045"/>
    <xdr:sp macro="" textlink="">
      <xdr:nvSpPr>
        <xdr:cNvPr id="469" name="将来負担の状況該当値テキスト"/>
        <xdr:cNvSpPr txBox="1"/>
      </xdr:nvSpPr>
      <xdr:spPr>
        <a:xfrm>
          <a:off x="17106900" y="33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6960</xdr:rowOff>
    </xdr:from>
    <xdr:to>
      <xdr:col>77</xdr:col>
      <xdr:colOff>95250</xdr:colOff>
      <xdr:row>20</xdr:row>
      <xdr:rowOff>108560</xdr:rowOff>
    </xdr:to>
    <xdr:sp macro="" textlink="">
      <xdr:nvSpPr>
        <xdr:cNvPr id="470" name="楕円 469"/>
        <xdr:cNvSpPr/>
      </xdr:nvSpPr>
      <xdr:spPr>
        <a:xfrm>
          <a:off x="16129000" y="3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93337</xdr:rowOff>
    </xdr:from>
    <xdr:ext cx="736600" cy="259045"/>
    <xdr:sp macro="" textlink="">
      <xdr:nvSpPr>
        <xdr:cNvPr id="471" name="テキスト ボックス 470"/>
        <xdr:cNvSpPr txBox="1"/>
      </xdr:nvSpPr>
      <xdr:spPr>
        <a:xfrm>
          <a:off x="15798800" y="352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31445</xdr:rowOff>
    </xdr:from>
    <xdr:to>
      <xdr:col>73</xdr:col>
      <xdr:colOff>44450</xdr:colOff>
      <xdr:row>21</xdr:row>
      <xdr:rowOff>133045</xdr:rowOff>
    </xdr:to>
    <xdr:sp macro="" textlink="">
      <xdr:nvSpPr>
        <xdr:cNvPr id="472" name="楕円 471"/>
        <xdr:cNvSpPr/>
      </xdr:nvSpPr>
      <xdr:spPr>
        <a:xfrm>
          <a:off x="15240000" y="36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117822</xdr:rowOff>
    </xdr:from>
    <xdr:ext cx="762000" cy="259045"/>
    <xdr:sp macro="" textlink="">
      <xdr:nvSpPr>
        <xdr:cNvPr id="473" name="テキスト ボックス 472"/>
        <xdr:cNvSpPr txBox="1"/>
      </xdr:nvSpPr>
      <xdr:spPr>
        <a:xfrm>
          <a:off x="14909800" y="37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118313</xdr:rowOff>
    </xdr:from>
    <xdr:to>
      <xdr:col>68</xdr:col>
      <xdr:colOff>203200</xdr:colOff>
      <xdr:row>22</xdr:row>
      <xdr:rowOff>48463</xdr:rowOff>
    </xdr:to>
    <xdr:sp macro="" textlink="">
      <xdr:nvSpPr>
        <xdr:cNvPr id="474" name="楕円 473"/>
        <xdr:cNvSpPr/>
      </xdr:nvSpPr>
      <xdr:spPr>
        <a:xfrm>
          <a:off x="14351000" y="37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33240</xdr:rowOff>
    </xdr:from>
    <xdr:ext cx="762000" cy="259045"/>
    <xdr:sp macro="" textlink="">
      <xdr:nvSpPr>
        <xdr:cNvPr id="475" name="テキスト ボックス 474"/>
        <xdr:cNvSpPr txBox="1"/>
      </xdr:nvSpPr>
      <xdr:spPr>
        <a:xfrm>
          <a:off x="14020800" y="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99365</xdr:rowOff>
    </xdr:from>
    <xdr:to>
      <xdr:col>64</xdr:col>
      <xdr:colOff>152400</xdr:colOff>
      <xdr:row>23</xdr:row>
      <xdr:rowOff>29515</xdr:rowOff>
    </xdr:to>
    <xdr:sp macro="" textlink="">
      <xdr:nvSpPr>
        <xdr:cNvPr id="476" name="楕円 475"/>
        <xdr:cNvSpPr/>
      </xdr:nvSpPr>
      <xdr:spPr>
        <a:xfrm>
          <a:off x="13462000" y="3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14292</xdr:rowOff>
    </xdr:from>
    <xdr:ext cx="762000" cy="259045"/>
    <xdr:sp macro="" textlink="">
      <xdr:nvSpPr>
        <xdr:cNvPr id="477" name="テキスト ボックス 476"/>
        <xdr:cNvSpPr txBox="1"/>
      </xdr:nvSpPr>
      <xdr:spPr>
        <a:xfrm>
          <a:off x="13131800" y="39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年度は公立保育園を廃止したことにより，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ポイント低下したものの，令和元年度は，職員数が前年度から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名増加したことによる人件費の増加により，前年度から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ポイント上回っているため，今後も施設の民間委託の推進を含め，さらなる定員の適正化を図り，人件費の抑制に努めていく。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85090</xdr:rowOff>
    </xdr:to>
    <xdr:cxnSp macro="">
      <xdr:nvCxnSpPr>
        <xdr:cNvPr id="66" name="直線コネクタ 65"/>
        <xdr:cNvCxnSpPr/>
      </xdr:nvCxnSpPr>
      <xdr:spPr>
        <a:xfrm>
          <a:off x="3987800" y="640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77470</xdr:rowOff>
    </xdr:to>
    <xdr:cxnSp macro="">
      <xdr:nvCxnSpPr>
        <xdr:cNvPr id="69" name="直線コネクタ 68"/>
        <xdr:cNvCxnSpPr/>
      </xdr:nvCxnSpPr>
      <xdr:spPr>
        <a:xfrm flipV="1">
          <a:off x="3098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115570</xdr:rowOff>
    </xdr:to>
    <xdr:cxnSp macro="">
      <xdr:nvCxnSpPr>
        <xdr:cNvPr id="72" name="直線コネクタ 71"/>
        <xdr:cNvCxnSpPr/>
      </xdr:nvCxnSpPr>
      <xdr:spPr>
        <a:xfrm flipV="1">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115570</xdr:rowOff>
    </xdr:to>
    <xdr:cxnSp macro="">
      <xdr:nvCxnSpPr>
        <xdr:cNvPr id="75" name="直線コネクタ 74"/>
        <xdr:cNvCxnSpPr/>
      </xdr:nvCxnSpPr>
      <xdr:spPr>
        <a:xfrm>
          <a:off x="1320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内部管理的経費の徹底した削減により，類似団体平均と比較して引き続き低い水準で推移している。</a:t>
          </a:r>
        </a:p>
        <a:p>
          <a:r>
            <a:rPr kumimoji="1" lang="ja-JP" altLang="en-US" sz="1300">
              <a:latin typeface="ＭＳ Ｐゴシック" panose="020B0600070205080204" pitchFamily="50" charset="-128"/>
              <a:ea typeface="ＭＳ Ｐゴシック" panose="020B0600070205080204" pitchFamily="50" charset="-128"/>
            </a:rPr>
            <a:t>　また，ふるさとづくり寄付金等の活用によりヒブ予防接種委託や需用費の一般財源負担額が減少し令和元年度は前年度比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今後も事業の見直しや，経費節減に努めていく。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xdr:rowOff>
    </xdr:from>
    <xdr:to>
      <xdr:col>82</xdr:col>
      <xdr:colOff>107950</xdr:colOff>
      <xdr:row>13</xdr:row>
      <xdr:rowOff>8890</xdr:rowOff>
    </xdr:to>
    <xdr:cxnSp macro="">
      <xdr:nvCxnSpPr>
        <xdr:cNvPr id="127" name="直線コネクタ 126"/>
        <xdr:cNvCxnSpPr/>
      </xdr:nvCxnSpPr>
      <xdr:spPr>
        <a:xfrm flipV="1">
          <a:off x="15671800" y="223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8890</xdr:rowOff>
    </xdr:from>
    <xdr:to>
      <xdr:col>78</xdr:col>
      <xdr:colOff>69850</xdr:colOff>
      <xdr:row>13</xdr:row>
      <xdr:rowOff>39370</xdr:rowOff>
    </xdr:to>
    <xdr:cxnSp macro="">
      <xdr:nvCxnSpPr>
        <xdr:cNvPr id="130" name="直線コネクタ 129"/>
        <xdr:cNvCxnSpPr/>
      </xdr:nvCxnSpPr>
      <xdr:spPr>
        <a:xfrm flipV="1">
          <a:off x="14782800" y="223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39370</xdr:rowOff>
    </xdr:from>
    <xdr:to>
      <xdr:col>73</xdr:col>
      <xdr:colOff>180975</xdr:colOff>
      <xdr:row>13</xdr:row>
      <xdr:rowOff>123190</xdr:rowOff>
    </xdr:to>
    <xdr:cxnSp macro="">
      <xdr:nvCxnSpPr>
        <xdr:cNvPr id="133" name="直線コネクタ 132"/>
        <xdr:cNvCxnSpPr/>
      </xdr:nvCxnSpPr>
      <xdr:spPr>
        <a:xfrm flipV="1">
          <a:off x="13893800" y="226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20320</xdr:rowOff>
    </xdr:to>
    <xdr:cxnSp macro="">
      <xdr:nvCxnSpPr>
        <xdr:cNvPr id="136" name="直線コネクタ 135"/>
        <xdr:cNvCxnSpPr/>
      </xdr:nvCxnSpPr>
      <xdr:spPr>
        <a:xfrm flipV="1">
          <a:off x="13004800" y="235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121920</xdr:rowOff>
    </xdr:from>
    <xdr:to>
      <xdr:col>82</xdr:col>
      <xdr:colOff>158750</xdr:colOff>
      <xdr:row>13</xdr:row>
      <xdr:rowOff>52070</xdr:rowOff>
    </xdr:to>
    <xdr:sp macro="" textlink="">
      <xdr:nvSpPr>
        <xdr:cNvPr id="146" name="楕円 145"/>
        <xdr:cNvSpPr/>
      </xdr:nvSpPr>
      <xdr:spPr>
        <a:xfrm>
          <a:off x="164592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30497</xdr:rowOff>
    </xdr:from>
    <xdr:ext cx="762000" cy="259045"/>
    <xdr:sp macro="" textlink="">
      <xdr:nvSpPr>
        <xdr:cNvPr id="147" name="物件費該当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129540</xdr:rowOff>
    </xdr:from>
    <xdr:to>
      <xdr:col>78</xdr:col>
      <xdr:colOff>120650</xdr:colOff>
      <xdr:row>13</xdr:row>
      <xdr:rowOff>59690</xdr:rowOff>
    </xdr:to>
    <xdr:sp macro="" textlink="">
      <xdr:nvSpPr>
        <xdr:cNvPr id="148" name="楕円 147"/>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69867</xdr:rowOff>
    </xdr:from>
    <xdr:ext cx="736600" cy="259045"/>
    <xdr:sp macro="" textlink="">
      <xdr:nvSpPr>
        <xdr:cNvPr id="149" name="テキスト ボックス 148"/>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50" name="楕円 149"/>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51" name="テキスト ボックス 150"/>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2" name="楕円 151"/>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3" name="テキスト ボックス 152"/>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4" name="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令和元年度は，地域生活支援事業，子ども・子育て施設施設型給付費の一般財源が前年度より減少したことにより，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今後も社会保障費は増加していくことが見込まれることから，引き続き安定財源の確保に努めていく。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159657</xdr:rowOff>
    </xdr:to>
    <xdr:cxnSp macro="">
      <xdr:nvCxnSpPr>
        <xdr:cNvPr id="190" name="直線コネクタ 189"/>
        <xdr:cNvCxnSpPr/>
      </xdr:nvCxnSpPr>
      <xdr:spPr>
        <a:xfrm flipV="1">
          <a:off x="3987800" y="9728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159657</xdr:rowOff>
    </xdr:to>
    <xdr:cxnSp macro="">
      <xdr:nvCxnSpPr>
        <xdr:cNvPr id="193" name="直線コネクタ 192"/>
        <xdr:cNvCxnSpPr/>
      </xdr:nvCxnSpPr>
      <xdr:spPr>
        <a:xfrm>
          <a:off x="3098800" y="96139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6" name="直線コネクタ 195"/>
        <xdr:cNvCxnSpPr/>
      </xdr:nvCxnSpPr>
      <xdr:spPr>
        <a:xfrm flipV="1">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1" name="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2" name="テキスト ボックス 211"/>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国民健康保険事業特別会計への繰出金が前年度比</a:t>
          </a:r>
          <a:r>
            <a:rPr kumimoji="1" lang="en-US" altLang="ja-JP" sz="1300">
              <a:latin typeface="ＭＳ Ｐゴシック" panose="020B0600070205080204" pitchFamily="50" charset="-128"/>
              <a:ea typeface="ＭＳ Ｐゴシック" panose="020B0600070205080204" pitchFamily="50" charset="-128"/>
            </a:rPr>
            <a:t>13,214</a:t>
          </a:r>
          <a:r>
            <a:rPr kumimoji="1" lang="ja-JP" altLang="en-US" sz="1300">
              <a:latin typeface="ＭＳ Ｐゴシック" panose="020B0600070205080204" pitchFamily="50" charset="-128"/>
              <a:ea typeface="ＭＳ Ｐゴシック" panose="020B0600070205080204" pitchFamily="50" charset="-128"/>
            </a:rPr>
            <a:t>千円増加したことにより，数値が前年度比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ポイント上昇した。また，類似団体平均と比較し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への繰出金が主な要因である。今後は経営戦略に基づき施設の新設，改修及び修繕を計画的に行い，起債の抑制や経費の節減等，一般会計への負担を減らす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39370</xdr:rowOff>
    </xdr:to>
    <xdr:cxnSp macro="">
      <xdr:nvCxnSpPr>
        <xdr:cNvPr id="251" name="直線コネクタ 250"/>
        <xdr:cNvCxnSpPr/>
      </xdr:nvCxnSpPr>
      <xdr:spPr>
        <a:xfrm>
          <a:off x="15671800" y="1009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149860</xdr:rowOff>
    </xdr:to>
    <xdr:cxnSp macro="">
      <xdr:nvCxnSpPr>
        <xdr:cNvPr id="254" name="直線コネクタ 253"/>
        <xdr:cNvCxnSpPr/>
      </xdr:nvCxnSpPr>
      <xdr:spPr>
        <a:xfrm>
          <a:off x="14782800" y="1000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58</xdr:row>
      <xdr:rowOff>58420</xdr:rowOff>
    </xdr:to>
    <xdr:cxnSp macro="">
      <xdr:nvCxnSpPr>
        <xdr:cNvPr id="257" name="直線コネクタ 256"/>
        <xdr:cNvCxnSpPr/>
      </xdr:nvCxnSpPr>
      <xdr:spPr>
        <a:xfrm>
          <a:off x="13893800" y="985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161290</xdr:rowOff>
    </xdr:to>
    <xdr:cxnSp macro="">
      <xdr:nvCxnSpPr>
        <xdr:cNvPr id="260" name="直線コネクタ 259"/>
        <xdr:cNvCxnSpPr/>
      </xdr:nvCxnSpPr>
      <xdr:spPr>
        <a:xfrm flipV="1">
          <a:off x="13004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70" name="楕円 269"/>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71"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2" name="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補助費等に係る経常収支比率は，類似団体平均と比較してほぼ同水準で推移しており，各種団体への負担金・補助金の見直しによる減により前年度と比較して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今後も負担金や補助金交付事業の精査を行い，事業の見直しや廃止等の検討を進める。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159004</xdr:rowOff>
    </xdr:to>
    <xdr:cxnSp macro="">
      <xdr:nvCxnSpPr>
        <xdr:cNvPr id="309" name="直線コネクタ 308"/>
        <xdr:cNvCxnSpPr/>
      </xdr:nvCxnSpPr>
      <xdr:spPr>
        <a:xfrm flipV="1">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159004</xdr:rowOff>
    </xdr:to>
    <xdr:cxnSp macro="">
      <xdr:nvCxnSpPr>
        <xdr:cNvPr id="312" name="直線コネクタ 311"/>
        <xdr:cNvCxnSpPr/>
      </xdr:nvCxnSpPr>
      <xdr:spPr>
        <a:xfrm>
          <a:off x="14782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15" name="直線コネクタ 314"/>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8" name="直線コネクタ 317"/>
        <xdr:cNvCxnSpPr/>
      </xdr:nvCxnSpPr>
      <xdr:spPr>
        <a:xfrm flipV="1">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公債費は，前年度数値と比較すると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年度をピークに新規地方債発行の抑制や償還終了分により減少傾向にある。令和元年度における公債費の一般財源は，</a:t>
          </a:r>
          <a:r>
            <a:rPr kumimoji="1" lang="en-US" altLang="ja-JP" sz="1300">
              <a:latin typeface="ＭＳ Ｐゴシック" panose="020B0600070205080204" pitchFamily="50" charset="-128"/>
              <a:ea typeface="ＭＳ Ｐゴシック" panose="020B0600070205080204" pitchFamily="50" charset="-128"/>
            </a:rPr>
            <a:t>1,010,516</a:t>
          </a:r>
          <a:r>
            <a:rPr kumimoji="1" lang="ja-JP" altLang="en-US" sz="1300">
              <a:latin typeface="ＭＳ Ｐゴシック" panose="020B0600070205080204" pitchFamily="50" charset="-128"/>
              <a:ea typeface="ＭＳ Ｐゴシック" panose="020B0600070205080204" pitchFamily="50" charset="-128"/>
            </a:rPr>
            <a:t>千円であり，前年度数値と比較すると，</a:t>
          </a:r>
          <a:r>
            <a:rPr kumimoji="1" lang="en-US" altLang="ja-JP" sz="1300">
              <a:latin typeface="ＭＳ Ｐゴシック" panose="020B0600070205080204" pitchFamily="50" charset="-128"/>
              <a:ea typeface="ＭＳ Ｐゴシック" panose="020B0600070205080204" pitchFamily="50" charset="-128"/>
            </a:rPr>
            <a:t>11,590</a:t>
          </a:r>
          <a:r>
            <a:rPr kumimoji="1" lang="ja-JP" altLang="en-US" sz="1300">
              <a:latin typeface="ＭＳ Ｐゴシック" panose="020B0600070205080204" pitchFamily="50" charset="-128"/>
              <a:ea typeface="ＭＳ Ｐゴシック" panose="020B0600070205080204" pitchFamily="50" charset="-128"/>
            </a:rPr>
            <a:t>千円の減（△</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しかしながら，類似団体平均数値と比較すると未だ高い水準であることから，今後も地方債の新規発行を必要最小限に抑え，財政の健全化に努めていく。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165863</xdr:rowOff>
    </xdr:to>
    <xdr:cxnSp macro="">
      <xdr:nvCxnSpPr>
        <xdr:cNvPr id="367" name="直線コネクタ 366"/>
        <xdr:cNvCxnSpPr/>
      </xdr:nvCxnSpPr>
      <xdr:spPr>
        <a:xfrm flipV="1">
          <a:off x="3987800" y="13358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165863</xdr:rowOff>
    </xdr:to>
    <xdr:cxnSp macro="">
      <xdr:nvCxnSpPr>
        <xdr:cNvPr id="370" name="直線コネクタ 369"/>
        <xdr:cNvCxnSpPr/>
      </xdr:nvCxnSpPr>
      <xdr:spPr>
        <a:xfrm>
          <a:off x="3098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3" name="直線コネクタ 372"/>
        <xdr:cNvCxnSpPr/>
      </xdr:nvCxnSpPr>
      <xdr:spPr>
        <a:xfrm flipV="1">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12700</xdr:rowOff>
    </xdr:to>
    <xdr:cxnSp macro="">
      <xdr:nvCxnSpPr>
        <xdr:cNvPr id="376" name="直線コネクタ 375"/>
        <xdr:cNvCxnSpPr/>
      </xdr:nvCxnSpPr>
      <xdr:spPr>
        <a:xfrm>
          <a:off x="1320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6" name="楕円 38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7"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8" name="楕円 387"/>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9" name="テキスト ボックス 388"/>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0" name="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2" name="楕円 39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3" name="テキスト ボックス 392"/>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4" name="楕円 39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5" name="テキスト ボックス 394"/>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物件費や補助費等については，前年度と比較すると同様または減少しているが，他会計繰出金にあたるその他の数値が上昇したことにより，前年度比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今後は，社会保障費の増加が見込まれることから，事業の見直しや経費の節減に努めていく。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101854</xdr:rowOff>
    </xdr:to>
    <xdr:cxnSp macro="">
      <xdr:nvCxnSpPr>
        <xdr:cNvPr id="426" name="直線コネクタ 425"/>
        <xdr:cNvCxnSpPr/>
      </xdr:nvCxnSpPr>
      <xdr:spPr>
        <a:xfrm>
          <a:off x="15671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74422</xdr:rowOff>
    </xdr:to>
    <xdr:cxnSp macro="">
      <xdr:nvCxnSpPr>
        <xdr:cNvPr id="429" name="直線コネクタ 428"/>
        <xdr:cNvCxnSpPr/>
      </xdr:nvCxnSpPr>
      <xdr:spPr>
        <a:xfrm>
          <a:off x="14782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5842</xdr:rowOff>
    </xdr:to>
    <xdr:cxnSp macro="">
      <xdr:nvCxnSpPr>
        <xdr:cNvPr id="432" name="直線コネクタ 431"/>
        <xdr:cNvCxnSpPr/>
      </xdr:nvCxnSpPr>
      <xdr:spPr>
        <a:xfrm>
          <a:off x="13893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19558</xdr:rowOff>
    </xdr:to>
    <xdr:cxnSp macro="">
      <xdr:nvCxnSpPr>
        <xdr:cNvPr id="435" name="直線コネクタ 434"/>
        <xdr:cNvCxnSpPr/>
      </xdr:nvCxnSpPr>
      <xdr:spPr>
        <a:xfrm flipV="1">
          <a:off x="13004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6"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7" name="楕円 446"/>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8" name="テキスト ボックス 447"/>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9" name="楕円 448"/>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0" name="テキスト ボックス 44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1" name="楕円 450"/>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2" name="テキスト ボックス 451"/>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3" name="楕円 452"/>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4" name="テキスト ボックス 453"/>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52944</xdr:rowOff>
    </xdr:from>
    <xdr:to>
      <xdr:col>29</xdr:col>
      <xdr:colOff>127000</xdr:colOff>
      <xdr:row>16</xdr:row>
      <xdr:rowOff>71183</xdr:rowOff>
    </xdr:to>
    <xdr:cxnSp macro="">
      <xdr:nvCxnSpPr>
        <xdr:cNvPr id="52" name="直線コネクタ 51"/>
        <xdr:cNvCxnSpPr/>
      </xdr:nvCxnSpPr>
      <xdr:spPr bwMode="auto">
        <a:xfrm flipV="1">
          <a:off x="5003800" y="2843769"/>
          <a:ext cx="6477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71183</xdr:rowOff>
    </xdr:from>
    <xdr:to>
      <xdr:col>26</xdr:col>
      <xdr:colOff>50800</xdr:colOff>
      <xdr:row>16</xdr:row>
      <xdr:rowOff>82924</xdr:rowOff>
    </xdr:to>
    <xdr:cxnSp macro="">
      <xdr:nvCxnSpPr>
        <xdr:cNvPr id="55" name="直線コネクタ 54"/>
        <xdr:cNvCxnSpPr/>
      </xdr:nvCxnSpPr>
      <xdr:spPr bwMode="auto">
        <a:xfrm flipV="1">
          <a:off x="4305300" y="2862008"/>
          <a:ext cx="698500" cy="1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82924</xdr:rowOff>
    </xdr:from>
    <xdr:to>
      <xdr:col>22</xdr:col>
      <xdr:colOff>114300</xdr:colOff>
      <xdr:row>16</xdr:row>
      <xdr:rowOff>102681</xdr:rowOff>
    </xdr:to>
    <xdr:cxnSp macro="">
      <xdr:nvCxnSpPr>
        <xdr:cNvPr id="58" name="直線コネクタ 57"/>
        <xdr:cNvCxnSpPr/>
      </xdr:nvCxnSpPr>
      <xdr:spPr bwMode="auto">
        <a:xfrm flipV="1">
          <a:off x="3606800" y="2873749"/>
          <a:ext cx="6985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102681</xdr:rowOff>
    </xdr:from>
    <xdr:to>
      <xdr:col>18</xdr:col>
      <xdr:colOff>177800</xdr:colOff>
      <xdr:row>16</xdr:row>
      <xdr:rowOff>152843</xdr:rowOff>
    </xdr:to>
    <xdr:cxnSp macro="">
      <xdr:nvCxnSpPr>
        <xdr:cNvPr id="61" name="直線コネクタ 60"/>
        <xdr:cNvCxnSpPr/>
      </xdr:nvCxnSpPr>
      <xdr:spPr bwMode="auto">
        <a:xfrm flipV="1">
          <a:off x="2908300" y="2893506"/>
          <a:ext cx="698500" cy="5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2144</xdr:rowOff>
    </xdr:from>
    <xdr:to>
      <xdr:col>29</xdr:col>
      <xdr:colOff>177800</xdr:colOff>
      <xdr:row>16</xdr:row>
      <xdr:rowOff>103744</xdr:rowOff>
    </xdr:to>
    <xdr:sp macro="" textlink="">
      <xdr:nvSpPr>
        <xdr:cNvPr id="71" name="楕円 70"/>
        <xdr:cNvSpPr/>
      </xdr:nvSpPr>
      <xdr:spPr bwMode="auto">
        <a:xfrm>
          <a:off x="5600700" y="279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18671</xdr:rowOff>
    </xdr:from>
    <xdr:ext cx="762000" cy="259045"/>
    <xdr:sp macro="" textlink="">
      <xdr:nvSpPr>
        <xdr:cNvPr id="72" name="人口1人当たり決算額の推移該当値テキスト130"/>
        <xdr:cNvSpPr txBox="1"/>
      </xdr:nvSpPr>
      <xdr:spPr>
        <a:xfrm>
          <a:off x="5740400" y="26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20383</xdr:rowOff>
    </xdr:from>
    <xdr:to>
      <xdr:col>26</xdr:col>
      <xdr:colOff>101600</xdr:colOff>
      <xdr:row>16</xdr:row>
      <xdr:rowOff>121983</xdr:rowOff>
    </xdr:to>
    <xdr:sp macro="" textlink="">
      <xdr:nvSpPr>
        <xdr:cNvPr id="73" name="楕円 72"/>
        <xdr:cNvSpPr/>
      </xdr:nvSpPr>
      <xdr:spPr bwMode="auto">
        <a:xfrm>
          <a:off x="4953000" y="281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132160</xdr:rowOff>
    </xdr:from>
    <xdr:ext cx="736600" cy="259045"/>
    <xdr:sp macro="" textlink="">
      <xdr:nvSpPr>
        <xdr:cNvPr id="74" name="テキスト ボックス 73"/>
        <xdr:cNvSpPr txBox="1"/>
      </xdr:nvSpPr>
      <xdr:spPr>
        <a:xfrm>
          <a:off x="4622800" y="258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32124</xdr:rowOff>
    </xdr:from>
    <xdr:to>
      <xdr:col>22</xdr:col>
      <xdr:colOff>165100</xdr:colOff>
      <xdr:row>16</xdr:row>
      <xdr:rowOff>133724</xdr:rowOff>
    </xdr:to>
    <xdr:sp macro="" textlink="">
      <xdr:nvSpPr>
        <xdr:cNvPr id="75" name="楕円 74"/>
        <xdr:cNvSpPr/>
      </xdr:nvSpPr>
      <xdr:spPr bwMode="auto">
        <a:xfrm>
          <a:off x="42545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143901</xdr:rowOff>
    </xdr:from>
    <xdr:ext cx="762000" cy="259045"/>
    <xdr:sp macro="" textlink="">
      <xdr:nvSpPr>
        <xdr:cNvPr id="76" name="テキスト ボックス 75"/>
        <xdr:cNvSpPr txBox="1"/>
      </xdr:nvSpPr>
      <xdr:spPr>
        <a:xfrm>
          <a:off x="3924300" y="25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51881</xdr:rowOff>
    </xdr:from>
    <xdr:to>
      <xdr:col>19</xdr:col>
      <xdr:colOff>38100</xdr:colOff>
      <xdr:row>16</xdr:row>
      <xdr:rowOff>153481</xdr:rowOff>
    </xdr:to>
    <xdr:sp macro="" textlink="">
      <xdr:nvSpPr>
        <xdr:cNvPr id="77" name="楕円 76"/>
        <xdr:cNvSpPr/>
      </xdr:nvSpPr>
      <xdr:spPr bwMode="auto">
        <a:xfrm>
          <a:off x="3556000" y="28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163658</xdr:rowOff>
    </xdr:from>
    <xdr:ext cx="762000" cy="259045"/>
    <xdr:sp macro="" textlink="">
      <xdr:nvSpPr>
        <xdr:cNvPr id="78" name="テキスト ボックス 77"/>
        <xdr:cNvSpPr txBox="1"/>
      </xdr:nvSpPr>
      <xdr:spPr>
        <a:xfrm>
          <a:off x="3225800" y="26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102043</xdr:rowOff>
    </xdr:from>
    <xdr:to>
      <xdr:col>15</xdr:col>
      <xdr:colOff>101600</xdr:colOff>
      <xdr:row>17</xdr:row>
      <xdr:rowOff>32193</xdr:rowOff>
    </xdr:to>
    <xdr:sp macro="" textlink="">
      <xdr:nvSpPr>
        <xdr:cNvPr id="79" name="楕円 78"/>
        <xdr:cNvSpPr/>
      </xdr:nvSpPr>
      <xdr:spPr bwMode="auto">
        <a:xfrm>
          <a:off x="2857500" y="28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42370</xdr:rowOff>
    </xdr:from>
    <xdr:ext cx="762000" cy="259045"/>
    <xdr:sp macro="" textlink="">
      <xdr:nvSpPr>
        <xdr:cNvPr id="80" name="テキスト ボックス 79"/>
        <xdr:cNvSpPr txBox="1"/>
      </xdr:nvSpPr>
      <xdr:spPr>
        <a:xfrm>
          <a:off x="2527300" y="26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174000</xdr:rowOff>
    </xdr:from>
    <xdr:to>
      <xdr:col>29</xdr:col>
      <xdr:colOff>127000</xdr:colOff>
      <xdr:row>35</xdr:row>
      <xdr:rowOff>188356</xdr:rowOff>
    </xdr:to>
    <xdr:cxnSp macro="">
      <xdr:nvCxnSpPr>
        <xdr:cNvPr id="112" name="直線コネクタ 111"/>
        <xdr:cNvCxnSpPr/>
      </xdr:nvCxnSpPr>
      <xdr:spPr bwMode="auto">
        <a:xfrm>
          <a:off x="5003800" y="6784350"/>
          <a:ext cx="647700" cy="1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172331</xdr:rowOff>
    </xdr:from>
    <xdr:to>
      <xdr:col>26</xdr:col>
      <xdr:colOff>50800</xdr:colOff>
      <xdr:row>35</xdr:row>
      <xdr:rowOff>174000</xdr:rowOff>
    </xdr:to>
    <xdr:cxnSp macro="">
      <xdr:nvCxnSpPr>
        <xdr:cNvPr id="115" name="直線コネクタ 114"/>
        <xdr:cNvCxnSpPr/>
      </xdr:nvCxnSpPr>
      <xdr:spPr bwMode="auto">
        <a:xfrm>
          <a:off x="4305300" y="6782681"/>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144465</xdr:rowOff>
    </xdr:from>
    <xdr:to>
      <xdr:col>22</xdr:col>
      <xdr:colOff>114300</xdr:colOff>
      <xdr:row>35</xdr:row>
      <xdr:rowOff>172331</xdr:rowOff>
    </xdr:to>
    <xdr:cxnSp macro="">
      <xdr:nvCxnSpPr>
        <xdr:cNvPr id="118" name="直線コネクタ 117"/>
        <xdr:cNvCxnSpPr/>
      </xdr:nvCxnSpPr>
      <xdr:spPr bwMode="auto">
        <a:xfrm>
          <a:off x="3606800" y="6754815"/>
          <a:ext cx="698500" cy="2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144465</xdr:rowOff>
    </xdr:from>
    <xdr:to>
      <xdr:col>18</xdr:col>
      <xdr:colOff>177800</xdr:colOff>
      <xdr:row>35</xdr:row>
      <xdr:rowOff>172240</xdr:rowOff>
    </xdr:to>
    <xdr:cxnSp macro="">
      <xdr:nvCxnSpPr>
        <xdr:cNvPr id="121" name="直線コネクタ 120"/>
        <xdr:cNvCxnSpPr/>
      </xdr:nvCxnSpPr>
      <xdr:spPr bwMode="auto">
        <a:xfrm flipV="1">
          <a:off x="2908300" y="6754815"/>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137556</xdr:rowOff>
    </xdr:from>
    <xdr:to>
      <xdr:col>29</xdr:col>
      <xdr:colOff>177800</xdr:colOff>
      <xdr:row>35</xdr:row>
      <xdr:rowOff>239156</xdr:rowOff>
    </xdr:to>
    <xdr:sp macro="" textlink="">
      <xdr:nvSpPr>
        <xdr:cNvPr id="131" name="楕円 130"/>
        <xdr:cNvSpPr/>
      </xdr:nvSpPr>
      <xdr:spPr bwMode="auto">
        <a:xfrm>
          <a:off x="5600700" y="674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325533</xdr:rowOff>
    </xdr:from>
    <xdr:ext cx="762000" cy="259045"/>
    <xdr:sp macro="" textlink="">
      <xdr:nvSpPr>
        <xdr:cNvPr id="132" name="人口1人当たり決算額の推移該当値テキスト445"/>
        <xdr:cNvSpPr txBox="1"/>
      </xdr:nvSpPr>
      <xdr:spPr>
        <a:xfrm>
          <a:off x="5740400" y="65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123200</xdr:rowOff>
    </xdr:from>
    <xdr:to>
      <xdr:col>26</xdr:col>
      <xdr:colOff>101600</xdr:colOff>
      <xdr:row>35</xdr:row>
      <xdr:rowOff>224800</xdr:rowOff>
    </xdr:to>
    <xdr:sp macro="" textlink="">
      <xdr:nvSpPr>
        <xdr:cNvPr id="133" name="楕円 132"/>
        <xdr:cNvSpPr/>
      </xdr:nvSpPr>
      <xdr:spPr bwMode="auto">
        <a:xfrm>
          <a:off x="49530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234977</xdr:rowOff>
    </xdr:from>
    <xdr:ext cx="736600" cy="259045"/>
    <xdr:sp macro="" textlink="">
      <xdr:nvSpPr>
        <xdr:cNvPr id="134" name="テキスト ボックス 133"/>
        <xdr:cNvSpPr txBox="1"/>
      </xdr:nvSpPr>
      <xdr:spPr>
        <a:xfrm>
          <a:off x="4622800" y="65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121531</xdr:rowOff>
    </xdr:from>
    <xdr:to>
      <xdr:col>22</xdr:col>
      <xdr:colOff>165100</xdr:colOff>
      <xdr:row>35</xdr:row>
      <xdr:rowOff>223131</xdr:rowOff>
    </xdr:to>
    <xdr:sp macro="" textlink="">
      <xdr:nvSpPr>
        <xdr:cNvPr id="135" name="楕円 134"/>
        <xdr:cNvSpPr/>
      </xdr:nvSpPr>
      <xdr:spPr bwMode="auto">
        <a:xfrm>
          <a:off x="4254500" y="67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233308</xdr:rowOff>
    </xdr:from>
    <xdr:ext cx="762000" cy="259045"/>
    <xdr:sp macro="" textlink="">
      <xdr:nvSpPr>
        <xdr:cNvPr id="136" name="テキスト ボックス 135"/>
        <xdr:cNvSpPr txBox="1"/>
      </xdr:nvSpPr>
      <xdr:spPr>
        <a:xfrm>
          <a:off x="3924300" y="65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93665</xdr:rowOff>
    </xdr:from>
    <xdr:to>
      <xdr:col>19</xdr:col>
      <xdr:colOff>38100</xdr:colOff>
      <xdr:row>35</xdr:row>
      <xdr:rowOff>195265</xdr:rowOff>
    </xdr:to>
    <xdr:sp macro="" textlink="">
      <xdr:nvSpPr>
        <xdr:cNvPr id="137" name="楕円 136"/>
        <xdr:cNvSpPr/>
      </xdr:nvSpPr>
      <xdr:spPr bwMode="auto">
        <a:xfrm>
          <a:off x="3556000" y="670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205442</xdr:rowOff>
    </xdr:from>
    <xdr:ext cx="762000" cy="259045"/>
    <xdr:sp macro="" textlink="">
      <xdr:nvSpPr>
        <xdr:cNvPr id="138" name="テキスト ボックス 137"/>
        <xdr:cNvSpPr txBox="1"/>
      </xdr:nvSpPr>
      <xdr:spPr>
        <a:xfrm>
          <a:off x="3225800" y="647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121440</xdr:rowOff>
    </xdr:from>
    <xdr:to>
      <xdr:col>15</xdr:col>
      <xdr:colOff>101600</xdr:colOff>
      <xdr:row>35</xdr:row>
      <xdr:rowOff>223040</xdr:rowOff>
    </xdr:to>
    <xdr:sp macro="" textlink="">
      <xdr:nvSpPr>
        <xdr:cNvPr id="139" name="楕円 138"/>
        <xdr:cNvSpPr/>
      </xdr:nvSpPr>
      <xdr:spPr bwMode="auto">
        <a:xfrm>
          <a:off x="2857500" y="673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233217</xdr:rowOff>
    </xdr:from>
    <xdr:ext cx="762000" cy="259045"/>
    <xdr:sp macro="" textlink="">
      <xdr:nvSpPr>
        <xdr:cNvPr id="140" name="テキスト ボックス 139"/>
        <xdr:cNvSpPr txBox="1"/>
      </xdr:nvSpPr>
      <xdr:spPr>
        <a:xfrm>
          <a:off x="2527300" y="650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40667</xdr:rowOff>
    </xdr:from>
    <xdr:to>
      <xdr:col>24</xdr:col>
      <xdr:colOff>63500</xdr:colOff>
      <xdr:row>37</xdr:row>
      <xdr:rowOff>59412</xdr:rowOff>
    </xdr:to>
    <xdr:cxnSp macro="">
      <xdr:nvCxnSpPr>
        <xdr:cNvPr id="63" name="直線コネクタ 62"/>
        <xdr:cNvCxnSpPr/>
      </xdr:nvCxnSpPr>
      <xdr:spPr>
        <a:xfrm flipV="1">
          <a:off x="3797300" y="6384317"/>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59412</xdr:rowOff>
    </xdr:from>
    <xdr:to>
      <xdr:col>19</xdr:col>
      <xdr:colOff>177800</xdr:colOff>
      <xdr:row>37</xdr:row>
      <xdr:rowOff>70891</xdr:rowOff>
    </xdr:to>
    <xdr:cxnSp macro="">
      <xdr:nvCxnSpPr>
        <xdr:cNvPr id="66" name="直線コネクタ 65"/>
        <xdr:cNvCxnSpPr/>
      </xdr:nvCxnSpPr>
      <xdr:spPr>
        <a:xfrm flipV="1">
          <a:off x="2908300" y="640306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70891</xdr:rowOff>
    </xdr:from>
    <xdr:to>
      <xdr:col>15</xdr:col>
      <xdr:colOff>50800</xdr:colOff>
      <xdr:row>37</xdr:row>
      <xdr:rowOff>79578</xdr:rowOff>
    </xdr:to>
    <xdr:cxnSp macro="">
      <xdr:nvCxnSpPr>
        <xdr:cNvPr id="69" name="直線コネクタ 68"/>
        <xdr:cNvCxnSpPr/>
      </xdr:nvCxnSpPr>
      <xdr:spPr>
        <a:xfrm flipV="1">
          <a:off x="2019300" y="64145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79578</xdr:rowOff>
    </xdr:from>
    <xdr:to>
      <xdr:col>10</xdr:col>
      <xdr:colOff>114300</xdr:colOff>
      <xdr:row>37</xdr:row>
      <xdr:rowOff>125641</xdr:rowOff>
    </xdr:to>
    <xdr:cxnSp macro="">
      <xdr:nvCxnSpPr>
        <xdr:cNvPr id="72" name="直線コネクタ 71"/>
        <xdr:cNvCxnSpPr/>
      </xdr:nvCxnSpPr>
      <xdr:spPr>
        <a:xfrm flipV="1">
          <a:off x="1130300" y="6423228"/>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161317</xdr:rowOff>
    </xdr:from>
    <xdr:to>
      <xdr:col>24</xdr:col>
      <xdr:colOff>114300</xdr:colOff>
      <xdr:row>37</xdr:row>
      <xdr:rowOff>91467</xdr:rowOff>
    </xdr:to>
    <xdr:sp macro="" textlink="">
      <xdr:nvSpPr>
        <xdr:cNvPr id="82" name="楕円 81"/>
        <xdr:cNvSpPr/>
      </xdr:nvSpPr>
      <xdr:spPr>
        <a:xfrm>
          <a:off x="4584700" y="6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12744</xdr:rowOff>
    </xdr:from>
    <xdr:ext cx="534377" cy="259045"/>
    <xdr:sp macro="" textlink="">
      <xdr:nvSpPr>
        <xdr:cNvPr id="83" name="人件費該当値テキスト"/>
        <xdr:cNvSpPr txBox="1"/>
      </xdr:nvSpPr>
      <xdr:spPr>
        <a:xfrm>
          <a:off x="4686300" y="61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8612</xdr:rowOff>
    </xdr:from>
    <xdr:to>
      <xdr:col>20</xdr:col>
      <xdr:colOff>38100</xdr:colOff>
      <xdr:row>37</xdr:row>
      <xdr:rowOff>110212</xdr:rowOff>
    </xdr:to>
    <xdr:sp macro="" textlink="">
      <xdr:nvSpPr>
        <xdr:cNvPr id="84" name="楕円 83"/>
        <xdr:cNvSpPr/>
      </xdr:nvSpPr>
      <xdr:spPr>
        <a:xfrm>
          <a:off x="37465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126739</xdr:rowOff>
    </xdr:from>
    <xdr:ext cx="534377" cy="259045"/>
    <xdr:sp macro="" textlink="">
      <xdr:nvSpPr>
        <xdr:cNvPr id="85" name="テキスト ボックス 84"/>
        <xdr:cNvSpPr txBox="1"/>
      </xdr:nvSpPr>
      <xdr:spPr>
        <a:xfrm>
          <a:off x="3530111" y="6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20091</xdr:rowOff>
    </xdr:from>
    <xdr:to>
      <xdr:col>15</xdr:col>
      <xdr:colOff>101600</xdr:colOff>
      <xdr:row>37</xdr:row>
      <xdr:rowOff>121691</xdr:rowOff>
    </xdr:to>
    <xdr:sp macro="" textlink="">
      <xdr:nvSpPr>
        <xdr:cNvPr id="86" name="楕円 85"/>
        <xdr:cNvSpPr/>
      </xdr:nvSpPr>
      <xdr:spPr>
        <a:xfrm>
          <a:off x="2857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112818</xdr:rowOff>
    </xdr:from>
    <xdr:ext cx="534377" cy="259045"/>
    <xdr:sp macro="" textlink="">
      <xdr:nvSpPr>
        <xdr:cNvPr id="87" name="テキスト ボックス 86"/>
        <xdr:cNvSpPr txBox="1"/>
      </xdr:nvSpPr>
      <xdr:spPr>
        <a:xfrm>
          <a:off x="2641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28778</xdr:rowOff>
    </xdr:from>
    <xdr:to>
      <xdr:col>10</xdr:col>
      <xdr:colOff>165100</xdr:colOff>
      <xdr:row>37</xdr:row>
      <xdr:rowOff>130378</xdr:rowOff>
    </xdr:to>
    <xdr:sp macro="" textlink="">
      <xdr:nvSpPr>
        <xdr:cNvPr id="88" name="楕円 87"/>
        <xdr:cNvSpPr/>
      </xdr:nvSpPr>
      <xdr:spPr>
        <a:xfrm>
          <a:off x="1968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121505</xdr:rowOff>
    </xdr:from>
    <xdr:ext cx="534377" cy="259045"/>
    <xdr:sp macro="" textlink="">
      <xdr:nvSpPr>
        <xdr:cNvPr id="89" name="テキスト ボックス 88"/>
        <xdr:cNvSpPr txBox="1"/>
      </xdr:nvSpPr>
      <xdr:spPr>
        <a:xfrm>
          <a:off x="1752111" y="64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74841</xdr:rowOff>
    </xdr:from>
    <xdr:to>
      <xdr:col>6</xdr:col>
      <xdr:colOff>38100</xdr:colOff>
      <xdr:row>38</xdr:row>
      <xdr:rowOff>4991</xdr:rowOff>
    </xdr:to>
    <xdr:sp macro="" textlink="">
      <xdr:nvSpPr>
        <xdr:cNvPr id="90" name="楕円 89"/>
        <xdr:cNvSpPr/>
      </xdr:nvSpPr>
      <xdr:spPr>
        <a:xfrm>
          <a:off x="1079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167568</xdr:rowOff>
    </xdr:from>
    <xdr:ext cx="534377" cy="259045"/>
    <xdr:sp macro="" textlink="">
      <xdr:nvSpPr>
        <xdr:cNvPr id="91" name="テキスト ボックス 90"/>
        <xdr:cNvSpPr txBox="1"/>
      </xdr:nvSpPr>
      <xdr:spPr>
        <a:xfrm>
          <a:off x="863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59665</xdr:rowOff>
    </xdr:from>
    <xdr:to>
      <xdr:col>24</xdr:col>
      <xdr:colOff>62865</xdr:colOff>
      <xdr:row>58</xdr:row>
      <xdr:rowOff>86817</xdr:rowOff>
    </xdr:to>
    <xdr:cxnSp macro="">
      <xdr:nvCxnSpPr>
        <xdr:cNvPr id="116" name="直線コネクタ 115"/>
        <xdr:cNvCxnSpPr/>
      </xdr:nvCxnSpPr>
      <xdr:spPr>
        <a:xfrm flipV="1">
          <a:off x="4633595" y="8975065"/>
          <a:ext cx="1270" cy="1055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90644</xdr:rowOff>
    </xdr:from>
    <xdr:ext cx="534377" cy="259045"/>
    <xdr:sp macro="" textlink="">
      <xdr:nvSpPr>
        <xdr:cNvPr id="117" name="物件費最小値テキスト"/>
        <xdr:cNvSpPr txBox="1"/>
      </xdr:nvSpPr>
      <xdr:spPr>
        <a:xfrm>
          <a:off x="4686300"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86817</xdr:rowOff>
    </xdr:from>
    <xdr:to>
      <xdr:col>24</xdr:col>
      <xdr:colOff>152400</xdr:colOff>
      <xdr:row>58</xdr:row>
      <xdr:rowOff>86817</xdr:rowOff>
    </xdr:to>
    <xdr:cxnSp macro="">
      <xdr:nvCxnSpPr>
        <xdr:cNvPr id="118" name="直線コネクタ 117"/>
        <xdr:cNvCxnSpPr/>
      </xdr:nvCxnSpPr>
      <xdr:spPr>
        <a:xfrm>
          <a:off x="4546600" y="100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6342</xdr:rowOff>
    </xdr:from>
    <xdr:ext cx="599010" cy="259045"/>
    <xdr:sp macro="" textlink="">
      <xdr:nvSpPr>
        <xdr:cNvPr id="119" name="物件費最大値テキスト"/>
        <xdr:cNvSpPr txBox="1"/>
      </xdr:nvSpPr>
      <xdr:spPr>
        <a:xfrm>
          <a:off x="4686300" y="87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59665</xdr:rowOff>
    </xdr:from>
    <xdr:to>
      <xdr:col>24</xdr:col>
      <xdr:colOff>152400</xdr:colOff>
      <xdr:row>52</xdr:row>
      <xdr:rowOff>59665</xdr:rowOff>
    </xdr:to>
    <xdr:cxnSp macro="">
      <xdr:nvCxnSpPr>
        <xdr:cNvPr id="120" name="直線コネクタ 119"/>
        <xdr:cNvCxnSpPr/>
      </xdr:nvCxnSpPr>
      <xdr:spPr>
        <a:xfrm>
          <a:off x="4546600" y="897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96101</xdr:rowOff>
    </xdr:from>
    <xdr:to>
      <xdr:col>24</xdr:col>
      <xdr:colOff>63500</xdr:colOff>
      <xdr:row>55</xdr:row>
      <xdr:rowOff>117589</xdr:rowOff>
    </xdr:to>
    <xdr:cxnSp macro="">
      <xdr:nvCxnSpPr>
        <xdr:cNvPr id="121" name="直線コネクタ 120"/>
        <xdr:cNvCxnSpPr/>
      </xdr:nvCxnSpPr>
      <xdr:spPr>
        <a:xfrm>
          <a:off x="3797300" y="8668601"/>
          <a:ext cx="838200" cy="8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171048</xdr:rowOff>
    </xdr:from>
    <xdr:ext cx="534377" cy="259045"/>
    <xdr:sp macro="" textlink="">
      <xdr:nvSpPr>
        <xdr:cNvPr id="122" name="物件費平均値テキスト"/>
        <xdr:cNvSpPr txBox="1"/>
      </xdr:nvSpPr>
      <xdr:spPr>
        <a:xfrm>
          <a:off x="4686300" y="9600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21171</xdr:rowOff>
    </xdr:from>
    <xdr:to>
      <xdr:col>24</xdr:col>
      <xdr:colOff>114300</xdr:colOff>
      <xdr:row>56</xdr:row>
      <xdr:rowOff>122771</xdr:rowOff>
    </xdr:to>
    <xdr:sp macro="" textlink="">
      <xdr:nvSpPr>
        <xdr:cNvPr id="123" name="フローチャート: 判断 122"/>
        <xdr:cNvSpPr/>
      </xdr:nvSpPr>
      <xdr:spPr>
        <a:xfrm>
          <a:off x="45847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96101</xdr:rowOff>
    </xdr:from>
    <xdr:to>
      <xdr:col>19</xdr:col>
      <xdr:colOff>177800</xdr:colOff>
      <xdr:row>57</xdr:row>
      <xdr:rowOff>20701</xdr:rowOff>
    </xdr:to>
    <xdr:cxnSp macro="">
      <xdr:nvCxnSpPr>
        <xdr:cNvPr id="124" name="直線コネクタ 123"/>
        <xdr:cNvCxnSpPr/>
      </xdr:nvCxnSpPr>
      <xdr:spPr>
        <a:xfrm flipV="1">
          <a:off x="2908300" y="8668601"/>
          <a:ext cx="889000" cy="1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29248</xdr:rowOff>
    </xdr:from>
    <xdr:to>
      <xdr:col>20</xdr:col>
      <xdr:colOff>38100</xdr:colOff>
      <xdr:row>56</xdr:row>
      <xdr:rowOff>130848</xdr:rowOff>
    </xdr:to>
    <xdr:sp macro="" textlink="">
      <xdr:nvSpPr>
        <xdr:cNvPr id="125" name="フローチャート: 判断 124"/>
        <xdr:cNvSpPr/>
      </xdr:nvSpPr>
      <xdr:spPr>
        <a:xfrm>
          <a:off x="3746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121975</xdr:rowOff>
    </xdr:from>
    <xdr:ext cx="534377" cy="259045"/>
    <xdr:sp macro="" textlink="">
      <xdr:nvSpPr>
        <xdr:cNvPr id="126" name="テキスト ボックス 125"/>
        <xdr:cNvSpPr txBox="1"/>
      </xdr:nvSpPr>
      <xdr:spPr>
        <a:xfrm>
          <a:off x="3530111" y="97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20701</xdr:rowOff>
    </xdr:from>
    <xdr:to>
      <xdr:col>15</xdr:col>
      <xdr:colOff>50800</xdr:colOff>
      <xdr:row>57</xdr:row>
      <xdr:rowOff>91872</xdr:rowOff>
    </xdr:to>
    <xdr:cxnSp macro="">
      <xdr:nvCxnSpPr>
        <xdr:cNvPr id="127" name="直線コネクタ 126"/>
        <xdr:cNvCxnSpPr/>
      </xdr:nvCxnSpPr>
      <xdr:spPr>
        <a:xfrm flipV="1">
          <a:off x="2019300" y="9793351"/>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9919</xdr:rowOff>
    </xdr:from>
    <xdr:to>
      <xdr:col>15</xdr:col>
      <xdr:colOff>101600</xdr:colOff>
      <xdr:row>56</xdr:row>
      <xdr:rowOff>111519</xdr:rowOff>
    </xdr:to>
    <xdr:sp macro="" textlink="">
      <xdr:nvSpPr>
        <xdr:cNvPr id="128" name="フローチャート: 判断 127"/>
        <xdr:cNvSpPr/>
      </xdr:nvSpPr>
      <xdr:spPr>
        <a:xfrm>
          <a:off x="2857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128046</xdr:rowOff>
    </xdr:from>
    <xdr:ext cx="534377" cy="259045"/>
    <xdr:sp macro="" textlink="">
      <xdr:nvSpPr>
        <xdr:cNvPr id="129" name="テキスト ボックス 128"/>
        <xdr:cNvSpPr txBox="1"/>
      </xdr:nvSpPr>
      <xdr:spPr>
        <a:xfrm>
          <a:off x="2641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91872</xdr:rowOff>
    </xdr:from>
    <xdr:to>
      <xdr:col>10</xdr:col>
      <xdr:colOff>114300</xdr:colOff>
      <xdr:row>57</xdr:row>
      <xdr:rowOff>121463</xdr:rowOff>
    </xdr:to>
    <xdr:cxnSp macro="">
      <xdr:nvCxnSpPr>
        <xdr:cNvPr id="130" name="直線コネクタ 129"/>
        <xdr:cNvCxnSpPr/>
      </xdr:nvCxnSpPr>
      <xdr:spPr>
        <a:xfrm flipV="1">
          <a:off x="1130300" y="9864522"/>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35763</xdr:rowOff>
    </xdr:from>
    <xdr:to>
      <xdr:col>10</xdr:col>
      <xdr:colOff>165100</xdr:colOff>
      <xdr:row>55</xdr:row>
      <xdr:rowOff>137363</xdr:rowOff>
    </xdr:to>
    <xdr:sp macro="" textlink="">
      <xdr:nvSpPr>
        <xdr:cNvPr id="131" name="フローチャート: 判断 130"/>
        <xdr:cNvSpPr/>
      </xdr:nvSpPr>
      <xdr:spPr>
        <a:xfrm>
          <a:off x="1968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153890</xdr:rowOff>
    </xdr:from>
    <xdr:ext cx="534377" cy="259045"/>
    <xdr:sp macro="" textlink="">
      <xdr:nvSpPr>
        <xdr:cNvPr id="132" name="テキスト ボックス 131"/>
        <xdr:cNvSpPr txBox="1"/>
      </xdr:nvSpPr>
      <xdr:spPr>
        <a:xfrm>
          <a:off x="1752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3" name="フローチャート: 判断 132"/>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4" name="テキスト ボックス 133"/>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66789</xdr:rowOff>
    </xdr:from>
    <xdr:to>
      <xdr:col>24</xdr:col>
      <xdr:colOff>114300</xdr:colOff>
      <xdr:row>55</xdr:row>
      <xdr:rowOff>168389</xdr:rowOff>
    </xdr:to>
    <xdr:sp macro="" textlink="">
      <xdr:nvSpPr>
        <xdr:cNvPr id="140" name="楕円 139"/>
        <xdr:cNvSpPr/>
      </xdr:nvSpPr>
      <xdr:spPr>
        <a:xfrm>
          <a:off x="4584700" y="9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89666</xdr:rowOff>
    </xdr:from>
    <xdr:ext cx="534377" cy="259045"/>
    <xdr:sp macro="" textlink="">
      <xdr:nvSpPr>
        <xdr:cNvPr id="141" name="物件費該当値テキスト"/>
        <xdr:cNvSpPr txBox="1"/>
      </xdr:nvSpPr>
      <xdr:spPr>
        <a:xfrm>
          <a:off x="4686300" y="93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45301</xdr:rowOff>
    </xdr:from>
    <xdr:to>
      <xdr:col>20</xdr:col>
      <xdr:colOff>38100</xdr:colOff>
      <xdr:row>50</xdr:row>
      <xdr:rowOff>146901</xdr:rowOff>
    </xdr:to>
    <xdr:sp macro="" textlink="">
      <xdr:nvSpPr>
        <xdr:cNvPr id="142" name="楕円 141"/>
        <xdr:cNvSpPr/>
      </xdr:nvSpPr>
      <xdr:spPr>
        <a:xfrm>
          <a:off x="3746500" y="8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163428</xdr:rowOff>
    </xdr:from>
    <xdr:ext cx="599010" cy="259045"/>
    <xdr:sp macro="" textlink="">
      <xdr:nvSpPr>
        <xdr:cNvPr id="143" name="テキスト ボックス 142"/>
        <xdr:cNvSpPr txBox="1"/>
      </xdr:nvSpPr>
      <xdr:spPr>
        <a:xfrm>
          <a:off x="3497795" y="839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141351</xdr:rowOff>
    </xdr:from>
    <xdr:to>
      <xdr:col>15</xdr:col>
      <xdr:colOff>101600</xdr:colOff>
      <xdr:row>57</xdr:row>
      <xdr:rowOff>71501</xdr:rowOff>
    </xdr:to>
    <xdr:sp macro="" textlink="">
      <xdr:nvSpPr>
        <xdr:cNvPr id="144" name="楕円 143"/>
        <xdr:cNvSpPr/>
      </xdr:nvSpPr>
      <xdr:spPr>
        <a:xfrm>
          <a:off x="2857500" y="97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62628</xdr:rowOff>
    </xdr:from>
    <xdr:ext cx="534377" cy="259045"/>
    <xdr:sp macro="" textlink="">
      <xdr:nvSpPr>
        <xdr:cNvPr id="145" name="テキスト ボックス 144"/>
        <xdr:cNvSpPr txBox="1"/>
      </xdr:nvSpPr>
      <xdr:spPr>
        <a:xfrm>
          <a:off x="2641111" y="98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41072</xdr:rowOff>
    </xdr:from>
    <xdr:to>
      <xdr:col>10</xdr:col>
      <xdr:colOff>165100</xdr:colOff>
      <xdr:row>57</xdr:row>
      <xdr:rowOff>142672</xdr:rowOff>
    </xdr:to>
    <xdr:sp macro="" textlink="">
      <xdr:nvSpPr>
        <xdr:cNvPr id="146" name="楕円 145"/>
        <xdr:cNvSpPr/>
      </xdr:nvSpPr>
      <xdr:spPr>
        <a:xfrm>
          <a:off x="19685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133799</xdr:rowOff>
    </xdr:from>
    <xdr:ext cx="534377" cy="259045"/>
    <xdr:sp macro="" textlink="">
      <xdr:nvSpPr>
        <xdr:cNvPr id="147" name="テキスト ボックス 146"/>
        <xdr:cNvSpPr txBox="1"/>
      </xdr:nvSpPr>
      <xdr:spPr>
        <a:xfrm>
          <a:off x="1752111" y="99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70663</xdr:rowOff>
    </xdr:from>
    <xdr:to>
      <xdr:col>6</xdr:col>
      <xdr:colOff>38100</xdr:colOff>
      <xdr:row>58</xdr:row>
      <xdr:rowOff>813</xdr:rowOff>
    </xdr:to>
    <xdr:sp macro="" textlink="">
      <xdr:nvSpPr>
        <xdr:cNvPr id="148" name="楕円 147"/>
        <xdr:cNvSpPr/>
      </xdr:nvSpPr>
      <xdr:spPr>
        <a:xfrm>
          <a:off x="1079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163390</xdr:rowOff>
    </xdr:from>
    <xdr:ext cx="534377" cy="259045"/>
    <xdr:sp macro="" textlink="">
      <xdr:nvSpPr>
        <xdr:cNvPr id="149" name="テキスト ボックス 148"/>
        <xdr:cNvSpPr txBox="1"/>
      </xdr:nvSpPr>
      <xdr:spPr>
        <a:xfrm>
          <a:off x="863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110617</xdr:rowOff>
    </xdr:from>
    <xdr:to>
      <xdr:col>24</xdr:col>
      <xdr:colOff>63500</xdr:colOff>
      <xdr:row>78</xdr:row>
      <xdr:rowOff>139319</xdr:rowOff>
    </xdr:to>
    <xdr:cxnSp macro="">
      <xdr:nvCxnSpPr>
        <xdr:cNvPr id="178" name="直線コネクタ 177"/>
        <xdr:cNvCxnSpPr/>
      </xdr:nvCxnSpPr>
      <xdr:spPr>
        <a:xfrm>
          <a:off x="3797300" y="13483717"/>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93218</xdr:rowOff>
    </xdr:from>
    <xdr:to>
      <xdr:col>19</xdr:col>
      <xdr:colOff>177800</xdr:colOff>
      <xdr:row>78</xdr:row>
      <xdr:rowOff>110617</xdr:rowOff>
    </xdr:to>
    <xdr:cxnSp macro="">
      <xdr:nvCxnSpPr>
        <xdr:cNvPr id="181" name="直線コネクタ 180"/>
        <xdr:cNvCxnSpPr/>
      </xdr:nvCxnSpPr>
      <xdr:spPr>
        <a:xfrm>
          <a:off x="2908300" y="1346631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93218</xdr:rowOff>
    </xdr:from>
    <xdr:to>
      <xdr:col>15</xdr:col>
      <xdr:colOff>50800</xdr:colOff>
      <xdr:row>78</xdr:row>
      <xdr:rowOff>97282</xdr:rowOff>
    </xdr:to>
    <xdr:cxnSp macro="">
      <xdr:nvCxnSpPr>
        <xdr:cNvPr id="184" name="直線コネクタ 183"/>
        <xdr:cNvCxnSpPr/>
      </xdr:nvCxnSpPr>
      <xdr:spPr>
        <a:xfrm flipV="1">
          <a:off x="2019300" y="1346631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97282</xdr:rowOff>
    </xdr:from>
    <xdr:to>
      <xdr:col>10</xdr:col>
      <xdr:colOff>114300</xdr:colOff>
      <xdr:row>78</xdr:row>
      <xdr:rowOff>103760</xdr:rowOff>
    </xdr:to>
    <xdr:cxnSp macro="">
      <xdr:nvCxnSpPr>
        <xdr:cNvPr id="187" name="直線コネクタ 186"/>
        <xdr:cNvCxnSpPr/>
      </xdr:nvCxnSpPr>
      <xdr:spPr>
        <a:xfrm flipV="1">
          <a:off x="1130300" y="13470382"/>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88519</xdr:rowOff>
    </xdr:from>
    <xdr:to>
      <xdr:col>24</xdr:col>
      <xdr:colOff>114300</xdr:colOff>
      <xdr:row>79</xdr:row>
      <xdr:rowOff>18669</xdr:rowOff>
    </xdr:to>
    <xdr:sp macro="" textlink="">
      <xdr:nvSpPr>
        <xdr:cNvPr id="197" name="楕円 196"/>
        <xdr:cNvSpPr/>
      </xdr:nvSpPr>
      <xdr:spPr>
        <a:xfrm>
          <a:off x="45847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3446</xdr:rowOff>
    </xdr:from>
    <xdr:ext cx="378565" cy="259045"/>
    <xdr:sp macro="" textlink="">
      <xdr:nvSpPr>
        <xdr:cNvPr id="198" name="維持補修費該当値テキスト"/>
        <xdr:cNvSpPr txBox="1"/>
      </xdr:nvSpPr>
      <xdr:spPr>
        <a:xfrm>
          <a:off x="4686300" y="1337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59817</xdr:rowOff>
    </xdr:from>
    <xdr:to>
      <xdr:col>20</xdr:col>
      <xdr:colOff>38100</xdr:colOff>
      <xdr:row>78</xdr:row>
      <xdr:rowOff>161417</xdr:rowOff>
    </xdr:to>
    <xdr:sp macro="" textlink="">
      <xdr:nvSpPr>
        <xdr:cNvPr id="199" name="楕円 198"/>
        <xdr:cNvSpPr/>
      </xdr:nvSpPr>
      <xdr:spPr>
        <a:xfrm>
          <a:off x="3746500" y="134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152544</xdr:rowOff>
    </xdr:from>
    <xdr:ext cx="378565" cy="259045"/>
    <xdr:sp macro="" textlink="">
      <xdr:nvSpPr>
        <xdr:cNvPr id="200" name="テキスト ボックス 199"/>
        <xdr:cNvSpPr txBox="1"/>
      </xdr:nvSpPr>
      <xdr:spPr>
        <a:xfrm>
          <a:off x="3608017" y="1352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42418</xdr:rowOff>
    </xdr:from>
    <xdr:to>
      <xdr:col>15</xdr:col>
      <xdr:colOff>101600</xdr:colOff>
      <xdr:row>78</xdr:row>
      <xdr:rowOff>144018</xdr:rowOff>
    </xdr:to>
    <xdr:sp macro="" textlink="">
      <xdr:nvSpPr>
        <xdr:cNvPr id="201" name="楕円 200"/>
        <xdr:cNvSpPr/>
      </xdr:nvSpPr>
      <xdr:spPr>
        <a:xfrm>
          <a:off x="28575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135145</xdr:rowOff>
    </xdr:from>
    <xdr:ext cx="378565" cy="259045"/>
    <xdr:sp macro="" textlink="">
      <xdr:nvSpPr>
        <xdr:cNvPr id="202" name="テキスト ボックス 201"/>
        <xdr:cNvSpPr txBox="1"/>
      </xdr:nvSpPr>
      <xdr:spPr>
        <a:xfrm>
          <a:off x="2719017" y="1350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46482</xdr:rowOff>
    </xdr:from>
    <xdr:to>
      <xdr:col>10</xdr:col>
      <xdr:colOff>165100</xdr:colOff>
      <xdr:row>78</xdr:row>
      <xdr:rowOff>148082</xdr:rowOff>
    </xdr:to>
    <xdr:sp macro="" textlink="">
      <xdr:nvSpPr>
        <xdr:cNvPr id="203" name="楕円 202"/>
        <xdr:cNvSpPr/>
      </xdr:nvSpPr>
      <xdr:spPr>
        <a:xfrm>
          <a:off x="19685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139209</xdr:rowOff>
    </xdr:from>
    <xdr:ext cx="378565" cy="259045"/>
    <xdr:sp macro="" textlink="">
      <xdr:nvSpPr>
        <xdr:cNvPr id="204" name="テキスト ボックス 203"/>
        <xdr:cNvSpPr txBox="1"/>
      </xdr:nvSpPr>
      <xdr:spPr>
        <a:xfrm>
          <a:off x="1830017" y="1351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52960</xdr:rowOff>
    </xdr:from>
    <xdr:to>
      <xdr:col>6</xdr:col>
      <xdr:colOff>38100</xdr:colOff>
      <xdr:row>78</xdr:row>
      <xdr:rowOff>154560</xdr:rowOff>
    </xdr:to>
    <xdr:sp macro="" textlink="">
      <xdr:nvSpPr>
        <xdr:cNvPr id="205" name="楕円 204"/>
        <xdr:cNvSpPr/>
      </xdr:nvSpPr>
      <xdr:spPr>
        <a:xfrm>
          <a:off x="1079500" y="13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145687</xdr:rowOff>
    </xdr:from>
    <xdr:ext cx="378565" cy="259045"/>
    <xdr:sp macro="" textlink="">
      <xdr:nvSpPr>
        <xdr:cNvPr id="206" name="テキスト ボックス 205"/>
        <xdr:cNvSpPr txBox="1"/>
      </xdr:nvSpPr>
      <xdr:spPr>
        <a:xfrm>
          <a:off x="941017" y="1351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90875</xdr:rowOff>
    </xdr:from>
    <xdr:to>
      <xdr:col>24</xdr:col>
      <xdr:colOff>63500</xdr:colOff>
      <xdr:row>95</xdr:row>
      <xdr:rowOff>146272</xdr:rowOff>
    </xdr:to>
    <xdr:cxnSp macro="">
      <xdr:nvCxnSpPr>
        <xdr:cNvPr id="236" name="直線コネクタ 235"/>
        <xdr:cNvCxnSpPr/>
      </xdr:nvCxnSpPr>
      <xdr:spPr>
        <a:xfrm flipV="1">
          <a:off x="3797300" y="16378625"/>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146272</xdr:rowOff>
    </xdr:from>
    <xdr:to>
      <xdr:col>19</xdr:col>
      <xdr:colOff>177800</xdr:colOff>
      <xdr:row>96</xdr:row>
      <xdr:rowOff>53136</xdr:rowOff>
    </xdr:to>
    <xdr:cxnSp macro="">
      <xdr:nvCxnSpPr>
        <xdr:cNvPr id="239" name="直線コネクタ 238"/>
        <xdr:cNvCxnSpPr/>
      </xdr:nvCxnSpPr>
      <xdr:spPr>
        <a:xfrm flipV="1">
          <a:off x="2908300" y="16434022"/>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53136</xdr:rowOff>
    </xdr:from>
    <xdr:to>
      <xdr:col>15</xdr:col>
      <xdr:colOff>50800</xdr:colOff>
      <xdr:row>96</xdr:row>
      <xdr:rowOff>104953</xdr:rowOff>
    </xdr:to>
    <xdr:cxnSp macro="">
      <xdr:nvCxnSpPr>
        <xdr:cNvPr id="242" name="直線コネクタ 241"/>
        <xdr:cNvCxnSpPr/>
      </xdr:nvCxnSpPr>
      <xdr:spPr>
        <a:xfrm flipV="1">
          <a:off x="2019300" y="16512336"/>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104953</xdr:rowOff>
    </xdr:from>
    <xdr:to>
      <xdr:col>10</xdr:col>
      <xdr:colOff>114300</xdr:colOff>
      <xdr:row>97</xdr:row>
      <xdr:rowOff>44202</xdr:rowOff>
    </xdr:to>
    <xdr:cxnSp macro="">
      <xdr:nvCxnSpPr>
        <xdr:cNvPr id="245" name="直線コネクタ 244"/>
        <xdr:cNvCxnSpPr/>
      </xdr:nvCxnSpPr>
      <xdr:spPr>
        <a:xfrm flipV="1">
          <a:off x="1130300" y="16564153"/>
          <a:ext cx="889000" cy="1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40075</xdr:rowOff>
    </xdr:from>
    <xdr:to>
      <xdr:col>24</xdr:col>
      <xdr:colOff>114300</xdr:colOff>
      <xdr:row>95</xdr:row>
      <xdr:rowOff>141675</xdr:rowOff>
    </xdr:to>
    <xdr:sp macro="" textlink="">
      <xdr:nvSpPr>
        <xdr:cNvPr id="255" name="楕円 254"/>
        <xdr:cNvSpPr/>
      </xdr:nvSpPr>
      <xdr:spPr>
        <a:xfrm>
          <a:off x="4584700" y="16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62952</xdr:rowOff>
    </xdr:from>
    <xdr:ext cx="534377" cy="259045"/>
    <xdr:sp macro="" textlink="">
      <xdr:nvSpPr>
        <xdr:cNvPr id="256" name="扶助費該当値テキスト"/>
        <xdr:cNvSpPr txBox="1"/>
      </xdr:nvSpPr>
      <xdr:spPr>
        <a:xfrm>
          <a:off x="4686300" y="16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95472</xdr:rowOff>
    </xdr:from>
    <xdr:to>
      <xdr:col>20</xdr:col>
      <xdr:colOff>38100</xdr:colOff>
      <xdr:row>96</xdr:row>
      <xdr:rowOff>25622</xdr:rowOff>
    </xdr:to>
    <xdr:sp macro="" textlink="">
      <xdr:nvSpPr>
        <xdr:cNvPr id="257" name="楕円 256"/>
        <xdr:cNvSpPr/>
      </xdr:nvSpPr>
      <xdr:spPr>
        <a:xfrm>
          <a:off x="3746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42149</xdr:rowOff>
    </xdr:from>
    <xdr:ext cx="534377" cy="259045"/>
    <xdr:sp macro="" textlink="">
      <xdr:nvSpPr>
        <xdr:cNvPr id="258" name="テキスト ボックス 257"/>
        <xdr:cNvSpPr txBox="1"/>
      </xdr:nvSpPr>
      <xdr:spPr>
        <a:xfrm>
          <a:off x="3530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2336</xdr:rowOff>
    </xdr:from>
    <xdr:to>
      <xdr:col>15</xdr:col>
      <xdr:colOff>101600</xdr:colOff>
      <xdr:row>96</xdr:row>
      <xdr:rowOff>103936</xdr:rowOff>
    </xdr:to>
    <xdr:sp macro="" textlink="">
      <xdr:nvSpPr>
        <xdr:cNvPr id="259" name="楕円 258"/>
        <xdr:cNvSpPr/>
      </xdr:nvSpPr>
      <xdr:spPr>
        <a:xfrm>
          <a:off x="2857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120463</xdr:rowOff>
    </xdr:from>
    <xdr:ext cx="534377" cy="259045"/>
    <xdr:sp macro="" textlink="">
      <xdr:nvSpPr>
        <xdr:cNvPr id="260" name="テキスト ボックス 259"/>
        <xdr:cNvSpPr txBox="1"/>
      </xdr:nvSpPr>
      <xdr:spPr>
        <a:xfrm>
          <a:off x="2641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54153</xdr:rowOff>
    </xdr:from>
    <xdr:to>
      <xdr:col>10</xdr:col>
      <xdr:colOff>165100</xdr:colOff>
      <xdr:row>96</xdr:row>
      <xdr:rowOff>155753</xdr:rowOff>
    </xdr:to>
    <xdr:sp macro="" textlink="">
      <xdr:nvSpPr>
        <xdr:cNvPr id="261" name="楕円 260"/>
        <xdr:cNvSpPr/>
      </xdr:nvSpPr>
      <xdr:spPr>
        <a:xfrm>
          <a:off x="196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830</xdr:rowOff>
    </xdr:from>
    <xdr:ext cx="534377" cy="259045"/>
    <xdr:sp macro="" textlink="">
      <xdr:nvSpPr>
        <xdr:cNvPr id="262" name="テキスト ボックス 261"/>
        <xdr:cNvSpPr txBox="1"/>
      </xdr:nvSpPr>
      <xdr:spPr>
        <a:xfrm>
          <a:off x="1752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164852</xdr:rowOff>
    </xdr:from>
    <xdr:to>
      <xdr:col>6</xdr:col>
      <xdr:colOff>38100</xdr:colOff>
      <xdr:row>97</xdr:row>
      <xdr:rowOff>95002</xdr:rowOff>
    </xdr:to>
    <xdr:sp macro="" textlink="">
      <xdr:nvSpPr>
        <xdr:cNvPr id="263" name="楕円 262"/>
        <xdr:cNvSpPr/>
      </xdr:nvSpPr>
      <xdr:spPr>
        <a:xfrm>
          <a:off x="1079500" y="166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111529</xdr:rowOff>
    </xdr:from>
    <xdr:ext cx="534377" cy="259045"/>
    <xdr:sp macro="" textlink="">
      <xdr:nvSpPr>
        <xdr:cNvPr id="264" name="テキスト ボックス 263"/>
        <xdr:cNvSpPr txBox="1"/>
      </xdr:nvSpPr>
      <xdr:spPr>
        <a:xfrm>
          <a:off x="863111" y="163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167361</xdr:rowOff>
    </xdr:from>
    <xdr:to>
      <xdr:col>55</xdr:col>
      <xdr:colOff>0</xdr:colOff>
      <xdr:row>33</xdr:row>
      <xdr:rowOff>55259</xdr:rowOff>
    </xdr:to>
    <xdr:cxnSp macro="">
      <xdr:nvCxnSpPr>
        <xdr:cNvPr id="295" name="直線コネクタ 294"/>
        <xdr:cNvCxnSpPr/>
      </xdr:nvCxnSpPr>
      <xdr:spPr>
        <a:xfrm>
          <a:off x="9639300" y="5139411"/>
          <a:ext cx="838200" cy="5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167361</xdr:rowOff>
    </xdr:from>
    <xdr:to>
      <xdr:col>50</xdr:col>
      <xdr:colOff>114300</xdr:colOff>
      <xdr:row>32</xdr:row>
      <xdr:rowOff>166522</xdr:rowOff>
    </xdr:to>
    <xdr:cxnSp macro="">
      <xdr:nvCxnSpPr>
        <xdr:cNvPr id="298" name="直線コネクタ 297"/>
        <xdr:cNvCxnSpPr/>
      </xdr:nvCxnSpPr>
      <xdr:spPr>
        <a:xfrm flipV="1">
          <a:off x="8750300" y="5139411"/>
          <a:ext cx="889000" cy="5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166522</xdr:rowOff>
    </xdr:from>
    <xdr:to>
      <xdr:col>45</xdr:col>
      <xdr:colOff>177800</xdr:colOff>
      <xdr:row>34</xdr:row>
      <xdr:rowOff>47498</xdr:rowOff>
    </xdr:to>
    <xdr:cxnSp macro="">
      <xdr:nvCxnSpPr>
        <xdr:cNvPr id="301" name="直線コネクタ 300"/>
        <xdr:cNvCxnSpPr/>
      </xdr:nvCxnSpPr>
      <xdr:spPr>
        <a:xfrm flipV="1">
          <a:off x="7861300" y="5652922"/>
          <a:ext cx="8890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47498</xdr:rowOff>
    </xdr:from>
    <xdr:to>
      <xdr:col>41</xdr:col>
      <xdr:colOff>50800</xdr:colOff>
      <xdr:row>35</xdr:row>
      <xdr:rowOff>82746</xdr:rowOff>
    </xdr:to>
    <xdr:cxnSp macro="">
      <xdr:nvCxnSpPr>
        <xdr:cNvPr id="304" name="直線コネクタ 303"/>
        <xdr:cNvCxnSpPr/>
      </xdr:nvCxnSpPr>
      <xdr:spPr>
        <a:xfrm flipV="1">
          <a:off x="6972300" y="5876798"/>
          <a:ext cx="889000" cy="2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4459</xdr:rowOff>
    </xdr:from>
    <xdr:to>
      <xdr:col>55</xdr:col>
      <xdr:colOff>50800</xdr:colOff>
      <xdr:row>33</xdr:row>
      <xdr:rowOff>106059</xdr:rowOff>
    </xdr:to>
    <xdr:sp macro="" textlink="">
      <xdr:nvSpPr>
        <xdr:cNvPr id="314" name="楕円 313"/>
        <xdr:cNvSpPr/>
      </xdr:nvSpPr>
      <xdr:spPr>
        <a:xfrm>
          <a:off x="10426700" y="56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27336</xdr:rowOff>
    </xdr:from>
    <xdr:ext cx="534377" cy="259045"/>
    <xdr:sp macro="" textlink="">
      <xdr:nvSpPr>
        <xdr:cNvPr id="315" name="補助費等該当値テキスト"/>
        <xdr:cNvSpPr txBox="1"/>
      </xdr:nvSpPr>
      <xdr:spPr>
        <a:xfrm>
          <a:off x="10528300" y="55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116561</xdr:rowOff>
    </xdr:from>
    <xdr:to>
      <xdr:col>50</xdr:col>
      <xdr:colOff>165100</xdr:colOff>
      <xdr:row>30</xdr:row>
      <xdr:rowOff>46711</xdr:rowOff>
    </xdr:to>
    <xdr:sp macro="" textlink="">
      <xdr:nvSpPr>
        <xdr:cNvPr id="316" name="楕円 315"/>
        <xdr:cNvSpPr/>
      </xdr:nvSpPr>
      <xdr:spPr>
        <a:xfrm>
          <a:off x="9588500" y="5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63238</xdr:rowOff>
    </xdr:from>
    <xdr:ext cx="599010" cy="259045"/>
    <xdr:sp macro="" textlink="">
      <xdr:nvSpPr>
        <xdr:cNvPr id="317" name="テキスト ボックス 316"/>
        <xdr:cNvSpPr txBox="1"/>
      </xdr:nvSpPr>
      <xdr:spPr>
        <a:xfrm>
          <a:off x="9339795" y="48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115722</xdr:rowOff>
    </xdr:from>
    <xdr:to>
      <xdr:col>46</xdr:col>
      <xdr:colOff>38100</xdr:colOff>
      <xdr:row>33</xdr:row>
      <xdr:rowOff>45872</xdr:rowOff>
    </xdr:to>
    <xdr:sp macro="" textlink="">
      <xdr:nvSpPr>
        <xdr:cNvPr id="318" name="楕円 317"/>
        <xdr:cNvSpPr/>
      </xdr:nvSpPr>
      <xdr:spPr>
        <a:xfrm>
          <a:off x="8699500" y="56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62399</xdr:rowOff>
    </xdr:from>
    <xdr:ext cx="599010" cy="259045"/>
    <xdr:sp macro="" textlink="">
      <xdr:nvSpPr>
        <xdr:cNvPr id="319" name="テキスト ボックス 318"/>
        <xdr:cNvSpPr txBox="1"/>
      </xdr:nvSpPr>
      <xdr:spPr>
        <a:xfrm>
          <a:off x="8450795" y="537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168148</xdr:rowOff>
    </xdr:from>
    <xdr:to>
      <xdr:col>41</xdr:col>
      <xdr:colOff>101600</xdr:colOff>
      <xdr:row>34</xdr:row>
      <xdr:rowOff>98298</xdr:rowOff>
    </xdr:to>
    <xdr:sp macro="" textlink="">
      <xdr:nvSpPr>
        <xdr:cNvPr id="320" name="楕円 319"/>
        <xdr:cNvSpPr/>
      </xdr:nvSpPr>
      <xdr:spPr>
        <a:xfrm>
          <a:off x="7810500" y="5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114825</xdr:rowOff>
    </xdr:from>
    <xdr:ext cx="534377" cy="259045"/>
    <xdr:sp macro="" textlink="">
      <xdr:nvSpPr>
        <xdr:cNvPr id="321" name="テキスト ボックス 320"/>
        <xdr:cNvSpPr txBox="1"/>
      </xdr:nvSpPr>
      <xdr:spPr>
        <a:xfrm>
          <a:off x="7594111" y="5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31946</xdr:rowOff>
    </xdr:from>
    <xdr:to>
      <xdr:col>36</xdr:col>
      <xdr:colOff>165100</xdr:colOff>
      <xdr:row>35</xdr:row>
      <xdr:rowOff>133546</xdr:rowOff>
    </xdr:to>
    <xdr:sp macro="" textlink="">
      <xdr:nvSpPr>
        <xdr:cNvPr id="322" name="楕円 321"/>
        <xdr:cNvSpPr/>
      </xdr:nvSpPr>
      <xdr:spPr>
        <a:xfrm>
          <a:off x="6921500" y="60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150073</xdr:rowOff>
    </xdr:from>
    <xdr:ext cx="534377" cy="259045"/>
    <xdr:sp macro="" textlink="">
      <xdr:nvSpPr>
        <xdr:cNvPr id="323" name="テキスト ボックス 322"/>
        <xdr:cNvSpPr txBox="1"/>
      </xdr:nvSpPr>
      <xdr:spPr>
        <a:xfrm>
          <a:off x="6705111" y="58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110994</xdr:rowOff>
    </xdr:from>
    <xdr:to>
      <xdr:col>55</xdr:col>
      <xdr:colOff>0</xdr:colOff>
      <xdr:row>56</xdr:row>
      <xdr:rowOff>22265</xdr:rowOff>
    </xdr:to>
    <xdr:cxnSp macro="">
      <xdr:nvCxnSpPr>
        <xdr:cNvPr id="354" name="直線コネクタ 353"/>
        <xdr:cNvCxnSpPr/>
      </xdr:nvCxnSpPr>
      <xdr:spPr>
        <a:xfrm flipV="1">
          <a:off x="9639300" y="8854944"/>
          <a:ext cx="838200" cy="76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164411</xdr:rowOff>
    </xdr:from>
    <xdr:to>
      <xdr:col>50</xdr:col>
      <xdr:colOff>114300</xdr:colOff>
      <xdr:row>56</xdr:row>
      <xdr:rowOff>22265</xdr:rowOff>
    </xdr:to>
    <xdr:cxnSp macro="">
      <xdr:nvCxnSpPr>
        <xdr:cNvPr id="357" name="直線コネクタ 356"/>
        <xdr:cNvCxnSpPr/>
      </xdr:nvCxnSpPr>
      <xdr:spPr>
        <a:xfrm>
          <a:off x="8750300" y="9594161"/>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164411</xdr:rowOff>
    </xdr:from>
    <xdr:to>
      <xdr:col>45</xdr:col>
      <xdr:colOff>177800</xdr:colOff>
      <xdr:row>58</xdr:row>
      <xdr:rowOff>65220</xdr:rowOff>
    </xdr:to>
    <xdr:cxnSp macro="">
      <xdr:nvCxnSpPr>
        <xdr:cNvPr id="360" name="直線コネクタ 359"/>
        <xdr:cNvCxnSpPr/>
      </xdr:nvCxnSpPr>
      <xdr:spPr>
        <a:xfrm flipV="1">
          <a:off x="7861300" y="9594161"/>
          <a:ext cx="889000" cy="4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65220</xdr:rowOff>
    </xdr:from>
    <xdr:to>
      <xdr:col>41</xdr:col>
      <xdr:colOff>50800</xdr:colOff>
      <xdr:row>58</xdr:row>
      <xdr:rowOff>98999</xdr:rowOff>
    </xdr:to>
    <xdr:cxnSp macro="">
      <xdr:nvCxnSpPr>
        <xdr:cNvPr id="363" name="直線コネクタ 362"/>
        <xdr:cNvCxnSpPr/>
      </xdr:nvCxnSpPr>
      <xdr:spPr>
        <a:xfrm flipV="1">
          <a:off x="6972300" y="10009320"/>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60194</xdr:rowOff>
    </xdr:from>
    <xdr:to>
      <xdr:col>55</xdr:col>
      <xdr:colOff>50800</xdr:colOff>
      <xdr:row>51</xdr:row>
      <xdr:rowOff>161794</xdr:rowOff>
    </xdr:to>
    <xdr:sp macro="" textlink="">
      <xdr:nvSpPr>
        <xdr:cNvPr id="373" name="楕円 372"/>
        <xdr:cNvSpPr/>
      </xdr:nvSpPr>
      <xdr:spPr>
        <a:xfrm>
          <a:off x="10426700" y="88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83071</xdr:rowOff>
    </xdr:from>
    <xdr:ext cx="599010" cy="259045"/>
    <xdr:sp macro="" textlink="">
      <xdr:nvSpPr>
        <xdr:cNvPr id="374" name="普通建設事業費該当値テキスト"/>
        <xdr:cNvSpPr txBox="1"/>
      </xdr:nvSpPr>
      <xdr:spPr>
        <a:xfrm>
          <a:off x="10528300" y="865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142915</xdr:rowOff>
    </xdr:from>
    <xdr:to>
      <xdr:col>50</xdr:col>
      <xdr:colOff>165100</xdr:colOff>
      <xdr:row>56</xdr:row>
      <xdr:rowOff>73065</xdr:rowOff>
    </xdr:to>
    <xdr:sp macro="" textlink="">
      <xdr:nvSpPr>
        <xdr:cNvPr id="375" name="楕円 374"/>
        <xdr:cNvSpPr/>
      </xdr:nvSpPr>
      <xdr:spPr>
        <a:xfrm>
          <a:off x="95885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89592</xdr:rowOff>
    </xdr:from>
    <xdr:ext cx="534377" cy="259045"/>
    <xdr:sp macro="" textlink="">
      <xdr:nvSpPr>
        <xdr:cNvPr id="376" name="テキスト ボックス 375"/>
        <xdr:cNvSpPr txBox="1"/>
      </xdr:nvSpPr>
      <xdr:spPr>
        <a:xfrm>
          <a:off x="9372111" y="9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113611</xdr:rowOff>
    </xdr:from>
    <xdr:to>
      <xdr:col>46</xdr:col>
      <xdr:colOff>38100</xdr:colOff>
      <xdr:row>56</xdr:row>
      <xdr:rowOff>43761</xdr:rowOff>
    </xdr:to>
    <xdr:sp macro="" textlink="">
      <xdr:nvSpPr>
        <xdr:cNvPr id="377" name="楕円 376"/>
        <xdr:cNvSpPr/>
      </xdr:nvSpPr>
      <xdr:spPr>
        <a:xfrm>
          <a:off x="8699500" y="9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60288</xdr:rowOff>
    </xdr:from>
    <xdr:ext cx="534377" cy="259045"/>
    <xdr:sp macro="" textlink="">
      <xdr:nvSpPr>
        <xdr:cNvPr id="378" name="テキスト ボックス 377"/>
        <xdr:cNvSpPr txBox="1"/>
      </xdr:nvSpPr>
      <xdr:spPr>
        <a:xfrm>
          <a:off x="8483111" y="93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14420</xdr:rowOff>
    </xdr:from>
    <xdr:to>
      <xdr:col>41</xdr:col>
      <xdr:colOff>101600</xdr:colOff>
      <xdr:row>58</xdr:row>
      <xdr:rowOff>116020</xdr:rowOff>
    </xdr:to>
    <xdr:sp macro="" textlink="">
      <xdr:nvSpPr>
        <xdr:cNvPr id="379" name="楕円 378"/>
        <xdr:cNvSpPr/>
      </xdr:nvSpPr>
      <xdr:spPr>
        <a:xfrm>
          <a:off x="7810500" y="99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107147</xdr:rowOff>
    </xdr:from>
    <xdr:ext cx="534377" cy="259045"/>
    <xdr:sp macro="" textlink="">
      <xdr:nvSpPr>
        <xdr:cNvPr id="380" name="テキスト ボックス 379"/>
        <xdr:cNvSpPr txBox="1"/>
      </xdr:nvSpPr>
      <xdr:spPr>
        <a:xfrm>
          <a:off x="7594111" y="100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48199</xdr:rowOff>
    </xdr:from>
    <xdr:to>
      <xdr:col>36</xdr:col>
      <xdr:colOff>165100</xdr:colOff>
      <xdr:row>58</xdr:row>
      <xdr:rowOff>149799</xdr:rowOff>
    </xdr:to>
    <xdr:sp macro="" textlink="">
      <xdr:nvSpPr>
        <xdr:cNvPr id="381" name="楕円 380"/>
        <xdr:cNvSpPr/>
      </xdr:nvSpPr>
      <xdr:spPr>
        <a:xfrm>
          <a:off x="6921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140926</xdr:rowOff>
    </xdr:from>
    <xdr:ext cx="534377" cy="259045"/>
    <xdr:sp macro="" textlink="">
      <xdr:nvSpPr>
        <xdr:cNvPr id="382" name="テキスト ボックス 381"/>
        <xdr:cNvSpPr txBox="1"/>
      </xdr:nvSpPr>
      <xdr:spPr>
        <a:xfrm>
          <a:off x="6705111" y="10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36585</xdr:rowOff>
    </xdr:from>
    <xdr:to>
      <xdr:col>55</xdr:col>
      <xdr:colOff>0</xdr:colOff>
      <xdr:row>76</xdr:row>
      <xdr:rowOff>164716</xdr:rowOff>
    </xdr:to>
    <xdr:cxnSp macro="">
      <xdr:nvCxnSpPr>
        <xdr:cNvPr id="413" name="直線コネクタ 412"/>
        <xdr:cNvCxnSpPr/>
      </xdr:nvCxnSpPr>
      <xdr:spPr>
        <a:xfrm flipV="1">
          <a:off x="9639300" y="12209535"/>
          <a:ext cx="838200" cy="9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164716</xdr:rowOff>
    </xdr:from>
    <xdr:to>
      <xdr:col>50</xdr:col>
      <xdr:colOff>114300</xdr:colOff>
      <xdr:row>78</xdr:row>
      <xdr:rowOff>34511</xdr:rowOff>
    </xdr:to>
    <xdr:cxnSp macro="">
      <xdr:nvCxnSpPr>
        <xdr:cNvPr id="416" name="直線コネクタ 415"/>
        <xdr:cNvCxnSpPr/>
      </xdr:nvCxnSpPr>
      <xdr:spPr>
        <a:xfrm flipV="1">
          <a:off x="8750300" y="13194916"/>
          <a:ext cx="889000" cy="2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34511</xdr:rowOff>
    </xdr:from>
    <xdr:to>
      <xdr:col>45</xdr:col>
      <xdr:colOff>177800</xdr:colOff>
      <xdr:row>78</xdr:row>
      <xdr:rowOff>165581</xdr:rowOff>
    </xdr:to>
    <xdr:cxnSp macro="">
      <xdr:nvCxnSpPr>
        <xdr:cNvPr id="419" name="直線コネクタ 418"/>
        <xdr:cNvCxnSpPr/>
      </xdr:nvCxnSpPr>
      <xdr:spPr>
        <a:xfrm flipV="1">
          <a:off x="7861300" y="13407611"/>
          <a:ext cx="8890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165581</xdr:rowOff>
    </xdr:from>
    <xdr:to>
      <xdr:col>41</xdr:col>
      <xdr:colOff>50800</xdr:colOff>
      <xdr:row>79</xdr:row>
      <xdr:rowOff>41370</xdr:rowOff>
    </xdr:to>
    <xdr:cxnSp macro="">
      <xdr:nvCxnSpPr>
        <xdr:cNvPr id="422" name="直線コネクタ 421"/>
        <xdr:cNvCxnSpPr/>
      </xdr:nvCxnSpPr>
      <xdr:spPr>
        <a:xfrm flipV="1">
          <a:off x="6972300" y="13538681"/>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157235</xdr:rowOff>
    </xdr:from>
    <xdr:to>
      <xdr:col>55</xdr:col>
      <xdr:colOff>50800</xdr:colOff>
      <xdr:row>71</xdr:row>
      <xdr:rowOff>87385</xdr:rowOff>
    </xdr:to>
    <xdr:sp macro="" textlink="">
      <xdr:nvSpPr>
        <xdr:cNvPr id="432" name="楕円 431"/>
        <xdr:cNvSpPr/>
      </xdr:nvSpPr>
      <xdr:spPr>
        <a:xfrm>
          <a:off x="10426700" y="121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110262</xdr:rowOff>
    </xdr:from>
    <xdr:ext cx="534377" cy="259045"/>
    <xdr:sp macro="" textlink="">
      <xdr:nvSpPr>
        <xdr:cNvPr id="433" name="普通建設事業費 （ うち新規整備　）該当値テキスト"/>
        <xdr:cNvSpPr txBox="1"/>
      </xdr:nvSpPr>
      <xdr:spPr>
        <a:xfrm>
          <a:off x="10528300" y="121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113916</xdr:rowOff>
    </xdr:from>
    <xdr:to>
      <xdr:col>50</xdr:col>
      <xdr:colOff>165100</xdr:colOff>
      <xdr:row>77</xdr:row>
      <xdr:rowOff>44066</xdr:rowOff>
    </xdr:to>
    <xdr:sp macro="" textlink="">
      <xdr:nvSpPr>
        <xdr:cNvPr id="434" name="楕円 433"/>
        <xdr:cNvSpPr/>
      </xdr:nvSpPr>
      <xdr:spPr>
        <a:xfrm>
          <a:off x="9588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60593</xdr:rowOff>
    </xdr:from>
    <xdr:ext cx="534377" cy="259045"/>
    <xdr:sp macro="" textlink="">
      <xdr:nvSpPr>
        <xdr:cNvPr id="435" name="テキスト ボックス 434"/>
        <xdr:cNvSpPr txBox="1"/>
      </xdr:nvSpPr>
      <xdr:spPr>
        <a:xfrm>
          <a:off x="9372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155161</xdr:rowOff>
    </xdr:from>
    <xdr:to>
      <xdr:col>46</xdr:col>
      <xdr:colOff>38100</xdr:colOff>
      <xdr:row>78</xdr:row>
      <xdr:rowOff>85311</xdr:rowOff>
    </xdr:to>
    <xdr:sp macro="" textlink="">
      <xdr:nvSpPr>
        <xdr:cNvPr id="436" name="楕円 435"/>
        <xdr:cNvSpPr/>
      </xdr:nvSpPr>
      <xdr:spPr>
        <a:xfrm>
          <a:off x="8699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76438</xdr:rowOff>
    </xdr:from>
    <xdr:ext cx="534377" cy="259045"/>
    <xdr:sp macro="" textlink="">
      <xdr:nvSpPr>
        <xdr:cNvPr id="437" name="テキスト ボックス 436"/>
        <xdr:cNvSpPr txBox="1"/>
      </xdr:nvSpPr>
      <xdr:spPr>
        <a:xfrm>
          <a:off x="8483111" y="13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114781</xdr:rowOff>
    </xdr:from>
    <xdr:to>
      <xdr:col>41</xdr:col>
      <xdr:colOff>101600</xdr:colOff>
      <xdr:row>79</xdr:row>
      <xdr:rowOff>44931</xdr:rowOff>
    </xdr:to>
    <xdr:sp macro="" textlink="">
      <xdr:nvSpPr>
        <xdr:cNvPr id="438" name="楕円 437"/>
        <xdr:cNvSpPr/>
      </xdr:nvSpPr>
      <xdr:spPr>
        <a:xfrm>
          <a:off x="78105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36058</xdr:rowOff>
    </xdr:from>
    <xdr:ext cx="469744" cy="259045"/>
    <xdr:sp macro="" textlink="">
      <xdr:nvSpPr>
        <xdr:cNvPr id="439" name="テキスト ボックス 438"/>
        <xdr:cNvSpPr txBox="1"/>
      </xdr:nvSpPr>
      <xdr:spPr>
        <a:xfrm>
          <a:off x="7626428" y="1358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162020</xdr:rowOff>
    </xdr:from>
    <xdr:to>
      <xdr:col>36</xdr:col>
      <xdr:colOff>165100</xdr:colOff>
      <xdr:row>79</xdr:row>
      <xdr:rowOff>92170</xdr:rowOff>
    </xdr:to>
    <xdr:sp macro="" textlink="">
      <xdr:nvSpPr>
        <xdr:cNvPr id="440" name="楕円 439"/>
        <xdr:cNvSpPr/>
      </xdr:nvSpPr>
      <xdr:spPr>
        <a:xfrm>
          <a:off x="6921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83297</xdr:rowOff>
    </xdr:from>
    <xdr:ext cx="469744" cy="259045"/>
    <xdr:sp macro="" textlink="">
      <xdr:nvSpPr>
        <xdr:cNvPr id="441" name="テキスト ボックス 440"/>
        <xdr:cNvSpPr txBox="1"/>
      </xdr:nvSpPr>
      <xdr:spPr>
        <a:xfrm>
          <a:off x="6737428"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121979</xdr:rowOff>
    </xdr:from>
    <xdr:to>
      <xdr:col>55</xdr:col>
      <xdr:colOff>0</xdr:colOff>
      <xdr:row>98</xdr:row>
      <xdr:rowOff>98323</xdr:rowOff>
    </xdr:to>
    <xdr:cxnSp macro="">
      <xdr:nvCxnSpPr>
        <xdr:cNvPr id="472" name="直線コネクタ 471"/>
        <xdr:cNvCxnSpPr/>
      </xdr:nvCxnSpPr>
      <xdr:spPr>
        <a:xfrm flipV="1">
          <a:off x="9639300" y="16752629"/>
          <a:ext cx="838200" cy="1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27533</xdr:rowOff>
    </xdr:from>
    <xdr:to>
      <xdr:col>50</xdr:col>
      <xdr:colOff>114300</xdr:colOff>
      <xdr:row>98</xdr:row>
      <xdr:rowOff>98323</xdr:rowOff>
    </xdr:to>
    <xdr:cxnSp macro="">
      <xdr:nvCxnSpPr>
        <xdr:cNvPr id="475" name="直線コネクタ 474"/>
        <xdr:cNvCxnSpPr/>
      </xdr:nvCxnSpPr>
      <xdr:spPr>
        <a:xfrm>
          <a:off x="8750300" y="16829633"/>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27533</xdr:rowOff>
    </xdr:from>
    <xdr:to>
      <xdr:col>45</xdr:col>
      <xdr:colOff>177800</xdr:colOff>
      <xdr:row>98</xdr:row>
      <xdr:rowOff>156083</xdr:rowOff>
    </xdr:to>
    <xdr:cxnSp macro="">
      <xdr:nvCxnSpPr>
        <xdr:cNvPr id="478" name="直線コネクタ 477"/>
        <xdr:cNvCxnSpPr/>
      </xdr:nvCxnSpPr>
      <xdr:spPr>
        <a:xfrm flipV="1">
          <a:off x="7861300" y="16829633"/>
          <a:ext cx="8890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152240</xdr:rowOff>
    </xdr:from>
    <xdr:to>
      <xdr:col>41</xdr:col>
      <xdr:colOff>50800</xdr:colOff>
      <xdr:row>98</xdr:row>
      <xdr:rowOff>156083</xdr:rowOff>
    </xdr:to>
    <xdr:cxnSp macro="">
      <xdr:nvCxnSpPr>
        <xdr:cNvPr id="481" name="直線コネクタ 480"/>
        <xdr:cNvCxnSpPr/>
      </xdr:nvCxnSpPr>
      <xdr:spPr>
        <a:xfrm>
          <a:off x="6972300" y="16954340"/>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71179</xdr:rowOff>
    </xdr:from>
    <xdr:to>
      <xdr:col>55</xdr:col>
      <xdr:colOff>50800</xdr:colOff>
      <xdr:row>98</xdr:row>
      <xdr:rowOff>1329</xdr:rowOff>
    </xdr:to>
    <xdr:sp macro="" textlink="">
      <xdr:nvSpPr>
        <xdr:cNvPr id="491" name="楕円 490"/>
        <xdr:cNvSpPr/>
      </xdr:nvSpPr>
      <xdr:spPr>
        <a:xfrm>
          <a:off x="10426700" y="167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49606</xdr:rowOff>
    </xdr:from>
    <xdr:ext cx="534377" cy="259045"/>
    <xdr:sp macro="" textlink="">
      <xdr:nvSpPr>
        <xdr:cNvPr id="492" name="普通建設事業費 （ うち更新整備　）該当値テキスト"/>
        <xdr:cNvSpPr txBox="1"/>
      </xdr:nvSpPr>
      <xdr:spPr>
        <a:xfrm>
          <a:off x="10528300" y="166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47523</xdr:rowOff>
    </xdr:from>
    <xdr:to>
      <xdr:col>50</xdr:col>
      <xdr:colOff>165100</xdr:colOff>
      <xdr:row>98</xdr:row>
      <xdr:rowOff>149123</xdr:rowOff>
    </xdr:to>
    <xdr:sp macro="" textlink="">
      <xdr:nvSpPr>
        <xdr:cNvPr id="493" name="楕円 492"/>
        <xdr:cNvSpPr/>
      </xdr:nvSpPr>
      <xdr:spPr>
        <a:xfrm>
          <a:off x="9588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140250</xdr:rowOff>
    </xdr:from>
    <xdr:ext cx="534377" cy="259045"/>
    <xdr:sp macro="" textlink="">
      <xdr:nvSpPr>
        <xdr:cNvPr id="494" name="テキスト ボックス 493"/>
        <xdr:cNvSpPr txBox="1"/>
      </xdr:nvSpPr>
      <xdr:spPr>
        <a:xfrm>
          <a:off x="9372111" y="1694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148183</xdr:rowOff>
    </xdr:from>
    <xdr:to>
      <xdr:col>46</xdr:col>
      <xdr:colOff>38100</xdr:colOff>
      <xdr:row>98</xdr:row>
      <xdr:rowOff>78333</xdr:rowOff>
    </xdr:to>
    <xdr:sp macro="" textlink="">
      <xdr:nvSpPr>
        <xdr:cNvPr id="495" name="楕円 494"/>
        <xdr:cNvSpPr/>
      </xdr:nvSpPr>
      <xdr:spPr>
        <a:xfrm>
          <a:off x="8699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69460</xdr:rowOff>
    </xdr:from>
    <xdr:ext cx="534377" cy="259045"/>
    <xdr:sp macro="" textlink="">
      <xdr:nvSpPr>
        <xdr:cNvPr id="496" name="テキスト ボックス 495"/>
        <xdr:cNvSpPr txBox="1"/>
      </xdr:nvSpPr>
      <xdr:spPr>
        <a:xfrm>
          <a:off x="8483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105283</xdr:rowOff>
    </xdr:from>
    <xdr:to>
      <xdr:col>41</xdr:col>
      <xdr:colOff>101600</xdr:colOff>
      <xdr:row>99</xdr:row>
      <xdr:rowOff>35433</xdr:rowOff>
    </xdr:to>
    <xdr:sp macro="" textlink="">
      <xdr:nvSpPr>
        <xdr:cNvPr id="497" name="楕円 496"/>
        <xdr:cNvSpPr/>
      </xdr:nvSpPr>
      <xdr:spPr>
        <a:xfrm>
          <a:off x="7810500" y="169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26560</xdr:rowOff>
    </xdr:from>
    <xdr:ext cx="534377" cy="259045"/>
    <xdr:sp macro="" textlink="">
      <xdr:nvSpPr>
        <xdr:cNvPr id="498" name="テキスト ボックス 497"/>
        <xdr:cNvSpPr txBox="1"/>
      </xdr:nvSpPr>
      <xdr:spPr>
        <a:xfrm>
          <a:off x="7594111" y="170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101440</xdr:rowOff>
    </xdr:from>
    <xdr:to>
      <xdr:col>36</xdr:col>
      <xdr:colOff>165100</xdr:colOff>
      <xdr:row>99</xdr:row>
      <xdr:rowOff>31590</xdr:rowOff>
    </xdr:to>
    <xdr:sp macro="" textlink="">
      <xdr:nvSpPr>
        <xdr:cNvPr id="499" name="楕円 498"/>
        <xdr:cNvSpPr/>
      </xdr:nvSpPr>
      <xdr:spPr>
        <a:xfrm>
          <a:off x="6921500" y="16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22717</xdr:rowOff>
    </xdr:from>
    <xdr:ext cx="534377" cy="259045"/>
    <xdr:sp macro="" textlink="">
      <xdr:nvSpPr>
        <xdr:cNvPr id="500" name="テキスト ボックス 499"/>
        <xdr:cNvSpPr txBox="1"/>
      </xdr:nvSpPr>
      <xdr:spPr>
        <a:xfrm>
          <a:off x="6705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133231</xdr:rowOff>
    </xdr:from>
    <xdr:to>
      <xdr:col>85</xdr:col>
      <xdr:colOff>127000</xdr:colOff>
      <xdr:row>38</xdr:row>
      <xdr:rowOff>139700</xdr:rowOff>
    </xdr:to>
    <xdr:cxnSp macro="">
      <xdr:nvCxnSpPr>
        <xdr:cNvPr id="527" name="直線コネクタ 526"/>
        <xdr:cNvCxnSpPr/>
      </xdr:nvCxnSpPr>
      <xdr:spPr>
        <a:xfrm flipV="1">
          <a:off x="15481300" y="6648331"/>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132842</xdr:rowOff>
    </xdr:from>
    <xdr:to>
      <xdr:col>76</xdr:col>
      <xdr:colOff>114300</xdr:colOff>
      <xdr:row>38</xdr:row>
      <xdr:rowOff>139700</xdr:rowOff>
    </xdr:to>
    <xdr:cxnSp macro="">
      <xdr:nvCxnSpPr>
        <xdr:cNvPr id="533" name="直線コネクタ 532"/>
        <xdr:cNvCxnSpPr/>
      </xdr:nvCxnSpPr>
      <xdr:spPr>
        <a:xfrm>
          <a:off x="13703300" y="6476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132842</xdr:rowOff>
    </xdr:from>
    <xdr:to>
      <xdr:col>71</xdr:col>
      <xdr:colOff>177800</xdr:colOff>
      <xdr:row>38</xdr:row>
      <xdr:rowOff>67988</xdr:rowOff>
    </xdr:to>
    <xdr:cxnSp macro="">
      <xdr:nvCxnSpPr>
        <xdr:cNvPr id="536" name="直線コネクタ 535"/>
        <xdr:cNvCxnSpPr/>
      </xdr:nvCxnSpPr>
      <xdr:spPr>
        <a:xfrm flipV="1">
          <a:off x="12814300" y="6476492"/>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82431</xdr:rowOff>
    </xdr:from>
    <xdr:to>
      <xdr:col>85</xdr:col>
      <xdr:colOff>177800</xdr:colOff>
      <xdr:row>39</xdr:row>
      <xdr:rowOff>12581</xdr:rowOff>
    </xdr:to>
    <xdr:sp macro="" textlink="">
      <xdr:nvSpPr>
        <xdr:cNvPr id="546" name="楕円 545"/>
        <xdr:cNvSpPr/>
      </xdr:nvSpPr>
      <xdr:spPr>
        <a:xfrm>
          <a:off x="162687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168808</xdr:rowOff>
    </xdr:from>
    <xdr:ext cx="378565" cy="259045"/>
    <xdr:sp macro="" textlink="">
      <xdr:nvSpPr>
        <xdr:cNvPr id="547" name="災害復旧事業費該当値テキスト"/>
        <xdr:cNvSpPr txBox="1"/>
      </xdr:nvSpPr>
      <xdr:spPr>
        <a:xfrm>
          <a:off x="16370300" y="651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82042</xdr:rowOff>
    </xdr:from>
    <xdr:to>
      <xdr:col>72</xdr:col>
      <xdr:colOff>38100</xdr:colOff>
      <xdr:row>38</xdr:row>
      <xdr:rowOff>12192</xdr:rowOff>
    </xdr:to>
    <xdr:sp macro="" textlink="">
      <xdr:nvSpPr>
        <xdr:cNvPr id="552" name="楕円 551"/>
        <xdr:cNvSpPr/>
      </xdr:nvSpPr>
      <xdr:spPr>
        <a:xfrm>
          <a:off x="13652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28719</xdr:rowOff>
    </xdr:from>
    <xdr:ext cx="469744" cy="259045"/>
    <xdr:sp macro="" textlink="">
      <xdr:nvSpPr>
        <xdr:cNvPr id="553" name="テキスト ボックス 552"/>
        <xdr:cNvSpPr txBox="1"/>
      </xdr:nvSpPr>
      <xdr:spPr>
        <a:xfrm>
          <a:off x="13468428"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17188</xdr:rowOff>
    </xdr:from>
    <xdr:to>
      <xdr:col>67</xdr:col>
      <xdr:colOff>101600</xdr:colOff>
      <xdr:row>38</xdr:row>
      <xdr:rowOff>118788</xdr:rowOff>
    </xdr:to>
    <xdr:sp macro="" textlink="">
      <xdr:nvSpPr>
        <xdr:cNvPr id="554" name="楕円 553"/>
        <xdr:cNvSpPr/>
      </xdr:nvSpPr>
      <xdr:spPr>
        <a:xfrm>
          <a:off x="12763500" y="65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135315</xdr:rowOff>
    </xdr:from>
    <xdr:ext cx="469744" cy="259045"/>
    <xdr:sp macro="" textlink="">
      <xdr:nvSpPr>
        <xdr:cNvPr id="555" name="テキスト ボックス 554"/>
        <xdr:cNvSpPr txBox="1"/>
      </xdr:nvSpPr>
      <xdr:spPr>
        <a:xfrm>
          <a:off x="12579428" y="630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120250</xdr:rowOff>
    </xdr:from>
    <xdr:to>
      <xdr:col>85</xdr:col>
      <xdr:colOff>127000</xdr:colOff>
      <xdr:row>74</xdr:row>
      <xdr:rowOff>124841</xdr:rowOff>
    </xdr:to>
    <xdr:cxnSp macro="">
      <xdr:nvCxnSpPr>
        <xdr:cNvPr id="633" name="直線コネクタ 632"/>
        <xdr:cNvCxnSpPr/>
      </xdr:nvCxnSpPr>
      <xdr:spPr>
        <a:xfrm>
          <a:off x="15481300" y="12807550"/>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112706</xdr:rowOff>
    </xdr:from>
    <xdr:to>
      <xdr:col>81</xdr:col>
      <xdr:colOff>50800</xdr:colOff>
      <xdr:row>74</xdr:row>
      <xdr:rowOff>120250</xdr:rowOff>
    </xdr:to>
    <xdr:cxnSp macro="">
      <xdr:nvCxnSpPr>
        <xdr:cNvPr id="636" name="直線コネクタ 635"/>
        <xdr:cNvCxnSpPr/>
      </xdr:nvCxnSpPr>
      <xdr:spPr>
        <a:xfrm>
          <a:off x="14592300" y="12800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95294</xdr:rowOff>
    </xdr:from>
    <xdr:to>
      <xdr:col>76</xdr:col>
      <xdr:colOff>114300</xdr:colOff>
      <xdr:row>74</xdr:row>
      <xdr:rowOff>112706</xdr:rowOff>
    </xdr:to>
    <xdr:cxnSp macro="">
      <xdr:nvCxnSpPr>
        <xdr:cNvPr id="639" name="直線コネクタ 638"/>
        <xdr:cNvCxnSpPr/>
      </xdr:nvCxnSpPr>
      <xdr:spPr>
        <a:xfrm>
          <a:off x="13703300" y="12782594"/>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95294</xdr:rowOff>
    </xdr:from>
    <xdr:to>
      <xdr:col>71</xdr:col>
      <xdr:colOff>177800</xdr:colOff>
      <xdr:row>74</xdr:row>
      <xdr:rowOff>144710</xdr:rowOff>
    </xdr:to>
    <xdr:cxnSp macro="">
      <xdr:nvCxnSpPr>
        <xdr:cNvPr id="642" name="直線コネクタ 641"/>
        <xdr:cNvCxnSpPr/>
      </xdr:nvCxnSpPr>
      <xdr:spPr>
        <a:xfrm flipV="1">
          <a:off x="12814300" y="1278259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74041</xdr:rowOff>
    </xdr:from>
    <xdr:to>
      <xdr:col>85</xdr:col>
      <xdr:colOff>177800</xdr:colOff>
      <xdr:row>75</xdr:row>
      <xdr:rowOff>4191</xdr:rowOff>
    </xdr:to>
    <xdr:sp macro="" textlink="">
      <xdr:nvSpPr>
        <xdr:cNvPr id="652" name="楕円 651"/>
        <xdr:cNvSpPr/>
      </xdr:nvSpPr>
      <xdr:spPr>
        <a:xfrm>
          <a:off x="162687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96918</xdr:rowOff>
    </xdr:from>
    <xdr:ext cx="534377" cy="259045"/>
    <xdr:sp macro="" textlink="">
      <xdr:nvSpPr>
        <xdr:cNvPr id="653" name="公債費該当値テキスト"/>
        <xdr:cNvSpPr txBox="1"/>
      </xdr:nvSpPr>
      <xdr:spPr>
        <a:xfrm>
          <a:off x="16370300" y="126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69450</xdr:rowOff>
    </xdr:from>
    <xdr:to>
      <xdr:col>81</xdr:col>
      <xdr:colOff>101600</xdr:colOff>
      <xdr:row>74</xdr:row>
      <xdr:rowOff>171050</xdr:rowOff>
    </xdr:to>
    <xdr:sp macro="" textlink="">
      <xdr:nvSpPr>
        <xdr:cNvPr id="654" name="楕円 653"/>
        <xdr:cNvSpPr/>
      </xdr:nvSpPr>
      <xdr:spPr>
        <a:xfrm>
          <a:off x="15430500" y="127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16127</xdr:rowOff>
    </xdr:from>
    <xdr:ext cx="534377" cy="259045"/>
    <xdr:sp macro="" textlink="">
      <xdr:nvSpPr>
        <xdr:cNvPr id="655" name="テキスト ボックス 654"/>
        <xdr:cNvSpPr txBox="1"/>
      </xdr:nvSpPr>
      <xdr:spPr>
        <a:xfrm>
          <a:off x="15214111" y="125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61906</xdr:rowOff>
    </xdr:from>
    <xdr:to>
      <xdr:col>76</xdr:col>
      <xdr:colOff>165100</xdr:colOff>
      <xdr:row>74</xdr:row>
      <xdr:rowOff>163506</xdr:rowOff>
    </xdr:to>
    <xdr:sp macro="" textlink="">
      <xdr:nvSpPr>
        <xdr:cNvPr id="656" name="楕円 655"/>
        <xdr:cNvSpPr/>
      </xdr:nvSpPr>
      <xdr:spPr>
        <a:xfrm>
          <a:off x="14541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8583</xdr:rowOff>
    </xdr:from>
    <xdr:ext cx="534377" cy="259045"/>
    <xdr:sp macro="" textlink="">
      <xdr:nvSpPr>
        <xdr:cNvPr id="657" name="テキスト ボックス 656"/>
        <xdr:cNvSpPr txBox="1"/>
      </xdr:nvSpPr>
      <xdr:spPr>
        <a:xfrm>
          <a:off x="14325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44494</xdr:rowOff>
    </xdr:from>
    <xdr:to>
      <xdr:col>72</xdr:col>
      <xdr:colOff>38100</xdr:colOff>
      <xdr:row>74</xdr:row>
      <xdr:rowOff>146094</xdr:rowOff>
    </xdr:to>
    <xdr:sp macro="" textlink="">
      <xdr:nvSpPr>
        <xdr:cNvPr id="658" name="楕円 657"/>
        <xdr:cNvSpPr/>
      </xdr:nvSpPr>
      <xdr:spPr>
        <a:xfrm>
          <a:off x="13652500" y="12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162621</xdr:rowOff>
    </xdr:from>
    <xdr:ext cx="534377" cy="259045"/>
    <xdr:sp macro="" textlink="">
      <xdr:nvSpPr>
        <xdr:cNvPr id="659" name="テキスト ボックス 658"/>
        <xdr:cNvSpPr txBox="1"/>
      </xdr:nvSpPr>
      <xdr:spPr>
        <a:xfrm>
          <a:off x="13436111" y="125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93910</xdr:rowOff>
    </xdr:from>
    <xdr:to>
      <xdr:col>67</xdr:col>
      <xdr:colOff>101600</xdr:colOff>
      <xdr:row>75</xdr:row>
      <xdr:rowOff>24060</xdr:rowOff>
    </xdr:to>
    <xdr:sp macro="" textlink="">
      <xdr:nvSpPr>
        <xdr:cNvPr id="660" name="楕円 659"/>
        <xdr:cNvSpPr/>
      </xdr:nvSpPr>
      <xdr:spPr>
        <a:xfrm>
          <a:off x="12763500" y="12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40587</xdr:rowOff>
    </xdr:from>
    <xdr:ext cx="534377" cy="259045"/>
    <xdr:sp macro="" textlink="">
      <xdr:nvSpPr>
        <xdr:cNvPr id="661" name="テキスト ボックス 660"/>
        <xdr:cNvSpPr txBox="1"/>
      </xdr:nvSpPr>
      <xdr:spPr>
        <a:xfrm>
          <a:off x="12547111" y="125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86099</xdr:rowOff>
    </xdr:from>
    <xdr:to>
      <xdr:col>85</xdr:col>
      <xdr:colOff>126364</xdr:colOff>
      <xdr:row>98</xdr:row>
      <xdr:rowOff>137844</xdr:rowOff>
    </xdr:to>
    <xdr:cxnSp macro="">
      <xdr:nvCxnSpPr>
        <xdr:cNvPr id="683" name="直線コネクタ 682"/>
        <xdr:cNvCxnSpPr/>
      </xdr:nvCxnSpPr>
      <xdr:spPr>
        <a:xfrm flipV="1">
          <a:off x="16317595" y="16373849"/>
          <a:ext cx="1269" cy="566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141671</xdr:rowOff>
    </xdr:from>
    <xdr:ext cx="378565" cy="259045"/>
    <xdr:sp macro="" textlink="">
      <xdr:nvSpPr>
        <xdr:cNvPr id="684" name="積立金最小値テキスト"/>
        <xdr:cNvSpPr txBox="1"/>
      </xdr:nvSpPr>
      <xdr:spPr>
        <a:xfrm>
          <a:off x="16370300" y="1694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137844</xdr:rowOff>
    </xdr:from>
    <xdr:to>
      <xdr:col>86</xdr:col>
      <xdr:colOff>25400</xdr:colOff>
      <xdr:row>98</xdr:row>
      <xdr:rowOff>137844</xdr:rowOff>
    </xdr:to>
    <xdr:cxnSp macro="">
      <xdr:nvCxnSpPr>
        <xdr:cNvPr id="685" name="直線コネクタ 684"/>
        <xdr:cNvCxnSpPr/>
      </xdr:nvCxnSpPr>
      <xdr:spPr>
        <a:xfrm>
          <a:off x="16230600" y="169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32776</xdr:rowOff>
    </xdr:from>
    <xdr:ext cx="599010" cy="259045"/>
    <xdr:sp macro="" textlink="">
      <xdr:nvSpPr>
        <xdr:cNvPr id="686" name="積立金最大値テキスト"/>
        <xdr:cNvSpPr txBox="1"/>
      </xdr:nvSpPr>
      <xdr:spPr>
        <a:xfrm>
          <a:off x="16370300" y="1614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86099</xdr:rowOff>
    </xdr:from>
    <xdr:to>
      <xdr:col>86</xdr:col>
      <xdr:colOff>25400</xdr:colOff>
      <xdr:row>95</xdr:row>
      <xdr:rowOff>86099</xdr:rowOff>
    </xdr:to>
    <xdr:cxnSp macro="">
      <xdr:nvCxnSpPr>
        <xdr:cNvPr id="687" name="直線コネクタ 686"/>
        <xdr:cNvCxnSpPr/>
      </xdr:nvCxnSpPr>
      <xdr:spPr>
        <a:xfrm>
          <a:off x="16230600" y="163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104071</xdr:rowOff>
    </xdr:from>
    <xdr:to>
      <xdr:col>85</xdr:col>
      <xdr:colOff>127000</xdr:colOff>
      <xdr:row>95</xdr:row>
      <xdr:rowOff>86099</xdr:rowOff>
    </xdr:to>
    <xdr:cxnSp macro="">
      <xdr:nvCxnSpPr>
        <xdr:cNvPr id="688" name="直線コネクタ 687"/>
        <xdr:cNvCxnSpPr/>
      </xdr:nvCxnSpPr>
      <xdr:spPr>
        <a:xfrm>
          <a:off x="15481300" y="15877471"/>
          <a:ext cx="838200" cy="4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xdr:rowOff>
    </xdr:from>
    <xdr:ext cx="534377" cy="259045"/>
    <xdr:sp macro="" textlink="">
      <xdr:nvSpPr>
        <xdr:cNvPr id="689" name="積立金平均値テキスト"/>
        <xdr:cNvSpPr txBox="1"/>
      </xdr:nvSpPr>
      <xdr:spPr>
        <a:xfrm>
          <a:off x="16370300" y="16803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22862</xdr:rowOff>
    </xdr:from>
    <xdr:to>
      <xdr:col>85</xdr:col>
      <xdr:colOff>177800</xdr:colOff>
      <xdr:row>98</xdr:row>
      <xdr:rowOff>124462</xdr:rowOff>
    </xdr:to>
    <xdr:sp macro="" textlink="">
      <xdr:nvSpPr>
        <xdr:cNvPr id="690" name="フローチャート: 判断 689"/>
        <xdr:cNvSpPr/>
      </xdr:nvSpPr>
      <xdr:spPr>
        <a:xfrm>
          <a:off x="162687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104071</xdr:rowOff>
    </xdr:from>
    <xdr:to>
      <xdr:col>81</xdr:col>
      <xdr:colOff>50800</xdr:colOff>
      <xdr:row>96</xdr:row>
      <xdr:rowOff>33945</xdr:rowOff>
    </xdr:to>
    <xdr:cxnSp macro="">
      <xdr:nvCxnSpPr>
        <xdr:cNvPr id="691" name="直線コネクタ 690"/>
        <xdr:cNvCxnSpPr/>
      </xdr:nvCxnSpPr>
      <xdr:spPr>
        <a:xfrm flipV="1">
          <a:off x="14592300" y="15877471"/>
          <a:ext cx="889000" cy="6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6677</xdr:rowOff>
    </xdr:from>
    <xdr:to>
      <xdr:col>81</xdr:col>
      <xdr:colOff>101600</xdr:colOff>
      <xdr:row>98</xdr:row>
      <xdr:rowOff>108277</xdr:rowOff>
    </xdr:to>
    <xdr:sp macro="" textlink="">
      <xdr:nvSpPr>
        <xdr:cNvPr id="692" name="フローチャート: 判断 691"/>
        <xdr:cNvSpPr/>
      </xdr:nvSpPr>
      <xdr:spPr>
        <a:xfrm>
          <a:off x="15430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99404</xdr:rowOff>
    </xdr:from>
    <xdr:ext cx="534377" cy="259045"/>
    <xdr:sp macro="" textlink="">
      <xdr:nvSpPr>
        <xdr:cNvPr id="693" name="テキスト ボックス 692"/>
        <xdr:cNvSpPr txBox="1"/>
      </xdr:nvSpPr>
      <xdr:spPr>
        <a:xfrm>
          <a:off x="15214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33945</xdr:rowOff>
    </xdr:from>
    <xdr:to>
      <xdr:col>76</xdr:col>
      <xdr:colOff>114300</xdr:colOff>
      <xdr:row>97</xdr:row>
      <xdr:rowOff>170543</xdr:rowOff>
    </xdr:to>
    <xdr:cxnSp macro="">
      <xdr:nvCxnSpPr>
        <xdr:cNvPr id="694" name="直線コネクタ 693"/>
        <xdr:cNvCxnSpPr/>
      </xdr:nvCxnSpPr>
      <xdr:spPr>
        <a:xfrm flipV="1">
          <a:off x="13703300" y="16493145"/>
          <a:ext cx="889000" cy="3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20101</xdr:rowOff>
    </xdr:from>
    <xdr:to>
      <xdr:col>76</xdr:col>
      <xdr:colOff>165100</xdr:colOff>
      <xdr:row>98</xdr:row>
      <xdr:rowOff>121701</xdr:rowOff>
    </xdr:to>
    <xdr:sp macro="" textlink="">
      <xdr:nvSpPr>
        <xdr:cNvPr id="695" name="フローチャート: 判断 694"/>
        <xdr:cNvSpPr/>
      </xdr:nvSpPr>
      <xdr:spPr>
        <a:xfrm>
          <a:off x="14541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112828</xdr:rowOff>
    </xdr:from>
    <xdr:ext cx="534377" cy="259045"/>
    <xdr:sp macro="" textlink="">
      <xdr:nvSpPr>
        <xdr:cNvPr id="696" name="テキスト ボックス 695"/>
        <xdr:cNvSpPr txBox="1"/>
      </xdr:nvSpPr>
      <xdr:spPr>
        <a:xfrm>
          <a:off x="14325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170543</xdr:rowOff>
    </xdr:from>
    <xdr:to>
      <xdr:col>71</xdr:col>
      <xdr:colOff>177800</xdr:colOff>
      <xdr:row>98</xdr:row>
      <xdr:rowOff>70179</xdr:rowOff>
    </xdr:to>
    <xdr:cxnSp macro="">
      <xdr:nvCxnSpPr>
        <xdr:cNvPr id="697" name="直線コネクタ 696"/>
        <xdr:cNvCxnSpPr/>
      </xdr:nvCxnSpPr>
      <xdr:spPr>
        <a:xfrm flipV="1">
          <a:off x="12814300" y="16801193"/>
          <a:ext cx="889000" cy="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18752</xdr:rowOff>
    </xdr:from>
    <xdr:to>
      <xdr:col>72</xdr:col>
      <xdr:colOff>38100</xdr:colOff>
      <xdr:row>98</xdr:row>
      <xdr:rowOff>120352</xdr:rowOff>
    </xdr:to>
    <xdr:sp macro="" textlink="">
      <xdr:nvSpPr>
        <xdr:cNvPr id="698" name="フローチャート: 判断 697"/>
        <xdr:cNvSpPr/>
      </xdr:nvSpPr>
      <xdr:spPr>
        <a:xfrm>
          <a:off x="13652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111479</xdr:rowOff>
    </xdr:from>
    <xdr:ext cx="534377" cy="259045"/>
    <xdr:sp macro="" textlink="">
      <xdr:nvSpPr>
        <xdr:cNvPr id="699" name="テキスト ボックス 698"/>
        <xdr:cNvSpPr txBox="1"/>
      </xdr:nvSpPr>
      <xdr:spPr>
        <a:xfrm>
          <a:off x="13436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26432</xdr:rowOff>
    </xdr:from>
    <xdr:to>
      <xdr:col>67</xdr:col>
      <xdr:colOff>101600</xdr:colOff>
      <xdr:row>98</xdr:row>
      <xdr:rowOff>128032</xdr:rowOff>
    </xdr:to>
    <xdr:sp macro="" textlink="">
      <xdr:nvSpPr>
        <xdr:cNvPr id="700" name="フローチャート: 判断 699"/>
        <xdr:cNvSpPr/>
      </xdr:nvSpPr>
      <xdr:spPr>
        <a:xfrm>
          <a:off x="12763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119159</xdr:rowOff>
    </xdr:from>
    <xdr:ext cx="534377" cy="259045"/>
    <xdr:sp macro="" textlink="">
      <xdr:nvSpPr>
        <xdr:cNvPr id="701" name="テキスト ボックス 700"/>
        <xdr:cNvSpPr txBox="1"/>
      </xdr:nvSpPr>
      <xdr:spPr>
        <a:xfrm>
          <a:off x="12547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35299</xdr:rowOff>
    </xdr:from>
    <xdr:to>
      <xdr:col>85</xdr:col>
      <xdr:colOff>177800</xdr:colOff>
      <xdr:row>95</xdr:row>
      <xdr:rowOff>136899</xdr:rowOff>
    </xdr:to>
    <xdr:sp macro="" textlink="">
      <xdr:nvSpPr>
        <xdr:cNvPr id="707" name="楕円 706"/>
        <xdr:cNvSpPr/>
      </xdr:nvSpPr>
      <xdr:spPr>
        <a:xfrm>
          <a:off x="162687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159776</xdr:rowOff>
    </xdr:from>
    <xdr:ext cx="599010" cy="259045"/>
    <xdr:sp macro="" textlink="">
      <xdr:nvSpPr>
        <xdr:cNvPr id="708" name="積立金該当値テキスト"/>
        <xdr:cNvSpPr txBox="1"/>
      </xdr:nvSpPr>
      <xdr:spPr>
        <a:xfrm>
          <a:off x="16370300" y="162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53271</xdr:rowOff>
    </xdr:from>
    <xdr:to>
      <xdr:col>81</xdr:col>
      <xdr:colOff>101600</xdr:colOff>
      <xdr:row>92</xdr:row>
      <xdr:rowOff>154871</xdr:rowOff>
    </xdr:to>
    <xdr:sp macro="" textlink="">
      <xdr:nvSpPr>
        <xdr:cNvPr id="709" name="楕円 708"/>
        <xdr:cNvSpPr/>
      </xdr:nvSpPr>
      <xdr:spPr>
        <a:xfrm>
          <a:off x="154305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171398</xdr:rowOff>
    </xdr:from>
    <xdr:ext cx="599010" cy="259045"/>
    <xdr:sp macro="" textlink="">
      <xdr:nvSpPr>
        <xdr:cNvPr id="710" name="テキスト ボックス 709"/>
        <xdr:cNvSpPr txBox="1"/>
      </xdr:nvSpPr>
      <xdr:spPr>
        <a:xfrm>
          <a:off x="15181795" y="1560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154595</xdr:rowOff>
    </xdr:from>
    <xdr:to>
      <xdr:col>76</xdr:col>
      <xdr:colOff>165100</xdr:colOff>
      <xdr:row>96</xdr:row>
      <xdr:rowOff>84745</xdr:rowOff>
    </xdr:to>
    <xdr:sp macro="" textlink="">
      <xdr:nvSpPr>
        <xdr:cNvPr id="711" name="楕円 710"/>
        <xdr:cNvSpPr/>
      </xdr:nvSpPr>
      <xdr:spPr>
        <a:xfrm>
          <a:off x="14541500" y="16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101272</xdr:rowOff>
    </xdr:from>
    <xdr:ext cx="534377" cy="259045"/>
    <xdr:sp macro="" textlink="">
      <xdr:nvSpPr>
        <xdr:cNvPr id="712" name="テキスト ボックス 711"/>
        <xdr:cNvSpPr txBox="1"/>
      </xdr:nvSpPr>
      <xdr:spPr>
        <a:xfrm>
          <a:off x="14325111" y="162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119743</xdr:rowOff>
    </xdr:from>
    <xdr:to>
      <xdr:col>72</xdr:col>
      <xdr:colOff>38100</xdr:colOff>
      <xdr:row>98</xdr:row>
      <xdr:rowOff>49893</xdr:rowOff>
    </xdr:to>
    <xdr:sp macro="" textlink="">
      <xdr:nvSpPr>
        <xdr:cNvPr id="713" name="楕円 712"/>
        <xdr:cNvSpPr/>
      </xdr:nvSpPr>
      <xdr:spPr>
        <a:xfrm>
          <a:off x="13652500" y="167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66420</xdr:rowOff>
    </xdr:from>
    <xdr:ext cx="534377" cy="259045"/>
    <xdr:sp macro="" textlink="">
      <xdr:nvSpPr>
        <xdr:cNvPr id="714" name="テキスト ボックス 713"/>
        <xdr:cNvSpPr txBox="1"/>
      </xdr:nvSpPr>
      <xdr:spPr>
        <a:xfrm>
          <a:off x="13436111" y="165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19379</xdr:rowOff>
    </xdr:from>
    <xdr:to>
      <xdr:col>67</xdr:col>
      <xdr:colOff>101600</xdr:colOff>
      <xdr:row>98</xdr:row>
      <xdr:rowOff>120979</xdr:rowOff>
    </xdr:to>
    <xdr:sp macro="" textlink="">
      <xdr:nvSpPr>
        <xdr:cNvPr id="715" name="楕円 714"/>
        <xdr:cNvSpPr/>
      </xdr:nvSpPr>
      <xdr:spPr>
        <a:xfrm>
          <a:off x="12763500" y="16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137506</xdr:rowOff>
    </xdr:from>
    <xdr:ext cx="534377" cy="259045"/>
    <xdr:sp macro="" textlink="">
      <xdr:nvSpPr>
        <xdr:cNvPr id="716" name="テキスト ボックス 715"/>
        <xdr:cNvSpPr txBox="1"/>
      </xdr:nvSpPr>
      <xdr:spPr>
        <a:xfrm>
          <a:off x="12547111" y="165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2" name="直線コネクタ 741"/>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5"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6" name="直線コネクタ 745"/>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98443</xdr:rowOff>
    </xdr:from>
    <xdr:to>
      <xdr:col>116</xdr:col>
      <xdr:colOff>63500</xdr:colOff>
      <xdr:row>39</xdr:row>
      <xdr:rowOff>98878</xdr:rowOff>
    </xdr:to>
    <xdr:cxnSp macro="">
      <xdr:nvCxnSpPr>
        <xdr:cNvPr id="747" name="直線コネクタ 746"/>
        <xdr:cNvCxnSpPr/>
      </xdr:nvCxnSpPr>
      <xdr:spPr>
        <a:xfrm flipV="1">
          <a:off x="21323300" y="678499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48"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9" name="フローチャート: 判断 748"/>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1" name="フローチャート: 判断 750"/>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2" name="テキスト ボックス 751"/>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97790</xdr:rowOff>
    </xdr:from>
    <xdr:to>
      <xdr:col>107</xdr:col>
      <xdr:colOff>50800</xdr:colOff>
      <xdr:row>39</xdr:row>
      <xdr:rowOff>98878</xdr:rowOff>
    </xdr:to>
    <xdr:cxnSp macro="">
      <xdr:nvCxnSpPr>
        <xdr:cNvPr id="753" name="直線コネクタ 752"/>
        <xdr:cNvCxnSpPr/>
      </xdr:nvCxnSpPr>
      <xdr:spPr>
        <a:xfrm>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4" name="フローチャート: 判断 753"/>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5" name="テキスト ボックス 754"/>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97137</xdr:rowOff>
    </xdr:from>
    <xdr:to>
      <xdr:col>102</xdr:col>
      <xdr:colOff>114300</xdr:colOff>
      <xdr:row>39</xdr:row>
      <xdr:rowOff>97790</xdr:rowOff>
    </xdr:to>
    <xdr:cxnSp macro="">
      <xdr:nvCxnSpPr>
        <xdr:cNvPr id="756" name="直線コネクタ 755"/>
        <xdr:cNvCxnSpPr/>
      </xdr:nvCxnSpPr>
      <xdr:spPr>
        <a:xfrm>
          <a:off x="18656300" y="678368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7" name="フローチャート: 判断 756"/>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8" name="テキスト ボックス 757"/>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9" name="フローチャート: 判断 758"/>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0" name="テキスト ボックス 759"/>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47643</xdr:rowOff>
    </xdr:from>
    <xdr:to>
      <xdr:col>116</xdr:col>
      <xdr:colOff>114300</xdr:colOff>
      <xdr:row>39</xdr:row>
      <xdr:rowOff>149243</xdr:rowOff>
    </xdr:to>
    <xdr:sp macro="" textlink="">
      <xdr:nvSpPr>
        <xdr:cNvPr id="766" name="楕円 765"/>
        <xdr:cNvSpPr/>
      </xdr:nvSpPr>
      <xdr:spPr>
        <a:xfrm>
          <a:off x="221107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134020</xdr:rowOff>
    </xdr:from>
    <xdr:ext cx="249299" cy="259045"/>
    <xdr:sp macro="" textlink="">
      <xdr:nvSpPr>
        <xdr:cNvPr id="767" name="投資及び出資金該当値テキスト"/>
        <xdr:cNvSpPr txBox="1"/>
      </xdr:nvSpPr>
      <xdr:spPr>
        <a:xfrm>
          <a:off x="22212300" y="6649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46990</xdr:rowOff>
    </xdr:from>
    <xdr:to>
      <xdr:col>102</xdr:col>
      <xdr:colOff>165100</xdr:colOff>
      <xdr:row>39</xdr:row>
      <xdr:rowOff>148590</xdr:rowOff>
    </xdr:to>
    <xdr:sp macro="" textlink="">
      <xdr:nvSpPr>
        <xdr:cNvPr id="772" name="楕円 771"/>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139717</xdr:rowOff>
    </xdr:from>
    <xdr:ext cx="313932" cy="259045"/>
    <xdr:sp macro="" textlink="">
      <xdr:nvSpPr>
        <xdr:cNvPr id="773" name="テキスト ボックス 772"/>
        <xdr:cNvSpPr txBox="1"/>
      </xdr:nvSpPr>
      <xdr:spPr>
        <a:xfrm>
          <a:off x="19388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46337</xdr:rowOff>
    </xdr:from>
    <xdr:to>
      <xdr:col>98</xdr:col>
      <xdr:colOff>38100</xdr:colOff>
      <xdr:row>39</xdr:row>
      <xdr:rowOff>147937</xdr:rowOff>
    </xdr:to>
    <xdr:sp macro="" textlink="">
      <xdr:nvSpPr>
        <xdr:cNvPr id="774" name="楕円 773"/>
        <xdr:cNvSpPr/>
      </xdr:nvSpPr>
      <xdr:spPr>
        <a:xfrm>
          <a:off x="18605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139064</xdr:rowOff>
    </xdr:from>
    <xdr:ext cx="313932" cy="259045"/>
    <xdr:sp macro="" textlink="">
      <xdr:nvSpPr>
        <xdr:cNvPr id="775" name="テキスト ボックス 774"/>
        <xdr:cNvSpPr txBox="1"/>
      </xdr:nvSpPr>
      <xdr:spPr>
        <a:xfrm>
          <a:off x="18499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9" name="直線コネクタ 798"/>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2"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3" name="直線コネクタ 802"/>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2032</xdr:rowOff>
    </xdr:from>
    <xdr:to>
      <xdr:col>116</xdr:col>
      <xdr:colOff>63500</xdr:colOff>
      <xdr:row>59</xdr:row>
      <xdr:rowOff>5842</xdr:rowOff>
    </xdr:to>
    <xdr:cxnSp macro="">
      <xdr:nvCxnSpPr>
        <xdr:cNvPr id="804" name="直線コネクタ 803"/>
        <xdr:cNvCxnSpPr/>
      </xdr:nvCxnSpPr>
      <xdr:spPr>
        <a:xfrm flipV="1">
          <a:off x="21323300" y="101175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5"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6" name="フローチャート: 判断 805"/>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xdr:rowOff>
    </xdr:from>
    <xdr:to>
      <xdr:col>111</xdr:col>
      <xdr:colOff>177800</xdr:colOff>
      <xdr:row>59</xdr:row>
      <xdr:rowOff>5842</xdr:rowOff>
    </xdr:to>
    <xdr:cxnSp macro="">
      <xdr:nvCxnSpPr>
        <xdr:cNvPr id="807" name="直線コネクタ 806"/>
        <xdr:cNvCxnSpPr/>
      </xdr:nvCxnSpPr>
      <xdr:spPr>
        <a:xfrm>
          <a:off x="20434300" y="1011999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8" name="フローチャート: 判断 807"/>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09" name="テキスト ボックス 808"/>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xdr:rowOff>
    </xdr:from>
    <xdr:to>
      <xdr:col>107</xdr:col>
      <xdr:colOff>50800</xdr:colOff>
      <xdr:row>59</xdr:row>
      <xdr:rowOff>10795</xdr:rowOff>
    </xdr:to>
    <xdr:cxnSp macro="">
      <xdr:nvCxnSpPr>
        <xdr:cNvPr id="810" name="直線コネクタ 809"/>
        <xdr:cNvCxnSpPr/>
      </xdr:nvCxnSpPr>
      <xdr:spPr>
        <a:xfrm flipV="1">
          <a:off x="19545300" y="1011999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1" name="フローチャート: 判断 810"/>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2" name="テキスト ボックス 811"/>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10795</xdr:rowOff>
    </xdr:from>
    <xdr:to>
      <xdr:col>102</xdr:col>
      <xdr:colOff>114300</xdr:colOff>
      <xdr:row>59</xdr:row>
      <xdr:rowOff>14478</xdr:rowOff>
    </xdr:to>
    <xdr:cxnSp macro="">
      <xdr:nvCxnSpPr>
        <xdr:cNvPr id="813" name="直線コネクタ 812"/>
        <xdr:cNvCxnSpPr/>
      </xdr:nvCxnSpPr>
      <xdr:spPr>
        <a:xfrm flipV="1">
          <a:off x="18656300" y="1012634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4" name="フローチャート: 判断 813"/>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5" name="テキスト ボックス 814"/>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6" name="フローチャート: 判断 815"/>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7" name="テキスト ボックス 816"/>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122682</xdr:rowOff>
    </xdr:from>
    <xdr:to>
      <xdr:col>116</xdr:col>
      <xdr:colOff>114300</xdr:colOff>
      <xdr:row>59</xdr:row>
      <xdr:rowOff>52832</xdr:rowOff>
    </xdr:to>
    <xdr:sp macro="" textlink="">
      <xdr:nvSpPr>
        <xdr:cNvPr id="823" name="楕円 822"/>
        <xdr:cNvSpPr/>
      </xdr:nvSpPr>
      <xdr:spPr>
        <a:xfrm>
          <a:off x="22110700" y="10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37609</xdr:rowOff>
    </xdr:from>
    <xdr:ext cx="378565" cy="259045"/>
    <xdr:sp macro="" textlink="">
      <xdr:nvSpPr>
        <xdr:cNvPr id="824" name="貸付金該当値テキスト"/>
        <xdr:cNvSpPr txBox="1"/>
      </xdr:nvSpPr>
      <xdr:spPr>
        <a:xfrm>
          <a:off x="22212300" y="998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126492</xdr:rowOff>
    </xdr:from>
    <xdr:to>
      <xdr:col>112</xdr:col>
      <xdr:colOff>38100</xdr:colOff>
      <xdr:row>59</xdr:row>
      <xdr:rowOff>56642</xdr:rowOff>
    </xdr:to>
    <xdr:sp macro="" textlink="">
      <xdr:nvSpPr>
        <xdr:cNvPr id="825" name="楕円 824"/>
        <xdr:cNvSpPr/>
      </xdr:nvSpPr>
      <xdr:spPr>
        <a:xfrm>
          <a:off x="212725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47769</xdr:rowOff>
    </xdr:from>
    <xdr:ext cx="378565" cy="259045"/>
    <xdr:sp macro="" textlink="">
      <xdr:nvSpPr>
        <xdr:cNvPr id="826" name="テキスト ボックス 825"/>
        <xdr:cNvSpPr txBox="1"/>
      </xdr:nvSpPr>
      <xdr:spPr>
        <a:xfrm>
          <a:off x="21134017" y="1016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125095</xdr:rowOff>
    </xdr:from>
    <xdr:to>
      <xdr:col>107</xdr:col>
      <xdr:colOff>101600</xdr:colOff>
      <xdr:row>59</xdr:row>
      <xdr:rowOff>55245</xdr:rowOff>
    </xdr:to>
    <xdr:sp macro="" textlink="">
      <xdr:nvSpPr>
        <xdr:cNvPr id="827" name="楕円 826"/>
        <xdr:cNvSpPr/>
      </xdr:nvSpPr>
      <xdr:spPr>
        <a:xfrm>
          <a:off x="20383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46372</xdr:rowOff>
    </xdr:from>
    <xdr:ext cx="378565" cy="259045"/>
    <xdr:sp macro="" textlink="">
      <xdr:nvSpPr>
        <xdr:cNvPr id="828" name="テキスト ボックス 827"/>
        <xdr:cNvSpPr txBox="1"/>
      </xdr:nvSpPr>
      <xdr:spPr>
        <a:xfrm>
          <a:off x="20245017" y="1016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131445</xdr:rowOff>
    </xdr:from>
    <xdr:to>
      <xdr:col>102</xdr:col>
      <xdr:colOff>165100</xdr:colOff>
      <xdr:row>59</xdr:row>
      <xdr:rowOff>61595</xdr:rowOff>
    </xdr:to>
    <xdr:sp macro="" textlink="">
      <xdr:nvSpPr>
        <xdr:cNvPr id="829" name="楕円 828"/>
        <xdr:cNvSpPr/>
      </xdr:nvSpPr>
      <xdr:spPr>
        <a:xfrm>
          <a:off x="19494500" y="100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52722</xdr:rowOff>
    </xdr:from>
    <xdr:ext cx="378565" cy="259045"/>
    <xdr:sp macro="" textlink="">
      <xdr:nvSpPr>
        <xdr:cNvPr id="830" name="テキスト ボックス 829"/>
        <xdr:cNvSpPr txBox="1"/>
      </xdr:nvSpPr>
      <xdr:spPr>
        <a:xfrm>
          <a:off x="19356017" y="1016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135128</xdr:rowOff>
    </xdr:from>
    <xdr:to>
      <xdr:col>98</xdr:col>
      <xdr:colOff>38100</xdr:colOff>
      <xdr:row>59</xdr:row>
      <xdr:rowOff>65278</xdr:rowOff>
    </xdr:to>
    <xdr:sp macro="" textlink="">
      <xdr:nvSpPr>
        <xdr:cNvPr id="831" name="楕円 830"/>
        <xdr:cNvSpPr/>
      </xdr:nvSpPr>
      <xdr:spPr>
        <a:xfrm>
          <a:off x="18605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56405</xdr:rowOff>
    </xdr:from>
    <xdr:ext cx="378565" cy="259045"/>
    <xdr:sp macro="" textlink="">
      <xdr:nvSpPr>
        <xdr:cNvPr id="832" name="テキスト ボックス 831"/>
        <xdr:cNvSpPr txBox="1"/>
      </xdr:nvSpPr>
      <xdr:spPr>
        <a:xfrm>
          <a:off x="18467017" y="1017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18847</xdr:rowOff>
    </xdr:from>
    <xdr:to>
      <xdr:col>116</xdr:col>
      <xdr:colOff>63500</xdr:colOff>
      <xdr:row>75</xdr:row>
      <xdr:rowOff>78549</xdr:rowOff>
    </xdr:to>
    <xdr:cxnSp macro="">
      <xdr:nvCxnSpPr>
        <xdr:cNvPr id="862" name="直線コネクタ 861"/>
        <xdr:cNvCxnSpPr/>
      </xdr:nvCxnSpPr>
      <xdr:spPr>
        <a:xfrm flipV="1">
          <a:off x="21323300" y="12877597"/>
          <a:ext cx="8382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3"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78549</xdr:rowOff>
    </xdr:from>
    <xdr:to>
      <xdr:col>111</xdr:col>
      <xdr:colOff>177800</xdr:colOff>
      <xdr:row>75</xdr:row>
      <xdr:rowOff>123413</xdr:rowOff>
    </xdr:to>
    <xdr:cxnSp macro="">
      <xdr:nvCxnSpPr>
        <xdr:cNvPr id="865" name="直線コネクタ 864"/>
        <xdr:cNvCxnSpPr/>
      </xdr:nvCxnSpPr>
      <xdr:spPr>
        <a:xfrm flipV="1">
          <a:off x="20434300" y="12937299"/>
          <a:ext cx="8890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7" name="テキスト ボックス 866"/>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115126</xdr:rowOff>
    </xdr:from>
    <xdr:to>
      <xdr:col>107</xdr:col>
      <xdr:colOff>50800</xdr:colOff>
      <xdr:row>75</xdr:row>
      <xdr:rowOff>123413</xdr:rowOff>
    </xdr:to>
    <xdr:cxnSp macro="">
      <xdr:nvCxnSpPr>
        <xdr:cNvPr id="868" name="直線コネクタ 867"/>
        <xdr:cNvCxnSpPr/>
      </xdr:nvCxnSpPr>
      <xdr:spPr>
        <a:xfrm>
          <a:off x="19545300" y="12973876"/>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0" name="テキスト ボックス 869"/>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115126</xdr:rowOff>
    </xdr:from>
    <xdr:to>
      <xdr:col>102</xdr:col>
      <xdr:colOff>114300</xdr:colOff>
      <xdr:row>75</xdr:row>
      <xdr:rowOff>153473</xdr:rowOff>
    </xdr:to>
    <xdr:cxnSp macro="">
      <xdr:nvCxnSpPr>
        <xdr:cNvPr id="871" name="直線コネクタ 870"/>
        <xdr:cNvCxnSpPr/>
      </xdr:nvCxnSpPr>
      <xdr:spPr>
        <a:xfrm flipV="1">
          <a:off x="18656300" y="12973876"/>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3" name="テキスト ボックス 872"/>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5" name="テキスト ボックス 874"/>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139497</xdr:rowOff>
    </xdr:from>
    <xdr:to>
      <xdr:col>116</xdr:col>
      <xdr:colOff>114300</xdr:colOff>
      <xdr:row>75</xdr:row>
      <xdr:rowOff>69647</xdr:rowOff>
    </xdr:to>
    <xdr:sp macro="" textlink="">
      <xdr:nvSpPr>
        <xdr:cNvPr id="881" name="楕円 880"/>
        <xdr:cNvSpPr/>
      </xdr:nvSpPr>
      <xdr:spPr>
        <a:xfrm>
          <a:off x="22110700" y="128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162374</xdr:rowOff>
    </xdr:from>
    <xdr:ext cx="534377" cy="259045"/>
    <xdr:sp macro="" textlink="">
      <xdr:nvSpPr>
        <xdr:cNvPr id="882" name="繰出金該当値テキスト"/>
        <xdr:cNvSpPr txBox="1"/>
      </xdr:nvSpPr>
      <xdr:spPr>
        <a:xfrm>
          <a:off x="22212300"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27749</xdr:rowOff>
    </xdr:from>
    <xdr:to>
      <xdr:col>112</xdr:col>
      <xdr:colOff>38100</xdr:colOff>
      <xdr:row>75</xdr:row>
      <xdr:rowOff>129349</xdr:rowOff>
    </xdr:to>
    <xdr:sp macro="" textlink="">
      <xdr:nvSpPr>
        <xdr:cNvPr id="883" name="楕円 882"/>
        <xdr:cNvSpPr/>
      </xdr:nvSpPr>
      <xdr:spPr>
        <a:xfrm>
          <a:off x="21272500" y="128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145876</xdr:rowOff>
    </xdr:from>
    <xdr:ext cx="534377" cy="259045"/>
    <xdr:sp macro="" textlink="">
      <xdr:nvSpPr>
        <xdr:cNvPr id="884" name="テキスト ボックス 883"/>
        <xdr:cNvSpPr txBox="1"/>
      </xdr:nvSpPr>
      <xdr:spPr>
        <a:xfrm>
          <a:off x="21056111" y="126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72613</xdr:rowOff>
    </xdr:from>
    <xdr:to>
      <xdr:col>107</xdr:col>
      <xdr:colOff>101600</xdr:colOff>
      <xdr:row>76</xdr:row>
      <xdr:rowOff>2763</xdr:rowOff>
    </xdr:to>
    <xdr:sp macro="" textlink="">
      <xdr:nvSpPr>
        <xdr:cNvPr id="885" name="楕円 884"/>
        <xdr:cNvSpPr/>
      </xdr:nvSpPr>
      <xdr:spPr>
        <a:xfrm>
          <a:off x="20383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19290</xdr:rowOff>
    </xdr:from>
    <xdr:ext cx="534377" cy="259045"/>
    <xdr:sp macro="" textlink="">
      <xdr:nvSpPr>
        <xdr:cNvPr id="886" name="テキスト ボックス 885"/>
        <xdr:cNvSpPr txBox="1"/>
      </xdr:nvSpPr>
      <xdr:spPr>
        <a:xfrm>
          <a:off x="20167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64326</xdr:rowOff>
    </xdr:from>
    <xdr:to>
      <xdr:col>102</xdr:col>
      <xdr:colOff>165100</xdr:colOff>
      <xdr:row>75</xdr:row>
      <xdr:rowOff>165925</xdr:rowOff>
    </xdr:to>
    <xdr:sp macro="" textlink="">
      <xdr:nvSpPr>
        <xdr:cNvPr id="887" name="楕円 886"/>
        <xdr:cNvSpPr/>
      </xdr:nvSpPr>
      <xdr:spPr>
        <a:xfrm>
          <a:off x="19494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11003</xdr:rowOff>
    </xdr:from>
    <xdr:ext cx="534377" cy="259045"/>
    <xdr:sp macro="" textlink="">
      <xdr:nvSpPr>
        <xdr:cNvPr id="888" name="テキスト ボックス 887"/>
        <xdr:cNvSpPr txBox="1"/>
      </xdr:nvSpPr>
      <xdr:spPr>
        <a:xfrm>
          <a:off x="19278111" y="12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102673</xdr:rowOff>
    </xdr:from>
    <xdr:to>
      <xdr:col>98</xdr:col>
      <xdr:colOff>38100</xdr:colOff>
      <xdr:row>76</xdr:row>
      <xdr:rowOff>32823</xdr:rowOff>
    </xdr:to>
    <xdr:sp macro="" textlink="">
      <xdr:nvSpPr>
        <xdr:cNvPr id="889" name="楕円 888"/>
        <xdr:cNvSpPr/>
      </xdr:nvSpPr>
      <xdr:spPr>
        <a:xfrm>
          <a:off x="186055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49350</xdr:rowOff>
    </xdr:from>
    <xdr:ext cx="534377" cy="259045"/>
    <xdr:sp macro="" textlink="">
      <xdr:nvSpPr>
        <xdr:cNvPr id="890" name="テキスト ボックス 889"/>
        <xdr:cNvSpPr txBox="1"/>
      </xdr:nvSpPr>
      <xdr:spPr>
        <a:xfrm>
          <a:off x="18389111" y="12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663,336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主な構成項目として，積立金</a:t>
          </a:r>
          <a:r>
            <a:rPr kumimoji="1" lang="en-US" altLang="ja-JP" sz="1300">
              <a:latin typeface="ＭＳ Ｐゴシック" panose="020B0600070205080204" pitchFamily="50" charset="-128"/>
              <a:ea typeface="ＭＳ Ｐゴシック" panose="020B0600070205080204" pitchFamily="50" charset="-128"/>
            </a:rPr>
            <a:t>124,224</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124,887</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98,507</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78,241</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積立金は，ふるさとづくり基金積立金等によるものであり，前年度決算と比較すると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％減となっている。普通建設事業費は平成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年度から増加傾向にあり，前年度決算と比較すると</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増となっている。主な要因は，地域経済振興宿泊施設等整備事業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地方創生拠点整備交付金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や地域優良賃貸住宅整備事業</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補助費等も，前年度比は</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％の減となっている。主な要因は，ふるさとづくり寄付報償費の減少である。物件費は，令和元年度</a:t>
          </a:r>
          <a:r>
            <a:rPr kumimoji="1" lang="en-US" altLang="ja-JP" sz="1300">
              <a:latin typeface="ＭＳ Ｐゴシック" panose="020B0600070205080204" pitchFamily="50" charset="-128"/>
              <a:ea typeface="ＭＳ Ｐゴシック" panose="020B0600070205080204" pitchFamily="50" charset="-128"/>
            </a:rPr>
            <a:t>78,241</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減少している。主な要因については，ふるさと納税推進事業等における経費の減少である。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28013</xdr:rowOff>
    </xdr:from>
    <xdr:to>
      <xdr:col>24</xdr:col>
      <xdr:colOff>63500</xdr:colOff>
      <xdr:row>35</xdr:row>
      <xdr:rowOff>48587</xdr:rowOff>
    </xdr:to>
    <xdr:cxnSp macro="">
      <xdr:nvCxnSpPr>
        <xdr:cNvPr id="63" name="直線コネクタ 62"/>
        <xdr:cNvCxnSpPr/>
      </xdr:nvCxnSpPr>
      <xdr:spPr>
        <a:xfrm>
          <a:off x="3797300" y="60287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28013</xdr:rowOff>
    </xdr:from>
    <xdr:to>
      <xdr:col>19</xdr:col>
      <xdr:colOff>177800</xdr:colOff>
      <xdr:row>35</xdr:row>
      <xdr:rowOff>66548</xdr:rowOff>
    </xdr:to>
    <xdr:cxnSp macro="">
      <xdr:nvCxnSpPr>
        <xdr:cNvPr id="66" name="直線コネクタ 65"/>
        <xdr:cNvCxnSpPr/>
      </xdr:nvCxnSpPr>
      <xdr:spPr>
        <a:xfrm flipV="1">
          <a:off x="2908300" y="602876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66548</xdr:rowOff>
    </xdr:from>
    <xdr:to>
      <xdr:col>15</xdr:col>
      <xdr:colOff>50800</xdr:colOff>
      <xdr:row>35</xdr:row>
      <xdr:rowOff>126637</xdr:rowOff>
    </xdr:to>
    <xdr:cxnSp macro="">
      <xdr:nvCxnSpPr>
        <xdr:cNvPr id="69" name="直線コネクタ 68"/>
        <xdr:cNvCxnSpPr/>
      </xdr:nvCxnSpPr>
      <xdr:spPr>
        <a:xfrm flipV="1">
          <a:off x="2019300" y="6067298"/>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35</xdr:row>
      <xdr:rowOff>126637</xdr:rowOff>
    </xdr:to>
    <xdr:cxnSp macro="">
      <xdr:nvCxnSpPr>
        <xdr:cNvPr id="72" name="直線コネクタ 71"/>
        <xdr:cNvCxnSpPr/>
      </xdr:nvCxnSpPr>
      <xdr:spPr>
        <a:xfrm>
          <a:off x="1130300" y="597879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169237</xdr:rowOff>
    </xdr:from>
    <xdr:to>
      <xdr:col>24</xdr:col>
      <xdr:colOff>114300</xdr:colOff>
      <xdr:row>35</xdr:row>
      <xdr:rowOff>99387</xdr:rowOff>
    </xdr:to>
    <xdr:sp macro="" textlink="">
      <xdr:nvSpPr>
        <xdr:cNvPr id="82" name="楕円 81"/>
        <xdr:cNvSpPr/>
      </xdr:nvSpPr>
      <xdr:spPr>
        <a:xfrm>
          <a:off x="45847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20664</xdr:rowOff>
    </xdr:from>
    <xdr:ext cx="469744" cy="259045"/>
    <xdr:sp macro="" textlink="">
      <xdr:nvSpPr>
        <xdr:cNvPr id="83" name="議会費該当値テキスト"/>
        <xdr:cNvSpPr txBox="1"/>
      </xdr:nvSpPr>
      <xdr:spPr>
        <a:xfrm>
          <a:off x="4686300" y="584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148663</xdr:rowOff>
    </xdr:from>
    <xdr:to>
      <xdr:col>20</xdr:col>
      <xdr:colOff>38100</xdr:colOff>
      <xdr:row>35</xdr:row>
      <xdr:rowOff>78813</xdr:rowOff>
    </xdr:to>
    <xdr:sp macro="" textlink="">
      <xdr:nvSpPr>
        <xdr:cNvPr id="84" name="楕円 83"/>
        <xdr:cNvSpPr/>
      </xdr:nvSpPr>
      <xdr:spPr>
        <a:xfrm>
          <a:off x="37465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95340</xdr:rowOff>
    </xdr:from>
    <xdr:ext cx="469744" cy="259045"/>
    <xdr:sp macro="" textlink="">
      <xdr:nvSpPr>
        <xdr:cNvPr id="85" name="テキスト ボックス 84"/>
        <xdr:cNvSpPr txBox="1"/>
      </xdr:nvSpPr>
      <xdr:spPr>
        <a:xfrm>
          <a:off x="3562428"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xdr:rowOff>
    </xdr:from>
    <xdr:to>
      <xdr:col>15</xdr:col>
      <xdr:colOff>101600</xdr:colOff>
      <xdr:row>35</xdr:row>
      <xdr:rowOff>117348</xdr:rowOff>
    </xdr:to>
    <xdr:sp macro="" textlink="">
      <xdr:nvSpPr>
        <xdr:cNvPr id="86" name="楕円 85"/>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133875</xdr:rowOff>
    </xdr:from>
    <xdr:ext cx="469744" cy="259045"/>
    <xdr:sp macro="" textlink="">
      <xdr:nvSpPr>
        <xdr:cNvPr id="87" name="テキスト ボックス 86"/>
        <xdr:cNvSpPr txBox="1"/>
      </xdr:nvSpPr>
      <xdr:spPr>
        <a:xfrm>
          <a:off x="2673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75837</xdr:rowOff>
    </xdr:from>
    <xdr:to>
      <xdr:col>10</xdr:col>
      <xdr:colOff>165100</xdr:colOff>
      <xdr:row>36</xdr:row>
      <xdr:rowOff>5987</xdr:rowOff>
    </xdr:to>
    <xdr:sp macro="" textlink="">
      <xdr:nvSpPr>
        <xdr:cNvPr id="88" name="楕円 87"/>
        <xdr:cNvSpPr/>
      </xdr:nvSpPr>
      <xdr:spPr>
        <a:xfrm>
          <a:off x="1968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168564</xdr:rowOff>
    </xdr:from>
    <xdr:ext cx="469744" cy="259045"/>
    <xdr:sp macro="" textlink="">
      <xdr:nvSpPr>
        <xdr:cNvPr id="89" name="テキスト ボックス 88"/>
        <xdr:cNvSpPr txBox="1"/>
      </xdr:nvSpPr>
      <xdr:spPr>
        <a:xfrm>
          <a:off x="1784428" y="61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21155</xdr:rowOff>
    </xdr:from>
    <xdr:to>
      <xdr:col>24</xdr:col>
      <xdr:colOff>62865</xdr:colOff>
      <xdr:row>58</xdr:row>
      <xdr:rowOff>162782</xdr:rowOff>
    </xdr:to>
    <xdr:cxnSp macro="">
      <xdr:nvCxnSpPr>
        <xdr:cNvPr id="117" name="直線コネクタ 116"/>
        <xdr:cNvCxnSpPr/>
      </xdr:nvCxnSpPr>
      <xdr:spPr>
        <a:xfrm flipV="1">
          <a:off x="4633595" y="9279455"/>
          <a:ext cx="1270" cy="827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166609</xdr:rowOff>
    </xdr:from>
    <xdr:ext cx="534377" cy="259045"/>
    <xdr:sp macro="" textlink="">
      <xdr:nvSpPr>
        <xdr:cNvPr id="118" name="総務費最小値テキスト"/>
        <xdr:cNvSpPr txBox="1"/>
      </xdr:nvSpPr>
      <xdr:spPr>
        <a:xfrm>
          <a:off x="4686300" y="101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162782</xdr:rowOff>
    </xdr:from>
    <xdr:to>
      <xdr:col>24</xdr:col>
      <xdr:colOff>152400</xdr:colOff>
      <xdr:row>58</xdr:row>
      <xdr:rowOff>162782</xdr:rowOff>
    </xdr:to>
    <xdr:cxnSp macro="">
      <xdr:nvCxnSpPr>
        <xdr:cNvPr id="119" name="直線コネクタ 118"/>
        <xdr:cNvCxnSpPr/>
      </xdr:nvCxnSpPr>
      <xdr:spPr>
        <a:xfrm>
          <a:off x="4546600" y="1010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139282</xdr:rowOff>
    </xdr:from>
    <xdr:ext cx="599010" cy="259045"/>
    <xdr:sp macro="" textlink="">
      <xdr:nvSpPr>
        <xdr:cNvPr id="120" name="総務費最大値テキスト"/>
        <xdr:cNvSpPr txBox="1"/>
      </xdr:nvSpPr>
      <xdr:spPr>
        <a:xfrm>
          <a:off x="4686300" y="90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21155</xdr:rowOff>
    </xdr:from>
    <xdr:to>
      <xdr:col>24</xdr:col>
      <xdr:colOff>152400</xdr:colOff>
      <xdr:row>54</xdr:row>
      <xdr:rowOff>21155</xdr:rowOff>
    </xdr:to>
    <xdr:cxnSp macro="">
      <xdr:nvCxnSpPr>
        <xdr:cNvPr id="121" name="直線コネクタ 120"/>
        <xdr:cNvCxnSpPr/>
      </xdr:nvCxnSpPr>
      <xdr:spPr>
        <a:xfrm>
          <a:off x="4546600" y="92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107128</xdr:rowOff>
    </xdr:from>
    <xdr:to>
      <xdr:col>24</xdr:col>
      <xdr:colOff>63500</xdr:colOff>
      <xdr:row>54</xdr:row>
      <xdr:rowOff>21155</xdr:rowOff>
    </xdr:to>
    <xdr:cxnSp macro="">
      <xdr:nvCxnSpPr>
        <xdr:cNvPr id="122" name="直線コネクタ 121"/>
        <xdr:cNvCxnSpPr/>
      </xdr:nvCxnSpPr>
      <xdr:spPr>
        <a:xfrm>
          <a:off x="3797300" y="8679628"/>
          <a:ext cx="838200" cy="5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156243</xdr:rowOff>
    </xdr:from>
    <xdr:ext cx="534377" cy="259045"/>
    <xdr:sp macro="" textlink="">
      <xdr:nvSpPr>
        <xdr:cNvPr id="123" name="総務費平均値テキスト"/>
        <xdr:cNvSpPr txBox="1"/>
      </xdr:nvSpPr>
      <xdr:spPr>
        <a:xfrm>
          <a:off x="4686300" y="992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xdr:rowOff>
    </xdr:from>
    <xdr:to>
      <xdr:col>24</xdr:col>
      <xdr:colOff>114300</xdr:colOff>
      <xdr:row>58</xdr:row>
      <xdr:rowOff>107966</xdr:rowOff>
    </xdr:to>
    <xdr:sp macro="" textlink="">
      <xdr:nvSpPr>
        <xdr:cNvPr id="124" name="フローチャート: 判断 123"/>
        <xdr:cNvSpPr/>
      </xdr:nvSpPr>
      <xdr:spPr>
        <a:xfrm>
          <a:off x="45847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107128</xdr:rowOff>
    </xdr:from>
    <xdr:to>
      <xdr:col>19</xdr:col>
      <xdr:colOff>177800</xdr:colOff>
      <xdr:row>55</xdr:row>
      <xdr:rowOff>113143</xdr:rowOff>
    </xdr:to>
    <xdr:cxnSp macro="">
      <xdr:nvCxnSpPr>
        <xdr:cNvPr id="125" name="直線コネクタ 124"/>
        <xdr:cNvCxnSpPr/>
      </xdr:nvCxnSpPr>
      <xdr:spPr>
        <a:xfrm flipV="1">
          <a:off x="2908300" y="8679628"/>
          <a:ext cx="889000" cy="8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159724</xdr:rowOff>
    </xdr:from>
    <xdr:to>
      <xdr:col>20</xdr:col>
      <xdr:colOff>38100</xdr:colOff>
      <xdr:row>58</xdr:row>
      <xdr:rowOff>89874</xdr:rowOff>
    </xdr:to>
    <xdr:sp macro="" textlink="">
      <xdr:nvSpPr>
        <xdr:cNvPr id="126" name="フローチャート: 判断 125"/>
        <xdr:cNvSpPr/>
      </xdr:nvSpPr>
      <xdr:spPr>
        <a:xfrm>
          <a:off x="3746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81001</xdr:rowOff>
    </xdr:from>
    <xdr:ext cx="534377" cy="259045"/>
    <xdr:sp macro="" textlink="">
      <xdr:nvSpPr>
        <xdr:cNvPr id="127" name="テキスト ボックス 126"/>
        <xdr:cNvSpPr txBox="1"/>
      </xdr:nvSpPr>
      <xdr:spPr>
        <a:xfrm>
          <a:off x="3530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113143</xdr:rowOff>
    </xdr:from>
    <xdr:to>
      <xdr:col>15</xdr:col>
      <xdr:colOff>50800</xdr:colOff>
      <xdr:row>57</xdr:row>
      <xdr:rowOff>47287</xdr:rowOff>
    </xdr:to>
    <xdr:cxnSp macro="">
      <xdr:nvCxnSpPr>
        <xdr:cNvPr id="128" name="直線コネクタ 127"/>
        <xdr:cNvCxnSpPr/>
      </xdr:nvCxnSpPr>
      <xdr:spPr>
        <a:xfrm flipV="1">
          <a:off x="2019300" y="9542893"/>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17276</xdr:rowOff>
    </xdr:from>
    <xdr:to>
      <xdr:col>15</xdr:col>
      <xdr:colOff>101600</xdr:colOff>
      <xdr:row>58</xdr:row>
      <xdr:rowOff>118876</xdr:rowOff>
    </xdr:to>
    <xdr:sp macro="" textlink="">
      <xdr:nvSpPr>
        <xdr:cNvPr id="129" name="フローチャート: 判断 128"/>
        <xdr:cNvSpPr/>
      </xdr:nvSpPr>
      <xdr:spPr>
        <a:xfrm>
          <a:off x="2857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110003</xdr:rowOff>
    </xdr:from>
    <xdr:ext cx="534377" cy="259045"/>
    <xdr:sp macro="" textlink="">
      <xdr:nvSpPr>
        <xdr:cNvPr id="130" name="テキスト ボックス 129"/>
        <xdr:cNvSpPr txBox="1"/>
      </xdr:nvSpPr>
      <xdr:spPr>
        <a:xfrm>
          <a:off x="2641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47287</xdr:rowOff>
    </xdr:from>
    <xdr:to>
      <xdr:col>10</xdr:col>
      <xdr:colOff>114300</xdr:colOff>
      <xdr:row>58</xdr:row>
      <xdr:rowOff>27761</xdr:rowOff>
    </xdr:to>
    <xdr:cxnSp macro="">
      <xdr:nvCxnSpPr>
        <xdr:cNvPr id="131" name="直線コネクタ 130"/>
        <xdr:cNvCxnSpPr/>
      </xdr:nvCxnSpPr>
      <xdr:spPr>
        <a:xfrm flipV="1">
          <a:off x="1130300" y="9819937"/>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8344</xdr:rowOff>
    </xdr:from>
    <xdr:to>
      <xdr:col>10</xdr:col>
      <xdr:colOff>165100</xdr:colOff>
      <xdr:row>58</xdr:row>
      <xdr:rowOff>109944</xdr:rowOff>
    </xdr:to>
    <xdr:sp macro="" textlink="">
      <xdr:nvSpPr>
        <xdr:cNvPr id="132" name="フローチャート: 判断 131"/>
        <xdr:cNvSpPr/>
      </xdr:nvSpPr>
      <xdr:spPr>
        <a:xfrm>
          <a:off x="1968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101071</xdr:rowOff>
    </xdr:from>
    <xdr:ext cx="534377" cy="259045"/>
    <xdr:sp macro="" textlink="">
      <xdr:nvSpPr>
        <xdr:cNvPr id="133" name="テキスト ボックス 132"/>
        <xdr:cNvSpPr txBox="1"/>
      </xdr:nvSpPr>
      <xdr:spPr>
        <a:xfrm>
          <a:off x="1752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15663</xdr:rowOff>
    </xdr:from>
    <xdr:to>
      <xdr:col>6</xdr:col>
      <xdr:colOff>38100</xdr:colOff>
      <xdr:row>58</xdr:row>
      <xdr:rowOff>117263</xdr:rowOff>
    </xdr:to>
    <xdr:sp macro="" textlink="">
      <xdr:nvSpPr>
        <xdr:cNvPr id="134" name="フローチャート: 判断 133"/>
        <xdr:cNvSpPr/>
      </xdr:nvSpPr>
      <xdr:spPr>
        <a:xfrm>
          <a:off x="1079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108390</xdr:rowOff>
    </xdr:from>
    <xdr:ext cx="534377" cy="259045"/>
    <xdr:sp macro="" textlink="">
      <xdr:nvSpPr>
        <xdr:cNvPr id="135" name="テキスト ボックス 134"/>
        <xdr:cNvSpPr txBox="1"/>
      </xdr:nvSpPr>
      <xdr:spPr>
        <a:xfrm>
          <a:off x="863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141805</xdr:rowOff>
    </xdr:from>
    <xdr:to>
      <xdr:col>24</xdr:col>
      <xdr:colOff>114300</xdr:colOff>
      <xdr:row>54</xdr:row>
      <xdr:rowOff>71955</xdr:rowOff>
    </xdr:to>
    <xdr:sp macro="" textlink="">
      <xdr:nvSpPr>
        <xdr:cNvPr id="141" name="楕円 140"/>
        <xdr:cNvSpPr/>
      </xdr:nvSpPr>
      <xdr:spPr>
        <a:xfrm>
          <a:off x="4584700" y="92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94832</xdr:rowOff>
    </xdr:from>
    <xdr:ext cx="599010" cy="259045"/>
    <xdr:sp macro="" textlink="">
      <xdr:nvSpPr>
        <xdr:cNvPr id="142" name="総務費該当値テキスト"/>
        <xdr:cNvSpPr txBox="1"/>
      </xdr:nvSpPr>
      <xdr:spPr>
        <a:xfrm>
          <a:off x="4686300" y="91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56328</xdr:rowOff>
    </xdr:from>
    <xdr:to>
      <xdr:col>20</xdr:col>
      <xdr:colOff>38100</xdr:colOff>
      <xdr:row>50</xdr:row>
      <xdr:rowOff>157928</xdr:rowOff>
    </xdr:to>
    <xdr:sp macro="" textlink="">
      <xdr:nvSpPr>
        <xdr:cNvPr id="143" name="楕円 142"/>
        <xdr:cNvSpPr/>
      </xdr:nvSpPr>
      <xdr:spPr>
        <a:xfrm>
          <a:off x="3746500" y="86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3005</xdr:rowOff>
    </xdr:from>
    <xdr:ext cx="599010" cy="259045"/>
    <xdr:sp macro="" textlink="">
      <xdr:nvSpPr>
        <xdr:cNvPr id="144" name="テキスト ボックス 143"/>
        <xdr:cNvSpPr txBox="1"/>
      </xdr:nvSpPr>
      <xdr:spPr>
        <a:xfrm>
          <a:off x="3497795" y="84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62343</xdr:rowOff>
    </xdr:from>
    <xdr:to>
      <xdr:col>15</xdr:col>
      <xdr:colOff>101600</xdr:colOff>
      <xdr:row>55</xdr:row>
      <xdr:rowOff>163943</xdr:rowOff>
    </xdr:to>
    <xdr:sp macro="" textlink="">
      <xdr:nvSpPr>
        <xdr:cNvPr id="145" name="楕円 144"/>
        <xdr:cNvSpPr/>
      </xdr:nvSpPr>
      <xdr:spPr>
        <a:xfrm>
          <a:off x="2857500" y="9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9020</xdr:rowOff>
    </xdr:from>
    <xdr:ext cx="599010" cy="259045"/>
    <xdr:sp macro="" textlink="">
      <xdr:nvSpPr>
        <xdr:cNvPr id="146" name="テキスト ボックス 145"/>
        <xdr:cNvSpPr txBox="1"/>
      </xdr:nvSpPr>
      <xdr:spPr>
        <a:xfrm>
          <a:off x="2608795" y="92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167937</xdr:rowOff>
    </xdr:from>
    <xdr:to>
      <xdr:col>10</xdr:col>
      <xdr:colOff>165100</xdr:colOff>
      <xdr:row>57</xdr:row>
      <xdr:rowOff>98087</xdr:rowOff>
    </xdr:to>
    <xdr:sp macro="" textlink="">
      <xdr:nvSpPr>
        <xdr:cNvPr id="147" name="楕円 146"/>
        <xdr:cNvSpPr/>
      </xdr:nvSpPr>
      <xdr:spPr>
        <a:xfrm>
          <a:off x="1968500" y="97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114614</xdr:rowOff>
    </xdr:from>
    <xdr:ext cx="599010" cy="259045"/>
    <xdr:sp macro="" textlink="">
      <xdr:nvSpPr>
        <xdr:cNvPr id="148" name="テキスト ボックス 147"/>
        <xdr:cNvSpPr txBox="1"/>
      </xdr:nvSpPr>
      <xdr:spPr>
        <a:xfrm>
          <a:off x="1719795" y="954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148411</xdr:rowOff>
    </xdr:from>
    <xdr:to>
      <xdr:col>6</xdr:col>
      <xdr:colOff>38100</xdr:colOff>
      <xdr:row>58</xdr:row>
      <xdr:rowOff>78561</xdr:rowOff>
    </xdr:to>
    <xdr:sp macro="" textlink="">
      <xdr:nvSpPr>
        <xdr:cNvPr id="149" name="楕円 148"/>
        <xdr:cNvSpPr/>
      </xdr:nvSpPr>
      <xdr:spPr>
        <a:xfrm>
          <a:off x="1079500" y="99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95088</xdr:rowOff>
    </xdr:from>
    <xdr:ext cx="534377" cy="259045"/>
    <xdr:sp macro="" textlink="">
      <xdr:nvSpPr>
        <xdr:cNvPr id="150" name="テキスト ボックス 149"/>
        <xdr:cNvSpPr txBox="1"/>
      </xdr:nvSpPr>
      <xdr:spPr>
        <a:xfrm>
          <a:off x="863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5" name="直線コネクタ 174"/>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6"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7" name="直線コネクタ 176"/>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8"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9" name="直線コネクタ 178"/>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49746</xdr:rowOff>
    </xdr:from>
    <xdr:to>
      <xdr:col>24</xdr:col>
      <xdr:colOff>63500</xdr:colOff>
      <xdr:row>77</xdr:row>
      <xdr:rowOff>13182</xdr:rowOff>
    </xdr:to>
    <xdr:cxnSp macro="">
      <xdr:nvCxnSpPr>
        <xdr:cNvPr id="180" name="直線コネクタ 179"/>
        <xdr:cNvCxnSpPr/>
      </xdr:nvCxnSpPr>
      <xdr:spPr>
        <a:xfrm flipV="1">
          <a:off x="3797300" y="13079946"/>
          <a:ext cx="8382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81"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82" name="フローチャート: 判断 181"/>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13182</xdr:rowOff>
    </xdr:from>
    <xdr:to>
      <xdr:col>19</xdr:col>
      <xdr:colOff>177800</xdr:colOff>
      <xdr:row>77</xdr:row>
      <xdr:rowOff>56184</xdr:rowOff>
    </xdr:to>
    <xdr:cxnSp macro="">
      <xdr:nvCxnSpPr>
        <xdr:cNvPr id="183" name="直線コネクタ 182"/>
        <xdr:cNvCxnSpPr/>
      </xdr:nvCxnSpPr>
      <xdr:spPr>
        <a:xfrm flipV="1">
          <a:off x="2908300" y="13214832"/>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4" name="フローチャート: 判断 183"/>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5" name="テキスト ボックス 184"/>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56184</xdr:rowOff>
    </xdr:from>
    <xdr:to>
      <xdr:col>15</xdr:col>
      <xdr:colOff>50800</xdr:colOff>
      <xdr:row>77</xdr:row>
      <xdr:rowOff>113792</xdr:rowOff>
    </xdr:to>
    <xdr:cxnSp macro="">
      <xdr:nvCxnSpPr>
        <xdr:cNvPr id="186" name="直線コネクタ 185"/>
        <xdr:cNvCxnSpPr/>
      </xdr:nvCxnSpPr>
      <xdr:spPr>
        <a:xfrm flipV="1">
          <a:off x="2019300" y="13257834"/>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7" name="フローチャート: 判断 186"/>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8" name="テキスト ボックス 187"/>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113792</xdr:rowOff>
    </xdr:from>
    <xdr:to>
      <xdr:col>10</xdr:col>
      <xdr:colOff>114300</xdr:colOff>
      <xdr:row>77</xdr:row>
      <xdr:rowOff>150661</xdr:rowOff>
    </xdr:to>
    <xdr:cxnSp macro="">
      <xdr:nvCxnSpPr>
        <xdr:cNvPr id="189" name="直線コネクタ 188"/>
        <xdr:cNvCxnSpPr/>
      </xdr:nvCxnSpPr>
      <xdr:spPr>
        <a:xfrm flipV="1">
          <a:off x="1130300" y="13315442"/>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90" name="フローチャート: 判断 189"/>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91" name="テキスト ボックス 190"/>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2" name="フローチャート: 判断 191"/>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3" name="テキスト ボックス 192"/>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170396</xdr:rowOff>
    </xdr:from>
    <xdr:to>
      <xdr:col>24</xdr:col>
      <xdr:colOff>114300</xdr:colOff>
      <xdr:row>76</xdr:row>
      <xdr:rowOff>100546</xdr:rowOff>
    </xdr:to>
    <xdr:sp macro="" textlink="">
      <xdr:nvSpPr>
        <xdr:cNvPr id="199" name="楕円 198"/>
        <xdr:cNvSpPr/>
      </xdr:nvSpPr>
      <xdr:spPr>
        <a:xfrm>
          <a:off x="45847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21823</xdr:rowOff>
    </xdr:from>
    <xdr:ext cx="599010" cy="259045"/>
    <xdr:sp macro="" textlink="">
      <xdr:nvSpPr>
        <xdr:cNvPr id="200" name="民生費該当値テキスト"/>
        <xdr:cNvSpPr txBox="1"/>
      </xdr:nvSpPr>
      <xdr:spPr>
        <a:xfrm>
          <a:off x="4686300" y="1288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133832</xdr:rowOff>
    </xdr:from>
    <xdr:to>
      <xdr:col>20</xdr:col>
      <xdr:colOff>38100</xdr:colOff>
      <xdr:row>77</xdr:row>
      <xdr:rowOff>63982</xdr:rowOff>
    </xdr:to>
    <xdr:sp macro="" textlink="">
      <xdr:nvSpPr>
        <xdr:cNvPr id="201" name="楕円 200"/>
        <xdr:cNvSpPr/>
      </xdr:nvSpPr>
      <xdr:spPr>
        <a:xfrm>
          <a:off x="3746500" y="131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55109</xdr:rowOff>
    </xdr:from>
    <xdr:ext cx="599010" cy="259045"/>
    <xdr:sp macro="" textlink="">
      <xdr:nvSpPr>
        <xdr:cNvPr id="202" name="テキスト ボックス 201"/>
        <xdr:cNvSpPr txBox="1"/>
      </xdr:nvSpPr>
      <xdr:spPr>
        <a:xfrm>
          <a:off x="3497795" y="1325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5384</xdr:rowOff>
    </xdr:from>
    <xdr:to>
      <xdr:col>15</xdr:col>
      <xdr:colOff>101600</xdr:colOff>
      <xdr:row>77</xdr:row>
      <xdr:rowOff>106984</xdr:rowOff>
    </xdr:to>
    <xdr:sp macro="" textlink="">
      <xdr:nvSpPr>
        <xdr:cNvPr id="203" name="楕円 202"/>
        <xdr:cNvSpPr/>
      </xdr:nvSpPr>
      <xdr:spPr>
        <a:xfrm>
          <a:off x="2857500" y="132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98111</xdr:rowOff>
    </xdr:from>
    <xdr:ext cx="599010" cy="259045"/>
    <xdr:sp macro="" textlink="">
      <xdr:nvSpPr>
        <xdr:cNvPr id="204" name="テキスト ボックス 203"/>
        <xdr:cNvSpPr txBox="1"/>
      </xdr:nvSpPr>
      <xdr:spPr>
        <a:xfrm>
          <a:off x="2608795" y="1329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62992</xdr:rowOff>
    </xdr:from>
    <xdr:to>
      <xdr:col>10</xdr:col>
      <xdr:colOff>165100</xdr:colOff>
      <xdr:row>77</xdr:row>
      <xdr:rowOff>164592</xdr:rowOff>
    </xdr:to>
    <xdr:sp macro="" textlink="">
      <xdr:nvSpPr>
        <xdr:cNvPr id="205" name="楕円 204"/>
        <xdr:cNvSpPr/>
      </xdr:nvSpPr>
      <xdr:spPr>
        <a:xfrm>
          <a:off x="1968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155719</xdr:rowOff>
    </xdr:from>
    <xdr:ext cx="599010" cy="259045"/>
    <xdr:sp macro="" textlink="">
      <xdr:nvSpPr>
        <xdr:cNvPr id="206" name="テキスト ボックス 205"/>
        <xdr:cNvSpPr txBox="1"/>
      </xdr:nvSpPr>
      <xdr:spPr>
        <a:xfrm>
          <a:off x="1719795" y="1335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99861</xdr:rowOff>
    </xdr:from>
    <xdr:to>
      <xdr:col>6</xdr:col>
      <xdr:colOff>38100</xdr:colOff>
      <xdr:row>78</xdr:row>
      <xdr:rowOff>30011</xdr:rowOff>
    </xdr:to>
    <xdr:sp macro="" textlink="">
      <xdr:nvSpPr>
        <xdr:cNvPr id="207" name="楕円 206"/>
        <xdr:cNvSpPr/>
      </xdr:nvSpPr>
      <xdr:spPr>
        <a:xfrm>
          <a:off x="1079500" y="133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21138</xdr:rowOff>
    </xdr:from>
    <xdr:ext cx="599010" cy="259045"/>
    <xdr:sp macro="" textlink="">
      <xdr:nvSpPr>
        <xdr:cNvPr id="208" name="テキスト ボックス 207"/>
        <xdr:cNvSpPr txBox="1"/>
      </xdr:nvSpPr>
      <xdr:spPr>
        <a:xfrm>
          <a:off x="830795" y="1339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32" name="直線コネクタ 231"/>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33"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4" name="直線コネクタ 233"/>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5"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6" name="直線コネクタ 235"/>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148146</xdr:rowOff>
    </xdr:from>
    <xdr:to>
      <xdr:col>24</xdr:col>
      <xdr:colOff>63500</xdr:colOff>
      <xdr:row>97</xdr:row>
      <xdr:rowOff>53975</xdr:rowOff>
    </xdr:to>
    <xdr:cxnSp macro="">
      <xdr:nvCxnSpPr>
        <xdr:cNvPr id="237" name="直線コネクタ 236"/>
        <xdr:cNvCxnSpPr/>
      </xdr:nvCxnSpPr>
      <xdr:spPr>
        <a:xfrm flipV="1">
          <a:off x="3797300" y="16607346"/>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8"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9" name="フローチャート: 判断 238"/>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147789</xdr:rowOff>
    </xdr:from>
    <xdr:to>
      <xdr:col>19</xdr:col>
      <xdr:colOff>177800</xdr:colOff>
      <xdr:row>97</xdr:row>
      <xdr:rowOff>53975</xdr:rowOff>
    </xdr:to>
    <xdr:cxnSp macro="">
      <xdr:nvCxnSpPr>
        <xdr:cNvPr id="240" name="直線コネクタ 239"/>
        <xdr:cNvCxnSpPr/>
      </xdr:nvCxnSpPr>
      <xdr:spPr>
        <a:xfrm>
          <a:off x="2908300" y="16606989"/>
          <a:ext cx="889000" cy="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41" name="フローチャート: 判断 240"/>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42" name="テキスト ボックス 241"/>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147789</xdr:rowOff>
    </xdr:from>
    <xdr:to>
      <xdr:col>15</xdr:col>
      <xdr:colOff>50800</xdr:colOff>
      <xdr:row>97</xdr:row>
      <xdr:rowOff>66484</xdr:rowOff>
    </xdr:to>
    <xdr:cxnSp macro="">
      <xdr:nvCxnSpPr>
        <xdr:cNvPr id="243" name="直線コネクタ 242"/>
        <xdr:cNvCxnSpPr/>
      </xdr:nvCxnSpPr>
      <xdr:spPr>
        <a:xfrm flipV="1">
          <a:off x="2019300" y="16606989"/>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4" name="フローチャート: 判断 243"/>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5" name="テキスト ボックス 244"/>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66484</xdr:rowOff>
    </xdr:from>
    <xdr:to>
      <xdr:col>10</xdr:col>
      <xdr:colOff>114300</xdr:colOff>
      <xdr:row>97</xdr:row>
      <xdr:rowOff>70980</xdr:rowOff>
    </xdr:to>
    <xdr:cxnSp macro="">
      <xdr:nvCxnSpPr>
        <xdr:cNvPr id="246" name="直線コネクタ 245"/>
        <xdr:cNvCxnSpPr/>
      </xdr:nvCxnSpPr>
      <xdr:spPr>
        <a:xfrm flipV="1">
          <a:off x="1130300" y="1669713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7" name="フローチャート: 判断 246"/>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8" name="テキスト ボックス 247"/>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9" name="フローチャート: 判断 248"/>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50" name="テキスト ボックス 249"/>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97346</xdr:rowOff>
    </xdr:from>
    <xdr:to>
      <xdr:col>24</xdr:col>
      <xdr:colOff>114300</xdr:colOff>
      <xdr:row>97</xdr:row>
      <xdr:rowOff>27496</xdr:rowOff>
    </xdr:to>
    <xdr:sp macro="" textlink="">
      <xdr:nvSpPr>
        <xdr:cNvPr id="256" name="楕円 255"/>
        <xdr:cNvSpPr/>
      </xdr:nvSpPr>
      <xdr:spPr>
        <a:xfrm>
          <a:off x="4584700" y="16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75773</xdr:rowOff>
    </xdr:from>
    <xdr:ext cx="534377" cy="259045"/>
    <xdr:sp macro="" textlink="">
      <xdr:nvSpPr>
        <xdr:cNvPr id="257" name="衛生費該当値テキスト"/>
        <xdr:cNvSpPr txBox="1"/>
      </xdr:nvSpPr>
      <xdr:spPr>
        <a:xfrm>
          <a:off x="4686300" y="165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3175</xdr:rowOff>
    </xdr:from>
    <xdr:to>
      <xdr:col>20</xdr:col>
      <xdr:colOff>38100</xdr:colOff>
      <xdr:row>97</xdr:row>
      <xdr:rowOff>104775</xdr:rowOff>
    </xdr:to>
    <xdr:sp macro="" textlink="">
      <xdr:nvSpPr>
        <xdr:cNvPr id="258" name="楕円 257"/>
        <xdr:cNvSpPr/>
      </xdr:nvSpPr>
      <xdr:spPr>
        <a:xfrm>
          <a:off x="3746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95902</xdr:rowOff>
    </xdr:from>
    <xdr:ext cx="534377" cy="259045"/>
    <xdr:sp macro="" textlink="">
      <xdr:nvSpPr>
        <xdr:cNvPr id="259" name="テキスト ボックス 258"/>
        <xdr:cNvSpPr txBox="1"/>
      </xdr:nvSpPr>
      <xdr:spPr>
        <a:xfrm>
          <a:off x="3530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96989</xdr:rowOff>
    </xdr:from>
    <xdr:to>
      <xdr:col>15</xdr:col>
      <xdr:colOff>101600</xdr:colOff>
      <xdr:row>97</xdr:row>
      <xdr:rowOff>27139</xdr:rowOff>
    </xdr:to>
    <xdr:sp macro="" textlink="">
      <xdr:nvSpPr>
        <xdr:cNvPr id="260" name="楕円 259"/>
        <xdr:cNvSpPr/>
      </xdr:nvSpPr>
      <xdr:spPr>
        <a:xfrm>
          <a:off x="2857500" y="1655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18266</xdr:rowOff>
    </xdr:from>
    <xdr:ext cx="534377" cy="259045"/>
    <xdr:sp macro="" textlink="">
      <xdr:nvSpPr>
        <xdr:cNvPr id="261" name="テキスト ボックス 260"/>
        <xdr:cNvSpPr txBox="1"/>
      </xdr:nvSpPr>
      <xdr:spPr>
        <a:xfrm>
          <a:off x="2641111" y="166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15684</xdr:rowOff>
    </xdr:from>
    <xdr:to>
      <xdr:col>10</xdr:col>
      <xdr:colOff>165100</xdr:colOff>
      <xdr:row>97</xdr:row>
      <xdr:rowOff>117284</xdr:rowOff>
    </xdr:to>
    <xdr:sp macro="" textlink="">
      <xdr:nvSpPr>
        <xdr:cNvPr id="262" name="楕円 261"/>
        <xdr:cNvSpPr/>
      </xdr:nvSpPr>
      <xdr:spPr>
        <a:xfrm>
          <a:off x="1968500" y="166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108411</xdr:rowOff>
    </xdr:from>
    <xdr:ext cx="534377" cy="259045"/>
    <xdr:sp macro="" textlink="">
      <xdr:nvSpPr>
        <xdr:cNvPr id="263" name="テキスト ボックス 262"/>
        <xdr:cNvSpPr txBox="1"/>
      </xdr:nvSpPr>
      <xdr:spPr>
        <a:xfrm>
          <a:off x="1752111"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20180</xdr:rowOff>
    </xdr:from>
    <xdr:to>
      <xdr:col>6</xdr:col>
      <xdr:colOff>38100</xdr:colOff>
      <xdr:row>97</xdr:row>
      <xdr:rowOff>121780</xdr:rowOff>
    </xdr:to>
    <xdr:sp macro="" textlink="">
      <xdr:nvSpPr>
        <xdr:cNvPr id="264" name="楕円 263"/>
        <xdr:cNvSpPr/>
      </xdr:nvSpPr>
      <xdr:spPr>
        <a:xfrm>
          <a:off x="10795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112907</xdr:rowOff>
    </xdr:from>
    <xdr:ext cx="534377" cy="259045"/>
    <xdr:sp macro="" textlink="">
      <xdr:nvSpPr>
        <xdr:cNvPr id="265" name="テキスト ボックス 264"/>
        <xdr:cNvSpPr txBox="1"/>
      </xdr:nvSpPr>
      <xdr:spPr>
        <a:xfrm>
          <a:off x="863111" y="1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91" name="直線コネクタ 290"/>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4"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5" name="直線コネクタ 294"/>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58710</xdr:rowOff>
    </xdr:from>
    <xdr:to>
      <xdr:col>55</xdr:col>
      <xdr:colOff>0</xdr:colOff>
      <xdr:row>38</xdr:row>
      <xdr:rowOff>7765</xdr:rowOff>
    </xdr:to>
    <xdr:cxnSp macro="">
      <xdr:nvCxnSpPr>
        <xdr:cNvPr id="296" name="直線コネクタ 295"/>
        <xdr:cNvCxnSpPr/>
      </xdr:nvCxnSpPr>
      <xdr:spPr>
        <a:xfrm flipV="1">
          <a:off x="9639300" y="6402360"/>
          <a:ext cx="8382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7"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8" name="フローチャート: 判断 297"/>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116840</xdr:rowOff>
    </xdr:from>
    <xdr:to>
      <xdr:col>50</xdr:col>
      <xdr:colOff>114300</xdr:colOff>
      <xdr:row>38</xdr:row>
      <xdr:rowOff>7765</xdr:rowOff>
    </xdr:to>
    <xdr:cxnSp macro="">
      <xdr:nvCxnSpPr>
        <xdr:cNvPr id="299" name="直線コネクタ 298"/>
        <xdr:cNvCxnSpPr/>
      </xdr:nvCxnSpPr>
      <xdr:spPr>
        <a:xfrm>
          <a:off x="8750300" y="6460490"/>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300" name="フローチャート: 判断 299"/>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301" name="テキスト ボックス 300"/>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92021</xdr:rowOff>
    </xdr:from>
    <xdr:to>
      <xdr:col>45</xdr:col>
      <xdr:colOff>177800</xdr:colOff>
      <xdr:row>37</xdr:row>
      <xdr:rowOff>116840</xdr:rowOff>
    </xdr:to>
    <xdr:cxnSp macro="">
      <xdr:nvCxnSpPr>
        <xdr:cNvPr id="302" name="直線コネクタ 301"/>
        <xdr:cNvCxnSpPr/>
      </xdr:nvCxnSpPr>
      <xdr:spPr>
        <a:xfrm>
          <a:off x="7861300" y="643567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303" name="フローチャート: 判断 302"/>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4" name="テキスト ボックス 303"/>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18216</xdr:rowOff>
    </xdr:from>
    <xdr:to>
      <xdr:col>41</xdr:col>
      <xdr:colOff>50800</xdr:colOff>
      <xdr:row>37</xdr:row>
      <xdr:rowOff>92021</xdr:rowOff>
    </xdr:to>
    <xdr:cxnSp macro="">
      <xdr:nvCxnSpPr>
        <xdr:cNvPr id="305" name="直線コネクタ 304"/>
        <xdr:cNvCxnSpPr/>
      </xdr:nvCxnSpPr>
      <xdr:spPr>
        <a:xfrm>
          <a:off x="6972300" y="6190416"/>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6" name="フローチャート: 判断 305"/>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7" name="テキスト ボックス 306"/>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8" name="フローチャート: 判断 307"/>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9" name="テキスト ボックス 308"/>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7910</xdr:rowOff>
    </xdr:from>
    <xdr:to>
      <xdr:col>55</xdr:col>
      <xdr:colOff>50800</xdr:colOff>
      <xdr:row>37</xdr:row>
      <xdr:rowOff>109510</xdr:rowOff>
    </xdr:to>
    <xdr:sp macro="" textlink="">
      <xdr:nvSpPr>
        <xdr:cNvPr id="315" name="楕円 314"/>
        <xdr:cNvSpPr/>
      </xdr:nvSpPr>
      <xdr:spPr>
        <a:xfrm>
          <a:off x="104267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30787</xdr:rowOff>
    </xdr:from>
    <xdr:ext cx="469744" cy="259045"/>
    <xdr:sp macro="" textlink="">
      <xdr:nvSpPr>
        <xdr:cNvPr id="316" name="労働費該当値テキスト"/>
        <xdr:cNvSpPr txBox="1"/>
      </xdr:nvSpPr>
      <xdr:spPr>
        <a:xfrm>
          <a:off x="10528300" y="62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128415</xdr:rowOff>
    </xdr:from>
    <xdr:to>
      <xdr:col>50</xdr:col>
      <xdr:colOff>165100</xdr:colOff>
      <xdr:row>38</xdr:row>
      <xdr:rowOff>58565</xdr:rowOff>
    </xdr:to>
    <xdr:sp macro="" textlink="">
      <xdr:nvSpPr>
        <xdr:cNvPr id="317" name="楕円 316"/>
        <xdr:cNvSpPr/>
      </xdr:nvSpPr>
      <xdr:spPr>
        <a:xfrm>
          <a:off x="9588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75092</xdr:rowOff>
    </xdr:from>
    <xdr:ext cx="378565" cy="259045"/>
    <xdr:sp macro="" textlink="">
      <xdr:nvSpPr>
        <xdr:cNvPr id="318" name="テキスト ボックス 317"/>
        <xdr:cNvSpPr txBox="1"/>
      </xdr:nvSpPr>
      <xdr:spPr>
        <a:xfrm>
          <a:off x="9450017" y="62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9" name="楕円 318"/>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12717</xdr:rowOff>
    </xdr:from>
    <xdr:ext cx="378565" cy="259045"/>
    <xdr:sp macro="" textlink="">
      <xdr:nvSpPr>
        <xdr:cNvPr id="320" name="テキスト ボックス 319"/>
        <xdr:cNvSpPr txBox="1"/>
      </xdr:nvSpPr>
      <xdr:spPr>
        <a:xfrm>
          <a:off x="8561017"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41221</xdr:rowOff>
    </xdr:from>
    <xdr:to>
      <xdr:col>41</xdr:col>
      <xdr:colOff>101600</xdr:colOff>
      <xdr:row>37</xdr:row>
      <xdr:rowOff>142821</xdr:rowOff>
    </xdr:to>
    <xdr:sp macro="" textlink="">
      <xdr:nvSpPr>
        <xdr:cNvPr id="321" name="楕円 320"/>
        <xdr:cNvSpPr/>
      </xdr:nvSpPr>
      <xdr:spPr>
        <a:xfrm>
          <a:off x="7810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159348</xdr:rowOff>
    </xdr:from>
    <xdr:ext cx="469744" cy="259045"/>
    <xdr:sp macro="" textlink="">
      <xdr:nvSpPr>
        <xdr:cNvPr id="322" name="テキスト ボックス 321"/>
        <xdr:cNvSpPr txBox="1"/>
      </xdr:nvSpPr>
      <xdr:spPr>
        <a:xfrm>
          <a:off x="7626428"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138866</xdr:rowOff>
    </xdr:from>
    <xdr:to>
      <xdr:col>36</xdr:col>
      <xdr:colOff>165100</xdr:colOff>
      <xdr:row>36</xdr:row>
      <xdr:rowOff>69016</xdr:rowOff>
    </xdr:to>
    <xdr:sp macro="" textlink="">
      <xdr:nvSpPr>
        <xdr:cNvPr id="323" name="楕円 322"/>
        <xdr:cNvSpPr/>
      </xdr:nvSpPr>
      <xdr:spPr>
        <a:xfrm>
          <a:off x="6921500" y="6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85543</xdr:rowOff>
    </xdr:from>
    <xdr:ext cx="469744" cy="259045"/>
    <xdr:sp macro="" textlink="">
      <xdr:nvSpPr>
        <xdr:cNvPr id="324" name="テキスト ボックス 323"/>
        <xdr:cNvSpPr txBox="1"/>
      </xdr:nvSpPr>
      <xdr:spPr>
        <a:xfrm>
          <a:off x="6737428" y="591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6" name="直線コネクタ 345"/>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7"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8" name="直線コネクタ 347"/>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9"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50" name="直線コネクタ 349"/>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122235</xdr:rowOff>
    </xdr:from>
    <xdr:to>
      <xdr:col>55</xdr:col>
      <xdr:colOff>0</xdr:colOff>
      <xdr:row>56</xdr:row>
      <xdr:rowOff>104313</xdr:rowOff>
    </xdr:to>
    <xdr:cxnSp macro="">
      <xdr:nvCxnSpPr>
        <xdr:cNvPr id="351" name="直線コネクタ 350"/>
        <xdr:cNvCxnSpPr/>
      </xdr:nvCxnSpPr>
      <xdr:spPr>
        <a:xfrm>
          <a:off x="9639300" y="9551985"/>
          <a:ext cx="838200" cy="1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52"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53" name="フローチャート: 判断 352"/>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122235</xdr:rowOff>
    </xdr:from>
    <xdr:to>
      <xdr:col>50</xdr:col>
      <xdr:colOff>114300</xdr:colOff>
      <xdr:row>56</xdr:row>
      <xdr:rowOff>84333</xdr:rowOff>
    </xdr:to>
    <xdr:cxnSp macro="">
      <xdr:nvCxnSpPr>
        <xdr:cNvPr id="354" name="直線コネクタ 353"/>
        <xdr:cNvCxnSpPr/>
      </xdr:nvCxnSpPr>
      <xdr:spPr>
        <a:xfrm flipV="1">
          <a:off x="8750300" y="9551985"/>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5" name="フローチャート: 判断 354"/>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6" name="テキスト ボックス 355"/>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84333</xdr:rowOff>
    </xdr:from>
    <xdr:to>
      <xdr:col>45</xdr:col>
      <xdr:colOff>177800</xdr:colOff>
      <xdr:row>56</xdr:row>
      <xdr:rowOff>151336</xdr:rowOff>
    </xdr:to>
    <xdr:cxnSp macro="">
      <xdr:nvCxnSpPr>
        <xdr:cNvPr id="357" name="直線コネクタ 356"/>
        <xdr:cNvCxnSpPr/>
      </xdr:nvCxnSpPr>
      <xdr:spPr>
        <a:xfrm flipV="1">
          <a:off x="7861300" y="9685533"/>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8" name="フローチャート: 判断 357"/>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9" name="テキスト ボックス 358"/>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115514</xdr:rowOff>
    </xdr:from>
    <xdr:to>
      <xdr:col>41</xdr:col>
      <xdr:colOff>50800</xdr:colOff>
      <xdr:row>56</xdr:row>
      <xdr:rowOff>151336</xdr:rowOff>
    </xdr:to>
    <xdr:cxnSp macro="">
      <xdr:nvCxnSpPr>
        <xdr:cNvPr id="360" name="直線コネクタ 359"/>
        <xdr:cNvCxnSpPr/>
      </xdr:nvCxnSpPr>
      <xdr:spPr>
        <a:xfrm>
          <a:off x="6972300" y="9716714"/>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61" name="フローチャート: 判断 360"/>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62" name="テキスト ボックス 361"/>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63" name="フローチャート: 判断 362"/>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4" name="テキスト ボックス 363"/>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53513</xdr:rowOff>
    </xdr:from>
    <xdr:to>
      <xdr:col>55</xdr:col>
      <xdr:colOff>50800</xdr:colOff>
      <xdr:row>56</xdr:row>
      <xdr:rowOff>155113</xdr:rowOff>
    </xdr:to>
    <xdr:sp macro="" textlink="">
      <xdr:nvSpPr>
        <xdr:cNvPr id="370" name="楕円 369"/>
        <xdr:cNvSpPr/>
      </xdr:nvSpPr>
      <xdr:spPr>
        <a:xfrm>
          <a:off x="10426700" y="96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31940</xdr:rowOff>
    </xdr:from>
    <xdr:ext cx="534377" cy="259045"/>
    <xdr:sp macro="" textlink="">
      <xdr:nvSpPr>
        <xdr:cNvPr id="371" name="農林水産業費該当値テキスト"/>
        <xdr:cNvSpPr txBox="1"/>
      </xdr:nvSpPr>
      <xdr:spPr>
        <a:xfrm>
          <a:off x="10528300" y="9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71435</xdr:rowOff>
    </xdr:from>
    <xdr:to>
      <xdr:col>50</xdr:col>
      <xdr:colOff>165100</xdr:colOff>
      <xdr:row>56</xdr:row>
      <xdr:rowOff>1585</xdr:rowOff>
    </xdr:to>
    <xdr:sp macro="" textlink="">
      <xdr:nvSpPr>
        <xdr:cNvPr id="372" name="楕円 371"/>
        <xdr:cNvSpPr/>
      </xdr:nvSpPr>
      <xdr:spPr>
        <a:xfrm>
          <a:off x="9588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18112</xdr:rowOff>
    </xdr:from>
    <xdr:ext cx="534377" cy="259045"/>
    <xdr:sp macro="" textlink="">
      <xdr:nvSpPr>
        <xdr:cNvPr id="373" name="テキスト ボックス 372"/>
        <xdr:cNvSpPr txBox="1"/>
      </xdr:nvSpPr>
      <xdr:spPr>
        <a:xfrm>
          <a:off x="9372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33533</xdr:rowOff>
    </xdr:from>
    <xdr:to>
      <xdr:col>46</xdr:col>
      <xdr:colOff>38100</xdr:colOff>
      <xdr:row>56</xdr:row>
      <xdr:rowOff>135133</xdr:rowOff>
    </xdr:to>
    <xdr:sp macro="" textlink="">
      <xdr:nvSpPr>
        <xdr:cNvPr id="374" name="楕円 373"/>
        <xdr:cNvSpPr/>
      </xdr:nvSpPr>
      <xdr:spPr>
        <a:xfrm>
          <a:off x="8699500" y="96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126260</xdr:rowOff>
    </xdr:from>
    <xdr:ext cx="534377" cy="259045"/>
    <xdr:sp macro="" textlink="">
      <xdr:nvSpPr>
        <xdr:cNvPr id="375" name="テキスト ボックス 374"/>
        <xdr:cNvSpPr txBox="1"/>
      </xdr:nvSpPr>
      <xdr:spPr>
        <a:xfrm>
          <a:off x="8483111" y="97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100536</xdr:rowOff>
    </xdr:from>
    <xdr:to>
      <xdr:col>41</xdr:col>
      <xdr:colOff>101600</xdr:colOff>
      <xdr:row>57</xdr:row>
      <xdr:rowOff>30686</xdr:rowOff>
    </xdr:to>
    <xdr:sp macro="" textlink="">
      <xdr:nvSpPr>
        <xdr:cNvPr id="376" name="楕円 375"/>
        <xdr:cNvSpPr/>
      </xdr:nvSpPr>
      <xdr:spPr>
        <a:xfrm>
          <a:off x="7810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21813</xdr:rowOff>
    </xdr:from>
    <xdr:ext cx="534377" cy="259045"/>
    <xdr:sp macro="" textlink="">
      <xdr:nvSpPr>
        <xdr:cNvPr id="377" name="テキスト ボックス 376"/>
        <xdr:cNvSpPr txBox="1"/>
      </xdr:nvSpPr>
      <xdr:spPr>
        <a:xfrm>
          <a:off x="7594111"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64714</xdr:rowOff>
    </xdr:from>
    <xdr:to>
      <xdr:col>36</xdr:col>
      <xdr:colOff>165100</xdr:colOff>
      <xdr:row>56</xdr:row>
      <xdr:rowOff>166314</xdr:rowOff>
    </xdr:to>
    <xdr:sp macro="" textlink="">
      <xdr:nvSpPr>
        <xdr:cNvPr id="378" name="楕円 377"/>
        <xdr:cNvSpPr/>
      </xdr:nvSpPr>
      <xdr:spPr>
        <a:xfrm>
          <a:off x="6921500" y="9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157441</xdr:rowOff>
    </xdr:from>
    <xdr:ext cx="534377" cy="259045"/>
    <xdr:sp macro="" textlink="">
      <xdr:nvSpPr>
        <xdr:cNvPr id="379" name="テキスト ボックス 378"/>
        <xdr:cNvSpPr txBox="1"/>
      </xdr:nvSpPr>
      <xdr:spPr>
        <a:xfrm>
          <a:off x="6705111" y="97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403" name="直線コネクタ 402"/>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4"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5" name="直線コネクタ 404"/>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6"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7" name="直線コネクタ 406"/>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128689</xdr:rowOff>
    </xdr:from>
    <xdr:to>
      <xdr:col>55</xdr:col>
      <xdr:colOff>0</xdr:colOff>
      <xdr:row>76</xdr:row>
      <xdr:rowOff>158445</xdr:rowOff>
    </xdr:to>
    <xdr:cxnSp macro="">
      <xdr:nvCxnSpPr>
        <xdr:cNvPr id="408" name="直線コネクタ 407"/>
        <xdr:cNvCxnSpPr/>
      </xdr:nvCxnSpPr>
      <xdr:spPr>
        <a:xfrm>
          <a:off x="9639300" y="12301639"/>
          <a:ext cx="838200" cy="8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9"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10" name="フローチャート: 判断 409"/>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128689</xdr:rowOff>
    </xdr:from>
    <xdr:to>
      <xdr:col>50</xdr:col>
      <xdr:colOff>114300</xdr:colOff>
      <xdr:row>76</xdr:row>
      <xdr:rowOff>92190</xdr:rowOff>
    </xdr:to>
    <xdr:cxnSp macro="">
      <xdr:nvCxnSpPr>
        <xdr:cNvPr id="411" name="直線コネクタ 410"/>
        <xdr:cNvCxnSpPr/>
      </xdr:nvCxnSpPr>
      <xdr:spPr>
        <a:xfrm flipV="1">
          <a:off x="8750300" y="12301639"/>
          <a:ext cx="889000" cy="8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12" name="フローチャート: 判断 411"/>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13" name="テキスト ボックス 412"/>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92190</xdr:rowOff>
    </xdr:from>
    <xdr:to>
      <xdr:col>45</xdr:col>
      <xdr:colOff>177800</xdr:colOff>
      <xdr:row>77</xdr:row>
      <xdr:rowOff>82817</xdr:rowOff>
    </xdr:to>
    <xdr:cxnSp macro="">
      <xdr:nvCxnSpPr>
        <xdr:cNvPr id="414" name="直線コネクタ 413"/>
        <xdr:cNvCxnSpPr/>
      </xdr:nvCxnSpPr>
      <xdr:spPr>
        <a:xfrm flipV="1">
          <a:off x="7861300" y="13122390"/>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5" name="フローチャート: 判断 414"/>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6" name="テキスト ボックス 415"/>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82817</xdr:rowOff>
    </xdr:from>
    <xdr:to>
      <xdr:col>41</xdr:col>
      <xdr:colOff>50800</xdr:colOff>
      <xdr:row>77</xdr:row>
      <xdr:rowOff>98400</xdr:rowOff>
    </xdr:to>
    <xdr:cxnSp macro="">
      <xdr:nvCxnSpPr>
        <xdr:cNvPr id="417" name="直線コネクタ 416"/>
        <xdr:cNvCxnSpPr/>
      </xdr:nvCxnSpPr>
      <xdr:spPr>
        <a:xfrm flipV="1">
          <a:off x="6972300" y="1328446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8" name="フローチャート: 判断 417"/>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9" name="テキスト ボックス 418"/>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20" name="フローチャート: 判断 419"/>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21" name="テキスト ボックス 420"/>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107645</xdr:rowOff>
    </xdr:from>
    <xdr:to>
      <xdr:col>55</xdr:col>
      <xdr:colOff>50800</xdr:colOff>
      <xdr:row>77</xdr:row>
      <xdr:rowOff>37795</xdr:rowOff>
    </xdr:to>
    <xdr:sp macro="" textlink="">
      <xdr:nvSpPr>
        <xdr:cNvPr id="427" name="楕円 426"/>
        <xdr:cNvSpPr/>
      </xdr:nvSpPr>
      <xdr:spPr>
        <a:xfrm>
          <a:off x="104267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130522</xdr:rowOff>
    </xdr:from>
    <xdr:ext cx="534377" cy="259045"/>
    <xdr:sp macro="" textlink="">
      <xdr:nvSpPr>
        <xdr:cNvPr id="428" name="商工費該当値テキスト"/>
        <xdr:cNvSpPr txBox="1"/>
      </xdr:nvSpPr>
      <xdr:spPr>
        <a:xfrm>
          <a:off x="10528300" y="129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77889</xdr:rowOff>
    </xdr:from>
    <xdr:to>
      <xdr:col>50</xdr:col>
      <xdr:colOff>165100</xdr:colOff>
      <xdr:row>72</xdr:row>
      <xdr:rowOff>8039</xdr:rowOff>
    </xdr:to>
    <xdr:sp macro="" textlink="">
      <xdr:nvSpPr>
        <xdr:cNvPr id="429" name="楕円 428"/>
        <xdr:cNvSpPr/>
      </xdr:nvSpPr>
      <xdr:spPr>
        <a:xfrm>
          <a:off x="9588500" y="12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24566</xdr:rowOff>
    </xdr:from>
    <xdr:ext cx="534377" cy="259045"/>
    <xdr:sp macro="" textlink="">
      <xdr:nvSpPr>
        <xdr:cNvPr id="430" name="テキスト ボックス 429"/>
        <xdr:cNvSpPr txBox="1"/>
      </xdr:nvSpPr>
      <xdr:spPr>
        <a:xfrm>
          <a:off x="9372111" y="12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41390</xdr:rowOff>
    </xdr:from>
    <xdr:to>
      <xdr:col>46</xdr:col>
      <xdr:colOff>38100</xdr:colOff>
      <xdr:row>76</xdr:row>
      <xdr:rowOff>142990</xdr:rowOff>
    </xdr:to>
    <xdr:sp macro="" textlink="">
      <xdr:nvSpPr>
        <xdr:cNvPr id="431" name="楕円 430"/>
        <xdr:cNvSpPr/>
      </xdr:nvSpPr>
      <xdr:spPr>
        <a:xfrm>
          <a:off x="86995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159516</xdr:rowOff>
    </xdr:from>
    <xdr:ext cx="534377" cy="259045"/>
    <xdr:sp macro="" textlink="">
      <xdr:nvSpPr>
        <xdr:cNvPr id="432" name="テキスト ボックス 431"/>
        <xdr:cNvSpPr txBox="1"/>
      </xdr:nvSpPr>
      <xdr:spPr>
        <a:xfrm>
          <a:off x="8483111" y="128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32017</xdr:rowOff>
    </xdr:from>
    <xdr:to>
      <xdr:col>41</xdr:col>
      <xdr:colOff>101600</xdr:colOff>
      <xdr:row>77</xdr:row>
      <xdr:rowOff>133617</xdr:rowOff>
    </xdr:to>
    <xdr:sp macro="" textlink="">
      <xdr:nvSpPr>
        <xdr:cNvPr id="433" name="楕円 432"/>
        <xdr:cNvSpPr/>
      </xdr:nvSpPr>
      <xdr:spPr>
        <a:xfrm>
          <a:off x="78105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124744</xdr:rowOff>
    </xdr:from>
    <xdr:ext cx="469744" cy="259045"/>
    <xdr:sp macro="" textlink="">
      <xdr:nvSpPr>
        <xdr:cNvPr id="434" name="テキスト ボックス 433"/>
        <xdr:cNvSpPr txBox="1"/>
      </xdr:nvSpPr>
      <xdr:spPr>
        <a:xfrm>
          <a:off x="7626428" y="133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47600</xdr:rowOff>
    </xdr:from>
    <xdr:to>
      <xdr:col>36</xdr:col>
      <xdr:colOff>165100</xdr:colOff>
      <xdr:row>77</xdr:row>
      <xdr:rowOff>149200</xdr:rowOff>
    </xdr:to>
    <xdr:sp macro="" textlink="">
      <xdr:nvSpPr>
        <xdr:cNvPr id="435" name="楕円 434"/>
        <xdr:cNvSpPr/>
      </xdr:nvSpPr>
      <xdr:spPr>
        <a:xfrm>
          <a:off x="6921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140327</xdr:rowOff>
    </xdr:from>
    <xdr:ext cx="469744" cy="259045"/>
    <xdr:sp macro="" textlink="">
      <xdr:nvSpPr>
        <xdr:cNvPr id="436" name="テキスト ボックス 435"/>
        <xdr:cNvSpPr txBox="1"/>
      </xdr:nvSpPr>
      <xdr:spPr>
        <a:xfrm>
          <a:off x="6737428" y="133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9" name="直線コネクタ 458"/>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60"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61" name="直線コネクタ 460"/>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62"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63" name="直線コネクタ 462"/>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170766</xdr:rowOff>
    </xdr:from>
    <xdr:to>
      <xdr:col>55</xdr:col>
      <xdr:colOff>0</xdr:colOff>
      <xdr:row>96</xdr:row>
      <xdr:rowOff>68765</xdr:rowOff>
    </xdr:to>
    <xdr:cxnSp macro="">
      <xdr:nvCxnSpPr>
        <xdr:cNvPr id="464" name="直線コネクタ 463"/>
        <xdr:cNvCxnSpPr/>
      </xdr:nvCxnSpPr>
      <xdr:spPr>
        <a:xfrm flipV="1">
          <a:off x="9639300" y="15601266"/>
          <a:ext cx="838200" cy="9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5"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6" name="フローチャート: 判断 465"/>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141163</xdr:rowOff>
    </xdr:from>
    <xdr:to>
      <xdr:col>50</xdr:col>
      <xdr:colOff>114300</xdr:colOff>
      <xdr:row>96</xdr:row>
      <xdr:rowOff>68765</xdr:rowOff>
    </xdr:to>
    <xdr:cxnSp macro="">
      <xdr:nvCxnSpPr>
        <xdr:cNvPr id="467" name="直線コネクタ 466"/>
        <xdr:cNvCxnSpPr/>
      </xdr:nvCxnSpPr>
      <xdr:spPr>
        <a:xfrm>
          <a:off x="8750300" y="16086013"/>
          <a:ext cx="889000" cy="4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8" name="フローチャート: 判断 467"/>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9" name="テキスト ボックス 468"/>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141163</xdr:rowOff>
    </xdr:from>
    <xdr:to>
      <xdr:col>45</xdr:col>
      <xdr:colOff>177800</xdr:colOff>
      <xdr:row>97</xdr:row>
      <xdr:rowOff>72537</xdr:rowOff>
    </xdr:to>
    <xdr:cxnSp macro="">
      <xdr:nvCxnSpPr>
        <xdr:cNvPr id="470" name="直線コネクタ 469"/>
        <xdr:cNvCxnSpPr/>
      </xdr:nvCxnSpPr>
      <xdr:spPr>
        <a:xfrm flipV="1">
          <a:off x="7861300" y="16086013"/>
          <a:ext cx="889000" cy="6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71" name="フローチャート: 判断 470"/>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72" name="テキスト ボックス 471"/>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72537</xdr:rowOff>
    </xdr:from>
    <xdr:to>
      <xdr:col>41</xdr:col>
      <xdr:colOff>50800</xdr:colOff>
      <xdr:row>97</xdr:row>
      <xdr:rowOff>146329</xdr:rowOff>
    </xdr:to>
    <xdr:cxnSp macro="">
      <xdr:nvCxnSpPr>
        <xdr:cNvPr id="473" name="直線コネクタ 472"/>
        <xdr:cNvCxnSpPr/>
      </xdr:nvCxnSpPr>
      <xdr:spPr>
        <a:xfrm flipV="1">
          <a:off x="6972300" y="16703187"/>
          <a:ext cx="8890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4" name="フローチャート: 判断 473"/>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5" name="テキスト ボックス 474"/>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6" name="フローチャート: 判断 475"/>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7" name="テキスト ボックス 476"/>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119966</xdr:rowOff>
    </xdr:from>
    <xdr:to>
      <xdr:col>55</xdr:col>
      <xdr:colOff>50800</xdr:colOff>
      <xdr:row>91</xdr:row>
      <xdr:rowOff>50116</xdr:rowOff>
    </xdr:to>
    <xdr:sp macro="" textlink="">
      <xdr:nvSpPr>
        <xdr:cNvPr id="483" name="楕円 482"/>
        <xdr:cNvSpPr/>
      </xdr:nvSpPr>
      <xdr:spPr>
        <a:xfrm>
          <a:off x="10426700" y="155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34893</xdr:rowOff>
    </xdr:from>
    <xdr:ext cx="534377" cy="259045"/>
    <xdr:sp macro="" textlink="">
      <xdr:nvSpPr>
        <xdr:cNvPr id="484" name="土木費該当値テキスト"/>
        <xdr:cNvSpPr txBox="1"/>
      </xdr:nvSpPr>
      <xdr:spPr>
        <a:xfrm>
          <a:off x="10528300" y="154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17965</xdr:rowOff>
    </xdr:from>
    <xdr:to>
      <xdr:col>50</xdr:col>
      <xdr:colOff>165100</xdr:colOff>
      <xdr:row>96</xdr:row>
      <xdr:rowOff>119565</xdr:rowOff>
    </xdr:to>
    <xdr:sp macro="" textlink="">
      <xdr:nvSpPr>
        <xdr:cNvPr id="485" name="楕円 484"/>
        <xdr:cNvSpPr/>
      </xdr:nvSpPr>
      <xdr:spPr>
        <a:xfrm>
          <a:off x="9588500" y="164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110692</xdr:rowOff>
    </xdr:from>
    <xdr:ext cx="534377" cy="259045"/>
    <xdr:sp macro="" textlink="">
      <xdr:nvSpPr>
        <xdr:cNvPr id="486" name="テキスト ボックス 485"/>
        <xdr:cNvSpPr txBox="1"/>
      </xdr:nvSpPr>
      <xdr:spPr>
        <a:xfrm>
          <a:off x="9372111" y="16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90363</xdr:rowOff>
    </xdr:from>
    <xdr:to>
      <xdr:col>46</xdr:col>
      <xdr:colOff>38100</xdr:colOff>
      <xdr:row>94</xdr:row>
      <xdr:rowOff>20513</xdr:rowOff>
    </xdr:to>
    <xdr:sp macro="" textlink="">
      <xdr:nvSpPr>
        <xdr:cNvPr id="487" name="楕円 486"/>
        <xdr:cNvSpPr/>
      </xdr:nvSpPr>
      <xdr:spPr>
        <a:xfrm>
          <a:off x="8699500" y="16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37040</xdr:rowOff>
    </xdr:from>
    <xdr:ext cx="534377" cy="259045"/>
    <xdr:sp macro="" textlink="">
      <xdr:nvSpPr>
        <xdr:cNvPr id="488" name="テキスト ボックス 487"/>
        <xdr:cNvSpPr txBox="1"/>
      </xdr:nvSpPr>
      <xdr:spPr>
        <a:xfrm>
          <a:off x="8483111" y="158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21737</xdr:rowOff>
    </xdr:from>
    <xdr:to>
      <xdr:col>41</xdr:col>
      <xdr:colOff>101600</xdr:colOff>
      <xdr:row>97</xdr:row>
      <xdr:rowOff>123337</xdr:rowOff>
    </xdr:to>
    <xdr:sp macro="" textlink="">
      <xdr:nvSpPr>
        <xdr:cNvPr id="489" name="楕円 488"/>
        <xdr:cNvSpPr/>
      </xdr:nvSpPr>
      <xdr:spPr>
        <a:xfrm>
          <a:off x="7810500" y="1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114464</xdr:rowOff>
    </xdr:from>
    <xdr:ext cx="534377" cy="259045"/>
    <xdr:sp macro="" textlink="">
      <xdr:nvSpPr>
        <xdr:cNvPr id="490" name="テキスト ボックス 489"/>
        <xdr:cNvSpPr txBox="1"/>
      </xdr:nvSpPr>
      <xdr:spPr>
        <a:xfrm>
          <a:off x="7594111" y="167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95529</xdr:rowOff>
    </xdr:from>
    <xdr:to>
      <xdr:col>36</xdr:col>
      <xdr:colOff>165100</xdr:colOff>
      <xdr:row>98</xdr:row>
      <xdr:rowOff>25679</xdr:rowOff>
    </xdr:to>
    <xdr:sp macro="" textlink="">
      <xdr:nvSpPr>
        <xdr:cNvPr id="491" name="楕円 490"/>
        <xdr:cNvSpPr/>
      </xdr:nvSpPr>
      <xdr:spPr>
        <a:xfrm>
          <a:off x="6921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16806</xdr:rowOff>
    </xdr:from>
    <xdr:ext cx="534377" cy="259045"/>
    <xdr:sp macro="" textlink="">
      <xdr:nvSpPr>
        <xdr:cNvPr id="492" name="テキスト ボックス 491"/>
        <xdr:cNvSpPr txBox="1"/>
      </xdr:nvSpPr>
      <xdr:spPr>
        <a:xfrm>
          <a:off x="6705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5" name="直線コネクタ 514"/>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6"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7" name="直線コネクタ 516"/>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8"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9" name="直線コネクタ 518"/>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37836</xdr:rowOff>
    </xdr:from>
    <xdr:to>
      <xdr:col>85</xdr:col>
      <xdr:colOff>127000</xdr:colOff>
      <xdr:row>36</xdr:row>
      <xdr:rowOff>80356</xdr:rowOff>
    </xdr:to>
    <xdr:cxnSp macro="">
      <xdr:nvCxnSpPr>
        <xdr:cNvPr id="520" name="直線コネクタ 519"/>
        <xdr:cNvCxnSpPr/>
      </xdr:nvCxnSpPr>
      <xdr:spPr>
        <a:xfrm>
          <a:off x="15481300" y="621003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21"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22" name="フローチャート: 判断 521"/>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36</xdr:row>
      <xdr:rowOff>129322</xdr:rowOff>
    </xdr:to>
    <xdr:cxnSp macro="">
      <xdr:nvCxnSpPr>
        <xdr:cNvPr id="523" name="直線コネクタ 522"/>
        <xdr:cNvCxnSpPr/>
      </xdr:nvCxnSpPr>
      <xdr:spPr>
        <a:xfrm flipV="1">
          <a:off x="14592300" y="621003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4" name="フローチャート: 判断 523"/>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5" name="テキスト ボックス 524"/>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129322</xdr:rowOff>
    </xdr:from>
    <xdr:to>
      <xdr:col>76</xdr:col>
      <xdr:colOff>114300</xdr:colOff>
      <xdr:row>37</xdr:row>
      <xdr:rowOff>3272</xdr:rowOff>
    </xdr:to>
    <xdr:cxnSp macro="">
      <xdr:nvCxnSpPr>
        <xdr:cNvPr id="526" name="直線コネクタ 525"/>
        <xdr:cNvCxnSpPr/>
      </xdr:nvCxnSpPr>
      <xdr:spPr>
        <a:xfrm flipV="1">
          <a:off x="13703300" y="6301522"/>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7" name="フローチャート: 判断 526"/>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8" name="テキスト ボックス 527"/>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3272</xdr:rowOff>
    </xdr:from>
    <xdr:to>
      <xdr:col>71</xdr:col>
      <xdr:colOff>177800</xdr:colOff>
      <xdr:row>37</xdr:row>
      <xdr:rowOff>92471</xdr:rowOff>
    </xdr:to>
    <xdr:cxnSp macro="">
      <xdr:nvCxnSpPr>
        <xdr:cNvPr id="529" name="直線コネクタ 528"/>
        <xdr:cNvCxnSpPr/>
      </xdr:nvCxnSpPr>
      <xdr:spPr>
        <a:xfrm flipV="1">
          <a:off x="12814300" y="6346922"/>
          <a:ext cx="8890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30" name="フローチャート: 判断 529"/>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31" name="テキスト ボックス 530"/>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32" name="フローチャート: 判断 531"/>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33" name="テキスト ボックス 532"/>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29556</xdr:rowOff>
    </xdr:from>
    <xdr:to>
      <xdr:col>85</xdr:col>
      <xdr:colOff>177800</xdr:colOff>
      <xdr:row>36</xdr:row>
      <xdr:rowOff>131156</xdr:rowOff>
    </xdr:to>
    <xdr:sp macro="" textlink="">
      <xdr:nvSpPr>
        <xdr:cNvPr id="539" name="楕円 538"/>
        <xdr:cNvSpPr/>
      </xdr:nvSpPr>
      <xdr:spPr>
        <a:xfrm>
          <a:off x="16268700" y="62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7983</xdr:rowOff>
    </xdr:from>
    <xdr:ext cx="534377" cy="259045"/>
    <xdr:sp macro="" textlink="">
      <xdr:nvSpPr>
        <xdr:cNvPr id="540" name="消防費該当値テキスト"/>
        <xdr:cNvSpPr txBox="1"/>
      </xdr:nvSpPr>
      <xdr:spPr>
        <a:xfrm>
          <a:off x="16370300" y="61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158486</xdr:rowOff>
    </xdr:from>
    <xdr:to>
      <xdr:col>81</xdr:col>
      <xdr:colOff>101600</xdr:colOff>
      <xdr:row>36</xdr:row>
      <xdr:rowOff>88636</xdr:rowOff>
    </xdr:to>
    <xdr:sp macro="" textlink="">
      <xdr:nvSpPr>
        <xdr:cNvPr id="541" name="楕円 540"/>
        <xdr:cNvSpPr/>
      </xdr:nvSpPr>
      <xdr:spPr>
        <a:xfrm>
          <a:off x="15430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105163</xdr:rowOff>
    </xdr:from>
    <xdr:ext cx="534377" cy="259045"/>
    <xdr:sp macro="" textlink="">
      <xdr:nvSpPr>
        <xdr:cNvPr id="542" name="テキスト ボックス 541"/>
        <xdr:cNvSpPr txBox="1"/>
      </xdr:nvSpPr>
      <xdr:spPr>
        <a:xfrm>
          <a:off x="15214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78522</xdr:rowOff>
    </xdr:from>
    <xdr:to>
      <xdr:col>76</xdr:col>
      <xdr:colOff>165100</xdr:colOff>
      <xdr:row>37</xdr:row>
      <xdr:rowOff>8672</xdr:rowOff>
    </xdr:to>
    <xdr:sp macro="" textlink="">
      <xdr:nvSpPr>
        <xdr:cNvPr id="543" name="楕円 542"/>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171249</xdr:rowOff>
    </xdr:from>
    <xdr:ext cx="534377" cy="259045"/>
    <xdr:sp macro="" textlink="">
      <xdr:nvSpPr>
        <xdr:cNvPr id="544" name="テキスト ボックス 543"/>
        <xdr:cNvSpPr txBox="1"/>
      </xdr:nvSpPr>
      <xdr:spPr>
        <a:xfrm>
          <a:off x="14325111" y="63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123922</xdr:rowOff>
    </xdr:from>
    <xdr:to>
      <xdr:col>72</xdr:col>
      <xdr:colOff>38100</xdr:colOff>
      <xdr:row>37</xdr:row>
      <xdr:rowOff>54072</xdr:rowOff>
    </xdr:to>
    <xdr:sp macro="" textlink="">
      <xdr:nvSpPr>
        <xdr:cNvPr id="545" name="楕円 544"/>
        <xdr:cNvSpPr/>
      </xdr:nvSpPr>
      <xdr:spPr>
        <a:xfrm>
          <a:off x="13652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45199</xdr:rowOff>
    </xdr:from>
    <xdr:ext cx="534377" cy="259045"/>
    <xdr:sp macro="" textlink="">
      <xdr:nvSpPr>
        <xdr:cNvPr id="546" name="テキスト ボックス 545"/>
        <xdr:cNvSpPr txBox="1"/>
      </xdr:nvSpPr>
      <xdr:spPr>
        <a:xfrm>
          <a:off x="13436111" y="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41671</xdr:rowOff>
    </xdr:from>
    <xdr:to>
      <xdr:col>67</xdr:col>
      <xdr:colOff>101600</xdr:colOff>
      <xdr:row>37</xdr:row>
      <xdr:rowOff>143271</xdr:rowOff>
    </xdr:to>
    <xdr:sp macro="" textlink="">
      <xdr:nvSpPr>
        <xdr:cNvPr id="547" name="楕円 546"/>
        <xdr:cNvSpPr/>
      </xdr:nvSpPr>
      <xdr:spPr>
        <a:xfrm>
          <a:off x="12763500" y="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134398</xdr:rowOff>
    </xdr:from>
    <xdr:ext cx="534377" cy="259045"/>
    <xdr:sp macro="" textlink="">
      <xdr:nvSpPr>
        <xdr:cNvPr id="548" name="テキスト ボックス 547"/>
        <xdr:cNvSpPr txBox="1"/>
      </xdr:nvSpPr>
      <xdr:spPr>
        <a:xfrm>
          <a:off x="12547111" y="64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5" name="直線コネクタ 574"/>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6"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7" name="直線コネクタ 576"/>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8"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9" name="直線コネクタ 578"/>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55886</xdr:rowOff>
    </xdr:from>
    <xdr:to>
      <xdr:col>85</xdr:col>
      <xdr:colOff>127000</xdr:colOff>
      <xdr:row>57</xdr:row>
      <xdr:rowOff>124204</xdr:rowOff>
    </xdr:to>
    <xdr:cxnSp macro="">
      <xdr:nvCxnSpPr>
        <xdr:cNvPr id="580" name="直線コネクタ 579"/>
        <xdr:cNvCxnSpPr/>
      </xdr:nvCxnSpPr>
      <xdr:spPr>
        <a:xfrm flipV="1">
          <a:off x="15481300" y="9828536"/>
          <a:ext cx="838200" cy="6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81"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2" name="フローチャート: 判断 581"/>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124204</xdr:rowOff>
    </xdr:from>
    <xdr:to>
      <xdr:col>81</xdr:col>
      <xdr:colOff>50800</xdr:colOff>
      <xdr:row>58</xdr:row>
      <xdr:rowOff>3928</xdr:rowOff>
    </xdr:to>
    <xdr:cxnSp macro="">
      <xdr:nvCxnSpPr>
        <xdr:cNvPr id="583" name="直線コネクタ 582"/>
        <xdr:cNvCxnSpPr/>
      </xdr:nvCxnSpPr>
      <xdr:spPr>
        <a:xfrm flipV="1">
          <a:off x="14592300" y="9896854"/>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4" name="フローチャート: 判断 583"/>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5" name="テキスト ボックス 584"/>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3928</xdr:rowOff>
    </xdr:from>
    <xdr:to>
      <xdr:col>76</xdr:col>
      <xdr:colOff>114300</xdr:colOff>
      <xdr:row>58</xdr:row>
      <xdr:rowOff>50023</xdr:rowOff>
    </xdr:to>
    <xdr:cxnSp macro="">
      <xdr:nvCxnSpPr>
        <xdr:cNvPr id="586" name="直線コネクタ 585"/>
        <xdr:cNvCxnSpPr/>
      </xdr:nvCxnSpPr>
      <xdr:spPr>
        <a:xfrm flipV="1">
          <a:off x="13703300" y="9948028"/>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7" name="フローチャート: 判断 586"/>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8" name="テキスト ボックス 587"/>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18950</xdr:rowOff>
    </xdr:from>
    <xdr:to>
      <xdr:col>71</xdr:col>
      <xdr:colOff>177800</xdr:colOff>
      <xdr:row>58</xdr:row>
      <xdr:rowOff>50023</xdr:rowOff>
    </xdr:to>
    <xdr:cxnSp macro="">
      <xdr:nvCxnSpPr>
        <xdr:cNvPr id="589" name="直線コネクタ 588"/>
        <xdr:cNvCxnSpPr/>
      </xdr:nvCxnSpPr>
      <xdr:spPr>
        <a:xfrm>
          <a:off x="12814300" y="9963050"/>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90" name="フローチャート: 判断 589"/>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91" name="テキスト ボックス 590"/>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2" name="フローチャート: 判断 591"/>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93" name="テキスト ボックス 592"/>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5086</xdr:rowOff>
    </xdr:from>
    <xdr:to>
      <xdr:col>85</xdr:col>
      <xdr:colOff>177800</xdr:colOff>
      <xdr:row>57</xdr:row>
      <xdr:rowOff>106686</xdr:rowOff>
    </xdr:to>
    <xdr:sp macro="" textlink="">
      <xdr:nvSpPr>
        <xdr:cNvPr id="599" name="楕円 598"/>
        <xdr:cNvSpPr/>
      </xdr:nvSpPr>
      <xdr:spPr>
        <a:xfrm>
          <a:off x="16268700" y="97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154963</xdr:rowOff>
    </xdr:from>
    <xdr:ext cx="534377" cy="259045"/>
    <xdr:sp macro="" textlink="">
      <xdr:nvSpPr>
        <xdr:cNvPr id="600" name="教育費該当値テキスト"/>
        <xdr:cNvSpPr txBox="1"/>
      </xdr:nvSpPr>
      <xdr:spPr>
        <a:xfrm>
          <a:off x="16370300" y="97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73404</xdr:rowOff>
    </xdr:from>
    <xdr:to>
      <xdr:col>81</xdr:col>
      <xdr:colOff>101600</xdr:colOff>
      <xdr:row>58</xdr:row>
      <xdr:rowOff>3554</xdr:rowOff>
    </xdr:to>
    <xdr:sp macro="" textlink="">
      <xdr:nvSpPr>
        <xdr:cNvPr id="601" name="楕円 600"/>
        <xdr:cNvSpPr/>
      </xdr:nvSpPr>
      <xdr:spPr>
        <a:xfrm>
          <a:off x="15430500" y="98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166131</xdr:rowOff>
    </xdr:from>
    <xdr:ext cx="534377" cy="259045"/>
    <xdr:sp macro="" textlink="">
      <xdr:nvSpPr>
        <xdr:cNvPr id="602" name="テキスト ボックス 601"/>
        <xdr:cNvSpPr txBox="1"/>
      </xdr:nvSpPr>
      <xdr:spPr>
        <a:xfrm>
          <a:off x="15214111" y="99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124578</xdr:rowOff>
    </xdr:from>
    <xdr:to>
      <xdr:col>76</xdr:col>
      <xdr:colOff>165100</xdr:colOff>
      <xdr:row>58</xdr:row>
      <xdr:rowOff>54728</xdr:rowOff>
    </xdr:to>
    <xdr:sp macro="" textlink="">
      <xdr:nvSpPr>
        <xdr:cNvPr id="603" name="楕円 602"/>
        <xdr:cNvSpPr/>
      </xdr:nvSpPr>
      <xdr:spPr>
        <a:xfrm>
          <a:off x="14541500" y="98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45855</xdr:rowOff>
    </xdr:from>
    <xdr:ext cx="534377" cy="259045"/>
    <xdr:sp macro="" textlink="">
      <xdr:nvSpPr>
        <xdr:cNvPr id="604" name="テキスト ボックス 603"/>
        <xdr:cNvSpPr txBox="1"/>
      </xdr:nvSpPr>
      <xdr:spPr>
        <a:xfrm>
          <a:off x="14325111" y="99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170673</xdr:rowOff>
    </xdr:from>
    <xdr:to>
      <xdr:col>72</xdr:col>
      <xdr:colOff>38100</xdr:colOff>
      <xdr:row>58</xdr:row>
      <xdr:rowOff>100823</xdr:rowOff>
    </xdr:to>
    <xdr:sp macro="" textlink="">
      <xdr:nvSpPr>
        <xdr:cNvPr id="605" name="楕円 604"/>
        <xdr:cNvSpPr/>
      </xdr:nvSpPr>
      <xdr:spPr>
        <a:xfrm>
          <a:off x="136525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91950</xdr:rowOff>
    </xdr:from>
    <xdr:ext cx="534377" cy="259045"/>
    <xdr:sp macro="" textlink="">
      <xdr:nvSpPr>
        <xdr:cNvPr id="606" name="テキスト ボックス 605"/>
        <xdr:cNvSpPr txBox="1"/>
      </xdr:nvSpPr>
      <xdr:spPr>
        <a:xfrm>
          <a:off x="13436111" y="100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139600</xdr:rowOff>
    </xdr:from>
    <xdr:to>
      <xdr:col>67</xdr:col>
      <xdr:colOff>101600</xdr:colOff>
      <xdr:row>58</xdr:row>
      <xdr:rowOff>69750</xdr:rowOff>
    </xdr:to>
    <xdr:sp macro="" textlink="">
      <xdr:nvSpPr>
        <xdr:cNvPr id="607" name="楕円 606"/>
        <xdr:cNvSpPr/>
      </xdr:nvSpPr>
      <xdr:spPr>
        <a:xfrm>
          <a:off x="12763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60877</xdr:rowOff>
    </xdr:from>
    <xdr:ext cx="534377" cy="259045"/>
    <xdr:sp macro="" textlink="">
      <xdr:nvSpPr>
        <xdr:cNvPr id="608" name="テキスト ボックス 607"/>
        <xdr:cNvSpPr txBox="1"/>
      </xdr:nvSpPr>
      <xdr:spPr>
        <a:xfrm>
          <a:off x="12547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30" name="直線コネクタ 629"/>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3"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4" name="直線コネクタ 633"/>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133231</xdr:rowOff>
    </xdr:from>
    <xdr:to>
      <xdr:col>85</xdr:col>
      <xdr:colOff>127000</xdr:colOff>
      <xdr:row>78</xdr:row>
      <xdr:rowOff>139700</xdr:rowOff>
    </xdr:to>
    <xdr:cxnSp macro="">
      <xdr:nvCxnSpPr>
        <xdr:cNvPr id="635" name="直線コネクタ 634"/>
        <xdr:cNvCxnSpPr/>
      </xdr:nvCxnSpPr>
      <xdr:spPr>
        <a:xfrm flipV="1">
          <a:off x="15481300" y="13506331"/>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6"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7" name="フローチャート: 判断 636"/>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9" name="フローチャート: 判断 638"/>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40" name="テキスト ボックス 639"/>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132842</xdr:rowOff>
    </xdr:from>
    <xdr:to>
      <xdr:col>76</xdr:col>
      <xdr:colOff>114300</xdr:colOff>
      <xdr:row>78</xdr:row>
      <xdr:rowOff>139700</xdr:rowOff>
    </xdr:to>
    <xdr:cxnSp macro="">
      <xdr:nvCxnSpPr>
        <xdr:cNvPr id="641" name="直線コネクタ 640"/>
        <xdr:cNvCxnSpPr/>
      </xdr:nvCxnSpPr>
      <xdr:spPr>
        <a:xfrm>
          <a:off x="13703300" y="13334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2" name="フローチャート: 判断 641"/>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43" name="テキスト ボックス 642"/>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132842</xdr:rowOff>
    </xdr:from>
    <xdr:to>
      <xdr:col>71</xdr:col>
      <xdr:colOff>177800</xdr:colOff>
      <xdr:row>78</xdr:row>
      <xdr:rowOff>67988</xdr:rowOff>
    </xdr:to>
    <xdr:cxnSp macro="">
      <xdr:nvCxnSpPr>
        <xdr:cNvPr id="644" name="直線コネクタ 643"/>
        <xdr:cNvCxnSpPr/>
      </xdr:nvCxnSpPr>
      <xdr:spPr>
        <a:xfrm flipV="1">
          <a:off x="12814300" y="13334492"/>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5" name="フローチャート: 判断 644"/>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6" name="テキスト ボックス 645"/>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7" name="フローチャート: 判断 646"/>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8" name="テキスト ボックス 647"/>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82431</xdr:rowOff>
    </xdr:from>
    <xdr:to>
      <xdr:col>85</xdr:col>
      <xdr:colOff>177800</xdr:colOff>
      <xdr:row>79</xdr:row>
      <xdr:rowOff>12581</xdr:rowOff>
    </xdr:to>
    <xdr:sp macro="" textlink="">
      <xdr:nvSpPr>
        <xdr:cNvPr id="654" name="楕円 653"/>
        <xdr:cNvSpPr/>
      </xdr:nvSpPr>
      <xdr:spPr>
        <a:xfrm>
          <a:off x="162687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168808</xdr:rowOff>
    </xdr:from>
    <xdr:ext cx="378565" cy="259045"/>
    <xdr:sp macro="" textlink="">
      <xdr:nvSpPr>
        <xdr:cNvPr id="655" name="災害復旧費該当値テキスト"/>
        <xdr:cNvSpPr txBox="1"/>
      </xdr:nvSpPr>
      <xdr:spPr>
        <a:xfrm>
          <a:off x="16370300" y="133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82042</xdr:rowOff>
    </xdr:from>
    <xdr:to>
      <xdr:col>72</xdr:col>
      <xdr:colOff>38100</xdr:colOff>
      <xdr:row>78</xdr:row>
      <xdr:rowOff>12192</xdr:rowOff>
    </xdr:to>
    <xdr:sp macro="" textlink="">
      <xdr:nvSpPr>
        <xdr:cNvPr id="660" name="楕円 659"/>
        <xdr:cNvSpPr/>
      </xdr:nvSpPr>
      <xdr:spPr>
        <a:xfrm>
          <a:off x="13652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28719</xdr:rowOff>
    </xdr:from>
    <xdr:ext cx="469744" cy="259045"/>
    <xdr:sp macro="" textlink="">
      <xdr:nvSpPr>
        <xdr:cNvPr id="661" name="テキスト ボックス 660"/>
        <xdr:cNvSpPr txBox="1"/>
      </xdr:nvSpPr>
      <xdr:spPr>
        <a:xfrm>
          <a:off x="13468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17188</xdr:rowOff>
    </xdr:from>
    <xdr:to>
      <xdr:col>67</xdr:col>
      <xdr:colOff>101600</xdr:colOff>
      <xdr:row>78</xdr:row>
      <xdr:rowOff>118788</xdr:rowOff>
    </xdr:to>
    <xdr:sp macro="" textlink="">
      <xdr:nvSpPr>
        <xdr:cNvPr id="662" name="楕円 661"/>
        <xdr:cNvSpPr/>
      </xdr:nvSpPr>
      <xdr:spPr>
        <a:xfrm>
          <a:off x="12763500" y="13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135315</xdr:rowOff>
    </xdr:from>
    <xdr:ext cx="469744" cy="259045"/>
    <xdr:sp macro="" textlink="">
      <xdr:nvSpPr>
        <xdr:cNvPr id="663" name="テキスト ボックス 662"/>
        <xdr:cNvSpPr txBox="1"/>
      </xdr:nvSpPr>
      <xdr:spPr>
        <a:xfrm>
          <a:off x="12579428" y="131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7" name="直線コネクタ 686"/>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8"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9" name="直線コネクタ 688"/>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90"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91" name="直線コネクタ 690"/>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120250</xdr:rowOff>
    </xdr:from>
    <xdr:to>
      <xdr:col>85</xdr:col>
      <xdr:colOff>127000</xdr:colOff>
      <xdr:row>94</xdr:row>
      <xdr:rowOff>124840</xdr:rowOff>
    </xdr:to>
    <xdr:cxnSp macro="">
      <xdr:nvCxnSpPr>
        <xdr:cNvPr id="692" name="直線コネクタ 691"/>
        <xdr:cNvCxnSpPr/>
      </xdr:nvCxnSpPr>
      <xdr:spPr>
        <a:xfrm>
          <a:off x="15481300" y="16236550"/>
          <a:ext cx="8382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93"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4" name="フローチャート: 判断 693"/>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112706</xdr:rowOff>
    </xdr:from>
    <xdr:to>
      <xdr:col>81</xdr:col>
      <xdr:colOff>50800</xdr:colOff>
      <xdr:row>94</xdr:row>
      <xdr:rowOff>120250</xdr:rowOff>
    </xdr:to>
    <xdr:cxnSp macro="">
      <xdr:nvCxnSpPr>
        <xdr:cNvPr id="695" name="直線コネクタ 694"/>
        <xdr:cNvCxnSpPr/>
      </xdr:nvCxnSpPr>
      <xdr:spPr>
        <a:xfrm>
          <a:off x="14592300" y="16229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6" name="フローチャート: 判断 695"/>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7" name="テキスト ボックス 696"/>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95295</xdr:rowOff>
    </xdr:from>
    <xdr:to>
      <xdr:col>76</xdr:col>
      <xdr:colOff>114300</xdr:colOff>
      <xdr:row>94</xdr:row>
      <xdr:rowOff>112706</xdr:rowOff>
    </xdr:to>
    <xdr:cxnSp macro="">
      <xdr:nvCxnSpPr>
        <xdr:cNvPr id="698" name="直線コネクタ 697"/>
        <xdr:cNvCxnSpPr/>
      </xdr:nvCxnSpPr>
      <xdr:spPr>
        <a:xfrm>
          <a:off x="13703300" y="16211595"/>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9" name="フローチャート: 判断 698"/>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700" name="テキスト ボックス 699"/>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95295</xdr:rowOff>
    </xdr:from>
    <xdr:to>
      <xdr:col>71</xdr:col>
      <xdr:colOff>177800</xdr:colOff>
      <xdr:row>94</xdr:row>
      <xdr:rowOff>144711</xdr:rowOff>
    </xdr:to>
    <xdr:cxnSp macro="">
      <xdr:nvCxnSpPr>
        <xdr:cNvPr id="701" name="直線コネクタ 700"/>
        <xdr:cNvCxnSpPr/>
      </xdr:nvCxnSpPr>
      <xdr:spPr>
        <a:xfrm flipV="1">
          <a:off x="12814300" y="1621159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702" name="フローチャート: 判断 701"/>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703" name="テキスト ボックス 702"/>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4" name="フローチャート: 判断 703"/>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5" name="テキスト ボックス 704"/>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74040</xdr:rowOff>
    </xdr:from>
    <xdr:to>
      <xdr:col>85</xdr:col>
      <xdr:colOff>177800</xdr:colOff>
      <xdr:row>95</xdr:row>
      <xdr:rowOff>4190</xdr:rowOff>
    </xdr:to>
    <xdr:sp macro="" textlink="">
      <xdr:nvSpPr>
        <xdr:cNvPr id="711" name="楕円 710"/>
        <xdr:cNvSpPr/>
      </xdr:nvSpPr>
      <xdr:spPr>
        <a:xfrm>
          <a:off x="162687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96917</xdr:rowOff>
    </xdr:from>
    <xdr:ext cx="534377" cy="259045"/>
    <xdr:sp macro="" textlink="">
      <xdr:nvSpPr>
        <xdr:cNvPr id="712" name="公債費該当値テキスト"/>
        <xdr:cNvSpPr txBox="1"/>
      </xdr:nvSpPr>
      <xdr:spPr>
        <a:xfrm>
          <a:off x="16370300" y="160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69450</xdr:rowOff>
    </xdr:from>
    <xdr:to>
      <xdr:col>81</xdr:col>
      <xdr:colOff>101600</xdr:colOff>
      <xdr:row>94</xdr:row>
      <xdr:rowOff>171050</xdr:rowOff>
    </xdr:to>
    <xdr:sp macro="" textlink="">
      <xdr:nvSpPr>
        <xdr:cNvPr id="713" name="楕円 712"/>
        <xdr:cNvSpPr/>
      </xdr:nvSpPr>
      <xdr:spPr>
        <a:xfrm>
          <a:off x="15430500" y="161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16127</xdr:rowOff>
    </xdr:from>
    <xdr:ext cx="534377" cy="259045"/>
    <xdr:sp macro="" textlink="">
      <xdr:nvSpPr>
        <xdr:cNvPr id="714" name="テキスト ボックス 713"/>
        <xdr:cNvSpPr txBox="1"/>
      </xdr:nvSpPr>
      <xdr:spPr>
        <a:xfrm>
          <a:off x="15214111" y="159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61906</xdr:rowOff>
    </xdr:from>
    <xdr:to>
      <xdr:col>76</xdr:col>
      <xdr:colOff>165100</xdr:colOff>
      <xdr:row>94</xdr:row>
      <xdr:rowOff>163506</xdr:rowOff>
    </xdr:to>
    <xdr:sp macro="" textlink="">
      <xdr:nvSpPr>
        <xdr:cNvPr id="715" name="楕円 714"/>
        <xdr:cNvSpPr/>
      </xdr:nvSpPr>
      <xdr:spPr>
        <a:xfrm>
          <a:off x="14541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8583</xdr:rowOff>
    </xdr:from>
    <xdr:ext cx="534377" cy="259045"/>
    <xdr:sp macro="" textlink="">
      <xdr:nvSpPr>
        <xdr:cNvPr id="716" name="テキスト ボックス 715"/>
        <xdr:cNvSpPr txBox="1"/>
      </xdr:nvSpPr>
      <xdr:spPr>
        <a:xfrm>
          <a:off x="14325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44495</xdr:rowOff>
    </xdr:from>
    <xdr:to>
      <xdr:col>72</xdr:col>
      <xdr:colOff>38100</xdr:colOff>
      <xdr:row>94</xdr:row>
      <xdr:rowOff>146095</xdr:rowOff>
    </xdr:to>
    <xdr:sp macro="" textlink="">
      <xdr:nvSpPr>
        <xdr:cNvPr id="717" name="楕円 716"/>
        <xdr:cNvSpPr/>
      </xdr:nvSpPr>
      <xdr:spPr>
        <a:xfrm>
          <a:off x="13652500" y="161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162622</xdr:rowOff>
    </xdr:from>
    <xdr:ext cx="534377" cy="259045"/>
    <xdr:sp macro="" textlink="">
      <xdr:nvSpPr>
        <xdr:cNvPr id="718" name="テキスト ボックス 717"/>
        <xdr:cNvSpPr txBox="1"/>
      </xdr:nvSpPr>
      <xdr:spPr>
        <a:xfrm>
          <a:off x="13436111" y="159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93911</xdr:rowOff>
    </xdr:from>
    <xdr:to>
      <xdr:col>67</xdr:col>
      <xdr:colOff>101600</xdr:colOff>
      <xdr:row>95</xdr:row>
      <xdr:rowOff>24061</xdr:rowOff>
    </xdr:to>
    <xdr:sp macro="" textlink="">
      <xdr:nvSpPr>
        <xdr:cNvPr id="719" name="楕円 718"/>
        <xdr:cNvSpPr/>
      </xdr:nvSpPr>
      <xdr:spPr>
        <a:xfrm>
          <a:off x="12763500" y="162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40588</xdr:rowOff>
    </xdr:from>
    <xdr:ext cx="534377" cy="259045"/>
    <xdr:sp macro="" textlink="">
      <xdr:nvSpPr>
        <xdr:cNvPr id="720" name="テキスト ボックス 719"/>
        <xdr:cNvSpPr txBox="1"/>
      </xdr:nvSpPr>
      <xdr:spPr>
        <a:xfrm>
          <a:off x="12547111" y="159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4" name="直線コネクタ 743"/>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7"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8" name="直線コネクタ 747"/>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3" name="フローチャート: 判断 752"/>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4" name="テキスト ボックス 753"/>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6" name="フローチャート: 判断 755"/>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7" name="テキスト ボックス 756"/>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9" name="フローチャート: 判断 758"/>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60" name="テキスト ボックス 759"/>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61" name="フローチャート: 判断 760"/>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2" name="テキスト ボックス 761"/>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663,336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286,300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％減少している。これは，ふるさと納税推進事業等の減少が主な要因である。</a:t>
          </a:r>
        </a:p>
        <a:p>
          <a:r>
            <a:rPr kumimoji="1" lang="ja-JP" altLang="en-US" sz="1300">
              <a:latin typeface="ＭＳ Ｐゴシック" panose="020B0600070205080204" pitchFamily="50" charset="-128"/>
              <a:ea typeface="ＭＳ Ｐゴシック" panose="020B0600070205080204" pitchFamily="50" charset="-128"/>
            </a:rPr>
            <a:t>　民生費は住民一人あたり</a:t>
          </a:r>
          <a:r>
            <a:rPr kumimoji="1" lang="en-US" altLang="ja-JP" sz="1300">
              <a:latin typeface="ＭＳ Ｐゴシック" panose="020B0600070205080204" pitchFamily="50" charset="-128"/>
              <a:ea typeface="ＭＳ Ｐゴシック" panose="020B0600070205080204" pitchFamily="50" charset="-128"/>
            </a:rPr>
            <a:t>130,083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％増加している。これは，子育て・地域コミュニティ活性化拠点整備事業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地方創生拠点整備交付金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を重点的に取組んだことが主な要因である。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商工費は住民一人あたり</a:t>
          </a:r>
          <a:r>
            <a:rPr kumimoji="1" lang="en-US" altLang="ja-JP" sz="1300">
              <a:latin typeface="ＭＳ Ｐゴシック" panose="020B0600070205080204" pitchFamily="50" charset="-128"/>
              <a:ea typeface="ＭＳ Ｐゴシック" panose="020B0600070205080204" pitchFamily="50" charset="-128"/>
            </a:rPr>
            <a:t>10,508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％減少している。これは，国の交付金を活用した観光拠点施設の整備事業等の減少が主な要因である。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公債費は住民一人あたり</a:t>
          </a:r>
          <a:r>
            <a:rPr kumimoji="1" lang="en-US" altLang="ja-JP" sz="1300">
              <a:latin typeface="ＭＳ Ｐゴシック" panose="020B0600070205080204" pitchFamily="50" charset="-128"/>
              <a:ea typeface="ＭＳ Ｐゴシック" panose="020B0600070205080204" pitchFamily="50" charset="-128"/>
            </a:rPr>
            <a:t>40,780</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年度をピークにその後は減少傾向となり，令和元年度は前年度比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土木費は住民一人あたり</a:t>
          </a:r>
          <a:r>
            <a:rPr kumimoji="1" lang="en-US" altLang="ja-JP" sz="1300">
              <a:latin typeface="ＭＳ Ｐゴシック" panose="020B0600070205080204" pitchFamily="50" charset="-128"/>
              <a:ea typeface="ＭＳ Ｐゴシック" panose="020B0600070205080204" pitchFamily="50" charset="-128"/>
            </a:rPr>
            <a:t>78,641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％増加している。これは，地域優良賃貸住宅整備事業（ＰＦＩ）等定住促進関連事業を重点的に取組んだことが主な要因である。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財政調整基金残高は，適切な財源の確保と歳出の精査により，取り崩しをせずに</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百万円の積立ができ，前年より</a:t>
          </a:r>
          <a:r>
            <a:rPr kumimoji="1" lang="en-US" altLang="ja-JP" sz="1200">
              <a:latin typeface="ＭＳ ゴシック" pitchFamily="49" charset="-128"/>
              <a:ea typeface="ＭＳ ゴシック" pitchFamily="49" charset="-128"/>
            </a:rPr>
            <a:t>0.23</a:t>
          </a:r>
          <a:r>
            <a:rPr kumimoji="1" lang="ja-JP" altLang="en-US" sz="1200">
              <a:latin typeface="ＭＳ ゴシック" pitchFamily="49" charset="-128"/>
              <a:ea typeface="ＭＳ ゴシック" pitchFamily="49" charset="-128"/>
            </a:rPr>
            <a:t>ポイント上昇した。ふるさとづくり寄付金等の減少により歳入が減少し，形式収支は前年度比</a:t>
          </a:r>
          <a:r>
            <a:rPr kumimoji="1" lang="en-US" altLang="ja-JP" sz="1200">
              <a:latin typeface="ＭＳ ゴシック" pitchFamily="49" charset="-128"/>
              <a:ea typeface="ＭＳ ゴシック" pitchFamily="49" charset="-128"/>
            </a:rPr>
            <a:t>25.6</a:t>
          </a:r>
          <a:r>
            <a:rPr kumimoji="1" lang="ja-JP" altLang="en-US" sz="1200">
              <a:latin typeface="ＭＳ ゴシック" pitchFamily="49" charset="-128"/>
              <a:ea typeface="ＭＳ ゴシック" pitchFamily="49" charset="-128"/>
            </a:rPr>
            <a:t>百万円減少し，繰越財源を控除した実質収支額は</a:t>
          </a:r>
          <a:r>
            <a:rPr kumimoji="1" lang="en-US" altLang="ja-JP" sz="1200">
              <a:latin typeface="ＭＳ ゴシック" pitchFamily="49" charset="-128"/>
              <a:ea typeface="ＭＳ ゴシック" pitchFamily="49" charset="-128"/>
            </a:rPr>
            <a:t>181.1</a:t>
          </a:r>
          <a:r>
            <a:rPr kumimoji="1" lang="ja-JP" altLang="en-US" sz="1200">
              <a:latin typeface="ＭＳ ゴシック" pitchFamily="49" charset="-128"/>
              <a:ea typeface="ＭＳ ゴシック" pitchFamily="49" charset="-128"/>
            </a:rPr>
            <a:t>百万円と前年度より</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百万円減少した。実質収支額については，おおむね数値を保っているものの，実質単年度収支については直近</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年間で最大の赤字となり，今後も更なる行財政改革を進め，無駄の無い予算執行に取組む。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令和元年度における各会計は黒字を確保している。</a:t>
          </a:r>
        </a:p>
        <a:p>
          <a:r>
            <a:rPr kumimoji="1" lang="ja-JP" altLang="en-US" sz="1400">
              <a:latin typeface="ＭＳ ゴシック" pitchFamily="49" charset="-128"/>
              <a:ea typeface="ＭＳ ゴシック" pitchFamily="49" charset="-128"/>
            </a:rPr>
            <a:t>　公共下水道事業については，負担金及び使用料が前年度より</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千円増加し，下水管渠敷設事業費にかかる支出が減少したため，前年度数値より</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農業集落排水事業についても，負担金及び使用料は</a:t>
          </a:r>
          <a:r>
            <a:rPr kumimoji="1" lang="en-US" altLang="ja-JP" sz="1400">
              <a:latin typeface="ＭＳ ゴシック" pitchFamily="49" charset="-128"/>
              <a:ea typeface="ＭＳ ゴシック" pitchFamily="49" charset="-128"/>
            </a:rPr>
            <a:t>1,354</a:t>
          </a:r>
          <a:r>
            <a:rPr kumimoji="1" lang="ja-JP" altLang="en-US" sz="1400">
              <a:latin typeface="ＭＳ ゴシック" pitchFamily="49" charset="-128"/>
              <a:ea typeface="ＭＳ ゴシック" pitchFamily="49" charset="-128"/>
            </a:rPr>
            <a:t>千円増加し，実質収支は前年度より</a:t>
          </a:r>
          <a:r>
            <a:rPr kumimoji="1" lang="en-US" altLang="ja-JP" sz="1400">
              <a:latin typeface="ＭＳ ゴシック" pitchFamily="49" charset="-128"/>
              <a:ea typeface="ＭＳ ゴシック" pitchFamily="49" charset="-128"/>
            </a:rPr>
            <a:t>1,074</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10,599</a:t>
          </a:r>
          <a:r>
            <a:rPr kumimoji="1" lang="ja-JP" altLang="en-US" sz="1400">
              <a:latin typeface="ＭＳ ゴシック" pitchFamily="49" charset="-128"/>
              <a:ea typeface="ＭＳ ゴシック" pitchFamily="49" charset="-128"/>
            </a:rPr>
            <a:t>千円となり，昨年度数値より</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公共下水道事業及び農業集落排水事業の黒字決算には，一般会計からの繰入金等が大きく影響していることから，早急な安定財源の確保が必要になるとともに，策定した経営戦略に基づき，計画的な事業の実施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16985354</v>
      </c>
      <c r="BO4" s="431"/>
      <c r="BP4" s="431"/>
      <c r="BQ4" s="431"/>
      <c r="BR4" s="431"/>
      <c r="BS4" s="431"/>
      <c r="BT4" s="431"/>
      <c r="BU4" s="432"/>
      <c r="BV4" s="430">
        <v>20957271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3.1</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16661678</v>
      </c>
      <c r="BO5" s="468"/>
      <c r="BP5" s="468"/>
      <c r="BQ5" s="468"/>
      <c r="BR5" s="468"/>
      <c r="BS5" s="468"/>
      <c r="BT5" s="468"/>
      <c r="BU5" s="469"/>
      <c r="BV5" s="467">
        <v>20608046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323676</v>
      </c>
      <c r="BO6" s="468"/>
      <c r="BP6" s="468"/>
      <c r="BQ6" s="468"/>
      <c r="BR6" s="468"/>
      <c r="BS6" s="468"/>
      <c r="BT6" s="468"/>
      <c r="BU6" s="469"/>
      <c r="BV6" s="467">
        <v>349225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98.7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141808</v>
      </c>
      <c r="BO7" s="468"/>
      <c r="BP7" s="468"/>
      <c r="BQ7" s="468"/>
      <c r="BR7" s="468"/>
      <c r="BS7" s="468"/>
      <c r="BT7" s="468"/>
      <c r="BU7" s="469"/>
      <c r="BV7" s="467">
        <v>55432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5910171</v>
      </c>
      <c r="CU7" s="468"/>
      <c r="CV7" s="468"/>
      <c r="CW7" s="468"/>
      <c r="CX7" s="468"/>
      <c r="CY7" s="468"/>
      <c r="CZ7" s="468"/>
      <c r="DA7" s="469"/>
      <c r="DB7" s="467">
        <v>5892904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181868</v>
      </c>
      <c r="BO8" s="468"/>
      <c r="BP8" s="468"/>
      <c r="BQ8" s="468"/>
      <c r="BR8" s="468"/>
      <c r="BS8" s="468"/>
      <c r="BT8" s="468"/>
      <c r="BU8" s="469"/>
      <c r="BV8" s="467">
        <v>293793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24517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-111925</v>
      </c>
      <c r="BO9" s="468"/>
      <c r="BP9" s="468"/>
      <c r="BQ9" s="468"/>
      <c r="BR9" s="468"/>
      <c r="BS9" s="468"/>
      <c r="BT9" s="468"/>
      <c r="BU9" s="469"/>
      <c r="BV9" s="467">
        <v>-12453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15.1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25714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16392</v>
      </c>
      <c r="BO10" s="468"/>
      <c r="BP10" s="468"/>
      <c r="BQ10" s="468"/>
      <c r="BR10" s="468"/>
      <c r="BS10" s="468"/>
      <c r="BT10" s="468"/>
      <c r="BU10" s="469"/>
      <c r="BV10" s="467">
        <v>19785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25118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109</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23993</v>
      </c>
      <c r="S13" s="552"/>
      <c r="T13" s="552"/>
      <c r="U13" s="552"/>
      <c r="V13" s="553"/>
      <c r="W13" s="483" t="s">
        <v>140</v>
      </c>
      <c r="X13" s="484"/>
      <c r="Y13" s="484"/>
      <c r="Z13" s="484"/>
      <c r="AA13" s="484"/>
      <c r="AB13" s="474"/>
      <c r="AC13" s="518">
        <v>1137</v>
      </c>
      <c r="AD13" s="519"/>
      <c r="AE13" s="519"/>
      <c r="AF13" s="519"/>
      <c r="AG13" s="561"/>
      <c r="AH13" s="518">
        <v>1216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-95533</v>
      </c>
      <c r="BO13" s="468"/>
      <c r="BP13" s="468"/>
      <c r="BQ13" s="468"/>
      <c r="BR13" s="468"/>
      <c r="BS13" s="468"/>
      <c r="BT13" s="468"/>
      <c r="BU13" s="469"/>
      <c r="BV13" s="467">
        <v>7332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15.2</v>
      </c>
      <c r="CU13" s="465"/>
      <c r="CV13" s="465"/>
      <c r="CW13" s="465"/>
      <c r="CX13" s="465"/>
      <c r="CY13" s="465"/>
      <c r="CZ13" s="465"/>
      <c r="DA13" s="466"/>
      <c r="DB13" s="464">
        <v>15.6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25250</v>
      </c>
      <c r="S14" s="552"/>
      <c r="T14" s="552"/>
      <c r="U14" s="552"/>
      <c r="V14" s="553"/>
      <c r="W14" s="457"/>
      <c r="X14" s="458"/>
      <c r="Y14" s="458"/>
      <c r="Z14" s="458"/>
      <c r="AA14" s="458"/>
      <c r="AB14" s="447"/>
      <c r="AC14" s="554">
        <v>9.1</v>
      </c>
      <c r="AD14" s="555"/>
      <c r="AE14" s="555"/>
      <c r="AF14" s="555"/>
      <c r="AG14" s="556"/>
      <c r="AH14" s="554">
        <v>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105.2</v>
      </c>
      <c r="CU14" s="566"/>
      <c r="CV14" s="566"/>
      <c r="CW14" s="566"/>
      <c r="CX14" s="566"/>
      <c r="CY14" s="566"/>
      <c r="CZ14" s="566"/>
      <c r="DA14" s="567"/>
      <c r="DB14" s="565">
        <v>107.3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24281</v>
      </c>
      <c r="S15" s="552"/>
      <c r="T15" s="552"/>
      <c r="U15" s="552"/>
      <c r="V15" s="553"/>
      <c r="W15" s="483" t="s">
        <v>148</v>
      </c>
      <c r="X15" s="484"/>
      <c r="Y15" s="484"/>
      <c r="Z15" s="484"/>
      <c r="AA15" s="484"/>
      <c r="AB15" s="474"/>
      <c r="AC15" s="518">
        <v>4545</v>
      </c>
      <c r="AD15" s="519"/>
      <c r="AE15" s="519"/>
      <c r="AF15" s="519"/>
      <c r="AG15" s="561"/>
      <c r="AH15" s="518">
        <v>4689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3282807</v>
      </c>
      <c r="BO15" s="431"/>
      <c r="BP15" s="431"/>
      <c r="BQ15" s="431"/>
      <c r="BR15" s="431"/>
      <c r="BS15" s="431"/>
      <c r="BT15" s="431"/>
      <c r="BU15" s="432"/>
      <c r="BV15" s="430">
        <v>3214151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36.5</v>
      </c>
      <c r="AD16" s="555"/>
      <c r="AE16" s="555"/>
      <c r="AF16" s="555"/>
      <c r="AG16" s="556"/>
      <c r="AH16" s="554">
        <v>37.1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4672249</v>
      </c>
      <c r="BO16" s="468"/>
      <c r="BP16" s="468"/>
      <c r="BQ16" s="468"/>
      <c r="BR16" s="468"/>
      <c r="BS16" s="468"/>
      <c r="BT16" s="468"/>
      <c r="BU16" s="469"/>
      <c r="BV16" s="467">
        <v>4615968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6755</v>
      </c>
      <c r="AD17" s="519"/>
      <c r="AE17" s="519"/>
      <c r="AF17" s="519"/>
      <c r="AG17" s="561"/>
      <c r="AH17" s="518">
        <v>6720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4184082</v>
      </c>
      <c r="BO17" s="468"/>
      <c r="BP17" s="468"/>
      <c r="BQ17" s="468"/>
      <c r="BR17" s="468"/>
      <c r="BS17" s="468"/>
      <c r="BT17" s="468"/>
      <c r="BU17" s="469"/>
      <c r="BV17" s="467">
        <v>4099923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46.59</v>
      </c>
      <c r="M18" s="583"/>
      <c r="N18" s="583"/>
      <c r="O18" s="583"/>
      <c r="P18" s="583"/>
      <c r="Q18" s="583"/>
      <c r="R18" s="584"/>
      <c r="S18" s="584"/>
      <c r="T18" s="584"/>
      <c r="U18" s="584"/>
      <c r="V18" s="585"/>
      <c r="W18" s="485"/>
      <c r="X18" s="486"/>
      <c r="Y18" s="486"/>
      <c r="Z18" s="486"/>
      <c r="AA18" s="486"/>
      <c r="AB18" s="477"/>
      <c r="AC18" s="586">
        <v>54.3</v>
      </c>
      <c r="AD18" s="587"/>
      <c r="AE18" s="587"/>
      <c r="AF18" s="587"/>
      <c r="AG18" s="588"/>
      <c r="AH18" s="586">
        <v>53.2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5550120</v>
      </c>
      <c r="BO18" s="468"/>
      <c r="BP18" s="468"/>
      <c r="BQ18" s="468"/>
      <c r="BR18" s="468"/>
      <c r="BS18" s="468"/>
      <c r="BT18" s="468"/>
      <c r="BU18" s="469"/>
      <c r="BV18" s="467">
        <v>5515710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526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6622264</v>
      </c>
      <c r="BO19" s="468"/>
      <c r="BP19" s="468"/>
      <c r="BQ19" s="468"/>
      <c r="BR19" s="468"/>
      <c r="BS19" s="468"/>
      <c r="BT19" s="468"/>
      <c r="BU19" s="469"/>
      <c r="BV19" s="467">
        <v>6753016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8061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9827215</v>
      </c>
      <c r="BO23" s="468"/>
      <c r="BP23" s="468"/>
      <c r="BQ23" s="468"/>
      <c r="BR23" s="468"/>
      <c r="BS23" s="468"/>
      <c r="BT23" s="468"/>
      <c r="BU23" s="469"/>
      <c r="BV23" s="467">
        <v>9758939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8160</v>
      </c>
      <c r="R24" s="519"/>
      <c r="S24" s="519"/>
      <c r="T24" s="519"/>
      <c r="U24" s="519"/>
      <c r="V24" s="561"/>
      <c r="W24" s="620"/>
      <c r="X24" s="608"/>
      <c r="Y24" s="609"/>
      <c r="Z24" s="517" t="s">
        <v>172</v>
      </c>
      <c r="AA24" s="497"/>
      <c r="AB24" s="497"/>
      <c r="AC24" s="497"/>
      <c r="AD24" s="497"/>
      <c r="AE24" s="497"/>
      <c r="AF24" s="497"/>
      <c r="AG24" s="498"/>
      <c r="AH24" s="518">
        <v>198</v>
      </c>
      <c r="AI24" s="519"/>
      <c r="AJ24" s="519"/>
      <c r="AK24" s="519"/>
      <c r="AL24" s="561"/>
      <c r="AM24" s="518">
        <v>592020</v>
      </c>
      <c r="AN24" s="519"/>
      <c r="AO24" s="519"/>
      <c r="AP24" s="519"/>
      <c r="AQ24" s="519"/>
      <c r="AR24" s="561"/>
      <c r="AS24" s="518">
        <v>2990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7196879</v>
      </c>
      <c r="BO24" s="468"/>
      <c r="BP24" s="468"/>
      <c r="BQ24" s="468"/>
      <c r="BR24" s="468"/>
      <c r="BS24" s="468"/>
      <c r="BT24" s="468"/>
      <c r="BU24" s="469"/>
      <c r="BV24" s="467">
        <v>7474237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6410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138</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2976633</v>
      </c>
      <c r="BO25" s="431"/>
      <c r="BP25" s="431"/>
      <c r="BQ25" s="431"/>
      <c r="BR25" s="431"/>
      <c r="BS25" s="431"/>
      <c r="BT25" s="431"/>
      <c r="BU25" s="432"/>
      <c r="BV25" s="430">
        <v>2599729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5760</v>
      </c>
      <c r="R26" s="519"/>
      <c r="S26" s="519"/>
      <c r="T26" s="519"/>
      <c r="U26" s="519"/>
      <c r="V26" s="561"/>
      <c r="W26" s="620"/>
      <c r="X26" s="608"/>
      <c r="Y26" s="609"/>
      <c r="Z26" s="517" t="s">
        <v>180</v>
      </c>
      <c r="AA26" s="630"/>
      <c r="AB26" s="630"/>
      <c r="AC26" s="630"/>
      <c r="AD26" s="630"/>
      <c r="AE26" s="630"/>
      <c r="AF26" s="630"/>
      <c r="AG26" s="631"/>
      <c r="AH26" s="518">
        <v>10</v>
      </c>
      <c r="AI26" s="519"/>
      <c r="AJ26" s="519"/>
      <c r="AK26" s="519"/>
      <c r="AL26" s="561"/>
      <c r="AM26" s="518">
        <v>31120</v>
      </c>
      <c r="AN26" s="519"/>
      <c r="AO26" s="519"/>
      <c r="AP26" s="519"/>
      <c r="AQ26" s="519"/>
      <c r="AR26" s="561"/>
      <c r="AS26" s="518">
        <v>3112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3670</v>
      </c>
      <c r="R27" s="519"/>
      <c r="S27" s="519"/>
      <c r="T27" s="519"/>
      <c r="U27" s="519"/>
      <c r="V27" s="561"/>
      <c r="W27" s="620"/>
      <c r="X27" s="608"/>
      <c r="Y27" s="609"/>
      <c r="Z27" s="517" t="s">
        <v>183</v>
      </c>
      <c r="AA27" s="497"/>
      <c r="AB27" s="497"/>
      <c r="AC27" s="497"/>
      <c r="AD27" s="497"/>
      <c r="AE27" s="497"/>
      <c r="AF27" s="497"/>
      <c r="AG27" s="498"/>
      <c r="AH27" s="518">
        <v>1</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272425</v>
      </c>
      <c r="BO27" s="644"/>
      <c r="BP27" s="644"/>
      <c r="BQ27" s="644"/>
      <c r="BR27" s="644"/>
      <c r="BS27" s="644"/>
      <c r="BT27" s="644"/>
      <c r="BU27" s="645"/>
      <c r="BV27" s="643">
        <v>272420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3350</v>
      </c>
      <c r="R28" s="519"/>
      <c r="S28" s="519"/>
      <c r="T28" s="519"/>
      <c r="U28" s="519"/>
      <c r="V28" s="561"/>
      <c r="W28" s="620"/>
      <c r="X28" s="608"/>
      <c r="Y28" s="609"/>
      <c r="Z28" s="517" t="s">
        <v>188</v>
      </c>
      <c r="AA28" s="497"/>
      <c r="AB28" s="497"/>
      <c r="AC28" s="497"/>
      <c r="AD28" s="497"/>
      <c r="AE28" s="497"/>
      <c r="AF28" s="497"/>
      <c r="AG28" s="498"/>
      <c r="AH28" s="518" t="s">
        <v>138</v>
      </c>
      <c r="AI28" s="519"/>
      <c r="AJ28" s="519"/>
      <c r="AK28" s="519"/>
      <c r="AL28" s="561"/>
      <c r="AM28" s="518" t="s">
        <v>177</v>
      </c>
      <c r="AN28" s="519"/>
      <c r="AO28" s="519"/>
      <c r="AP28" s="519"/>
      <c r="AQ28" s="519"/>
      <c r="AR28" s="561"/>
      <c r="AS28" s="518" t="s">
        <v>138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884301</v>
      </c>
      <c r="BO28" s="431"/>
      <c r="BP28" s="431"/>
      <c r="BQ28" s="431"/>
      <c r="BR28" s="431"/>
      <c r="BS28" s="431"/>
      <c r="BT28" s="431"/>
      <c r="BU28" s="432"/>
      <c r="BV28" s="430">
        <v>867909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3180</v>
      </c>
      <c r="R29" s="519"/>
      <c r="S29" s="519"/>
      <c r="T29" s="519"/>
      <c r="U29" s="519"/>
      <c r="V29" s="561"/>
      <c r="W29" s="621"/>
      <c r="X29" s="622"/>
      <c r="Y29" s="623"/>
      <c r="Z29" s="517" t="s">
        <v>191</v>
      </c>
      <c r="AA29" s="497"/>
      <c r="AB29" s="497"/>
      <c r="AC29" s="497"/>
      <c r="AD29" s="497"/>
      <c r="AE29" s="497"/>
      <c r="AF29" s="497"/>
      <c r="AG29" s="498"/>
      <c r="AH29" s="518">
        <v>199</v>
      </c>
      <c r="AI29" s="519"/>
      <c r="AJ29" s="519"/>
      <c r="AK29" s="519"/>
      <c r="AL29" s="561"/>
      <c r="AM29" s="518">
        <v>596122</v>
      </c>
      <c r="AN29" s="519"/>
      <c r="AO29" s="519"/>
      <c r="AP29" s="519"/>
      <c r="AQ29" s="519"/>
      <c r="AR29" s="561"/>
      <c r="AS29" s="518">
        <v>2996</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1200</v>
      </c>
      <c r="BO29" s="468"/>
      <c r="BP29" s="468"/>
      <c r="BQ29" s="468"/>
      <c r="BR29" s="468"/>
      <c r="BS29" s="468"/>
      <c r="BT29" s="468"/>
      <c r="BU29" s="469"/>
      <c r="BV29" s="467">
        <v>1200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96.3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1581364</v>
      </c>
      <c r="BO30" s="644"/>
      <c r="BP30" s="644"/>
      <c r="BQ30" s="644"/>
      <c r="BR30" s="644"/>
      <c r="BS30" s="644"/>
      <c r="BT30" s="644"/>
      <c r="BU30" s="645"/>
      <c r="BV30" s="643">
        <v>1689266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200</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境町国民健康保険事業特別会計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境町水道事業会計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境町公共下水道事業特別会計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境町土地開発公社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坂東市外２か町公平委員会特別会計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境町介護保険事業特別会計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境町農業集落排水事業特別会計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茨城さかいソーラー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境町後期高齢者医療事業特別会計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さかいまちづくり公社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さしま環境管理事務組合（一般会計）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さしま環境管理事務組合（清水丘聖地霊園管理事業特別会計）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さしま環境管理事務組合（ごみ処理施設建設用地取得事業特別会計）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茨城西南地方広域市町村圏事務組合（一般会計）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茨城西南地方広域市町村圏事務組合（利根老人ホーム事業特別会計）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yL3T/m3Jek57hUeTzSUJCBjHSSYGzuGa4F0LfLfyQZnlOQgnY0k9W7pGv00kwpRS94jsSjE8WfQt9c6n66KJvg==" saltValue="0Ngwlq8F+b9dzrIz5Sgd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v>20.47</v>
      </c>
      <c r="G34" s="33">
        <v>21.58</v>
      </c>
      <c r="H34" s="33">
        <v>22.29</v>
      </c>
      <c r="I34" s="33">
        <v>22.49</v>
      </c>
      <c r="J34" s="34">
        <v>22.27</v>
      </c>
      <c r="K34" s="22"/>
      <c r="L34" s="22"/>
      <c r="M34" s="22"/>
      <c r="N34" s="22"/>
      <c r="O34" s="22"/>
      <c r="P34" s="22"/>
    </row>
    <row r="35" spans="1:16" ht="39" customHeight="1" x14ac:dyDescent="0.15">
      <c r="A35" s="22"/>
      <c r="B35" s="35"/>
      <c r="C35" s="1242" t="s">
        <v>565</v>
      </c>
      <c r="D35" s="1243"/>
      <c r="E35" s="1244"/>
      <c r="F35" s="36">
        <v>5.8</v>
      </c>
      <c r="G35" s="37">
        <v>3.83</v>
      </c>
      <c r="H35" s="37">
        <v>5.19</v>
      </c>
      <c r="I35" s="37">
        <v>4.97</v>
      </c>
      <c r="J35" s="38">
        <v>3.06</v>
      </c>
      <c r="K35" s="22"/>
      <c r="L35" s="22"/>
      <c r="M35" s="22"/>
      <c r="N35" s="22"/>
      <c r="O35" s="22"/>
      <c r="P35" s="22"/>
    </row>
    <row r="36" spans="1:16" ht="39" customHeight="1" x14ac:dyDescent="0.15">
      <c r="A36" s="22"/>
      <c r="B36" s="35"/>
      <c r="C36" s="1242" t="s">
        <v>566</v>
      </c>
      <c r="D36" s="1243"/>
      <c r="E36" s="1244"/>
      <c r="F36" s="36">
        <v>0.81</v>
      </c>
      <c r="G36" s="37">
        <v>0.87</v>
      </c>
      <c r="H36" s="37">
        <v>1.43</v>
      </c>
      <c r="I36" s="37">
        <v>2.09</v>
      </c>
      <c r="J36" s="38">
        <v>2.29</v>
      </c>
      <c r="K36" s="22"/>
      <c r="L36" s="22"/>
      <c r="M36" s="22"/>
      <c r="N36" s="22"/>
      <c r="O36" s="22"/>
      <c r="P36" s="22"/>
    </row>
    <row r="37" spans="1:16" ht="39" customHeight="1" x14ac:dyDescent="0.15">
      <c r="A37" s="22"/>
      <c r="B37" s="35"/>
      <c r="C37" s="1242" t="s">
        <v>567</v>
      </c>
      <c r="D37" s="1243"/>
      <c r="E37" s="1244"/>
      <c r="F37" s="36">
        <v>0.86</v>
      </c>
      <c r="G37" s="37">
        <v>2.11</v>
      </c>
      <c r="H37" s="37">
        <v>2.17</v>
      </c>
      <c r="I37" s="37">
        <v>0.44</v>
      </c>
      <c r="J37" s="38">
        <v>0.43</v>
      </c>
      <c r="K37" s="22"/>
      <c r="L37" s="22"/>
      <c r="M37" s="22"/>
      <c r="N37" s="22"/>
      <c r="O37" s="22"/>
      <c r="P37" s="22"/>
    </row>
    <row r="38" spans="1:16" ht="39" customHeight="1" x14ac:dyDescent="0.15">
      <c r="A38" s="22"/>
      <c r="B38" s="35"/>
      <c r="C38" s="1242" t="s">
        <v>568</v>
      </c>
      <c r="D38" s="1243"/>
      <c r="E38" s="1244"/>
      <c r="F38" s="36">
        <v>7.0000000000000007E-2</v>
      </c>
      <c r="G38" s="37">
        <v>0.32</v>
      </c>
      <c r="H38" s="37">
        <v>0.26</v>
      </c>
      <c r="I38" s="37">
        <v>0.05</v>
      </c>
      <c r="J38" s="38">
        <v>0.34</v>
      </c>
      <c r="K38" s="22"/>
      <c r="L38" s="22"/>
      <c r="M38" s="22"/>
      <c r="N38" s="22"/>
      <c r="O38" s="22"/>
      <c r="P38" s="22"/>
    </row>
    <row r="39" spans="1:16" ht="39" customHeight="1" x14ac:dyDescent="0.15">
      <c r="A39" s="22"/>
      <c r="B39" s="35"/>
      <c r="C39" s="1242" t="s">
        <v>569</v>
      </c>
      <c r="D39" s="1243"/>
      <c r="E39" s="1244"/>
      <c r="F39" s="36">
        <v>0.35</v>
      </c>
      <c r="G39" s="37">
        <v>0.23</v>
      </c>
      <c r="H39" s="37">
        <v>0.11</v>
      </c>
      <c r="I39" s="37">
        <v>0.16</v>
      </c>
      <c r="J39" s="38">
        <v>0.17</v>
      </c>
      <c r="K39" s="22"/>
      <c r="L39" s="22"/>
      <c r="M39" s="22"/>
      <c r="N39" s="22"/>
      <c r="O39" s="22"/>
      <c r="P39" s="22"/>
    </row>
    <row r="40" spans="1:16" ht="39" customHeight="1" x14ac:dyDescent="0.15">
      <c r="A40" s="22"/>
      <c r="B40" s="35"/>
      <c r="C40" s="1242" t="s">
        <v>570</v>
      </c>
      <c r="D40" s="1243"/>
      <c r="E40" s="1244"/>
      <c r="F40" s="36">
        <v>0</v>
      </c>
      <c r="G40" s="37">
        <v>0.01</v>
      </c>
      <c r="H40" s="37">
        <v>0.01</v>
      </c>
      <c r="I40" s="37">
        <v>0.01</v>
      </c>
      <c r="J40" s="38">
        <v>0.01</v>
      </c>
      <c r="K40" s="22"/>
      <c r="L40" s="22"/>
      <c r="M40" s="22"/>
      <c r="N40" s="22"/>
      <c r="O40" s="22"/>
      <c r="P40" s="22"/>
    </row>
    <row r="41" spans="1:16" ht="39" customHeight="1" x14ac:dyDescent="0.15">
      <c r="A41" s="22"/>
      <c r="B41" s="35"/>
      <c r="C41" s="1242" t="s">
        <v>571</v>
      </c>
      <c r="D41" s="1243"/>
      <c r="E41" s="1244"/>
      <c r="F41" s="36">
        <v>0.02</v>
      </c>
      <c r="G41" s="37">
        <v>0.02</v>
      </c>
      <c r="H41" s="37">
        <v>0.02</v>
      </c>
      <c r="I41" s="37">
        <v>0.02</v>
      </c>
      <c r="J41" s="38">
        <v>0.01</v>
      </c>
      <c r="K41" s="22"/>
      <c r="L41" s="22"/>
      <c r="M41" s="22"/>
      <c r="N41" s="22"/>
      <c r="O41" s="22"/>
      <c r="P41" s="22"/>
    </row>
    <row r="42" spans="1:16" ht="39" customHeight="1" x14ac:dyDescent="0.15">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573</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FBk0Thz6ISUK/o48j/d+mL2AZKHQJCQM3+7vl4vAEbsECRLw1wY7fkZ6MG45hi552u/MoZNg5C02xl9B34seQ==" saltValue="G7w+EEj3ZwI+DWGAd3H/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1012</v>
      </c>
      <c r="L45" s="60">
        <v>1075</v>
      </c>
      <c r="M45" s="60">
        <v>1049</v>
      </c>
      <c r="N45" s="60">
        <v>1036</v>
      </c>
      <c r="O45" s="61">
        <v>1024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449</v>
      </c>
      <c r="L48" s="64">
        <v>454</v>
      </c>
      <c r="M48" s="64">
        <v>456</v>
      </c>
      <c r="N48" s="64">
        <v>467</v>
      </c>
      <c r="O48" s="65">
        <v>474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118</v>
      </c>
      <c r="L49" s="64">
        <v>121</v>
      </c>
      <c r="M49" s="64">
        <v>120</v>
      </c>
      <c r="N49" s="64">
        <v>122</v>
      </c>
      <c r="O49" s="65">
        <v>113</v>
      </c>
      <c r="P49" s="48"/>
      <c r="Q49" s="48"/>
      <c r="R49" s="48"/>
      <c r="S49" s="48"/>
      <c r="T49" s="48"/>
      <c r="U49" s="48"/>
    </row>
    <row r="50" spans="1:21" ht="30.75" customHeight="1" x14ac:dyDescent="0.15">
      <c r="A50" s="48"/>
      <c r="B50" s="1252"/>
      <c r="C50" s="1253"/>
      <c r="D50" s="62"/>
      <c r="E50" s="1258" t="s">
        <v>17</v>
      </c>
      <c r="F50" s="1258"/>
      <c r="G50" s="1258"/>
      <c r="H50" s="1258"/>
      <c r="I50" s="1258"/>
      <c r="J50" s="1259"/>
      <c r="K50" s="63">
        <v>58</v>
      </c>
      <c r="L50" s="64">
        <v>53</v>
      </c>
      <c r="M50" s="64">
        <v>50</v>
      </c>
      <c r="N50" s="64">
        <v>49</v>
      </c>
      <c r="O50" s="65">
        <v>35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860</v>
      </c>
      <c r="L52" s="64">
        <v>898</v>
      </c>
      <c r="M52" s="64">
        <v>903</v>
      </c>
      <c r="N52" s="64">
        <v>907</v>
      </c>
      <c r="O52" s="65">
        <v>898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777</v>
      </c>
      <c r="L53" s="69">
        <v>805</v>
      </c>
      <c r="M53" s="69">
        <v>772</v>
      </c>
      <c r="N53" s="69">
        <v>767</v>
      </c>
      <c r="O53" s="70">
        <v>748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599</v>
      </c>
      <c r="L57" s="84" t="s">
        <v>600</v>
      </c>
      <c r="M57" s="84" t="s">
        <v>600</v>
      </c>
      <c r="N57" s="84" t="s">
        <v>601</v>
      </c>
      <c r="O57" s="85" t="s">
        <v>602</v>
      </c>
    </row>
    <row r="58" spans="1:21" ht="31.5" customHeight="1" thickBot="1" x14ac:dyDescent="0.2">
      <c r="B58" s="1268"/>
      <c r="C58" s="1269"/>
      <c r="D58" s="1273" t="s">
        <v>27</v>
      </c>
      <c r="E58" s="1274"/>
      <c r="F58" s="1274"/>
      <c r="G58" s="1274"/>
      <c r="H58" s="1274"/>
      <c r="I58" s="1274"/>
      <c r="J58" s="1275"/>
      <c r="K58" s="86" t="s">
        <v>600</v>
      </c>
      <c r="L58" s="87" t="s">
        <v>600</v>
      </c>
      <c r="M58" s="87" t="s">
        <v>601</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8rzqIQkQl/KnZNXF7gPJt4vT6K8pte/eGkmxVvJuDFNKCzH8QBVwcIrmC4texNUOjdT7zi3DMHr5fd2RXVvnQ==" saltValue="IcBXyNTNgU5J2XtFVvCE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10476</v>
      </c>
      <c r="J41" s="104">
        <v>10090</v>
      </c>
      <c r="K41" s="104">
        <v>9932</v>
      </c>
      <c r="L41" s="104">
        <v>9759</v>
      </c>
      <c r="M41" s="105">
        <v>9827</v>
      </c>
    </row>
    <row r="42" spans="2:13" ht="27.75" customHeight="1" x14ac:dyDescent="0.15">
      <c r="B42" s="1278"/>
      <c r="C42" s="1279"/>
      <c r="D42" s="106"/>
      <c r="E42" s="1284" t="s">
        <v>32</v>
      </c>
      <c r="F42" s="1284"/>
      <c r="G42" s="1284"/>
      <c r="H42" s="1285"/>
      <c r="I42" s="107">
        <v>407</v>
      </c>
      <c r="J42" s="108">
        <v>648</v>
      </c>
      <c r="K42" s="108">
        <v>1279</v>
      </c>
      <c r="L42" s="108">
        <v>1123</v>
      </c>
      <c r="M42" s="109">
        <v>1172</v>
      </c>
    </row>
    <row r="43" spans="2:13" ht="27.75" customHeight="1" x14ac:dyDescent="0.15">
      <c r="B43" s="1278"/>
      <c r="C43" s="1279"/>
      <c r="D43" s="106"/>
      <c r="E43" s="1284" t="s">
        <v>33</v>
      </c>
      <c r="F43" s="1284"/>
      <c r="G43" s="1284"/>
      <c r="H43" s="1285"/>
      <c r="I43" s="107">
        <v>5872</v>
      </c>
      <c r="J43" s="108">
        <v>5757</v>
      </c>
      <c r="K43" s="108">
        <v>5580</v>
      </c>
      <c r="L43" s="108">
        <v>5429</v>
      </c>
      <c r="M43" s="109">
        <v>5318</v>
      </c>
    </row>
    <row r="44" spans="2:13" ht="27.75" customHeight="1" x14ac:dyDescent="0.15">
      <c r="B44" s="1278"/>
      <c r="C44" s="1279"/>
      <c r="D44" s="106"/>
      <c r="E44" s="1284" t="s">
        <v>34</v>
      </c>
      <c r="F44" s="1284"/>
      <c r="G44" s="1284"/>
      <c r="H44" s="1285"/>
      <c r="I44" s="107">
        <v>634</v>
      </c>
      <c r="J44" s="108">
        <v>540</v>
      </c>
      <c r="K44" s="108">
        <v>450</v>
      </c>
      <c r="L44" s="108">
        <v>359</v>
      </c>
      <c r="M44" s="109">
        <v>264</v>
      </c>
    </row>
    <row r="45" spans="2:13" ht="27.75" customHeight="1" x14ac:dyDescent="0.15">
      <c r="B45" s="1278"/>
      <c r="C45" s="1279"/>
      <c r="D45" s="106"/>
      <c r="E45" s="1284" t="s">
        <v>35</v>
      </c>
      <c r="F45" s="1284"/>
      <c r="G45" s="1284"/>
      <c r="H45" s="1285"/>
      <c r="I45" s="107">
        <v>1821</v>
      </c>
      <c r="J45" s="108">
        <v>1806</v>
      </c>
      <c r="K45" s="108">
        <v>1900</v>
      </c>
      <c r="L45" s="108">
        <v>1713</v>
      </c>
      <c r="M45" s="109">
        <v>1718</v>
      </c>
    </row>
    <row r="46" spans="2:13" ht="27.75" customHeight="1" x14ac:dyDescent="0.15">
      <c r="B46" s="1278"/>
      <c r="C46" s="1279"/>
      <c r="D46" s="110"/>
      <c r="E46" s="1284" t="s">
        <v>36</v>
      </c>
      <c r="F46" s="1284"/>
      <c r="G46" s="1284"/>
      <c r="H46" s="1285"/>
      <c r="I46" s="107">
        <v>47</v>
      </c>
      <c r="J46" s="108">
        <v>44</v>
      </c>
      <c r="K46" s="108">
        <v>42</v>
      </c>
      <c r="L46" s="108">
        <v>41</v>
      </c>
      <c r="M46" s="109">
        <v>39</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1480</v>
      </c>
      <c r="J50" s="108">
        <v>1891</v>
      </c>
      <c r="K50" s="108">
        <v>2126</v>
      </c>
      <c r="L50" s="108">
        <v>2749</v>
      </c>
      <c r="M50" s="109">
        <v>2747</v>
      </c>
    </row>
    <row r="51" spans="2:13" ht="27.75" customHeight="1" x14ac:dyDescent="0.15">
      <c r="B51" s="1278"/>
      <c r="C51" s="1279"/>
      <c r="D51" s="106"/>
      <c r="E51" s="1284" t="s">
        <v>42</v>
      </c>
      <c r="F51" s="1284"/>
      <c r="G51" s="1284"/>
      <c r="H51" s="1285"/>
      <c r="I51" s="107">
        <v>149</v>
      </c>
      <c r="J51" s="108">
        <v>430</v>
      </c>
      <c r="K51" s="108">
        <v>1168</v>
      </c>
      <c r="L51" s="108">
        <v>1067</v>
      </c>
      <c r="M51" s="109">
        <v>1196</v>
      </c>
    </row>
    <row r="52" spans="2:13" ht="27.75" customHeight="1" x14ac:dyDescent="0.15">
      <c r="B52" s="1280"/>
      <c r="C52" s="1281"/>
      <c r="D52" s="106"/>
      <c r="E52" s="1284" t="s">
        <v>43</v>
      </c>
      <c r="F52" s="1284"/>
      <c r="G52" s="1284"/>
      <c r="H52" s="1285"/>
      <c r="I52" s="107">
        <v>9801</v>
      </c>
      <c r="J52" s="108">
        <v>9689</v>
      </c>
      <c r="K52" s="108">
        <v>9502</v>
      </c>
      <c r="L52" s="108">
        <v>9239</v>
      </c>
      <c r="M52" s="109">
        <v>9104</v>
      </c>
    </row>
    <row r="53" spans="2:13" ht="27.75" customHeight="1" thickBot="1" x14ac:dyDescent="0.2">
      <c r="B53" s="1291" t="s">
        <v>44</v>
      </c>
      <c r="C53" s="1292"/>
      <c r="D53" s="113"/>
      <c r="E53" s="1293" t="s">
        <v>45</v>
      </c>
      <c r="F53" s="1293"/>
      <c r="G53" s="1293"/>
      <c r="H53" s="1294"/>
      <c r="I53" s="114">
        <v>7826</v>
      </c>
      <c r="J53" s="115">
        <v>6876</v>
      </c>
      <c r="K53" s="115">
        <v>6388</v>
      </c>
      <c r="L53" s="115">
        <v>5369</v>
      </c>
      <c r="M53" s="116">
        <v>5291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S7GZ/PlIZR/VdOVrcu1v77iF/4FbQYSPiSkwTbNdX4WgylSmgA86QrxE6pPYWMur96NqbstuoqXtS+YN+tGIQ==" saltValue="ZRHjgyeTOw7ajhUoBK48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848</v>
      </c>
      <c r="G55" s="128">
        <v>868</v>
      </c>
      <c r="H55" s="129">
        <v>884</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1129</v>
      </c>
      <c r="G57" s="133">
        <v>1689</v>
      </c>
      <c r="H57" s="134">
        <v>1581</v>
      </c>
    </row>
    <row r="58" spans="2:8" ht="45.75" customHeight="1" x14ac:dyDescent="0.15">
      <c r="B58" s="135"/>
      <c r="C58" s="1295" t="s">
        <v>605</v>
      </c>
      <c r="D58" s="1296"/>
      <c r="E58" s="1297"/>
      <c r="F58" s="136">
        <v>600</v>
      </c>
      <c r="G58" s="136">
        <v>613</v>
      </c>
      <c r="H58" s="137">
        <v>534</v>
      </c>
    </row>
    <row r="59" spans="2:8" ht="45.75" customHeight="1" x14ac:dyDescent="0.15">
      <c r="B59" s="135"/>
      <c r="C59" s="1295" t="s">
        <v>606</v>
      </c>
      <c r="D59" s="1296"/>
      <c r="E59" s="1297"/>
      <c r="F59" s="136">
        <v>267</v>
      </c>
      <c r="G59" s="136">
        <v>267</v>
      </c>
      <c r="H59" s="137">
        <v>267</v>
      </c>
    </row>
    <row r="60" spans="2:8" ht="45.75" customHeight="1" x14ac:dyDescent="0.15">
      <c r="B60" s="135"/>
      <c r="C60" s="1295" t="s">
        <v>607</v>
      </c>
      <c r="D60" s="1296"/>
      <c r="E60" s="1297"/>
      <c r="F60" s="136">
        <v>1</v>
      </c>
      <c r="G60" s="136">
        <v>372</v>
      </c>
      <c r="H60" s="137">
        <v>247</v>
      </c>
    </row>
    <row r="61" spans="2:8" ht="45.75" customHeight="1" x14ac:dyDescent="0.15">
      <c r="B61" s="135"/>
      <c r="C61" s="1295" t="s">
        <v>608</v>
      </c>
      <c r="D61" s="1296"/>
      <c r="E61" s="1297"/>
      <c r="F61" s="136">
        <v>226</v>
      </c>
      <c r="G61" s="136">
        <v>229</v>
      </c>
      <c r="H61" s="137">
        <v>231</v>
      </c>
    </row>
    <row r="62" spans="2:8" ht="45.75" customHeight="1" thickBot="1" x14ac:dyDescent="0.2">
      <c r="B62" s="138"/>
      <c r="C62" s="1298" t="s">
        <v>609</v>
      </c>
      <c r="D62" s="1299"/>
      <c r="E62" s="1300"/>
      <c r="F62" s="139" t="s">
        <v>604</v>
      </c>
      <c r="G62" s="139">
        <v>100</v>
      </c>
      <c r="H62" s="140">
        <v>122</v>
      </c>
    </row>
    <row r="63" spans="2:8" ht="52.5" customHeight="1" thickBot="1" x14ac:dyDescent="0.2">
      <c r="B63" s="141"/>
      <c r="C63" s="1301" t="s">
        <v>51</v>
      </c>
      <c r="D63" s="1301"/>
      <c r="E63" s="1302"/>
      <c r="F63" s="142">
        <v>1978</v>
      </c>
      <c r="G63" s="142">
        <v>2558</v>
      </c>
      <c r="H63" s="143">
        <v>2467</v>
      </c>
    </row>
    <row r="64" spans="2:8" ht="15" customHeight="1" x14ac:dyDescent="0.15"/>
  </sheetData>
  <sheetProtection algorithmName="SHA-512" hashValue="U4DSDKoE2FLUsPGisSnW7mVzFjX6/kBjEAZflm2Sd/1dJQ4rk4gwVP33O5IRSjeP6cQ3sjk7hxFn8WjW9RfSaA==" saltValue="Do72UKBZWo+T0Ud4ju08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620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09">
        <v>152.4</v>
      </c>
      <c r="BQ51" s="1309"/>
      <c r="BR51" s="1309"/>
      <c r="BS51" s="1309"/>
      <c r="BT51" s="1309"/>
      <c r="BU51" s="1309"/>
      <c r="BV51" s="1309"/>
      <c r="BW51" s="1309"/>
      <c r="BX51" s="1309">
        <v>136.6</v>
      </c>
      <c r="BY51" s="1309"/>
      <c r="BZ51" s="1309"/>
      <c r="CA51" s="1309"/>
      <c r="CB51" s="1309"/>
      <c r="CC51" s="1309"/>
      <c r="CD51" s="1309"/>
      <c r="CE51" s="1309"/>
      <c r="CF51" s="1309">
        <v>127.6</v>
      </c>
      <c r="CG51" s="1309"/>
      <c r="CH51" s="1309"/>
      <c r="CI51" s="1309"/>
      <c r="CJ51" s="1309"/>
      <c r="CK51" s="1309"/>
      <c r="CL51" s="1309"/>
      <c r="CM51" s="1309"/>
      <c r="CN51" s="1309">
        <v>107.3</v>
      </c>
      <c r="CO51" s="1309"/>
      <c r="CP51" s="1309"/>
      <c r="CQ51" s="1309"/>
      <c r="CR51" s="1309"/>
      <c r="CS51" s="1309"/>
      <c r="CT51" s="1309"/>
      <c r="CU51" s="1309"/>
      <c r="CV51" s="1309">
        <v>105.2</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09">
        <v>60.8</v>
      </c>
      <c r="BQ53" s="1309"/>
      <c r="BR53" s="1309"/>
      <c r="BS53" s="1309"/>
      <c r="BT53" s="1309"/>
      <c r="BU53" s="1309"/>
      <c r="BV53" s="1309"/>
      <c r="BW53" s="1309"/>
      <c r="BX53" s="1309">
        <v>62.8</v>
      </c>
      <c r="BY53" s="1309"/>
      <c r="BZ53" s="1309"/>
      <c r="CA53" s="1309"/>
      <c r="CB53" s="1309"/>
      <c r="CC53" s="1309"/>
      <c r="CD53" s="1309"/>
      <c r="CE53" s="1309"/>
      <c r="CF53" s="1309">
        <v>63.3</v>
      </c>
      <c r="CG53" s="1309"/>
      <c r="CH53" s="1309"/>
      <c r="CI53" s="1309"/>
      <c r="CJ53" s="1309"/>
      <c r="CK53" s="1309"/>
      <c r="CL53" s="1309"/>
      <c r="CM53" s="1309"/>
      <c r="CN53" s="1309">
        <v>60.1</v>
      </c>
      <c r="CO53" s="1309"/>
      <c r="CP53" s="1309"/>
      <c r="CQ53" s="1309"/>
      <c r="CR53" s="1309"/>
      <c r="CS53" s="1309"/>
      <c r="CT53" s="1309"/>
      <c r="CU53" s="1309"/>
      <c r="CV53" s="1309">
        <v>58.3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54.5</v>
      </c>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152.4</v>
      </c>
      <c r="BQ73" s="1309"/>
      <c r="BR73" s="1309"/>
      <c r="BS73" s="1309"/>
      <c r="BT73" s="1309"/>
      <c r="BU73" s="1309"/>
      <c r="BV73" s="1309"/>
      <c r="BW73" s="1309"/>
      <c r="BX73" s="1309">
        <v>136.6</v>
      </c>
      <c r="BY73" s="1309"/>
      <c r="BZ73" s="1309"/>
      <c r="CA73" s="1309"/>
      <c r="CB73" s="1309"/>
      <c r="CC73" s="1309"/>
      <c r="CD73" s="1309"/>
      <c r="CE73" s="1309"/>
      <c r="CF73" s="1309">
        <v>127.6</v>
      </c>
      <c r="CG73" s="1309"/>
      <c r="CH73" s="1309"/>
      <c r="CI73" s="1309"/>
      <c r="CJ73" s="1309"/>
      <c r="CK73" s="1309"/>
      <c r="CL73" s="1309"/>
      <c r="CM73" s="1309"/>
      <c r="CN73" s="1309">
        <v>107.3</v>
      </c>
      <c r="CO73" s="1309"/>
      <c r="CP73" s="1309"/>
      <c r="CQ73" s="1309"/>
      <c r="CR73" s="1309"/>
      <c r="CS73" s="1309"/>
      <c r="CT73" s="1309"/>
      <c r="CU73" s="1309"/>
      <c r="CV73" s="1309">
        <v>105.2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15.7</v>
      </c>
      <c r="BQ75" s="1309"/>
      <c r="BR75" s="1309"/>
      <c r="BS75" s="1309"/>
      <c r="BT75" s="1309"/>
      <c r="BU75" s="1309"/>
      <c r="BV75" s="1309"/>
      <c r="BW75" s="1309"/>
      <c r="BX75" s="1309">
        <v>15.7</v>
      </c>
      <c r="BY75" s="1309"/>
      <c r="BZ75" s="1309"/>
      <c r="CA75" s="1309"/>
      <c r="CB75" s="1309"/>
      <c r="CC75" s="1309"/>
      <c r="CD75" s="1309"/>
      <c r="CE75" s="1309"/>
      <c r="CF75" s="1309">
        <v>15.5</v>
      </c>
      <c r="CG75" s="1309"/>
      <c r="CH75" s="1309"/>
      <c r="CI75" s="1309"/>
      <c r="CJ75" s="1309"/>
      <c r="CK75" s="1309"/>
      <c r="CL75" s="1309"/>
      <c r="CM75" s="1309"/>
      <c r="CN75" s="1309">
        <v>15.6</v>
      </c>
      <c r="CO75" s="1309"/>
      <c r="CP75" s="1309"/>
      <c r="CQ75" s="1309"/>
      <c r="CR75" s="1309"/>
      <c r="CS75" s="1309"/>
      <c r="CT75" s="1309"/>
      <c r="CU75" s="1309"/>
      <c r="CV75" s="1309">
        <v>15.2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Z8e8YmkiPdhT/YISw0M46ILC3uvNbE1yDX0yOKnxqoa28Rugn+FfJsTFIlmIN0W2sliP5hFWYJKfcnl6+Gig==" saltValue="Cht1B7HWwmBZXh1t1fgS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i3WKJcD1lqkBaWsqhPtIZiGNxohy85/eqdfbBwMEReL2nvPteXYku4HgjqR57kpOAXBQBWDPaBMpukLxOVy5Mg==" saltValue="vhsbX+AuEWPlQE2M5iK+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mGtotyDS7rMWimHc0GTpBFNcTJHM7jSH3qZxNyDBcJqGroE5Ir2xnUu3AIU165NvOlarJU6yMJ4v3fRfqK9TOg==" saltValue="8qWNirdYq5OAxyocPIxN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15739</v>
      </c>
      <c r="E3" s="162"/>
      <c r="F3" s="163">
        <v>56894</v>
      </c>
      <c r="G3" s="164"/>
      <c r="H3" s="165"/>
    </row>
    <row r="4" spans="1:8" x14ac:dyDescent="0.15">
      <c r="A4" s="166"/>
      <c r="B4" s="167"/>
      <c r="C4" s="168"/>
      <c r="D4" s="169">
        <v>10844</v>
      </c>
      <c r="E4" s="170"/>
      <c r="F4" s="171">
        <v>32548</v>
      </c>
      <c r="G4" s="172"/>
      <c r="H4" s="173"/>
    </row>
    <row r="5" spans="1:8" x14ac:dyDescent="0.15">
      <c r="A5" s="154" t="s">
        <v>549</v>
      </c>
      <c r="B5" s="159"/>
      <c r="C5" s="160"/>
      <c r="D5" s="161">
        <v>18842</v>
      </c>
      <c r="E5" s="162"/>
      <c r="F5" s="163">
        <v>57122</v>
      </c>
      <c r="G5" s="164"/>
      <c r="H5" s="165"/>
    </row>
    <row r="6" spans="1:8" x14ac:dyDescent="0.15">
      <c r="A6" s="166"/>
      <c r="B6" s="167"/>
      <c r="C6" s="168"/>
      <c r="D6" s="169">
        <v>14114</v>
      </c>
      <c r="E6" s="170"/>
      <c r="F6" s="171">
        <v>36191</v>
      </c>
      <c r="G6" s="172"/>
      <c r="H6" s="173"/>
    </row>
    <row r="7" spans="1:8" x14ac:dyDescent="0.15">
      <c r="A7" s="154" t="s">
        <v>550</v>
      </c>
      <c r="B7" s="159"/>
      <c r="C7" s="160"/>
      <c r="D7" s="161">
        <v>56980</v>
      </c>
      <c r="E7" s="162"/>
      <c r="F7" s="163">
        <v>53655</v>
      </c>
      <c r="G7" s="164"/>
      <c r="H7" s="165"/>
    </row>
    <row r="8" spans="1:8" x14ac:dyDescent="0.15">
      <c r="A8" s="166"/>
      <c r="B8" s="167"/>
      <c r="C8" s="168"/>
      <c r="D8" s="169">
        <v>24309</v>
      </c>
      <c r="E8" s="170"/>
      <c r="F8" s="171">
        <v>32719</v>
      </c>
      <c r="G8" s="172"/>
      <c r="H8" s="173"/>
    </row>
    <row r="9" spans="1:8" x14ac:dyDescent="0.15">
      <c r="A9" s="154" t="s">
        <v>551</v>
      </c>
      <c r="B9" s="159"/>
      <c r="C9" s="160"/>
      <c r="D9" s="161">
        <v>54288</v>
      </c>
      <c r="E9" s="162"/>
      <c r="F9" s="163">
        <v>53869</v>
      </c>
      <c r="G9" s="164"/>
      <c r="H9" s="165"/>
    </row>
    <row r="10" spans="1:8" x14ac:dyDescent="0.15">
      <c r="A10" s="166"/>
      <c r="B10" s="167"/>
      <c r="C10" s="168"/>
      <c r="D10" s="169">
        <v>34013</v>
      </c>
      <c r="E10" s="170"/>
      <c r="F10" s="171">
        <v>35046</v>
      </c>
      <c r="G10" s="172"/>
      <c r="H10" s="173"/>
    </row>
    <row r="11" spans="1:8" x14ac:dyDescent="0.15">
      <c r="A11" s="154" t="s">
        <v>552</v>
      </c>
      <c r="B11" s="159"/>
      <c r="C11" s="160"/>
      <c r="D11" s="161">
        <v>124887</v>
      </c>
      <c r="E11" s="162"/>
      <c r="F11" s="163">
        <v>59119</v>
      </c>
      <c r="G11" s="164"/>
      <c r="H11" s="165"/>
    </row>
    <row r="12" spans="1:8" x14ac:dyDescent="0.15">
      <c r="A12" s="166"/>
      <c r="B12" s="167"/>
      <c r="C12" s="174"/>
      <c r="D12" s="169">
        <v>27500</v>
      </c>
      <c r="E12" s="170"/>
      <c r="F12" s="171">
        <v>29900</v>
      </c>
      <c r="G12" s="172"/>
      <c r="H12" s="173"/>
    </row>
    <row r="13" spans="1:8" x14ac:dyDescent="0.15">
      <c r="A13" s="154"/>
      <c r="B13" s="159"/>
      <c r="C13" s="175"/>
      <c r="D13" s="176">
        <v>54147</v>
      </c>
      <c r="E13" s="177"/>
      <c r="F13" s="178">
        <v>56132</v>
      </c>
      <c r="G13" s="179"/>
      <c r="H13" s="165"/>
    </row>
    <row r="14" spans="1:8" x14ac:dyDescent="0.15">
      <c r="A14" s="166"/>
      <c r="B14" s="167"/>
      <c r="C14" s="168"/>
      <c r="D14" s="169">
        <v>22156</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5.81</v>
      </c>
      <c r="C19" s="180">
        <f>ROUND(VALUE(SUBSTITUTE(実質収支比率等に係る経年分析!G$48,"▲","-")),2)</f>
        <v>3.85</v>
      </c>
      <c r="D19" s="180">
        <f>ROUND(VALUE(SUBSTITUTE(実質収支比率等に係る経年分析!H$48,"▲","-")),2)</f>
        <v>5.2</v>
      </c>
      <c r="E19" s="180">
        <f>ROUND(VALUE(SUBSTITUTE(実質収支比率等に係る経年分析!I$48,"▲","-")),2)</f>
        <v>4.99</v>
      </c>
      <c r="F19" s="180">
        <f>ROUND(VALUE(SUBSTITUTE(実質収支比率等に係る経年分析!J$48,"▲","-")),2)</f>
        <v>3.08</v>
      </c>
    </row>
    <row r="20" spans="1:11" x14ac:dyDescent="0.15">
      <c r="A20" s="180" t="s">
        <v>55</v>
      </c>
      <c r="B20" s="180">
        <f>ROUND(VALUE(SUBSTITUTE(実質収支比率等に係る経年分析!F$47,"▲","-")),2)</f>
        <v>12.88</v>
      </c>
      <c r="C20" s="180">
        <f>ROUND(VALUE(SUBSTITUTE(実質収支比率等に係る経年分析!G$47,"▲","-")),2)</f>
        <v>14.04</v>
      </c>
      <c r="D20" s="180">
        <f>ROUND(VALUE(SUBSTITUTE(実質収支比率等に係る経年分析!H$47,"▲","-")),2)</f>
        <v>14.41</v>
      </c>
      <c r="E20" s="180">
        <f>ROUND(VALUE(SUBSTITUTE(実質収支比率等に係る経年分析!I$47,"▲","-")),2)</f>
        <v>14.73</v>
      </c>
      <c r="F20" s="180">
        <f>ROUND(VALUE(SUBSTITUTE(実質収支比率等に係る経年分析!J$47,"▲","-")),2)</f>
        <v>14.96</v>
      </c>
    </row>
    <row r="21" spans="1:11" x14ac:dyDescent="0.15">
      <c r="A21" s="180" t="s">
        <v>56</v>
      </c>
      <c r="B21" s="180">
        <f>IF(ISNUMBER(VALUE(SUBSTITUTE(実質収支比率等に係る経年分析!F$49,"▲","-"))),ROUND(VALUE(SUBSTITUTE(実質収支比率等に係る経年分析!F$49,"▲","-")),2),NA())</f>
        <v>3.58</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0.12</v>
      </c>
      <c r="F21" s="180">
        <f>IF(ISNUMBER(VALUE(SUBSTITUTE(実質収支比率等に係る経年分析!J$49,"▲","-"))),ROUND(VALUE(SUBSTITUTE(実質収支比率等に係る経年分析!J$49,"▲","-")),2),NA())</f>
        <v>-1.62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境町後期高齢者医療事業特別会計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坂東市外２か町公平委員会特別会計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境町農業集落排水事業特別会計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境町公共下水道事業特別会計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境町国民健康保険事業特別会計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境町介護保険事業特別会計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3.06</v>
      </c>
    </row>
    <row r="36" spans="1:16" x14ac:dyDescent="0.15">
      <c r="A36" s="181" t="str">
        <f>IF(連結実質赤字比率に係る赤字・黒字の構成分析!C$34="",NA(),連結実質赤字比率に係る赤字・黒字の構成分析!C$34)</f>
        <v>境町水道事業会計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860</v>
      </c>
      <c r="E42" s="182"/>
      <c r="F42" s="182"/>
      <c r="G42" s="182">
        <f>'実質公債費比率（分子）の構造'!L$52</f>
        <v>898</v>
      </c>
      <c r="H42" s="182"/>
      <c r="I42" s="182"/>
      <c r="J42" s="182">
        <f>'実質公債費比率（分子）の構造'!M$52</f>
        <v>903</v>
      </c>
      <c r="K42" s="182"/>
      <c r="L42" s="182"/>
      <c r="M42" s="182">
        <f>'実質公債費比率（分子）の構造'!N$52</f>
        <v>907</v>
      </c>
      <c r="N42" s="182"/>
      <c r="O42" s="182"/>
      <c r="P42" s="182">
        <f>'実質公債費比率（分子）の構造'!O$52</f>
        <v>898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58</v>
      </c>
      <c r="C44" s="182"/>
      <c r="D44" s="182"/>
      <c r="E44" s="182">
        <f>'実質公債費比率（分子）の構造'!L$50</f>
        <v>53</v>
      </c>
      <c r="F44" s="182"/>
      <c r="G44" s="182"/>
      <c r="H44" s="182">
        <f>'実質公債費比率（分子）の構造'!M$50</f>
        <v>50</v>
      </c>
      <c r="I44" s="182"/>
      <c r="J44" s="182"/>
      <c r="K44" s="182">
        <f>'実質公債費比率（分子）の構造'!N$50</f>
        <v>49</v>
      </c>
      <c r="L44" s="182"/>
      <c r="M44" s="182"/>
      <c r="N44" s="182">
        <f>'実質公債費比率（分子）の構造'!O$50</f>
        <v>35</v>
      </c>
      <c r="O44" s="182"/>
      <c r="P44" s="182"/>
    </row>
    <row r="45" spans="1:16" x14ac:dyDescent="0.15">
      <c r="A45" s="182" t="s">
        <v>66</v>
      </c>
      <c r="B45" s="182">
        <f>'実質公債費比率（分子）の構造'!K$49</f>
        <v>118</v>
      </c>
      <c r="C45" s="182"/>
      <c r="D45" s="182"/>
      <c r="E45" s="182">
        <f>'実質公債費比率（分子）の構造'!L$49</f>
        <v>121</v>
      </c>
      <c r="F45" s="182"/>
      <c r="G45" s="182"/>
      <c r="H45" s="182">
        <f>'実質公債費比率（分子）の構造'!M$49</f>
        <v>120</v>
      </c>
      <c r="I45" s="182"/>
      <c r="J45" s="182"/>
      <c r="K45" s="182">
        <f>'実質公債費比率（分子）の構造'!N$49</f>
        <v>122</v>
      </c>
      <c r="L45" s="182"/>
      <c r="M45" s="182"/>
      <c r="N45" s="182">
        <f>'実質公債費比率（分子）の構造'!O$49</f>
        <v>113</v>
      </c>
      <c r="O45" s="182"/>
      <c r="P45" s="182"/>
    </row>
    <row r="46" spans="1:16" x14ac:dyDescent="0.15">
      <c r="A46" s="182" t="s">
        <v>67</v>
      </c>
      <c r="B46" s="182">
        <f>'実質公債費比率（分子）の構造'!K$48</f>
        <v>449</v>
      </c>
      <c r="C46" s="182"/>
      <c r="D46" s="182"/>
      <c r="E46" s="182">
        <f>'実質公債費比率（分子）の構造'!L$48</f>
        <v>454</v>
      </c>
      <c r="F46" s="182"/>
      <c r="G46" s="182"/>
      <c r="H46" s="182">
        <f>'実質公債費比率（分子）の構造'!M$48</f>
        <v>456</v>
      </c>
      <c r="I46" s="182"/>
      <c r="J46" s="182"/>
      <c r="K46" s="182">
        <f>'実質公債費比率（分子）の構造'!N$48</f>
        <v>467</v>
      </c>
      <c r="L46" s="182"/>
      <c r="M46" s="182"/>
      <c r="N46" s="182">
        <f>'実質公債費比率（分子）の構造'!O$48</f>
        <v>474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1012</v>
      </c>
      <c r="C49" s="182"/>
      <c r="D49" s="182"/>
      <c r="E49" s="182">
        <f>'実質公債費比率（分子）の構造'!L$45</f>
        <v>1075</v>
      </c>
      <c r="F49" s="182"/>
      <c r="G49" s="182"/>
      <c r="H49" s="182">
        <f>'実質公債費比率（分子）の構造'!M$45</f>
        <v>1049</v>
      </c>
      <c r="I49" s="182"/>
      <c r="J49" s="182"/>
      <c r="K49" s="182">
        <f>'実質公債費比率（分子）の構造'!N$45</f>
        <v>1036</v>
      </c>
      <c r="L49" s="182"/>
      <c r="M49" s="182"/>
      <c r="N49" s="182">
        <f>'実質公債費比率（分子）の構造'!O$45</f>
        <v>1024</v>
      </c>
      <c r="O49" s="182"/>
      <c r="P49" s="182"/>
    </row>
    <row r="50" spans="1:16" x14ac:dyDescent="0.15">
      <c r="A50" s="182" t="s">
        <v>71</v>
      </c>
      <c r="B50" s="182" t="e">
        <f>NA()</f>
        <v>#N/A</v>
      </c>
      <c r="C50" s="182">
        <f>IF(ISNUMBER('実質公債費比率（分子）の構造'!K$53),'実質公債費比率（分子）の構造'!K$53,NA())</f>
        <v>777</v>
      </c>
      <c r="D50" s="182" t="e">
        <f>NA()</f>
        <v>#N/A</v>
      </c>
      <c r="E50" s="182" t="e">
        <f>NA()</f>
        <v>#N/A</v>
      </c>
      <c r="F50" s="182">
        <f>IF(ISNUMBER('実質公債費比率（分子）の構造'!L$53),'実質公債費比率（分子）の構造'!L$53,NA())</f>
        <v>805</v>
      </c>
      <c r="G50" s="182" t="e">
        <f>NA()</f>
        <v>#N/A</v>
      </c>
      <c r="H50" s="182" t="e">
        <f>NA()</f>
        <v>#N/A</v>
      </c>
      <c r="I50" s="182">
        <f>IF(ISNUMBER('実質公債費比率（分子）の構造'!M$53),'実質公債費比率（分子）の構造'!M$53,NA())</f>
        <v>772</v>
      </c>
      <c r="J50" s="182" t="e">
        <f>NA()</f>
        <v>#N/A</v>
      </c>
      <c r="K50" s="182" t="e">
        <f>NA()</f>
        <v>#N/A</v>
      </c>
      <c r="L50" s="182">
        <f>IF(ISNUMBER('実質公債費比率（分子）の構造'!N$53),'実質公債費比率（分子）の構造'!N$53,NA())</f>
        <v>767</v>
      </c>
      <c r="M50" s="182" t="e">
        <f>NA()</f>
        <v>#N/A</v>
      </c>
      <c r="N50" s="182" t="e">
        <f>NA()</f>
        <v>#N/A</v>
      </c>
      <c r="O50" s="182">
        <f>IF(ISNUMBER('実質公債費比率（分子）の構造'!O$53),'実質公債費比率（分子）の構造'!O$53,NA())</f>
        <v>748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9801</v>
      </c>
      <c r="E56" s="181"/>
      <c r="F56" s="181"/>
      <c r="G56" s="181">
        <f>'将来負担比率（分子）の構造'!J$52</f>
        <v>9689</v>
      </c>
      <c r="H56" s="181"/>
      <c r="I56" s="181"/>
      <c r="J56" s="181">
        <f>'将来負担比率（分子）の構造'!K$52</f>
        <v>9502</v>
      </c>
      <c r="K56" s="181"/>
      <c r="L56" s="181"/>
      <c r="M56" s="181">
        <f>'将来負担比率（分子）の構造'!L$52</f>
        <v>9239</v>
      </c>
      <c r="N56" s="181"/>
      <c r="O56" s="181"/>
      <c r="P56" s="181">
        <f>'将来負担比率（分子）の構造'!M$52</f>
        <v>9104</v>
      </c>
    </row>
    <row r="57" spans="1:16" x14ac:dyDescent="0.15">
      <c r="A57" s="181" t="s">
        <v>42</v>
      </c>
      <c r="B57" s="181"/>
      <c r="C57" s="181"/>
      <c r="D57" s="181">
        <f>'将来負担比率（分子）の構造'!I$51</f>
        <v>149</v>
      </c>
      <c r="E57" s="181"/>
      <c r="F57" s="181"/>
      <c r="G57" s="181">
        <f>'将来負担比率（分子）の構造'!J$51</f>
        <v>430</v>
      </c>
      <c r="H57" s="181"/>
      <c r="I57" s="181"/>
      <c r="J57" s="181">
        <f>'将来負担比率（分子）の構造'!K$51</f>
        <v>1168</v>
      </c>
      <c r="K57" s="181"/>
      <c r="L57" s="181"/>
      <c r="M57" s="181">
        <f>'将来負担比率（分子）の構造'!L$51</f>
        <v>1067</v>
      </c>
      <c r="N57" s="181"/>
      <c r="O57" s="181"/>
      <c r="P57" s="181">
        <f>'将来負担比率（分子）の構造'!M$51</f>
        <v>1196</v>
      </c>
    </row>
    <row r="58" spans="1:16" x14ac:dyDescent="0.15">
      <c r="A58" s="181" t="s">
        <v>41</v>
      </c>
      <c r="B58" s="181"/>
      <c r="C58" s="181"/>
      <c r="D58" s="181">
        <f>'将来負担比率（分子）の構造'!I$50</f>
        <v>1480</v>
      </c>
      <c r="E58" s="181"/>
      <c r="F58" s="181"/>
      <c r="G58" s="181">
        <f>'将来負担比率（分子）の構造'!J$50</f>
        <v>1891</v>
      </c>
      <c r="H58" s="181"/>
      <c r="I58" s="181"/>
      <c r="J58" s="181">
        <f>'将来負担比率（分子）の構造'!K$50</f>
        <v>2126</v>
      </c>
      <c r="K58" s="181"/>
      <c r="L58" s="181"/>
      <c r="M58" s="181">
        <f>'将来負担比率（分子）の構造'!L$50</f>
        <v>2749</v>
      </c>
      <c r="N58" s="181"/>
      <c r="O58" s="181"/>
      <c r="P58" s="181">
        <f>'将来負担比率（分子）の構造'!M$50</f>
        <v>2747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47</v>
      </c>
      <c r="C61" s="181"/>
      <c r="D61" s="181"/>
      <c r="E61" s="181">
        <f>'将来負担比率（分子）の構造'!J$46</f>
        <v>44</v>
      </c>
      <c r="F61" s="181"/>
      <c r="G61" s="181"/>
      <c r="H61" s="181">
        <f>'将来負担比率（分子）の構造'!K$46</f>
        <v>42</v>
      </c>
      <c r="I61" s="181"/>
      <c r="J61" s="181"/>
      <c r="K61" s="181">
        <f>'将来負担比率（分子）の構造'!L$46</f>
        <v>41</v>
      </c>
      <c r="L61" s="181"/>
      <c r="M61" s="181"/>
      <c r="N61" s="181">
        <f>'将来負担比率（分子）の構造'!M$46</f>
        <v>39</v>
      </c>
      <c r="O61" s="181"/>
      <c r="P61" s="181"/>
    </row>
    <row r="62" spans="1:16" x14ac:dyDescent="0.15">
      <c r="A62" s="181" t="s">
        <v>35</v>
      </c>
      <c r="B62" s="181">
        <f>'将来負担比率（分子）の構造'!I$45</f>
        <v>1821</v>
      </c>
      <c r="C62" s="181"/>
      <c r="D62" s="181"/>
      <c r="E62" s="181">
        <f>'将来負担比率（分子）の構造'!J$45</f>
        <v>1806</v>
      </c>
      <c r="F62" s="181"/>
      <c r="G62" s="181"/>
      <c r="H62" s="181">
        <f>'将来負担比率（分子）の構造'!K$45</f>
        <v>1900</v>
      </c>
      <c r="I62" s="181"/>
      <c r="J62" s="181"/>
      <c r="K62" s="181">
        <f>'将来負担比率（分子）の構造'!L$45</f>
        <v>1713</v>
      </c>
      <c r="L62" s="181"/>
      <c r="M62" s="181"/>
      <c r="N62" s="181">
        <f>'将来負担比率（分子）の構造'!M$45</f>
        <v>1718</v>
      </c>
      <c r="O62" s="181"/>
      <c r="P62" s="181"/>
    </row>
    <row r="63" spans="1:16" x14ac:dyDescent="0.15">
      <c r="A63" s="181" t="s">
        <v>34</v>
      </c>
      <c r="B63" s="181">
        <f>'将来負担比率（分子）の構造'!I$44</f>
        <v>634</v>
      </c>
      <c r="C63" s="181"/>
      <c r="D63" s="181"/>
      <c r="E63" s="181">
        <f>'将来負担比率（分子）の構造'!J$44</f>
        <v>540</v>
      </c>
      <c r="F63" s="181"/>
      <c r="G63" s="181"/>
      <c r="H63" s="181">
        <f>'将来負担比率（分子）の構造'!K$44</f>
        <v>450</v>
      </c>
      <c r="I63" s="181"/>
      <c r="J63" s="181"/>
      <c r="K63" s="181">
        <f>'将来負担比率（分子）の構造'!L$44</f>
        <v>359</v>
      </c>
      <c r="L63" s="181"/>
      <c r="M63" s="181"/>
      <c r="N63" s="181">
        <f>'将来負担比率（分子）の構造'!M$44</f>
        <v>264</v>
      </c>
      <c r="O63" s="181"/>
      <c r="P63" s="181"/>
    </row>
    <row r="64" spans="1:16" x14ac:dyDescent="0.15">
      <c r="A64" s="181" t="s">
        <v>33</v>
      </c>
      <c r="B64" s="181">
        <f>'将来負担比率（分子）の構造'!I$43</f>
        <v>5872</v>
      </c>
      <c r="C64" s="181"/>
      <c r="D64" s="181"/>
      <c r="E64" s="181">
        <f>'将来負担比率（分子）の構造'!J$43</f>
        <v>5757</v>
      </c>
      <c r="F64" s="181"/>
      <c r="G64" s="181"/>
      <c r="H64" s="181">
        <f>'将来負担比率（分子）の構造'!K$43</f>
        <v>5580</v>
      </c>
      <c r="I64" s="181"/>
      <c r="J64" s="181"/>
      <c r="K64" s="181">
        <f>'将来負担比率（分子）の構造'!L$43</f>
        <v>5429</v>
      </c>
      <c r="L64" s="181"/>
      <c r="M64" s="181"/>
      <c r="N64" s="181">
        <f>'将来負担比率（分子）の構造'!M$43</f>
        <v>5318</v>
      </c>
      <c r="O64" s="181"/>
      <c r="P64" s="181"/>
    </row>
    <row r="65" spans="1:16" x14ac:dyDescent="0.15">
      <c r="A65" s="181" t="s">
        <v>32</v>
      </c>
      <c r="B65" s="181">
        <f>'将来負担比率（分子）の構造'!I$42</f>
        <v>407</v>
      </c>
      <c r="C65" s="181"/>
      <c r="D65" s="181"/>
      <c r="E65" s="181">
        <f>'将来負担比率（分子）の構造'!J$42</f>
        <v>648</v>
      </c>
      <c r="F65" s="181"/>
      <c r="G65" s="181"/>
      <c r="H65" s="181">
        <f>'将来負担比率（分子）の構造'!K$42</f>
        <v>1279</v>
      </c>
      <c r="I65" s="181"/>
      <c r="J65" s="181"/>
      <c r="K65" s="181">
        <f>'将来負担比率（分子）の構造'!L$42</f>
        <v>1123</v>
      </c>
      <c r="L65" s="181"/>
      <c r="M65" s="181"/>
      <c r="N65" s="181">
        <f>'将来負担比率（分子）の構造'!M$42</f>
        <v>1172</v>
      </c>
      <c r="O65" s="181"/>
      <c r="P65" s="181"/>
    </row>
    <row r="66" spans="1:16" x14ac:dyDescent="0.15">
      <c r="A66" s="181" t="s">
        <v>31</v>
      </c>
      <c r="B66" s="181">
        <f>'将来負担比率（分子）の構造'!I$41</f>
        <v>10476</v>
      </c>
      <c r="C66" s="181"/>
      <c r="D66" s="181"/>
      <c r="E66" s="181">
        <f>'将来負担比率（分子）の構造'!J$41</f>
        <v>10090</v>
      </c>
      <c r="F66" s="181"/>
      <c r="G66" s="181"/>
      <c r="H66" s="181">
        <f>'将来負担比率（分子）の構造'!K$41</f>
        <v>9932</v>
      </c>
      <c r="I66" s="181"/>
      <c r="J66" s="181"/>
      <c r="K66" s="181">
        <f>'将来負担比率（分子）の構造'!L$41</f>
        <v>9759</v>
      </c>
      <c r="L66" s="181"/>
      <c r="M66" s="181"/>
      <c r="N66" s="181">
        <f>'将来負担比率（分子）の構造'!M$41</f>
        <v>9827</v>
      </c>
      <c r="O66" s="181"/>
      <c r="P66" s="181"/>
    </row>
    <row r="67" spans="1:16" x14ac:dyDescent="0.15">
      <c r="A67" s="181" t="s">
        <v>75</v>
      </c>
      <c r="B67" s="181" t="e">
        <f>NA()</f>
        <v>#N/A</v>
      </c>
      <c r="C67" s="181">
        <f>IF(ISNUMBER('将来負担比率（分子）の構造'!I$53), IF('将来負担比率（分子）の構造'!I$53 &lt; 0, 0, '将来負担比率（分子）の構造'!I$53), NA())</f>
        <v>7826</v>
      </c>
      <c r="D67" s="181" t="e">
        <f>NA()</f>
        <v>#N/A</v>
      </c>
      <c r="E67" s="181" t="e">
        <f>NA()</f>
        <v>#N/A</v>
      </c>
      <c r="F67" s="181">
        <f>IF(ISNUMBER('将来負担比率（分子）の構造'!J$53), IF('将来負担比率（分子）の構造'!J$53 &lt; 0, 0, '将来負担比率（分子）の構造'!J$53), NA())</f>
        <v>6876</v>
      </c>
      <c r="G67" s="181" t="e">
        <f>NA()</f>
        <v>#N/A</v>
      </c>
      <c r="H67" s="181" t="e">
        <f>NA()</f>
        <v>#N/A</v>
      </c>
      <c r="I67" s="181">
        <f>IF(ISNUMBER('将来負担比率（分子）の構造'!K$53), IF('将来負担比率（分子）の構造'!K$53 &lt; 0, 0, '将来負担比率（分子）の構造'!K$53), NA())</f>
        <v>6388</v>
      </c>
      <c r="J67" s="181" t="e">
        <f>NA()</f>
        <v>#N/A</v>
      </c>
      <c r="K67" s="181" t="e">
        <f>NA()</f>
        <v>#N/A</v>
      </c>
      <c r="L67" s="181">
        <f>IF(ISNUMBER('将来負担比率（分子）の構造'!L$53), IF('将来負担比率（分子）の構造'!L$53 &lt; 0, 0, '将来負担比率（分子）の構造'!L$53), NA())</f>
        <v>5369</v>
      </c>
      <c r="M67" s="181" t="e">
        <f>NA()</f>
        <v>#N/A</v>
      </c>
      <c r="N67" s="181" t="e">
        <f>NA()</f>
        <v>#N/A</v>
      </c>
      <c r="O67" s="181">
        <f>IF(ISNUMBER('将来負担比率（分子）の構造'!M$53), IF('将来負担比率（分子）の構造'!M$53 &lt; 0, 0, '将来負担比率（分子）の構造'!M$53), NA())</f>
        <v>5291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848</v>
      </c>
      <c r="C72" s="185">
        <f>基金残高に係る経年分析!G55</f>
        <v>868</v>
      </c>
      <c r="D72" s="185">
        <f>基金残高に係る経年分析!H55</f>
        <v>884</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1129</v>
      </c>
      <c r="C74" s="185">
        <f>基金残高に係る経年分析!G57</f>
        <v>1689</v>
      </c>
      <c r="D74" s="185">
        <f>基金残高に係る経年分析!H57</f>
        <v>1581</v>
      </c>
    </row>
  </sheetData>
  <sheetProtection algorithmName="SHA-512" hashValue="LzQI09aQFYKgyBxsctvkNgn+tLEiT++FCWAXL2N0rtMKcqmgCpUGPUFuFT6KSiypjkntW6ttaCu2pdTKG7RDyw==" saltValue="chERjhjw1Ru8SProfcUe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3588601</v>
      </c>
      <c r="S5" s="673"/>
      <c r="T5" s="673"/>
      <c r="U5" s="673"/>
      <c r="V5" s="673"/>
      <c r="W5" s="673"/>
      <c r="X5" s="673"/>
      <c r="Y5" s="674"/>
      <c r="Z5" s="675">
        <v>21.1</v>
      </c>
      <c r="AA5" s="675"/>
      <c r="AB5" s="675"/>
      <c r="AC5" s="675"/>
      <c r="AD5" s="676">
        <v>3588601</v>
      </c>
      <c r="AE5" s="676"/>
      <c r="AF5" s="676"/>
      <c r="AG5" s="676"/>
      <c r="AH5" s="676"/>
      <c r="AI5" s="676"/>
      <c r="AJ5" s="676"/>
      <c r="AK5" s="676"/>
      <c r="AL5" s="677">
        <v>63.3</v>
      </c>
      <c r="AM5" s="678"/>
      <c r="AN5" s="678"/>
      <c r="AO5" s="679"/>
      <c r="AP5" s="669" t="s">
        <v>232</v>
      </c>
      <c r="AQ5" s="670"/>
      <c r="AR5" s="670"/>
      <c r="AS5" s="670"/>
      <c r="AT5" s="670"/>
      <c r="AU5" s="670"/>
      <c r="AV5" s="670"/>
      <c r="AW5" s="670"/>
      <c r="AX5" s="670"/>
      <c r="AY5" s="670"/>
      <c r="AZ5" s="670"/>
      <c r="BA5" s="670"/>
      <c r="BB5" s="670"/>
      <c r="BC5" s="670"/>
      <c r="BD5" s="670"/>
      <c r="BE5" s="670"/>
      <c r="BF5" s="671"/>
      <c r="BG5" s="683">
        <v>3577587</v>
      </c>
      <c r="BH5" s="684"/>
      <c r="BI5" s="684"/>
      <c r="BJ5" s="684"/>
      <c r="BK5" s="684"/>
      <c r="BL5" s="684"/>
      <c r="BM5" s="684"/>
      <c r="BN5" s="685"/>
      <c r="BO5" s="686">
        <v>99.7</v>
      </c>
      <c r="BP5" s="686"/>
      <c r="BQ5" s="686"/>
      <c r="BR5" s="686"/>
      <c r="BS5" s="687">
        <v>52159</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15">
      <c r="B6" s="680" t="s">
        <v>236</v>
      </c>
      <c r="C6" s="681"/>
      <c r="D6" s="681"/>
      <c r="E6" s="681"/>
      <c r="F6" s="681"/>
      <c r="G6" s="681"/>
      <c r="H6" s="681"/>
      <c r="I6" s="681"/>
      <c r="J6" s="681"/>
      <c r="K6" s="681"/>
      <c r="L6" s="681"/>
      <c r="M6" s="681"/>
      <c r="N6" s="681"/>
      <c r="O6" s="681"/>
      <c r="P6" s="681"/>
      <c r="Q6" s="682"/>
      <c r="R6" s="683">
        <v>130148</v>
      </c>
      <c r="S6" s="684"/>
      <c r="T6" s="684"/>
      <c r="U6" s="684"/>
      <c r="V6" s="684"/>
      <c r="W6" s="684"/>
      <c r="X6" s="684"/>
      <c r="Y6" s="685"/>
      <c r="Z6" s="686">
        <v>0.8</v>
      </c>
      <c r="AA6" s="686"/>
      <c r="AB6" s="686"/>
      <c r="AC6" s="686"/>
      <c r="AD6" s="687">
        <v>130148</v>
      </c>
      <c r="AE6" s="687"/>
      <c r="AF6" s="687"/>
      <c r="AG6" s="687"/>
      <c r="AH6" s="687"/>
      <c r="AI6" s="687"/>
      <c r="AJ6" s="687"/>
      <c r="AK6" s="687"/>
      <c r="AL6" s="688">
        <v>2.2999999999999998</v>
      </c>
      <c r="AM6" s="689"/>
      <c r="AN6" s="689"/>
      <c r="AO6" s="690"/>
      <c r="AP6" s="680" t="s">
        <v>237</v>
      </c>
      <c r="AQ6" s="681"/>
      <c r="AR6" s="681"/>
      <c r="AS6" s="681"/>
      <c r="AT6" s="681"/>
      <c r="AU6" s="681"/>
      <c r="AV6" s="681"/>
      <c r="AW6" s="681"/>
      <c r="AX6" s="681"/>
      <c r="AY6" s="681"/>
      <c r="AZ6" s="681"/>
      <c r="BA6" s="681"/>
      <c r="BB6" s="681"/>
      <c r="BC6" s="681"/>
      <c r="BD6" s="681"/>
      <c r="BE6" s="681"/>
      <c r="BF6" s="682"/>
      <c r="BG6" s="683">
        <v>3577587</v>
      </c>
      <c r="BH6" s="684"/>
      <c r="BI6" s="684"/>
      <c r="BJ6" s="684"/>
      <c r="BK6" s="684"/>
      <c r="BL6" s="684"/>
      <c r="BM6" s="684"/>
      <c r="BN6" s="685"/>
      <c r="BO6" s="686">
        <v>99.7</v>
      </c>
      <c r="BP6" s="686"/>
      <c r="BQ6" s="686"/>
      <c r="BR6" s="686"/>
      <c r="BS6" s="687">
        <v>52159</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106844</v>
      </c>
      <c r="CS6" s="684"/>
      <c r="CT6" s="684"/>
      <c r="CU6" s="684"/>
      <c r="CV6" s="684"/>
      <c r="CW6" s="684"/>
      <c r="CX6" s="684"/>
      <c r="CY6" s="685"/>
      <c r="CZ6" s="677">
        <v>0.6</v>
      </c>
      <c r="DA6" s="678"/>
      <c r="DB6" s="678"/>
      <c r="DC6" s="697"/>
      <c r="DD6" s="692" t="s">
        <v>239</v>
      </c>
      <c r="DE6" s="684"/>
      <c r="DF6" s="684"/>
      <c r="DG6" s="684"/>
      <c r="DH6" s="684"/>
      <c r="DI6" s="684"/>
      <c r="DJ6" s="684"/>
      <c r="DK6" s="684"/>
      <c r="DL6" s="684"/>
      <c r="DM6" s="684"/>
      <c r="DN6" s="684"/>
      <c r="DO6" s="684"/>
      <c r="DP6" s="685"/>
      <c r="DQ6" s="692">
        <v>106844</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2171</v>
      </c>
      <c r="S7" s="684"/>
      <c r="T7" s="684"/>
      <c r="U7" s="684"/>
      <c r="V7" s="684"/>
      <c r="W7" s="684"/>
      <c r="X7" s="684"/>
      <c r="Y7" s="685"/>
      <c r="Z7" s="686">
        <v>0</v>
      </c>
      <c r="AA7" s="686"/>
      <c r="AB7" s="686"/>
      <c r="AC7" s="686"/>
      <c r="AD7" s="687">
        <v>2171</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1476945</v>
      </c>
      <c r="BH7" s="684"/>
      <c r="BI7" s="684"/>
      <c r="BJ7" s="684"/>
      <c r="BK7" s="684"/>
      <c r="BL7" s="684"/>
      <c r="BM7" s="684"/>
      <c r="BN7" s="685"/>
      <c r="BO7" s="686">
        <v>41.2</v>
      </c>
      <c r="BP7" s="686"/>
      <c r="BQ7" s="686"/>
      <c r="BR7" s="686"/>
      <c r="BS7" s="687">
        <v>52159</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7191282</v>
      </c>
      <c r="CS7" s="684"/>
      <c r="CT7" s="684"/>
      <c r="CU7" s="684"/>
      <c r="CV7" s="684"/>
      <c r="CW7" s="684"/>
      <c r="CX7" s="684"/>
      <c r="CY7" s="685"/>
      <c r="CZ7" s="686">
        <v>43.2</v>
      </c>
      <c r="DA7" s="686"/>
      <c r="DB7" s="686"/>
      <c r="DC7" s="686"/>
      <c r="DD7" s="692">
        <v>993320</v>
      </c>
      <c r="DE7" s="684"/>
      <c r="DF7" s="684"/>
      <c r="DG7" s="684"/>
      <c r="DH7" s="684"/>
      <c r="DI7" s="684"/>
      <c r="DJ7" s="684"/>
      <c r="DK7" s="684"/>
      <c r="DL7" s="684"/>
      <c r="DM7" s="684"/>
      <c r="DN7" s="684"/>
      <c r="DO7" s="684"/>
      <c r="DP7" s="685"/>
      <c r="DQ7" s="692">
        <v>1039526</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12117</v>
      </c>
      <c r="S8" s="684"/>
      <c r="T8" s="684"/>
      <c r="U8" s="684"/>
      <c r="V8" s="684"/>
      <c r="W8" s="684"/>
      <c r="X8" s="684"/>
      <c r="Y8" s="685"/>
      <c r="Z8" s="686">
        <v>0.1</v>
      </c>
      <c r="AA8" s="686"/>
      <c r="AB8" s="686"/>
      <c r="AC8" s="686"/>
      <c r="AD8" s="687">
        <v>12117</v>
      </c>
      <c r="AE8" s="687"/>
      <c r="AF8" s="687"/>
      <c r="AG8" s="687"/>
      <c r="AH8" s="687"/>
      <c r="AI8" s="687"/>
      <c r="AJ8" s="687"/>
      <c r="AK8" s="687"/>
      <c r="AL8" s="688">
        <v>0.2</v>
      </c>
      <c r="AM8" s="689"/>
      <c r="AN8" s="689"/>
      <c r="AO8" s="690"/>
      <c r="AP8" s="680" t="s">
        <v>244</v>
      </c>
      <c r="AQ8" s="681"/>
      <c r="AR8" s="681"/>
      <c r="AS8" s="681"/>
      <c r="AT8" s="681"/>
      <c r="AU8" s="681"/>
      <c r="AV8" s="681"/>
      <c r="AW8" s="681"/>
      <c r="AX8" s="681"/>
      <c r="AY8" s="681"/>
      <c r="AZ8" s="681"/>
      <c r="BA8" s="681"/>
      <c r="BB8" s="681"/>
      <c r="BC8" s="681"/>
      <c r="BD8" s="681"/>
      <c r="BE8" s="681"/>
      <c r="BF8" s="682"/>
      <c r="BG8" s="683">
        <v>44946</v>
      </c>
      <c r="BH8" s="684"/>
      <c r="BI8" s="684"/>
      <c r="BJ8" s="684"/>
      <c r="BK8" s="684"/>
      <c r="BL8" s="684"/>
      <c r="BM8" s="684"/>
      <c r="BN8" s="685"/>
      <c r="BO8" s="686">
        <v>1.3</v>
      </c>
      <c r="BP8" s="686"/>
      <c r="BQ8" s="686"/>
      <c r="BR8" s="686"/>
      <c r="BS8" s="692" t="s">
        <v>239</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3267427</v>
      </c>
      <c r="CS8" s="684"/>
      <c r="CT8" s="684"/>
      <c r="CU8" s="684"/>
      <c r="CV8" s="684"/>
      <c r="CW8" s="684"/>
      <c r="CX8" s="684"/>
      <c r="CY8" s="685"/>
      <c r="CZ8" s="686">
        <v>19.600000000000001</v>
      </c>
      <c r="DA8" s="686"/>
      <c r="DB8" s="686"/>
      <c r="DC8" s="686"/>
      <c r="DD8" s="692">
        <v>254383</v>
      </c>
      <c r="DE8" s="684"/>
      <c r="DF8" s="684"/>
      <c r="DG8" s="684"/>
      <c r="DH8" s="684"/>
      <c r="DI8" s="684"/>
      <c r="DJ8" s="684"/>
      <c r="DK8" s="684"/>
      <c r="DL8" s="684"/>
      <c r="DM8" s="684"/>
      <c r="DN8" s="684"/>
      <c r="DO8" s="684"/>
      <c r="DP8" s="685"/>
      <c r="DQ8" s="692">
        <v>1474339</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7387</v>
      </c>
      <c r="S9" s="684"/>
      <c r="T9" s="684"/>
      <c r="U9" s="684"/>
      <c r="V9" s="684"/>
      <c r="W9" s="684"/>
      <c r="X9" s="684"/>
      <c r="Y9" s="685"/>
      <c r="Z9" s="686">
        <v>0</v>
      </c>
      <c r="AA9" s="686"/>
      <c r="AB9" s="686"/>
      <c r="AC9" s="686"/>
      <c r="AD9" s="687">
        <v>7387</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1154941</v>
      </c>
      <c r="BH9" s="684"/>
      <c r="BI9" s="684"/>
      <c r="BJ9" s="684"/>
      <c r="BK9" s="684"/>
      <c r="BL9" s="684"/>
      <c r="BM9" s="684"/>
      <c r="BN9" s="685"/>
      <c r="BO9" s="686">
        <v>32.200000000000003</v>
      </c>
      <c r="BP9" s="686"/>
      <c r="BQ9" s="686"/>
      <c r="BR9" s="686"/>
      <c r="BS9" s="692" t="s">
        <v>239</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812197</v>
      </c>
      <c r="CS9" s="684"/>
      <c r="CT9" s="684"/>
      <c r="CU9" s="684"/>
      <c r="CV9" s="684"/>
      <c r="CW9" s="684"/>
      <c r="CX9" s="684"/>
      <c r="CY9" s="685"/>
      <c r="CZ9" s="686">
        <v>4.9000000000000004</v>
      </c>
      <c r="DA9" s="686"/>
      <c r="DB9" s="686"/>
      <c r="DC9" s="686"/>
      <c r="DD9" s="692">
        <v>175716</v>
      </c>
      <c r="DE9" s="684"/>
      <c r="DF9" s="684"/>
      <c r="DG9" s="684"/>
      <c r="DH9" s="684"/>
      <c r="DI9" s="684"/>
      <c r="DJ9" s="684"/>
      <c r="DK9" s="684"/>
      <c r="DL9" s="684"/>
      <c r="DM9" s="684"/>
      <c r="DN9" s="684"/>
      <c r="DO9" s="684"/>
      <c r="DP9" s="685"/>
      <c r="DQ9" s="692">
        <v>508526</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239</v>
      </c>
      <c r="AA10" s="686"/>
      <c r="AB10" s="686"/>
      <c r="AC10" s="686"/>
      <c r="AD10" s="687" t="s">
        <v>177</v>
      </c>
      <c r="AE10" s="687"/>
      <c r="AF10" s="687"/>
      <c r="AG10" s="687"/>
      <c r="AH10" s="687"/>
      <c r="AI10" s="687"/>
      <c r="AJ10" s="687"/>
      <c r="AK10" s="687"/>
      <c r="AL10" s="688" t="s">
        <v>239</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93775</v>
      </c>
      <c r="BH10" s="684"/>
      <c r="BI10" s="684"/>
      <c r="BJ10" s="684"/>
      <c r="BK10" s="684"/>
      <c r="BL10" s="684"/>
      <c r="BM10" s="684"/>
      <c r="BN10" s="685"/>
      <c r="BO10" s="686">
        <v>2.6</v>
      </c>
      <c r="BP10" s="686"/>
      <c r="BQ10" s="686"/>
      <c r="BR10" s="686"/>
      <c r="BS10" s="692">
        <v>15682</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29467</v>
      </c>
      <c r="CS10" s="684"/>
      <c r="CT10" s="684"/>
      <c r="CU10" s="684"/>
      <c r="CV10" s="684"/>
      <c r="CW10" s="684"/>
      <c r="CX10" s="684"/>
      <c r="CY10" s="685"/>
      <c r="CZ10" s="686">
        <v>0.2</v>
      </c>
      <c r="DA10" s="686"/>
      <c r="DB10" s="686"/>
      <c r="DC10" s="686"/>
      <c r="DD10" s="692">
        <v>2520</v>
      </c>
      <c r="DE10" s="684"/>
      <c r="DF10" s="684"/>
      <c r="DG10" s="684"/>
      <c r="DH10" s="684"/>
      <c r="DI10" s="684"/>
      <c r="DJ10" s="684"/>
      <c r="DK10" s="684"/>
      <c r="DL10" s="684"/>
      <c r="DM10" s="684"/>
      <c r="DN10" s="684"/>
      <c r="DO10" s="684"/>
      <c r="DP10" s="685"/>
      <c r="DQ10" s="692">
        <v>25692</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440771</v>
      </c>
      <c r="S11" s="684"/>
      <c r="T11" s="684"/>
      <c r="U11" s="684"/>
      <c r="V11" s="684"/>
      <c r="W11" s="684"/>
      <c r="X11" s="684"/>
      <c r="Y11" s="685"/>
      <c r="Z11" s="688">
        <v>2.6</v>
      </c>
      <c r="AA11" s="689"/>
      <c r="AB11" s="689"/>
      <c r="AC11" s="701"/>
      <c r="AD11" s="692">
        <v>440771</v>
      </c>
      <c r="AE11" s="684"/>
      <c r="AF11" s="684"/>
      <c r="AG11" s="684"/>
      <c r="AH11" s="684"/>
      <c r="AI11" s="684"/>
      <c r="AJ11" s="684"/>
      <c r="AK11" s="685"/>
      <c r="AL11" s="688">
        <v>7.8</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183283</v>
      </c>
      <c r="BH11" s="684"/>
      <c r="BI11" s="684"/>
      <c r="BJ11" s="684"/>
      <c r="BK11" s="684"/>
      <c r="BL11" s="684"/>
      <c r="BM11" s="684"/>
      <c r="BN11" s="685"/>
      <c r="BO11" s="686">
        <v>5.0999999999999996</v>
      </c>
      <c r="BP11" s="686"/>
      <c r="BQ11" s="686"/>
      <c r="BR11" s="686"/>
      <c r="BS11" s="692">
        <v>36477</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415643</v>
      </c>
      <c r="CS11" s="684"/>
      <c r="CT11" s="684"/>
      <c r="CU11" s="684"/>
      <c r="CV11" s="684"/>
      <c r="CW11" s="684"/>
      <c r="CX11" s="684"/>
      <c r="CY11" s="685"/>
      <c r="CZ11" s="686">
        <v>2.5</v>
      </c>
      <c r="DA11" s="686"/>
      <c r="DB11" s="686"/>
      <c r="DC11" s="686"/>
      <c r="DD11" s="692">
        <v>45993</v>
      </c>
      <c r="DE11" s="684"/>
      <c r="DF11" s="684"/>
      <c r="DG11" s="684"/>
      <c r="DH11" s="684"/>
      <c r="DI11" s="684"/>
      <c r="DJ11" s="684"/>
      <c r="DK11" s="684"/>
      <c r="DL11" s="684"/>
      <c r="DM11" s="684"/>
      <c r="DN11" s="684"/>
      <c r="DO11" s="684"/>
      <c r="DP11" s="685"/>
      <c r="DQ11" s="692">
        <v>335704</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v>3338</v>
      </c>
      <c r="S12" s="684"/>
      <c r="T12" s="684"/>
      <c r="U12" s="684"/>
      <c r="V12" s="684"/>
      <c r="W12" s="684"/>
      <c r="X12" s="684"/>
      <c r="Y12" s="685"/>
      <c r="Z12" s="686">
        <v>0</v>
      </c>
      <c r="AA12" s="686"/>
      <c r="AB12" s="686"/>
      <c r="AC12" s="686"/>
      <c r="AD12" s="687">
        <v>3124</v>
      </c>
      <c r="AE12" s="687"/>
      <c r="AF12" s="687"/>
      <c r="AG12" s="687"/>
      <c r="AH12" s="687"/>
      <c r="AI12" s="687"/>
      <c r="AJ12" s="687"/>
      <c r="AK12" s="687"/>
      <c r="AL12" s="688">
        <v>0.1</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1777756</v>
      </c>
      <c r="BH12" s="684"/>
      <c r="BI12" s="684"/>
      <c r="BJ12" s="684"/>
      <c r="BK12" s="684"/>
      <c r="BL12" s="684"/>
      <c r="BM12" s="684"/>
      <c r="BN12" s="685"/>
      <c r="BO12" s="686">
        <v>49.5</v>
      </c>
      <c r="BP12" s="686"/>
      <c r="BQ12" s="686"/>
      <c r="BR12" s="686"/>
      <c r="BS12" s="692" t="s">
        <v>138</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263941</v>
      </c>
      <c r="CS12" s="684"/>
      <c r="CT12" s="684"/>
      <c r="CU12" s="684"/>
      <c r="CV12" s="684"/>
      <c r="CW12" s="684"/>
      <c r="CX12" s="684"/>
      <c r="CY12" s="685"/>
      <c r="CZ12" s="686">
        <v>1.6</v>
      </c>
      <c r="DA12" s="686"/>
      <c r="DB12" s="686"/>
      <c r="DC12" s="686"/>
      <c r="DD12" s="692">
        <v>53807</v>
      </c>
      <c r="DE12" s="684"/>
      <c r="DF12" s="684"/>
      <c r="DG12" s="684"/>
      <c r="DH12" s="684"/>
      <c r="DI12" s="684"/>
      <c r="DJ12" s="684"/>
      <c r="DK12" s="684"/>
      <c r="DL12" s="684"/>
      <c r="DM12" s="684"/>
      <c r="DN12" s="684"/>
      <c r="DO12" s="684"/>
      <c r="DP12" s="685"/>
      <c r="DQ12" s="692">
        <v>57432</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239</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1777361</v>
      </c>
      <c r="BH13" s="684"/>
      <c r="BI13" s="684"/>
      <c r="BJ13" s="684"/>
      <c r="BK13" s="684"/>
      <c r="BL13" s="684"/>
      <c r="BM13" s="684"/>
      <c r="BN13" s="685"/>
      <c r="BO13" s="686">
        <v>49.5</v>
      </c>
      <c r="BP13" s="686"/>
      <c r="BQ13" s="686"/>
      <c r="BR13" s="686"/>
      <c r="BS13" s="692" t="s">
        <v>138</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1975314</v>
      </c>
      <c r="CS13" s="684"/>
      <c r="CT13" s="684"/>
      <c r="CU13" s="684"/>
      <c r="CV13" s="684"/>
      <c r="CW13" s="684"/>
      <c r="CX13" s="684"/>
      <c r="CY13" s="685"/>
      <c r="CZ13" s="686">
        <v>11.9</v>
      </c>
      <c r="DA13" s="686"/>
      <c r="DB13" s="686"/>
      <c r="DC13" s="686"/>
      <c r="DD13" s="692">
        <v>1326614</v>
      </c>
      <c r="DE13" s="684"/>
      <c r="DF13" s="684"/>
      <c r="DG13" s="684"/>
      <c r="DH13" s="684"/>
      <c r="DI13" s="684"/>
      <c r="DJ13" s="684"/>
      <c r="DK13" s="684"/>
      <c r="DL13" s="684"/>
      <c r="DM13" s="684"/>
      <c r="DN13" s="684"/>
      <c r="DO13" s="684"/>
      <c r="DP13" s="685"/>
      <c r="DQ13" s="692">
        <v>745907</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18634</v>
      </c>
      <c r="S14" s="684"/>
      <c r="T14" s="684"/>
      <c r="U14" s="684"/>
      <c r="V14" s="684"/>
      <c r="W14" s="684"/>
      <c r="X14" s="684"/>
      <c r="Y14" s="685"/>
      <c r="Z14" s="686">
        <v>0.1</v>
      </c>
      <c r="AA14" s="686"/>
      <c r="AB14" s="686"/>
      <c r="AC14" s="686"/>
      <c r="AD14" s="687">
        <v>18634</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85938</v>
      </c>
      <c r="BH14" s="684"/>
      <c r="BI14" s="684"/>
      <c r="BJ14" s="684"/>
      <c r="BK14" s="684"/>
      <c r="BL14" s="684"/>
      <c r="BM14" s="684"/>
      <c r="BN14" s="685"/>
      <c r="BO14" s="686">
        <v>2.4</v>
      </c>
      <c r="BP14" s="686"/>
      <c r="BQ14" s="686"/>
      <c r="BR14" s="686"/>
      <c r="BS14" s="692" t="s">
        <v>138</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472157</v>
      </c>
      <c r="CS14" s="684"/>
      <c r="CT14" s="684"/>
      <c r="CU14" s="684"/>
      <c r="CV14" s="684"/>
      <c r="CW14" s="684"/>
      <c r="CX14" s="684"/>
      <c r="CY14" s="685"/>
      <c r="CZ14" s="686">
        <v>2.8</v>
      </c>
      <c r="DA14" s="686"/>
      <c r="DB14" s="686"/>
      <c r="DC14" s="686"/>
      <c r="DD14" s="692">
        <v>102533</v>
      </c>
      <c r="DE14" s="684"/>
      <c r="DF14" s="684"/>
      <c r="DG14" s="684"/>
      <c r="DH14" s="684"/>
      <c r="DI14" s="684"/>
      <c r="DJ14" s="684"/>
      <c r="DK14" s="684"/>
      <c r="DL14" s="684"/>
      <c r="DM14" s="684"/>
      <c r="DN14" s="684"/>
      <c r="DO14" s="684"/>
      <c r="DP14" s="685"/>
      <c r="DQ14" s="692">
        <v>355738</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177</v>
      </c>
      <c r="S15" s="684"/>
      <c r="T15" s="684"/>
      <c r="U15" s="684"/>
      <c r="V15" s="684"/>
      <c r="W15" s="684"/>
      <c r="X15" s="684"/>
      <c r="Y15" s="685"/>
      <c r="Z15" s="686" t="s">
        <v>138</v>
      </c>
      <c r="AA15" s="686"/>
      <c r="AB15" s="686"/>
      <c r="AC15" s="686"/>
      <c r="AD15" s="687" t="s">
        <v>239</v>
      </c>
      <c r="AE15" s="687"/>
      <c r="AF15" s="687"/>
      <c r="AG15" s="687"/>
      <c r="AH15" s="687"/>
      <c r="AI15" s="687"/>
      <c r="AJ15" s="687"/>
      <c r="AK15" s="687"/>
      <c r="AL15" s="688" t="s">
        <v>239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236948</v>
      </c>
      <c r="BH15" s="684"/>
      <c r="BI15" s="684"/>
      <c r="BJ15" s="684"/>
      <c r="BK15" s="684"/>
      <c r="BL15" s="684"/>
      <c r="BM15" s="684"/>
      <c r="BN15" s="685"/>
      <c r="BO15" s="686">
        <v>6.6</v>
      </c>
      <c r="BP15" s="686"/>
      <c r="BQ15" s="686"/>
      <c r="BR15" s="686"/>
      <c r="BS15" s="692" t="s">
        <v>239</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1095967</v>
      </c>
      <c r="CS15" s="684"/>
      <c r="CT15" s="684"/>
      <c r="CU15" s="684"/>
      <c r="CV15" s="684"/>
      <c r="CW15" s="684"/>
      <c r="CX15" s="684"/>
      <c r="CY15" s="685"/>
      <c r="CZ15" s="686">
        <v>6.6</v>
      </c>
      <c r="DA15" s="686"/>
      <c r="DB15" s="686"/>
      <c r="DC15" s="686"/>
      <c r="DD15" s="692">
        <v>182022</v>
      </c>
      <c r="DE15" s="684"/>
      <c r="DF15" s="684"/>
      <c r="DG15" s="684"/>
      <c r="DH15" s="684"/>
      <c r="DI15" s="684"/>
      <c r="DJ15" s="684"/>
      <c r="DK15" s="684"/>
      <c r="DL15" s="684"/>
      <c r="DM15" s="684"/>
      <c r="DN15" s="684"/>
      <c r="DO15" s="684"/>
      <c r="DP15" s="685"/>
      <c r="DQ15" s="692">
        <v>638364</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5725</v>
      </c>
      <c r="S16" s="684"/>
      <c r="T16" s="684"/>
      <c r="U16" s="684"/>
      <c r="V16" s="684"/>
      <c r="W16" s="684"/>
      <c r="X16" s="684"/>
      <c r="Y16" s="685"/>
      <c r="Z16" s="686">
        <v>0</v>
      </c>
      <c r="AA16" s="686"/>
      <c r="AB16" s="686"/>
      <c r="AC16" s="686"/>
      <c r="AD16" s="687">
        <v>5725</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7118</v>
      </c>
      <c r="CS16" s="684"/>
      <c r="CT16" s="684"/>
      <c r="CU16" s="684"/>
      <c r="CV16" s="684"/>
      <c r="CW16" s="684"/>
      <c r="CX16" s="684"/>
      <c r="CY16" s="685"/>
      <c r="CZ16" s="686">
        <v>0</v>
      </c>
      <c r="DA16" s="686"/>
      <c r="DB16" s="686"/>
      <c r="DC16" s="686"/>
      <c r="DD16" s="692" t="s">
        <v>138</v>
      </c>
      <c r="DE16" s="684"/>
      <c r="DF16" s="684"/>
      <c r="DG16" s="684"/>
      <c r="DH16" s="684"/>
      <c r="DI16" s="684"/>
      <c r="DJ16" s="684"/>
      <c r="DK16" s="684"/>
      <c r="DL16" s="684"/>
      <c r="DM16" s="684"/>
      <c r="DN16" s="684"/>
      <c r="DO16" s="684"/>
      <c r="DP16" s="685"/>
      <c r="DQ16" s="692" t="s">
        <v>138</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42041</v>
      </c>
      <c r="S17" s="684"/>
      <c r="T17" s="684"/>
      <c r="U17" s="684"/>
      <c r="V17" s="684"/>
      <c r="W17" s="684"/>
      <c r="X17" s="684"/>
      <c r="Y17" s="685"/>
      <c r="Z17" s="686">
        <v>0.2</v>
      </c>
      <c r="AA17" s="686"/>
      <c r="AB17" s="686"/>
      <c r="AC17" s="686"/>
      <c r="AD17" s="687">
        <v>42041</v>
      </c>
      <c r="AE17" s="687"/>
      <c r="AF17" s="687"/>
      <c r="AG17" s="687"/>
      <c r="AH17" s="687"/>
      <c r="AI17" s="687"/>
      <c r="AJ17" s="687"/>
      <c r="AK17" s="687"/>
      <c r="AL17" s="688">
        <v>0.7</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1024321</v>
      </c>
      <c r="CS17" s="684"/>
      <c r="CT17" s="684"/>
      <c r="CU17" s="684"/>
      <c r="CV17" s="684"/>
      <c r="CW17" s="684"/>
      <c r="CX17" s="684"/>
      <c r="CY17" s="685"/>
      <c r="CZ17" s="686">
        <v>6.1</v>
      </c>
      <c r="DA17" s="686"/>
      <c r="DB17" s="686"/>
      <c r="DC17" s="686"/>
      <c r="DD17" s="692" t="s">
        <v>239</v>
      </c>
      <c r="DE17" s="684"/>
      <c r="DF17" s="684"/>
      <c r="DG17" s="684"/>
      <c r="DH17" s="684"/>
      <c r="DI17" s="684"/>
      <c r="DJ17" s="684"/>
      <c r="DK17" s="684"/>
      <c r="DL17" s="684"/>
      <c r="DM17" s="684"/>
      <c r="DN17" s="684"/>
      <c r="DO17" s="684"/>
      <c r="DP17" s="685"/>
      <c r="DQ17" s="692">
        <v>1010516</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19813</v>
      </c>
      <c r="S18" s="684"/>
      <c r="T18" s="684"/>
      <c r="U18" s="684"/>
      <c r="V18" s="684"/>
      <c r="W18" s="684"/>
      <c r="X18" s="684"/>
      <c r="Y18" s="685"/>
      <c r="Z18" s="686">
        <v>0.1</v>
      </c>
      <c r="AA18" s="686"/>
      <c r="AB18" s="686"/>
      <c r="AC18" s="686"/>
      <c r="AD18" s="687">
        <v>19813</v>
      </c>
      <c r="AE18" s="687"/>
      <c r="AF18" s="687"/>
      <c r="AG18" s="687"/>
      <c r="AH18" s="687"/>
      <c r="AI18" s="687"/>
      <c r="AJ18" s="687"/>
      <c r="AK18" s="687"/>
      <c r="AL18" s="688">
        <v>0.3</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239</v>
      </c>
      <c r="BP18" s="686"/>
      <c r="BQ18" s="686"/>
      <c r="BR18" s="686"/>
      <c r="BS18" s="692" t="s">
        <v>138</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177</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2828</v>
      </c>
      <c r="S19" s="684"/>
      <c r="T19" s="684"/>
      <c r="U19" s="684"/>
      <c r="V19" s="684"/>
      <c r="W19" s="684"/>
      <c r="X19" s="684"/>
      <c r="Y19" s="685"/>
      <c r="Z19" s="686">
        <v>0</v>
      </c>
      <c r="AA19" s="686"/>
      <c r="AB19" s="686"/>
      <c r="AC19" s="686"/>
      <c r="AD19" s="687">
        <v>2828</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11014</v>
      </c>
      <c r="BH19" s="684"/>
      <c r="BI19" s="684"/>
      <c r="BJ19" s="684"/>
      <c r="BK19" s="684"/>
      <c r="BL19" s="684"/>
      <c r="BM19" s="684"/>
      <c r="BN19" s="685"/>
      <c r="BO19" s="686">
        <v>0.3</v>
      </c>
      <c r="BP19" s="686"/>
      <c r="BQ19" s="686"/>
      <c r="BR19" s="686"/>
      <c r="BS19" s="692" t="s">
        <v>138</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177</v>
      </c>
      <c r="CS19" s="684"/>
      <c r="CT19" s="684"/>
      <c r="CU19" s="684"/>
      <c r="CV19" s="684"/>
      <c r="CW19" s="684"/>
      <c r="CX19" s="684"/>
      <c r="CY19" s="685"/>
      <c r="CZ19" s="686" t="s">
        <v>177</v>
      </c>
      <c r="DA19" s="686"/>
      <c r="DB19" s="686"/>
      <c r="DC19" s="686"/>
      <c r="DD19" s="692" t="s">
        <v>239</v>
      </c>
      <c r="DE19" s="684"/>
      <c r="DF19" s="684"/>
      <c r="DG19" s="684"/>
      <c r="DH19" s="684"/>
      <c r="DI19" s="684"/>
      <c r="DJ19" s="684"/>
      <c r="DK19" s="684"/>
      <c r="DL19" s="684"/>
      <c r="DM19" s="684"/>
      <c r="DN19" s="684"/>
      <c r="DO19" s="684"/>
      <c r="DP19" s="685"/>
      <c r="DQ19" s="692" t="s">
        <v>177</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428</v>
      </c>
      <c r="S20" s="684"/>
      <c r="T20" s="684"/>
      <c r="U20" s="684"/>
      <c r="V20" s="684"/>
      <c r="W20" s="684"/>
      <c r="X20" s="684"/>
      <c r="Y20" s="685"/>
      <c r="Z20" s="686">
        <v>0</v>
      </c>
      <c r="AA20" s="686"/>
      <c r="AB20" s="686"/>
      <c r="AC20" s="686"/>
      <c r="AD20" s="687">
        <v>428</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11014</v>
      </c>
      <c r="BH20" s="684"/>
      <c r="BI20" s="684"/>
      <c r="BJ20" s="684"/>
      <c r="BK20" s="684"/>
      <c r="BL20" s="684"/>
      <c r="BM20" s="684"/>
      <c r="BN20" s="685"/>
      <c r="BO20" s="686">
        <v>0.3</v>
      </c>
      <c r="BP20" s="686"/>
      <c r="BQ20" s="686"/>
      <c r="BR20" s="686"/>
      <c r="BS20" s="692" t="s">
        <v>177</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16661678</v>
      </c>
      <c r="CS20" s="684"/>
      <c r="CT20" s="684"/>
      <c r="CU20" s="684"/>
      <c r="CV20" s="684"/>
      <c r="CW20" s="684"/>
      <c r="CX20" s="684"/>
      <c r="CY20" s="685"/>
      <c r="CZ20" s="686">
        <v>100</v>
      </c>
      <c r="DA20" s="686"/>
      <c r="DB20" s="686"/>
      <c r="DC20" s="686"/>
      <c r="DD20" s="692">
        <v>3136908</v>
      </c>
      <c r="DE20" s="684"/>
      <c r="DF20" s="684"/>
      <c r="DG20" s="684"/>
      <c r="DH20" s="684"/>
      <c r="DI20" s="684"/>
      <c r="DJ20" s="684"/>
      <c r="DK20" s="684"/>
      <c r="DL20" s="684"/>
      <c r="DM20" s="684"/>
      <c r="DN20" s="684"/>
      <c r="DO20" s="684"/>
      <c r="DP20" s="685"/>
      <c r="DQ20" s="692">
        <v>6298588</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18972</v>
      </c>
      <c r="S21" s="684"/>
      <c r="T21" s="684"/>
      <c r="U21" s="684"/>
      <c r="V21" s="684"/>
      <c r="W21" s="684"/>
      <c r="X21" s="684"/>
      <c r="Y21" s="685"/>
      <c r="Z21" s="686">
        <v>0.1</v>
      </c>
      <c r="AA21" s="686"/>
      <c r="AB21" s="686"/>
      <c r="AC21" s="686"/>
      <c r="AD21" s="687">
        <v>18972</v>
      </c>
      <c r="AE21" s="687"/>
      <c r="AF21" s="687"/>
      <c r="AG21" s="687"/>
      <c r="AH21" s="687"/>
      <c r="AI21" s="687"/>
      <c r="AJ21" s="687"/>
      <c r="AK21" s="687"/>
      <c r="AL21" s="688">
        <v>0.3</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11014</v>
      </c>
      <c r="BH21" s="684"/>
      <c r="BI21" s="684"/>
      <c r="BJ21" s="684"/>
      <c r="BK21" s="684"/>
      <c r="BL21" s="684"/>
      <c r="BM21" s="684"/>
      <c r="BN21" s="685"/>
      <c r="BO21" s="686">
        <v>0.3</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1520429</v>
      </c>
      <c r="S22" s="684"/>
      <c r="T22" s="684"/>
      <c r="U22" s="684"/>
      <c r="V22" s="684"/>
      <c r="W22" s="684"/>
      <c r="X22" s="684"/>
      <c r="Y22" s="685"/>
      <c r="Z22" s="686">
        <v>9</v>
      </c>
      <c r="AA22" s="686"/>
      <c r="AB22" s="686"/>
      <c r="AC22" s="686"/>
      <c r="AD22" s="687">
        <v>1405800</v>
      </c>
      <c r="AE22" s="687"/>
      <c r="AF22" s="687"/>
      <c r="AG22" s="687"/>
      <c r="AH22" s="687"/>
      <c r="AI22" s="687"/>
      <c r="AJ22" s="687"/>
      <c r="AK22" s="687"/>
      <c r="AL22" s="688">
        <v>24.8</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239</v>
      </c>
      <c r="BP22" s="686"/>
      <c r="BQ22" s="686"/>
      <c r="BR22" s="686"/>
      <c r="BS22" s="692" t="s">
        <v>177</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1405800</v>
      </c>
      <c r="S23" s="684"/>
      <c r="T23" s="684"/>
      <c r="U23" s="684"/>
      <c r="V23" s="684"/>
      <c r="W23" s="684"/>
      <c r="X23" s="684"/>
      <c r="Y23" s="685"/>
      <c r="Z23" s="686">
        <v>8.3000000000000007</v>
      </c>
      <c r="AA23" s="686"/>
      <c r="AB23" s="686"/>
      <c r="AC23" s="686"/>
      <c r="AD23" s="687">
        <v>1405800</v>
      </c>
      <c r="AE23" s="687"/>
      <c r="AF23" s="687"/>
      <c r="AG23" s="687"/>
      <c r="AH23" s="687"/>
      <c r="AI23" s="687"/>
      <c r="AJ23" s="687"/>
      <c r="AK23" s="687"/>
      <c r="AL23" s="688">
        <v>24.8</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239</v>
      </c>
      <c r="BP23" s="686"/>
      <c r="BQ23" s="686"/>
      <c r="BR23" s="686"/>
      <c r="BS23" s="692" t="s">
        <v>239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114629</v>
      </c>
      <c r="S24" s="684"/>
      <c r="T24" s="684"/>
      <c r="U24" s="684"/>
      <c r="V24" s="684"/>
      <c r="W24" s="684"/>
      <c r="X24" s="684"/>
      <c r="Y24" s="685"/>
      <c r="Z24" s="686">
        <v>0.7</v>
      </c>
      <c r="AA24" s="686"/>
      <c r="AB24" s="686"/>
      <c r="AC24" s="686"/>
      <c r="AD24" s="687" t="s">
        <v>239</v>
      </c>
      <c r="AE24" s="687"/>
      <c r="AF24" s="687"/>
      <c r="AG24" s="687"/>
      <c r="AH24" s="687"/>
      <c r="AI24" s="687"/>
      <c r="AJ24" s="687"/>
      <c r="AK24" s="687"/>
      <c r="AL24" s="688" t="s">
        <v>239</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177</v>
      </c>
      <c r="BH24" s="684"/>
      <c r="BI24" s="684"/>
      <c r="BJ24" s="684"/>
      <c r="BK24" s="684"/>
      <c r="BL24" s="684"/>
      <c r="BM24" s="684"/>
      <c r="BN24" s="685"/>
      <c r="BO24" s="686" t="s">
        <v>177</v>
      </c>
      <c r="BP24" s="686"/>
      <c r="BQ24" s="686"/>
      <c r="BR24" s="686"/>
      <c r="BS24" s="692" t="s">
        <v>138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4493821</v>
      </c>
      <c r="CS24" s="673"/>
      <c r="CT24" s="673"/>
      <c r="CU24" s="673"/>
      <c r="CV24" s="673"/>
      <c r="CW24" s="673"/>
      <c r="CX24" s="673"/>
      <c r="CY24" s="674"/>
      <c r="CZ24" s="677">
        <v>27</v>
      </c>
      <c r="DA24" s="678"/>
      <c r="DB24" s="678"/>
      <c r="DC24" s="697"/>
      <c r="DD24" s="722">
        <v>3049150</v>
      </c>
      <c r="DE24" s="673"/>
      <c r="DF24" s="673"/>
      <c r="DG24" s="673"/>
      <c r="DH24" s="673"/>
      <c r="DI24" s="673"/>
      <c r="DJ24" s="673"/>
      <c r="DK24" s="674"/>
      <c r="DL24" s="722">
        <v>3020028</v>
      </c>
      <c r="DM24" s="673"/>
      <c r="DN24" s="673"/>
      <c r="DO24" s="673"/>
      <c r="DP24" s="673"/>
      <c r="DQ24" s="673"/>
      <c r="DR24" s="673"/>
      <c r="DS24" s="673"/>
      <c r="DT24" s="673"/>
      <c r="DU24" s="673"/>
      <c r="DV24" s="674"/>
      <c r="DW24" s="677">
        <v>50.4</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138</v>
      </c>
      <c r="AA25" s="686"/>
      <c r="AB25" s="686"/>
      <c r="AC25" s="686"/>
      <c r="AD25" s="687" t="s">
        <v>138</v>
      </c>
      <c r="AE25" s="687"/>
      <c r="AF25" s="687"/>
      <c r="AG25" s="687"/>
      <c r="AH25" s="687"/>
      <c r="AI25" s="687"/>
      <c r="AJ25" s="687"/>
      <c r="AK25" s="687"/>
      <c r="AL25" s="688" t="s">
        <v>138</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239</v>
      </c>
      <c r="BP25" s="686"/>
      <c r="BQ25" s="686"/>
      <c r="BR25" s="686"/>
      <c r="BS25" s="692" t="s">
        <v>138</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1621749</v>
      </c>
      <c r="CS25" s="719"/>
      <c r="CT25" s="719"/>
      <c r="CU25" s="719"/>
      <c r="CV25" s="719"/>
      <c r="CW25" s="719"/>
      <c r="CX25" s="719"/>
      <c r="CY25" s="720"/>
      <c r="CZ25" s="688">
        <v>9.6999999999999993</v>
      </c>
      <c r="DA25" s="717"/>
      <c r="DB25" s="717"/>
      <c r="DC25" s="721"/>
      <c r="DD25" s="692">
        <v>1540979</v>
      </c>
      <c r="DE25" s="719"/>
      <c r="DF25" s="719"/>
      <c r="DG25" s="719"/>
      <c r="DH25" s="719"/>
      <c r="DI25" s="719"/>
      <c r="DJ25" s="719"/>
      <c r="DK25" s="720"/>
      <c r="DL25" s="692">
        <v>1511879</v>
      </c>
      <c r="DM25" s="719"/>
      <c r="DN25" s="719"/>
      <c r="DO25" s="719"/>
      <c r="DP25" s="719"/>
      <c r="DQ25" s="719"/>
      <c r="DR25" s="719"/>
      <c r="DS25" s="719"/>
      <c r="DT25" s="719"/>
      <c r="DU25" s="719"/>
      <c r="DV25" s="720"/>
      <c r="DW25" s="688">
        <v>25.2</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5771362</v>
      </c>
      <c r="S26" s="684"/>
      <c r="T26" s="684"/>
      <c r="U26" s="684"/>
      <c r="V26" s="684"/>
      <c r="W26" s="684"/>
      <c r="X26" s="684"/>
      <c r="Y26" s="685"/>
      <c r="Z26" s="686">
        <v>34</v>
      </c>
      <c r="AA26" s="686"/>
      <c r="AB26" s="686"/>
      <c r="AC26" s="686"/>
      <c r="AD26" s="687">
        <v>5656519</v>
      </c>
      <c r="AE26" s="687"/>
      <c r="AF26" s="687"/>
      <c r="AG26" s="687"/>
      <c r="AH26" s="687"/>
      <c r="AI26" s="687"/>
      <c r="AJ26" s="687"/>
      <c r="AK26" s="687"/>
      <c r="AL26" s="688">
        <v>99.7</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177</v>
      </c>
      <c r="BH26" s="684"/>
      <c r="BI26" s="684"/>
      <c r="BJ26" s="684"/>
      <c r="BK26" s="684"/>
      <c r="BL26" s="684"/>
      <c r="BM26" s="684"/>
      <c r="BN26" s="685"/>
      <c r="BO26" s="686" t="s">
        <v>177</v>
      </c>
      <c r="BP26" s="686"/>
      <c r="BQ26" s="686"/>
      <c r="BR26" s="686"/>
      <c r="BS26" s="692" t="s">
        <v>138</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1067249</v>
      </c>
      <c r="CS26" s="684"/>
      <c r="CT26" s="684"/>
      <c r="CU26" s="684"/>
      <c r="CV26" s="684"/>
      <c r="CW26" s="684"/>
      <c r="CX26" s="684"/>
      <c r="CY26" s="685"/>
      <c r="CZ26" s="688">
        <v>6.4</v>
      </c>
      <c r="DA26" s="717"/>
      <c r="DB26" s="717"/>
      <c r="DC26" s="721"/>
      <c r="DD26" s="692">
        <v>1041635</v>
      </c>
      <c r="DE26" s="684"/>
      <c r="DF26" s="684"/>
      <c r="DG26" s="684"/>
      <c r="DH26" s="684"/>
      <c r="DI26" s="684"/>
      <c r="DJ26" s="684"/>
      <c r="DK26" s="685"/>
      <c r="DL26" s="692" t="s">
        <v>239</v>
      </c>
      <c r="DM26" s="684"/>
      <c r="DN26" s="684"/>
      <c r="DO26" s="684"/>
      <c r="DP26" s="684"/>
      <c r="DQ26" s="684"/>
      <c r="DR26" s="684"/>
      <c r="DS26" s="684"/>
      <c r="DT26" s="684"/>
      <c r="DU26" s="684"/>
      <c r="DV26" s="685"/>
      <c r="DW26" s="688" t="s">
        <v>239</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v>2788</v>
      </c>
      <c r="S27" s="684"/>
      <c r="T27" s="684"/>
      <c r="U27" s="684"/>
      <c r="V27" s="684"/>
      <c r="W27" s="684"/>
      <c r="X27" s="684"/>
      <c r="Y27" s="685"/>
      <c r="Z27" s="686">
        <v>0</v>
      </c>
      <c r="AA27" s="686"/>
      <c r="AB27" s="686"/>
      <c r="AC27" s="686"/>
      <c r="AD27" s="687">
        <v>2788</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3588601</v>
      </c>
      <c r="BH27" s="684"/>
      <c r="BI27" s="684"/>
      <c r="BJ27" s="684"/>
      <c r="BK27" s="684"/>
      <c r="BL27" s="684"/>
      <c r="BM27" s="684"/>
      <c r="BN27" s="685"/>
      <c r="BO27" s="686">
        <v>100</v>
      </c>
      <c r="BP27" s="686"/>
      <c r="BQ27" s="686"/>
      <c r="BR27" s="686"/>
      <c r="BS27" s="692">
        <v>52159</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1847751</v>
      </c>
      <c r="CS27" s="719"/>
      <c r="CT27" s="719"/>
      <c r="CU27" s="719"/>
      <c r="CV27" s="719"/>
      <c r="CW27" s="719"/>
      <c r="CX27" s="719"/>
      <c r="CY27" s="720"/>
      <c r="CZ27" s="688">
        <v>11.1</v>
      </c>
      <c r="DA27" s="717"/>
      <c r="DB27" s="717"/>
      <c r="DC27" s="721"/>
      <c r="DD27" s="692">
        <v>497655</v>
      </c>
      <c r="DE27" s="719"/>
      <c r="DF27" s="719"/>
      <c r="DG27" s="719"/>
      <c r="DH27" s="719"/>
      <c r="DI27" s="719"/>
      <c r="DJ27" s="719"/>
      <c r="DK27" s="720"/>
      <c r="DL27" s="692">
        <v>497633</v>
      </c>
      <c r="DM27" s="719"/>
      <c r="DN27" s="719"/>
      <c r="DO27" s="719"/>
      <c r="DP27" s="719"/>
      <c r="DQ27" s="719"/>
      <c r="DR27" s="719"/>
      <c r="DS27" s="719"/>
      <c r="DT27" s="719"/>
      <c r="DU27" s="719"/>
      <c r="DV27" s="720"/>
      <c r="DW27" s="688">
        <v>8.3000000000000007</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44956</v>
      </c>
      <c r="S28" s="684"/>
      <c r="T28" s="684"/>
      <c r="U28" s="684"/>
      <c r="V28" s="684"/>
      <c r="W28" s="684"/>
      <c r="X28" s="684"/>
      <c r="Y28" s="685"/>
      <c r="Z28" s="686">
        <v>0.3</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1024321</v>
      </c>
      <c r="CS28" s="684"/>
      <c r="CT28" s="684"/>
      <c r="CU28" s="684"/>
      <c r="CV28" s="684"/>
      <c r="CW28" s="684"/>
      <c r="CX28" s="684"/>
      <c r="CY28" s="685"/>
      <c r="CZ28" s="688">
        <v>6.1</v>
      </c>
      <c r="DA28" s="717"/>
      <c r="DB28" s="717"/>
      <c r="DC28" s="721"/>
      <c r="DD28" s="692">
        <v>1010516</v>
      </c>
      <c r="DE28" s="684"/>
      <c r="DF28" s="684"/>
      <c r="DG28" s="684"/>
      <c r="DH28" s="684"/>
      <c r="DI28" s="684"/>
      <c r="DJ28" s="684"/>
      <c r="DK28" s="685"/>
      <c r="DL28" s="692">
        <v>1010516</v>
      </c>
      <c r="DM28" s="684"/>
      <c r="DN28" s="684"/>
      <c r="DO28" s="684"/>
      <c r="DP28" s="684"/>
      <c r="DQ28" s="684"/>
      <c r="DR28" s="684"/>
      <c r="DS28" s="684"/>
      <c r="DT28" s="684"/>
      <c r="DU28" s="684"/>
      <c r="DV28" s="685"/>
      <c r="DW28" s="688">
        <v>16.899999999999999</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101025</v>
      </c>
      <c r="S29" s="684"/>
      <c r="T29" s="684"/>
      <c r="U29" s="684"/>
      <c r="V29" s="684"/>
      <c r="W29" s="684"/>
      <c r="X29" s="684"/>
      <c r="Y29" s="685"/>
      <c r="Z29" s="686">
        <v>0.6</v>
      </c>
      <c r="AA29" s="686"/>
      <c r="AB29" s="686"/>
      <c r="AC29" s="686"/>
      <c r="AD29" s="687">
        <v>2813</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1024321</v>
      </c>
      <c r="CS29" s="719"/>
      <c r="CT29" s="719"/>
      <c r="CU29" s="719"/>
      <c r="CV29" s="719"/>
      <c r="CW29" s="719"/>
      <c r="CX29" s="719"/>
      <c r="CY29" s="720"/>
      <c r="CZ29" s="688">
        <v>6.1</v>
      </c>
      <c r="DA29" s="717"/>
      <c r="DB29" s="717"/>
      <c r="DC29" s="721"/>
      <c r="DD29" s="692">
        <v>1010516</v>
      </c>
      <c r="DE29" s="719"/>
      <c r="DF29" s="719"/>
      <c r="DG29" s="719"/>
      <c r="DH29" s="719"/>
      <c r="DI29" s="719"/>
      <c r="DJ29" s="719"/>
      <c r="DK29" s="720"/>
      <c r="DL29" s="692">
        <v>1010516</v>
      </c>
      <c r="DM29" s="719"/>
      <c r="DN29" s="719"/>
      <c r="DO29" s="719"/>
      <c r="DP29" s="719"/>
      <c r="DQ29" s="719"/>
      <c r="DR29" s="719"/>
      <c r="DS29" s="719"/>
      <c r="DT29" s="719"/>
      <c r="DU29" s="719"/>
      <c r="DV29" s="720"/>
      <c r="DW29" s="688">
        <v>16.899999999999999</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16233</v>
      </c>
      <c r="S30" s="684"/>
      <c r="T30" s="684"/>
      <c r="U30" s="684"/>
      <c r="V30" s="684"/>
      <c r="W30" s="684"/>
      <c r="X30" s="684"/>
      <c r="Y30" s="685"/>
      <c r="Z30" s="686">
        <v>0.1</v>
      </c>
      <c r="AA30" s="686"/>
      <c r="AB30" s="686"/>
      <c r="AC30" s="686"/>
      <c r="AD30" s="687" t="s">
        <v>177</v>
      </c>
      <c r="AE30" s="687"/>
      <c r="AF30" s="687"/>
      <c r="AG30" s="687"/>
      <c r="AH30" s="687"/>
      <c r="AI30" s="687"/>
      <c r="AJ30" s="687"/>
      <c r="AK30" s="687"/>
      <c r="AL30" s="688" t="s">
        <v>138</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949913</v>
      </c>
      <c r="CS30" s="684"/>
      <c r="CT30" s="684"/>
      <c r="CU30" s="684"/>
      <c r="CV30" s="684"/>
      <c r="CW30" s="684"/>
      <c r="CX30" s="684"/>
      <c r="CY30" s="685"/>
      <c r="CZ30" s="688">
        <v>5.7</v>
      </c>
      <c r="DA30" s="717"/>
      <c r="DB30" s="717"/>
      <c r="DC30" s="721"/>
      <c r="DD30" s="692">
        <v>938550</v>
      </c>
      <c r="DE30" s="684"/>
      <c r="DF30" s="684"/>
      <c r="DG30" s="684"/>
      <c r="DH30" s="684"/>
      <c r="DI30" s="684"/>
      <c r="DJ30" s="684"/>
      <c r="DK30" s="685"/>
      <c r="DL30" s="692">
        <v>938550</v>
      </c>
      <c r="DM30" s="684"/>
      <c r="DN30" s="684"/>
      <c r="DO30" s="684"/>
      <c r="DP30" s="684"/>
      <c r="DQ30" s="684"/>
      <c r="DR30" s="684"/>
      <c r="DS30" s="684"/>
      <c r="DT30" s="684"/>
      <c r="DU30" s="684"/>
      <c r="DV30" s="685"/>
      <c r="DW30" s="688">
        <v>15.7</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2352199</v>
      </c>
      <c r="S31" s="684"/>
      <c r="T31" s="684"/>
      <c r="U31" s="684"/>
      <c r="V31" s="684"/>
      <c r="W31" s="684"/>
      <c r="X31" s="684"/>
      <c r="Y31" s="685"/>
      <c r="Z31" s="686">
        <v>13.8</v>
      </c>
      <c r="AA31" s="686"/>
      <c r="AB31" s="686"/>
      <c r="AC31" s="686"/>
      <c r="AD31" s="687" t="s">
        <v>177</v>
      </c>
      <c r="AE31" s="687"/>
      <c r="AF31" s="687"/>
      <c r="AG31" s="687"/>
      <c r="AH31" s="687"/>
      <c r="AI31" s="687"/>
      <c r="AJ31" s="687"/>
      <c r="AK31" s="687"/>
      <c r="AL31" s="688" t="s">
        <v>138</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98.7</v>
      </c>
      <c r="BH31" s="738"/>
      <c r="BI31" s="738"/>
      <c r="BJ31" s="738"/>
      <c r="BK31" s="738"/>
      <c r="BL31" s="738"/>
      <c r="BM31" s="678">
        <v>97.5</v>
      </c>
      <c r="BN31" s="738"/>
      <c r="BO31" s="738"/>
      <c r="BP31" s="738"/>
      <c r="BQ31" s="739"/>
      <c r="BR31" s="751">
        <v>98.8</v>
      </c>
      <c r="BS31" s="738"/>
      <c r="BT31" s="738"/>
      <c r="BU31" s="738"/>
      <c r="BV31" s="738"/>
      <c r="BW31" s="738"/>
      <c r="BX31" s="678">
        <v>97.5</v>
      </c>
      <c r="BY31" s="738"/>
      <c r="BZ31" s="738"/>
      <c r="CA31" s="738"/>
      <c r="CB31" s="739"/>
      <c r="CD31" s="725"/>
      <c r="CE31" s="726"/>
      <c r="CF31" s="698" t="s">
        <v>317</v>
      </c>
      <c r="CG31" s="699"/>
      <c r="CH31" s="699"/>
      <c r="CI31" s="699"/>
      <c r="CJ31" s="699"/>
      <c r="CK31" s="699"/>
      <c r="CL31" s="699"/>
      <c r="CM31" s="699"/>
      <c r="CN31" s="699"/>
      <c r="CO31" s="699"/>
      <c r="CP31" s="699"/>
      <c r="CQ31" s="700"/>
      <c r="CR31" s="683">
        <v>74408</v>
      </c>
      <c r="CS31" s="719"/>
      <c r="CT31" s="719"/>
      <c r="CU31" s="719"/>
      <c r="CV31" s="719"/>
      <c r="CW31" s="719"/>
      <c r="CX31" s="719"/>
      <c r="CY31" s="720"/>
      <c r="CZ31" s="688">
        <v>0.4</v>
      </c>
      <c r="DA31" s="717"/>
      <c r="DB31" s="717"/>
      <c r="DC31" s="721"/>
      <c r="DD31" s="692">
        <v>71966</v>
      </c>
      <c r="DE31" s="719"/>
      <c r="DF31" s="719"/>
      <c r="DG31" s="719"/>
      <c r="DH31" s="719"/>
      <c r="DI31" s="719"/>
      <c r="DJ31" s="719"/>
      <c r="DK31" s="720"/>
      <c r="DL31" s="692">
        <v>71966</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98.5</v>
      </c>
      <c r="BH32" s="719"/>
      <c r="BI32" s="719"/>
      <c r="BJ32" s="719"/>
      <c r="BK32" s="719"/>
      <c r="BL32" s="719"/>
      <c r="BM32" s="689">
        <v>97.4</v>
      </c>
      <c r="BN32" s="749"/>
      <c r="BO32" s="749"/>
      <c r="BP32" s="749"/>
      <c r="BQ32" s="750"/>
      <c r="BR32" s="752">
        <v>98.7</v>
      </c>
      <c r="BS32" s="719"/>
      <c r="BT32" s="719"/>
      <c r="BU32" s="719"/>
      <c r="BV32" s="719"/>
      <c r="BW32" s="719"/>
      <c r="BX32" s="689">
        <v>97.6</v>
      </c>
      <c r="BY32" s="749"/>
      <c r="BZ32" s="749"/>
      <c r="CA32" s="749"/>
      <c r="CB32" s="750"/>
      <c r="CD32" s="727"/>
      <c r="CE32" s="728"/>
      <c r="CF32" s="698" t="s">
        <v>321</v>
      </c>
      <c r="CG32" s="699"/>
      <c r="CH32" s="699"/>
      <c r="CI32" s="699"/>
      <c r="CJ32" s="699"/>
      <c r="CK32" s="699"/>
      <c r="CL32" s="699"/>
      <c r="CM32" s="699"/>
      <c r="CN32" s="699"/>
      <c r="CO32" s="699"/>
      <c r="CP32" s="699"/>
      <c r="CQ32" s="700"/>
      <c r="CR32" s="683" t="s">
        <v>138</v>
      </c>
      <c r="CS32" s="684"/>
      <c r="CT32" s="684"/>
      <c r="CU32" s="684"/>
      <c r="CV32" s="684"/>
      <c r="CW32" s="684"/>
      <c r="CX32" s="684"/>
      <c r="CY32" s="685"/>
      <c r="CZ32" s="688" t="s">
        <v>239</v>
      </c>
      <c r="DA32" s="717"/>
      <c r="DB32" s="717"/>
      <c r="DC32" s="721"/>
      <c r="DD32" s="692" t="s">
        <v>177</v>
      </c>
      <c r="DE32" s="684"/>
      <c r="DF32" s="684"/>
      <c r="DG32" s="684"/>
      <c r="DH32" s="684"/>
      <c r="DI32" s="684"/>
      <c r="DJ32" s="684"/>
      <c r="DK32" s="685"/>
      <c r="DL32" s="692" t="s">
        <v>177</v>
      </c>
      <c r="DM32" s="684"/>
      <c r="DN32" s="684"/>
      <c r="DO32" s="684"/>
      <c r="DP32" s="684"/>
      <c r="DQ32" s="684"/>
      <c r="DR32" s="684"/>
      <c r="DS32" s="684"/>
      <c r="DT32" s="684"/>
      <c r="DU32" s="684"/>
      <c r="DV32" s="685"/>
      <c r="DW32" s="688" t="s">
        <v>177</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652084</v>
      </c>
      <c r="S33" s="684"/>
      <c r="T33" s="684"/>
      <c r="U33" s="684"/>
      <c r="V33" s="684"/>
      <c r="W33" s="684"/>
      <c r="X33" s="684"/>
      <c r="Y33" s="685"/>
      <c r="Z33" s="686">
        <v>3.8</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98.9</v>
      </c>
      <c r="BH33" s="754"/>
      <c r="BI33" s="754"/>
      <c r="BJ33" s="754"/>
      <c r="BK33" s="754"/>
      <c r="BL33" s="754"/>
      <c r="BM33" s="755">
        <v>97.4</v>
      </c>
      <c r="BN33" s="754"/>
      <c r="BO33" s="754"/>
      <c r="BP33" s="754"/>
      <c r="BQ33" s="756"/>
      <c r="BR33" s="753">
        <v>98.9</v>
      </c>
      <c r="BS33" s="754"/>
      <c r="BT33" s="754"/>
      <c r="BU33" s="754"/>
      <c r="BV33" s="754"/>
      <c r="BW33" s="754"/>
      <c r="BX33" s="755">
        <v>97.3</v>
      </c>
      <c r="BY33" s="754"/>
      <c r="BZ33" s="754"/>
      <c r="CA33" s="754"/>
      <c r="CB33" s="756"/>
      <c r="CD33" s="698" t="s">
        <v>324</v>
      </c>
      <c r="CE33" s="699"/>
      <c r="CF33" s="699"/>
      <c r="CG33" s="699"/>
      <c r="CH33" s="699"/>
      <c r="CI33" s="699"/>
      <c r="CJ33" s="699"/>
      <c r="CK33" s="699"/>
      <c r="CL33" s="699"/>
      <c r="CM33" s="699"/>
      <c r="CN33" s="699"/>
      <c r="CO33" s="699"/>
      <c r="CP33" s="699"/>
      <c r="CQ33" s="700"/>
      <c r="CR33" s="683">
        <v>9023831</v>
      </c>
      <c r="CS33" s="719"/>
      <c r="CT33" s="719"/>
      <c r="CU33" s="719"/>
      <c r="CV33" s="719"/>
      <c r="CW33" s="719"/>
      <c r="CX33" s="719"/>
      <c r="CY33" s="720"/>
      <c r="CZ33" s="688">
        <v>54.2</v>
      </c>
      <c r="DA33" s="717"/>
      <c r="DB33" s="717"/>
      <c r="DC33" s="721"/>
      <c r="DD33" s="692">
        <v>3019224</v>
      </c>
      <c r="DE33" s="719"/>
      <c r="DF33" s="719"/>
      <c r="DG33" s="719"/>
      <c r="DH33" s="719"/>
      <c r="DI33" s="719"/>
      <c r="DJ33" s="719"/>
      <c r="DK33" s="720"/>
      <c r="DL33" s="692">
        <v>2530092</v>
      </c>
      <c r="DM33" s="719"/>
      <c r="DN33" s="719"/>
      <c r="DO33" s="719"/>
      <c r="DP33" s="719"/>
      <c r="DQ33" s="719"/>
      <c r="DR33" s="719"/>
      <c r="DS33" s="719"/>
      <c r="DT33" s="719"/>
      <c r="DU33" s="719"/>
      <c r="DV33" s="720"/>
      <c r="DW33" s="688">
        <v>42.2</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4981</v>
      </c>
      <c r="S34" s="684"/>
      <c r="T34" s="684"/>
      <c r="U34" s="684"/>
      <c r="V34" s="684"/>
      <c r="W34" s="684"/>
      <c r="X34" s="684"/>
      <c r="Y34" s="685"/>
      <c r="Z34" s="686">
        <v>0</v>
      </c>
      <c r="AA34" s="686"/>
      <c r="AB34" s="686"/>
      <c r="AC34" s="686"/>
      <c r="AD34" s="687">
        <v>4822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1965269</v>
      </c>
      <c r="CS34" s="684"/>
      <c r="CT34" s="684"/>
      <c r="CU34" s="684"/>
      <c r="CV34" s="684"/>
      <c r="CW34" s="684"/>
      <c r="CX34" s="684"/>
      <c r="CY34" s="685"/>
      <c r="CZ34" s="688">
        <v>11.8</v>
      </c>
      <c r="DA34" s="717"/>
      <c r="DB34" s="717"/>
      <c r="DC34" s="721"/>
      <c r="DD34" s="692">
        <v>688382</v>
      </c>
      <c r="DE34" s="684"/>
      <c r="DF34" s="684"/>
      <c r="DG34" s="684"/>
      <c r="DH34" s="684"/>
      <c r="DI34" s="684"/>
      <c r="DJ34" s="684"/>
      <c r="DK34" s="685"/>
      <c r="DL34" s="692">
        <v>602833</v>
      </c>
      <c r="DM34" s="684"/>
      <c r="DN34" s="684"/>
      <c r="DO34" s="684"/>
      <c r="DP34" s="684"/>
      <c r="DQ34" s="684"/>
      <c r="DR34" s="684"/>
      <c r="DS34" s="684"/>
      <c r="DT34" s="684"/>
      <c r="DU34" s="684"/>
      <c r="DV34" s="685"/>
      <c r="DW34" s="688">
        <v>10.1</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3239598</v>
      </c>
      <c r="S35" s="684"/>
      <c r="T35" s="684"/>
      <c r="U35" s="684"/>
      <c r="V35" s="684"/>
      <c r="W35" s="684"/>
      <c r="X35" s="684"/>
      <c r="Y35" s="685"/>
      <c r="Z35" s="686">
        <v>19.100000000000001</v>
      </c>
      <c r="AA35" s="686"/>
      <c r="AB35" s="686"/>
      <c r="AC35" s="686"/>
      <c r="AD35" s="687" t="s">
        <v>239</v>
      </c>
      <c r="AE35" s="687"/>
      <c r="AF35" s="687"/>
      <c r="AG35" s="687"/>
      <c r="AH35" s="687"/>
      <c r="AI35" s="687"/>
      <c r="AJ35" s="687"/>
      <c r="AK35" s="687"/>
      <c r="AL35" s="688" t="s">
        <v>138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15146</v>
      </c>
      <c r="CS35" s="719"/>
      <c r="CT35" s="719"/>
      <c r="CU35" s="719"/>
      <c r="CV35" s="719"/>
      <c r="CW35" s="719"/>
      <c r="CX35" s="719"/>
      <c r="CY35" s="720"/>
      <c r="CZ35" s="688">
        <v>0.1</v>
      </c>
      <c r="DA35" s="717"/>
      <c r="DB35" s="717"/>
      <c r="DC35" s="721"/>
      <c r="DD35" s="692">
        <v>11881</v>
      </c>
      <c r="DE35" s="719"/>
      <c r="DF35" s="719"/>
      <c r="DG35" s="719"/>
      <c r="DH35" s="719"/>
      <c r="DI35" s="719"/>
      <c r="DJ35" s="719"/>
      <c r="DK35" s="720"/>
      <c r="DL35" s="692">
        <v>11881</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3262825</v>
      </c>
      <c r="S36" s="684"/>
      <c r="T36" s="684"/>
      <c r="U36" s="684"/>
      <c r="V36" s="684"/>
      <c r="W36" s="684"/>
      <c r="X36" s="684"/>
      <c r="Y36" s="685"/>
      <c r="Z36" s="686">
        <v>19.2</v>
      </c>
      <c r="AA36" s="686"/>
      <c r="AB36" s="686"/>
      <c r="AC36" s="686"/>
      <c r="AD36" s="687" t="s">
        <v>239</v>
      </c>
      <c r="AE36" s="687"/>
      <c r="AF36" s="687"/>
      <c r="AG36" s="687"/>
      <c r="AH36" s="687"/>
      <c r="AI36" s="687"/>
      <c r="AJ36" s="687"/>
      <c r="AK36" s="687"/>
      <c r="AL36" s="688" t="s">
        <v>138</v>
      </c>
      <c r="AM36" s="689"/>
      <c r="AN36" s="689"/>
      <c r="AO36" s="690"/>
      <c r="AP36" s="235"/>
      <c r="AQ36" s="757" t="s">
        <v>332</v>
      </c>
      <c r="AR36" s="758"/>
      <c r="AS36" s="758"/>
      <c r="AT36" s="758"/>
      <c r="AU36" s="758"/>
      <c r="AV36" s="758"/>
      <c r="AW36" s="758"/>
      <c r="AX36" s="758"/>
      <c r="AY36" s="759"/>
      <c r="AZ36" s="672">
        <v>1441246</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25584</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2474298</v>
      </c>
      <c r="CS36" s="684"/>
      <c r="CT36" s="684"/>
      <c r="CU36" s="684"/>
      <c r="CV36" s="684"/>
      <c r="CW36" s="684"/>
      <c r="CX36" s="684"/>
      <c r="CY36" s="685"/>
      <c r="CZ36" s="688">
        <v>14.9</v>
      </c>
      <c r="DA36" s="717"/>
      <c r="DB36" s="717"/>
      <c r="DC36" s="721"/>
      <c r="DD36" s="692">
        <v>1022535</v>
      </c>
      <c r="DE36" s="684"/>
      <c r="DF36" s="684"/>
      <c r="DG36" s="684"/>
      <c r="DH36" s="684"/>
      <c r="DI36" s="684"/>
      <c r="DJ36" s="684"/>
      <c r="DK36" s="685"/>
      <c r="DL36" s="692">
        <v>779824</v>
      </c>
      <c r="DM36" s="684"/>
      <c r="DN36" s="684"/>
      <c r="DO36" s="684"/>
      <c r="DP36" s="684"/>
      <c r="DQ36" s="684"/>
      <c r="DR36" s="684"/>
      <c r="DS36" s="684"/>
      <c r="DT36" s="684"/>
      <c r="DU36" s="684"/>
      <c r="DV36" s="685"/>
      <c r="DW36" s="688">
        <v>13</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349225</v>
      </c>
      <c r="S37" s="684"/>
      <c r="T37" s="684"/>
      <c r="U37" s="684"/>
      <c r="V37" s="684"/>
      <c r="W37" s="684"/>
      <c r="X37" s="684"/>
      <c r="Y37" s="685"/>
      <c r="Z37" s="686">
        <v>2.1</v>
      </c>
      <c r="AA37" s="686"/>
      <c r="AB37" s="686"/>
      <c r="AC37" s="686"/>
      <c r="AD37" s="687" t="s">
        <v>239</v>
      </c>
      <c r="AE37" s="687"/>
      <c r="AF37" s="687"/>
      <c r="AG37" s="687"/>
      <c r="AH37" s="687"/>
      <c r="AI37" s="687"/>
      <c r="AJ37" s="687"/>
      <c r="AK37" s="687"/>
      <c r="AL37" s="688" t="s">
        <v>239</v>
      </c>
      <c r="AM37" s="689"/>
      <c r="AN37" s="689"/>
      <c r="AO37" s="690"/>
      <c r="AQ37" s="761" t="s">
        <v>336</v>
      </c>
      <c r="AR37" s="762"/>
      <c r="AS37" s="762"/>
      <c r="AT37" s="762"/>
      <c r="AU37" s="762"/>
      <c r="AV37" s="762"/>
      <c r="AW37" s="762"/>
      <c r="AX37" s="762"/>
      <c r="AY37" s="763"/>
      <c r="AZ37" s="683">
        <v>616447</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22945</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676511</v>
      </c>
      <c r="CS37" s="719"/>
      <c r="CT37" s="719"/>
      <c r="CU37" s="719"/>
      <c r="CV37" s="719"/>
      <c r="CW37" s="719"/>
      <c r="CX37" s="719"/>
      <c r="CY37" s="720"/>
      <c r="CZ37" s="688">
        <v>4.0999999999999996</v>
      </c>
      <c r="DA37" s="717"/>
      <c r="DB37" s="717"/>
      <c r="DC37" s="721"/>
      <c r="DD37" s="692">
        <v>674293</v>
      </c>
      <c r="DE37" s="719"/>
      <c r="DF37" s="719"/>
      <c r="DG37" s="719"/>
      <c r="DH37" s="719"/>
      <c r="DI37" s="719"/>
      <c r="DJ37" s="719"/>
      <c r="DK37" s="720"/>
      <c r="DL37" s="692">
        <v>624592</v>
      </c>
      <c r="DM37" s="719"/>
      <c r="DN37" s="719"/>
      <c r="DO37" s="719"/>
      <c r="DP37" s="719"/>
      <c r="DQ37" s="719"/>
      <c r="DR37" s="719"/>
      <c r="DS37" s="719"/>
      <c r="DT37" s="719"/>
      <c r="DU37" s="719"/>
      <c r="DV37" s="720"/>
      <c r="DW37" s="688">
        <v>10.4</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169889</v>
      </c>
      <c r="S38" s="684"/>
      <c r="T38" s="684"/>
      <c r="U38" s="684"/>
      <c r="V38" s="684"/>
      <c r="W38" s="684"/>
      <c r="X38" s="684"/>
      <c r="Y38" s="685"/>
      <c r="Z38" s="686">
        <v>1</v>
      </c>
      <c r="AA38" s="686"/>
      <c r="AB38" s="686"/>
      <c r="AC38" s="686"/>
      <c r="AD38" s="687">
        <v>4035</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884</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3868</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1440362</v>
      </c>
      <c r="CS38" s="684"/>
      <c r="CT38" s="684"/>
      <c r="CU38" s="684"/>
      <c r="CV38" s="684"/>
      <c r="CW38" s="684"/>
      <c r="CX38" s="684"/>
      <c r="CY38" s="685"/>
      <c r="CZ38" s="688">
        <v>8.6</v>
      </c>
      <c r="DA38" s="717"/>
      <c r="DB38" s="717"/>
      <c r="DC38" s="721"/>
      <c r="DD38" s="692">
        <v>1295059</v>
      </c>
      <c r="DE38" s="684"/>
      <c r="DF38" s="684"/>
      <c r="DG38" s="684"/>
      <c r="DH38" s="684"/>
      <c r="DI38" s="684"/>
      <c r="DJ38" s="684"/>
      <c r="DK38" s="685"/>
      <c r="DL38" s="692">
        <v>1135454</v>
      </c>
      <c r="DM38" s="684"/>
      <c r="DN38" s="684"/>
      <c r="DO38" s="684"/>
      <c r="DP38" s="684"/>
      <c r="DQ38" s="684"/>
      <c r="DR38" s="684"/>
      <c r="DS38" s="684"/>
      <c r="DT38" s="684"/>
      <c r="DU38" s="684"/>
      <c r="DV38" s="685"/>
      <c r="DW38" s="688">
        <v>19</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1018189</v>
      </c>
      <c r="S39" s="684"/>
      <c r="T39" s="684"/>
      <c r="U39" s="684"/>
      <c r="V39" s="684"/>
      <c r="W39" s="684"/>
      <c r="X39" s="684"/>
      <c r="Y39" s="685"/>
      <c r="Z39" s="686">
        <v>6</v>
      </c>
      <c r="AA39" s="686"/>
      <c r="AB39" s="686"/>
      <c r="AC39" s="686"/>
      <c r="AD39" s="687" t="s">
        <v>138</v>
      </c>
      <c r="AE39" s="687"/>
      <c r="AF39" s="687"/>
      <c r="AG39" s="687"/>
      <c r="AH39" s="687"/>
      <c r="AI39" s="687"/>
      <c r="AJ39" s="687"/>
      <c r="AK39" s="687"/>
      <c r="AL39" s="688" t="s">
        <v>138</v>
      </c>
      <c r="AM39" s="689"/>
      <c r="AN39" s="689"/>
      <c r="AO39" s="690"/>
      <c r="AQ39" s="761" t="s">
        <v>344</v>
      </c>
      <c r="AR39" s="762"/>
      <c r="AS39" s="762"/>
      <c r="AT39" s="762"/>
      <c r="AU39" s="762"/>
      <c r="AV39" s="762"/>
      <c r="AW39" s="762"/>
      <c r="AX39" s="762"/>
      <c r="AY39" s="763"/>
      <c r="AZ39" s="683" t="s">
        <v>138</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6907</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3120256</v>
      </c>
      <c r="CS39" s="719"/>
      <c r="CT39" s="719"/>
      <c r="CU39" s="719"/>
      <c r="CV39" s="719"/>
      <c r="CW39" s="719"/>
      <c r="CX39" s="719"/>
      <c r="CY39" s="720"/>
      <c r="CZ39" s="688">
        <v>18.7</v>
      </c>
      <c r="DA39" s="717"/>
      <c r="DB39" s="717"/>
      <c r="DC39" s="721"/>
      <c r="DD39" s="692">
        <v>1267</v>
      </c>
      <c r="DE39" s="719"/>
      <c r="DF39" s="719"/>
      <c r="DG39" s="719"/>
      <c r="DH39" s="719"/>
      <c r="DI39" s="719"/>
      <c r="DJ39" s="719"/>
      <c r="DK39" s="720"/>
      <c r="DL39" s="692" t="s">
        <v>239</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177</v>
      </c>
      <c r="S40" s="684"/>
      <c r="T40" s="684"/>
      <c r="U40" s="684"/>
      <c r="V40" s="684"/>
      <c r="W40" s="684"/>
      <c r="X40" s="684"/>
      <c r="Y40" s="685"/>
      <c r="Z40" s="686" t="s">
        <v>239</v>
      </c>
      <c r="AA40" s="686"/>
      <c r="AB40" s="686"/>
      <c r="AC40" s="686"/>
      <c r="AD40" s="687" t="s">
        <v>138</v>
      </c>
      <c r="AE40" s="687"/>
      <c r="AF40" s="687"/>
      <c r="AG40" s="687"/>
      <c r="AH40" s="687"/>
      <c r="AI40" s="687"/>
      <c r="AJ40" s="687"/>
      <c r="AK40" s="687"/>
      <c r="AL40" s="688" t="s">
        <v>239</v>
      </c>
      <c r="AM40" s="689"/>
      <c r="AN40" s="689"/>
      <c r="AO40" s="690"/>
      <c r="AQ40" s="761" t="s">
        <v>348</v>
      </c>
      <c r="AR40" s="762"/>
      <c r="AS40" s="762"/>
      <c r="AT40" s="762"/>
      <c r="AU40" s="762"/>
      <c r="AV40" s="762"/>
      <c r="AW40" s="762"/>
      <c r="AX40" s="762"/>
      <c r="AY40" s="763"/>
      <c r="AZ40" s="683" t="s">
        <v>138</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119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8500</v>
      </c>
      <c r="CS40" s="684"/>
      <c r="CT40" s="684"/>
      <c r="CU40" s="684"/>
      <c r="CV40" s="684"/>
      <c r="CW40" s="684"/>
      <c r="CX40" s="684"/>
      <c r="CY40" s="685"/>
      <c r="CZ40" s="688">
        <v>0.1</v>
      </c>
      <c r="DA40" s="717"/>
      <c r="DB40" s="717"/>
      <c r="DC40" s="721"/>
      <c r="DD40" s="692">
        <v>100</v>
      </c>
      <c r="DE40" s="684"/>
      <c r="DF40" s="684"/>
      <c r="DG40" s="684"/>
      <c r="DH40" s="684"/>
      <c r="DI40" s="684"/>
      <c r="DJ40" s="684"/>
      <c r="DK40" s="685"/>
      <c r="DL40" s="692">
        <v>100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320289</v>
      </c>
      <c r="S41" s="684"/>
      <c r="T41" s="684"/>
      <c r="U41" s="684"/>
      <c r="V41" s="684"/>
      <c r="W41" s="684"/>
      <c r="X41" s="684"/>
      <c r="Y41" s="685"/>
      <c r="Z41" s="686">
        <v>1.9</v>
      </c>
      <c r="AA41" s="686"/>
      <c r="AB41" s="686"/>
      <c r="AC41" s="686"/>
      <c r="AD41" s="687" t="s">
        <v>239</v>
      </c>
      <c r="AE41" s="687"/>
      <c r="AF41" s="687"/>
      <c r="AG41" s="687"/>
      <c r="AH41" s="687"/>
      <c r="AI41" s="687"/>
      <c r="AJ41" s="687"/>
      <c r="AK41" s="687"/>
      <c r="AL41" s="688" t="s">
        <v>138</v>
      </c>
      <c r="AM41" s="689"/>
      <c r="AN41" s="689"/>
      <c r="AO41" s="690"/>
      <c r="AQ41" s="761" t="s">
        <v>353</v>
      </c>
      <c r="AR41" s="762"/>
      <c r="AS41" s="762"/>
      <c r="AT41" s="762"/>
      <c r="AU41" s="762"/>
      <c r="AV41" s="762"/>
      <c r="AW41" s="762"/>
      <c r="AX41" s="762"/>
      <c r="AY41" s="763"/>
      <c r="AZ41" s="683">
        <v>203928</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239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239</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16985354</v>
      </c>
      <c r="S42" s="769"/>
      <c r="T42" s="769"/>
      <c r="U42" s="769"/>
      <c r="V42" s="769"/>
      <c r="W42" s="769"/>
      <c r="X42" s="769"/>
      <c r="Y42" s="777"/>
      <c r="Z42" s="778">
        <v>100</v>
      </c>
      <c r="AA42" s="778"/>
      <c r="AB42" s="778"/>
      <c r="AC42" s="778"/>
      <c r="AD42" s="779">
        <v>5670977</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619987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259</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3144026</v>
      </c>
      <c r="CS42" s="684"/>
      <c r="CT42" s="684"/>
      <c r="CU42" s="684"/>
      <c r="CV42" s="684"/>
      <c r="CW42" s="684"/>
      <c r="CX42" s="684"/>
      <c r="CY42" s="685"/>
      <c r="CZ42" s="688">
        <v>18.899999999999999</v>
      </c>
      <c r="DA42" s="689"/>
      <c r="DB42" s="689"/>
      <c r="DC42" s="701"/>
      <c r="DD42" s="692">
        <v>230214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19547</v>
      </c>
      <c r="CS43" s="719"/>
      <c r="CT43" s="719"/>
      <c r="CU43" s="719"/>
      <c r="CV43" s="719"/>
      <c r="CW43" s="719"/>
      <c r="CX43" s="719"/>
      <c r="CY43" s="720"/>
      <c r="CZ43" s="688">
        <v>0.1</v>
      </c>
      <c r="DA43" s="717"/>
      <c r="DB43" s="717"/>
      <c r="DC43" s="721"/>
      <c r="DD43" s="692">
        <v>19196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3136908</v>
      </c>
      <c r="CS44" s="684"/>
      <c r="CT44" s="684"/>
      <c r="CU44" s="684"/>
      <c r="CV44" s="684"/>
      <c r="CW44" s="684"/>
      <c r="CX44" s="684"/>
      <c r="CY44" s="685"/>
      <c r="CZ44" s="688">
        <v>18.8</v>
      </c>
      <c r="DA44" s="689"/>
      <c r="DB44" s="689"/>
      <c r="DC44" s="701"/>
      <c r="DD44" s="692">
        <v>230214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2407759</v>
      </c>
      <c r="CS45" s="719"/>
      <c r="CT45" s="719"/>
      <c r="CU45" s="719"/>
      <c r="CV45" s="719"/>
      <c r="CW45" s="719"/>
      <c r="CX45" s="719"/>
      <c r="CY45" s="720"/>
      <c r="CZ45" s="688">
        <v>14.5</v>
      </c>
      <c r="DA45" s="717"/>
      <c r="DB45" s="717"/>
      <c r="DC45" s="721"/>
      <c r="DD45" s="692">
        <v>104590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690737</v>
      </c>
      <c r="CS46" s="684"/>
      <c r="CT46" s="684"/>
      <c r="CU46" s="684"/>
      <c r="CV46" s="684"/>
      <c r="CW46" s="684"/>
      <c r="CX46" s="684"/>
      <c r="CY46" s="685"/>
      <c r="CZ46" s="688">
        <v>4.0999999999999996</v>
      </c>
      <c r="DA46" s="689"/>
      <c r="DB46" s="689"/>
      <c r="DC46" s="701"/>
      <c r="DD46" s="692">
        <v>114550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7118</v>
      </c>
      <c r="CS47" s="719"/>
      <c r="CT47" s="719"/>
      <c r="CU47" s="719"/>
      <c r="CV47" s="719"/>
      <c r="CW47" s="719"/>
      <c r="CX47" s="719"/>
      <c r="CY47" s="720"/>
      <c r="CZ47" s="688">
        <v>0</v>
      </c>
      <c r="DA47" s="717"/>
      <c r="DB47" s="717"/>
      <c r="DC47" s="721"/>
      <c r="DD47" s="692" t="s">
        <v>239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177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16661678</v>
      </c>
      <c r="CS49" s="754"/>
      <c r="CT49" s="754"/>
      <c r="CU49" s="754"/>
      <c r="CV49" s="754"/>
      <c r="CW49" s="754"/>
      <c r="CX49" s="754"/>
      <c r="CY49" s="785"/>
      <c r="CZ49" s="780">
        <v>100</v>
      </c>
      <c r="DA49" s="786"/>
      <c r="DB49" s="786"/>
      <c r="DC49" s="787"/>
      <c r="DD49" s="788">
        <v>6298588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20oJUZyHdD41fAnnQeYDXHeDfbVZB6POAlr/S5oi3JYQk5/ZKkFSEPz+ihNfcacasC6ierlGvBXIiX6OjnEUw==" saltValue="xyjFGr8tGHT+c2OajI4dN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16986</v>
      </c>
      <c r="R7" s="819"/>
      <c r="S7" s="819"/>
      <c r="T7" s="819"/>
      <c r="U7" s="819"/>
      <c r="V7" s="819">
        <v>16663</v>
      </c>
      <c r="W7" s="819"/>
      <c r="X7" s="819"/>
      <c r="Y7" s="819"/>
      <c r="Z7" s="819"/>
      <c r="AA7" s="819">
        <v>323</v>
      </c>
      <c r="AB7" s="819"/>
      <c r="AC7" s="819"/>
      <c r="AD7" s="819"/>
      <c r="AE7" s="820"/>
      <c r="AF7" s="821">
        <v>181</v>
      </c>
      <c r="AG7" s="822"/>
      <c r="AH7" s="822"/>
      <c r="AI7" s="822"/>
      <c r="AJ7" s="823"/>
      <c r="AK7" s="858" t="s">
        <v>592</v>
      </c>
      <c r="AL7" s="859"/>
      <c r="AM7" s="859"/>
      <c r="AN7" s="859"/>
      <c r="AO7" s="859"/>
      <c r="AP7" s="859">
        <v>9827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596</v>
      </c>
      <c r="BS7" s="862" t="s">
        <v>580</v>
      </c>
      <c r="BT7" s="863"/>
      <c r="BU7" s="863"/>
      <c r="BV7" s="863"/>
      <c r="BW7" s="863"/>
      <c r="BX7" s="863"/>
      <c r="BY7" s="863"/>
      <c r="BZ7" s="863"/>
      <c r="CA7" s="863"/>
      <c r="CB7" s="863"/>
      <c r="CC7" s="863"/>
      <c r="CD7" s="863"/>
      <c r="CE7" s="863"/>
      <c r="CF7" s="863"/>
      <c r="CG7" s="864"/>
      <c r="CH7" s="855">
        <v>0</v>
      </c>
      <c r="CI7" s="856"/>
      <c r="CJ7" s="856"/>
      <c r="CK7" s="856"/>
      <c r="CL7" s="857"/>
      <c r="CM7" s="855">
        <v>5</v>
      </c>
      <c r="CN7" s="856"/>
      <c r="CO7" s="856"/>
      <c r="CP7" s="856"/>
      <c r="CQ7" s="857"/>
      <c r="CR7" s="855">
        <v>2</v>
      </c>
      <c r="CS7" s="856"/>
      <c r="CT7" s="856"/>
      <c r="CU7" s="856"/>
      <c r="CV7" s="857"/>
      <c r="CW7" s="855">
        <v>0</v>
      </c>
      <c r="CX7" s="856"/>
      <c r="CY7" s="856"/>
      <c r="CZ7" s="856"/>
      <c r="DA7" s="857"/>
      <c r="DB7" s="855" t="s">
        <v>592</v>
      </c>
      <c r="DC7" s="856"/>
      <c r="DD7" s="856"/>
      <c r="DE7" s="856"/>
      <c r="DF7" s="857"/>
      <c r="DG7" s="855">
        <v>71</v>
      </c>
      <c r="DH7" s="856"/>
      <c r="DI7" s="856"/>
      <c r="DJ7" s="856"/>
      <c r="DK7" s="857"/>
      <c r="DL7" s="855" t="s">
        <v>593</v>
      </c>
      <c r="DM7" s="856"/>
      <c r="DN7" s="856"/>
      <c r="DO7" s="856"/>
      <c r="DP7" s="857"/>
      <c r="DQ7" s="855" t="s">
        <v>594</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v>
      </c>
      <c r="R8" s="843"/>
      <c r="S8" s="843"/>
      <c r="T8" s="843"/>
      <c r="U8" s="843"/>
      <c r="V8" s="843">
        <v>0</v>
      </c>
      <c r="W8" s="843"/>
      <c r="X8" s="843"/>
      <c r="Y8" s="843"/>
      <c r="Z8" s="843"/>
      <c r="AA8" s="843">
        <v>1</v>
      </c>
      <c r="AB8" s="843"/>
      <c r="AC8" s="843"/>
      <c r="AD8" s="843"/>
      <c r="AE8" s="844"/>
      <c r="AF8" s="845">
        <v>1</v>
      </c>
      <c r="AG8" s="846"/>
      <c r="AH8" s="846"/>
      <c r="AI8" s="846"/>
      <c r="AJ8" s="847"/>
      <c r="AK8" s="848" t="s">
        <v>592</v>
      </c>
      <c r="AL8" s="849"/>
      <c r="AM8" s="849"/>
      <c r="AN8" s="849"/>
      <c r="AO8" s="849"/>
      <c r="AP8" s="849" t="s">
        <v>592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596</v>
      </c>
      <c r="BS8" s="852" t="s">
        <v>581</v>
      </c>
      <c r="BT8" s="853"/>
      <c r="BU8" s="853"/>
      <c r="BV8" s="853"/>
      <c r="BW8" s="853"/>
      <c r="BX8" s="853"/>
      <c r="BY8" s="853"/>
      <c r="BZ8" s="853"/>
      <c r="CA8" s="853"/>
      <c r="CB8" s="853"/>
      <c r="CC8" s="853"/>
      <c r="CD8" s="853"/>
      <c r="CE8" s="853"/>
      <c r="CF8" s="853"/>
      <c r="CG8" s="854"/>
      <c r="CH8" s="865">
        <v>-2</v>
      </c>
      <c r="CI8" s="866"/>
      <c r="CJ8" s="866"/>
      <c r="CK8" s="866"/>
      <c r="CL8" s="867"/>
      <c r="CM8" s="865">
        <v>44</v>
      </c>
      <c r="CN8" s="866"/>
      <c r="CO8" s="866"/>
      <c r="CP8" s="866"/>
      <c r="CQ8" s="867"/>
      <c r="CR8" s="865">
        <v>50</v>
      </c>
      <c r="CS8" s="866"/>
      <c r="CT8" s="866"/>
      <c r="CU8" s="866"/>
      <c r="CV8" s="867"/>
      <c r="CW8" s="865" t="s">
        <v>595</v>
      </c>
      <c r="CX8" s="866"/>
      <c r="CY8" s="866"/>
      <c r="CZ8" s="866"/>
      <c r="DA8" s="867"/>
      <c r="DB8" s="865">
        <v>25</v>
      </c>
      <c r="DC8" s="866"/>
      <c r="DD8" s="866"/>
      <c r="DE8" s="866"/>
      <c r="DF8" s="867"/>
      <c r="DG8" s="865" t="s">
        <v>592</v>
      </c>
      <c r="DH8" s="866"/>
      <c r="DI8" s="866"/>
      <c r="DJ8" s="866"/>
      <c r="DK8" s="867"/>
      <c r="DL8" s="865">
        <v>370</v>
      </c>
      <c r="DM8" s="866"/>
      <c r="DN8" s="866"/>
      <c r="DO8" s="866"/>
      <c r="DP8" s="867"/>
      <c r="DQ8" s="865">
        <v>37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603</v>
      </c>
      <c r="BT9" s="853"/>
      <c r="BU9" s="853"/>
      <c r="BV9" s="853"/>
      <c r="BW9" s="853"/>
      <c r="BX9" s="853"/>
      <c r="BY9" s="853"/>
      <c r="BZ9" s="853"/>
      <c r="CA9" s="853"/>
      <c r="CB9" s="853"/>
      <c r="CC9" s="853"/>
      <c r="CD9" s="853"/>
      <c r="CE9" s="853"/>
      <c r="CF9" s="853"/>
      <c r="CG9" s="854"/>
      <c r="CH9" s="865">
        <v>2</v>
      </c>
      <c r="CI9" s="866"/>
      <c r="CJ9" s="866"/>
      <c r="CK9" s="866"/>
      <c r="CL9" s="867"/>
      <c r="CM9" s="865">
        <v>36</v>
      </c>
      <c r="CN9" s="866"/>
      <c r="CO9" s="866"/>
      <c r="CP9" s="866"/>
      <c r="CQ9" s="867"/>
      <c r="CR9" s="865">
        <v>1</v>
      </c>
      <c r="CS9" s="866"/>
      <c r="CT9" s="866"/>
      <c r="CU9" s="866"/>
      <c r="CV9" s="867"/>
      <c r="CW9" s="865">
        <v>11</v>
      </c>
      <c r="CX9" s="866"/>
      <c r="CY9" s="866"/>
      <c r="CZ9" s="866"/>
      <c r="DA9" s="867"/>
      <c r="DB9" s="865">
        <v>0</v>
      </c>
      <c r="DC9" s="866"/>
      <c r="DD9" s="866"/>
      <c r="DE9" s="866"/>
      <c r="DF9" s="867"/>
      <c r="DG9" s="865">
        <v>0</v>
      </c>
      <c r="DH9" s="866"/>
      <c r="DI9" s="866"/>
      <c r="DJ9" s="866"/>
      <c r="DK9" s="867"/>
      <c r="DL9" s="865">
        <v>0</v>
      </c>
      <c r="DM9" s="866"/>
      <c r="DN9" s="866"/>
      <c r="DO9" s="866"/>
      <c r="DP9" s="867"/>
      <c r="DQ9" s="865">
        <v>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16989</v>
      </c>
      <c r="R23" s="878"/>
      <c r="S23" s="878"/>
      <c r="T23" s="878"/>
      <c r="U23" s="878"/>
      <c r="V23" s="878">
        <v>16665</v>
      </c>
      <c r="W23" s="878"/>
      <c r="X23" s="878"/>
      <c r="Y23" s="878"/>
      <c r="Z23" s="878"/>
      <c r="AA23" s="878">
        <v>324</v>
      </c>
      <c r="AB23" s="878"/>
      <c r="AC23" s="878"/>
      <c r="AD23" s="878"/>
      <c r="AE23" s="879"/>
      <c r="AF23" s="880">
        <v>182</v>
      </c>
      <c r="AG23" s="878"/>
      <c r="AH23" s="878"/>
      <c r="AI23" s="878"/>
      <c r="AJ23" s="881"/>
      <c r="AK23" s="882"/>
      <c r="AL23" s="883"/>
      <c r="AM23" s="883"/>
      <c r="AN23" s="883"/>
      <c r="AO23" s="883"/>
      <c r="AP23" s="878">
        <v>9827</v>
      </c>
      <c r="AQ23" s="878"/>
      <c r="AR23" s="878"/>
      <c r="AS23" s="878"/>
      <c r="AT23" s="878"/>
      <c r="AU23" s="884"/>
      <c r="AV23" s="884"/>
      <c r="AW23" s="884"/>
      <c r="AX23" s="884"/>
      <c r="AY23" s="885"/>
      <c r="AZ23" s="893">
        <v>-3.07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2920</v>
      </c>
      <c r="R28" s="907"/>
      <c r="S28" s="907"/>
      <c r="T28" s="907"/>
      <c r="U28" s="907"/>
      <c r="V28" s="907">
        <v>2894</v>
      </c>
      <c r="W28" s="907"/>
      <c r="X28" s="907"/>
      <c r="Y28" s="907"/>
      <c r="Z28" s="907"/>
      <c r="AA28" s="907">
        <v>26</v>
      </c>
      <c r="AB28" s="907"/>
      <c r="AC28" s="907"/>
      <c r="AD28" s="907"/>
      <c r="AE28" s="908"/>
      <c r="AF28" s="909">
        <v>26</v>
      </c>
      <c r="AG28" s="907"/>
      <c r="AH28" s="907"/>
      <c r="AI28" s="907"/>
      <c r="AJ28" s="910"/>
      <c r="AK28" s="911" t="s">
        <v>592</v>
      </c>
      <c r="AL28" s="902"/>
      <c r="AM28" s="902"/>
      <c r="AN28" s="902"/>
      <c r="AO28" s="902"/>
      <c r="AP28" s="902" t="s">
        <v>592</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2108</v>
      </c>
      <c r="R29" s="843"/>
      <c r="S29" s="843"/>
      <c r="T29" s="843"/>
      <c r="U29" s="843"/>
      <c r="V29" s="843">
        <v>1972</v>
      </c>
      <c r="W29" s="843"/>
      <c r="X29" s="843"/>
      <c r="Y29" s="843"/>
      <c r="Z29" s="843"/>
      <c r="AA29" s="843">
        <v>136</v>
      </c>
      <c r="AB29" s="843"/>
      <c r="AC29" s="843"/>
      <c r="AD29" s="843"/>
      <c r="AE29" s="844"/>
      <c r="AF29" s="845">
        <v>136</v>
      </c>
      <c r="AG29" s="846"/>
      <c r="AH29" s="846"/>
      <c r="AI29" s="846"/>
      <c r="AJ29" s="847"/>
      <c r="AK29" s="914" t="s">
        <v>593</v>
      </c>
      <c r="AL29" s="915"/>
      <c r="AM29" s="915"/>
      <c r="AN29" s="915"/>
      <c r="AO29" s="915"/>
      <c r="AP29" s="915" t="s">
        <v>592</v>
      </c>
      <c r="AQ29" s="915"/>
      <c r="AR29" s="915"/>
      <c r="AS29" s="915"/>
      <c r="AT29" s="915"/>
      <c r="AU29" s="915" t="s">
        <v>592</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485</v>
      </c>
      <c r="R30" s="843"/>
      <c r="S30" s="843"/>
      <c r="T30" s="843"/>
      <c r="U30" s="843"/>
      <c r="V30" s="843">
        <v>484</v>
      </c>
      <c r="W30" s="843"/>
      <c r="X30" s="843"/>
      <c r="Y30" s="843"/>
      <c r="Z30" s="843"/>
      <c r="AA30" s="843">
        <v>1</v>
      </c>
      <c r="AB30" s="843"/>
      <c r="AC30" s="843"/>
      <c r="AD30" s="843"/>
      <c r="AE30" s="844"/>
      <c r="AF30" s="845">
        <v>1</v>
      </c>
      <c r="AG30" s="846"/>
      <c r="AH30" s="846"/>
      <c r="AI30" s="846"/>
      <c r="AJ30" s="847"/>
      <c r="AK30" s="914" t="s">
        <v>593</v>
      </c>
      <c r="AL30" s="915"/>
      <c r="AM30" s="915"/>
      <c r="AN30" s="915"/>
      <c r="AO30" s="915"/>
      <c r="AP30" s="915" t="s">
        <v>594</v>
      </c>
      <c r="AQ30" s="915"/>
      <c r="AR30" s="915"/>
      <c r="AS30" s="915"/>
      <c r="AT30" s="915"/>
      <c r="AU30" s="915" t="s">
        <v>594</v>
      </c>
      <c r="AV30" s="915"/>
      <c r="AW30" s="915"/>
      <c r="AX30" s="915"/>
      <c r="AY30" s="915"/>
      <c r="AZ30" s="916" t="s">
        <v>594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549</v>
      </c>
      <c r="R31" s="843"/>
      <c r="S31" s="843"/>
      <c r="T31" s="843"/>
      <c r="U31" s="843"/>
      <c r="V31" s="843">
        <v>547</v>
      </c>
      <c r="W31" s="843"/>
      <c r="X31" s="843"/>
      <c r="Y31" s="843"/>
      <c r="Z31" s="843"/>
      <c r="AA31" s="843">
        <v>2</v>
      </c>
      <c r="AB31" s="843"/>
      <c r="AC31" s="843"/>
      <c r="AD31" s="843"/>
      <c r="AE31" s="844"/>
      <c r="AF31" s="845">
        <v>1317</v>
      </c>
      <c r="AG31" s="846"/>
      <c r="AH31" s="846"/>
      <c r="AI31" s="846"/>
      <c r="AJ31" s="847"/>
      <c r="AK31" s="914" t="s">
        <v>593</v>
      </c>
      <c r="AL31" s="915"/>
      <c r="AM31" s="915"/>
      <c r="AN31" s="915"/>
      <c r="AO31" s="915"/>
      <c r="AP31" s="915">
        <v>191</v>
      </c>
      <c r="AQ31" s="915"/>
      <c r="AR31" s="915"/>
      <c r="AS31" s="915"/>
      <c r="AT31" s="915"/>
      <c r="AU31" s="915" t="s">
        <v>592</v>
      </c>
      <c r="AV31" s="915"/>
      <c r="AW31" s="915"/>
      <c r="AX31" s="915"/>
      <c r="AY31" s="915"/>
      <c r="AZ31" s="916" t="s">
        <v>592</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1156</v>
      </c>
      <c r="R32" s="843"/>
      <c r="S32" s="843"/>
      <c r="T32" s="843"/>
      <c r="U32" s="843"/>
      <c r="V32" s="843">
        <v>1122</v>
      </c>
      <c r="W32" s="843"/>
      <c r="X32" s="843"/>
      <c r="Y32" s="843"/>
      <c r="Z32" s="843"/>
      <c r="AA32" s="843">
        <v>33</v>
      </c>
      <c r="AB32" s="843"/>
      <c r="AC32" s="843"/>
      <c r="AD32" s="843"/>
      <c r="AE32" s="844"/>
      <c r="AF32" s="845">
        <v>21</v>
      </c>
      <c r="AG32" s="846"/>
      <c r="AH32" s="846"/>
      <c r="AI32" s="846"/>
      <c r="AJ32" s="847"/>
      <c r="AK32" s="914" t="s">
        <v>593</v>
      </c>
      <c r="AL32" s="915"/>
      <c r="AM32" s="915"/>
      <c r="AN32" s="915"/>
      <c r="AO32" s="915"/>
      <c r="AP32" s="915">
        <v>4072</v>
      </c>
      <c r="AQ32" s="915"/>
      <c r="AR32" s="915"/>
      <c r="AS32" s="915"/>
      <c r="AT32" s="915"/>
      <c r="AU32" s="915">
        <v>4047</v>
      </c>
      <c r="AV32" s="915"/>
      <c r="AW32" s="915"/>
      <c r="AX32" s="915"/>
      <c r="AY32" s="915"/>
      <c r="AZ32" s="916" t="s">
        <v>592</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235</v>
      </c>
      <c r="R33" s="843"/>
      <c r="S33" s="843"/>
      <c r="T33" s="843"/>
      <c r="U33" s="843"/>
      <c r="V33" s="843">
        <v>224</v>
      </c>
      <c r="W33" s="843"/>
      <c r="X33" s="843"/>
      <c r="Y33" s="843"/>
      <c r="Z33" s="843"/>
      <c r="AA33" s="843">
        <v>11</v>
      </c>
      <c r="AB33" s="843"/>
      <c r="AC33" s="843"/>
      <c r="AD33" s="843"/>
      <c r="AE33" s="844"/>
      <c r="AF33" s="845">
        <v>11</v>
      </c>
      <c r="AG33" s="846"/>
      <c r="AH33" s="846"/>
      <c r="AI33" s="846"/>
      <c r="AJ33" s="847"/>
      <c r="AK33" s="914" t="s">
        <v>593</v>
      </c>
      <c r="AL33" s="915"/>
      <c r="AM33" s="915"/>
      <c r="AN33" s="915"/>
      <c r="AO33" s="915"/>
      <c r="AP33" s="915">
        <v>1283</v>
      </c>
      <c r="AQ33" s="915"/>
      <c r="AR33" s="915"/>
      <c r="AS33" s="915"/>
      <c r="AT33" s="915"/>
      <c r="AU33" s="915">
        <v>1270</v>
      </c>
      <c r="AV33" s="915"/>
      <c r="AW33" s="915"/>
      <c r="AX33" s="915"/>
      <c r="AY33" s="915"/>
      <c r="AZ33" s="916" t="s">
        <v>593</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1510</v>
      </c>
      <c r="AG63" s="926"/>
      <c r="AH63" s="926"/>
      <c r="AI63" s="926"/>
      <c r="AJ63" s="927"/>
      <c r="AK63" s="928"/>
      <c r="AL63" s="923"/>
      <c r="AM63" s="923"/>
      <c r="AN63" s="923"/>
      <c r="AO63" s="923"/>
      <c r="AP63" s="926">
        <v>5546</v>
      </c>
      <c r="AQ63" s="926"/>
      <c r="AR63" s="926"/>
      <c r="AS63" s="926"/>
      <c r="AT63" s="926"/>
      <c r="AU63" s="926">
        <v>5318</v>
      </c>
      <c r="AV63" s="926"/>
      <c r="AW63" s="926"/>
      <c r="AX63" s="926"/>
      <c r="AY63" s="926"/>
      <c r="AZ63" s="930"/>
      <c r="BA63" s="930"/>
      <c r="BB63" s="930"/>
      <c r="BC63" s="930"/>
      <c r="BD63" s="930"/>
      <c r="BE63" s="931"/>
      <c r="BF63" s="931"/>
      <c r="BG63" s="931"/>
      <c r="BH63" s="931"/>
      <c r="BI63" s="932"/>
      <c r="BJ63" s="933" t="s">
        <v>138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401</v>
      </c>
      <c r="W66" s="802"/>
      <c r="X66" s="802"/>
      <c r="Y66" s="802"/>
      <c r="Z66" s="803"/>
      <c r="AA66" s="801" t="s">
        <v>402</v>
      </c>
      <c r="AB66" s="802"/>
      <c r="AC66" s="802"/>
      <c r="AD66" s="802"/>
      <c r="AE66" s="803"/>
      <c r="AF66" s="936" t="s">
        <v>422</v>
      </c>
      <c r="AG66" s="897"/>
      <c r="AH66" s="897"/>
      <c r="AI66" s="897"/>
      <c r="AJ66" s="937"/>
      <c r="AK66" s="801" t="s">
        <v>423</v>
      </c>
      <c r="AL66" s="825"/>
      <c r="AM66" s="825"/>
      <c r="AN66" s="825"/>
      <c r="AO66" s="826"/>
      <c r="AP66" s="801" t="s">
        <v>405</v>
      </c>
      <c r="AQ66" s="802"/>
      <c r="AR66" s="802"/>
      <c r="AS66" s="802"/>
      <c r="AT66" s="803"/>
      <c r="AU66" s="801" t="s">
        <v>424</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592</v>
      </c>
      <c r="AQ68" s="950"/>
      <c r="AR68" s="950"/>
      <c r="AS68" s="950"/>
      <c r="AT68" s="950"/>
      <c r="AU68" s="950" t="s">
        <v>592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61" t="s">
        <v>592</v>
      </c>
      <c r="AQ69" s="962"/>
      <c r="AR69" s="962"/>
      <c r="AS69" s="962"/>
      <c r="AT69" s="914"/>
      <c r="AU69" s="915" t="s">
        <v>592</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592</v>
      </c>
      <c r="AL70" s="915"/>
      <c r="AM70" s="915"/>
      <c r="AN70" s="915"/>
      <c r="AO70" s="915"/>
      <c r="AP70" s="961" t="s">
        <v>592</v>
      </c>
      <c r="AQ70" s="962"/>
      <c r="AR70" s="962"/>
      <c r="AS70" s="962"/>
      <c r="AT70" s="914"/>
      <c r="AU70" s="915" t="s">
        <v>597</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592</v>
      </c>
      <c r="AL71" s="915"/>
      <c r="AM71" s="915"/>
      <c r="AN71" s="915"/>
      <c r="AO71" s="915"/>
      <c r="AP71" s="961" t="s">
        <v>592</v>
      </c>
      <c r="AQ71" s="962"/>
      <c r="AR71" s="962"/>
      <c r="AS71" s="962"/>
      <c r="AT71" s="914"/>
      <c r="AU71" s="915" t="s">
        <v>592</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61" t="s">
        <v>593</v>
      </c>
      <c r="AQ72" s="962"/>
      <c r="AR72" s="962"/>
      <c r="AS72" s="962"/>
      <c r="AT72" s="914"/>
      <c r="AU72" s="915" t="s">
        <v>592</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2896</v>
      </c>
      <c r="R73" s="915"/>
      <c r="S73" s="915"/>
      <c r="T73" s="915"/>
      <c r="U73" s="915"/>
      <c r="V73" s="915">
        <v>2754</v>
      </c>
      <c r="W73" s="915"/>
      <c r="X73" s="915"/>
      <c r="Y73" s="915"/>
      <c r="Z73" s="915"/>
      <c r="AA73" s="915">
        <v>143</v>
      </c>
      <c r="AB73" s="915"/>
      <c r="AC73" s="915"/>
      <c r="AD73" s="915"/>
      <c r="AE73" s="915"/>
      <c r="AF73" s="915">
        <v>129</v>
      </c>
      <c r="AG73" s="915"/>
      <c r="AH73" s="915"/>
      <c r="AI73" s="915"/>
      <c r="AJ73" s="915"/>
      <c r="AK73" s="915" t="s">
        <v>592</v>
      </c>
      <c r="AL73" s="915"/>
      <c r="AM73" s="915"/>
      <c r="AN73" s="915"/>
      <c r="AO73" s="915"/>
      <c r="AP73" s="915">
        <v>1579</v>
      </c>
      <c r="AQ73" s="915"/>
      <c r="AR73" s="915"/>
      <c r="AS73" s="915"/>
      <c r="AT73" s="915"/>
      <c r="AU73" s="915">
        <v>201</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40</v>
      </c>
      <c r="R74" s="915"/>
      <c r="S74" s="915"/>
      <c r="T74" s="915"/>
      <c r="U74" s="915"/>
      <c r="V74" s="915">
        <v>33</v>
      </c>
      <c r="W74" s="915"/>
      <c r="X74" s="915"/>
      <c r="Y74" s="915"/>
      <c r="Z74" s="915"/>
      <c r="AA74" s="915">
        <v>7</v>
      </c>
      <c r="AB74" s="915"/>
      <c r="AC74" s="915"/>
      <c r="AD74" s="915"/>
      <c r="AE74" s="915"/>
      <c r="AF74" s="915">
        <v>7</v>
      </c>
      <c r="AG74" s="915"/>
      <c r="AH74" s="915"/>
      <c r="AI74" s="915"/>
      <c r="AJ74" s="915"/>
      <c r="AK74" s="915" t="s">
        <v>592</v>
      </c>
      <c r="AL74" s="915"/>
      <c r="AM74" s="915"/>
      <c r="AN74" s="915"/>
      <c r="AO74" s="915"/>
      <c r="AP74" s="915" t="s">
        <v>593</v>
      </c>
      <c r="AQ74" s="915"/>
      <c r="AR74" s="915"/>
      <c r="AS74" s="915"/>
      <c r="AT74" s="915"/>
      <c r="AU74" s="915" t="s">
        <v>597</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1" t="s">
        <v>592</v>
      </c>
      <c r="R75" s="962"/>
      <c r="S75" s="962"/>
      <c r="T75" s="962"/>
      <c r="U75" s="914"/>
      <c r="V75" s="961" t="s">
        <v>592</v>
      </c>
      <c r="W75" s="962"/>
      <c r="X75" s="962"/>
      <c r="Y75" s="962"/>
      <c r="Z75" s="914"/>
      <c r="AA75" s="961" t="s">
        <v>592</v>
      </c>
      <c r="AB75" s="962"/>
      <c r="AC75" s="962"/>
      <c r="AD75" s="962"/>
      <c r="AE75" s="914"/>
      <c r="AF75" s="961" t="s">
        <v>592</v>
      </c>
      <c r="AG75" s="962"/>
      <c r="AH75" s="962"/>
      <c r="AI75" s="962"/>
      <c r="AJ75" s="914"/>
      <c r="AK75" s="961" t="s">
        <v>592</v>
      </c>
      <c r="AL75" s="962"/>
      <c r="AM75" s="962"/>
      <c r="AN75" s="962"/>
      <c r="AO75" s="914"/>
      <c r="AP75" s="961" t="s">
        <v>592</v>
      </c>
      <c r="AQ75" s="962"/>
      <c r="AR75" s="962"/>
      <c r="AS75" s="962"/>
      <c r="AT75" s="914"/>
      <c r="AU75" s="961" t="s">
        <v>592</v>
      </c>
      <c r="AV75" s="962"/>
      <c r="AW75" s="962"/>
      <c r="AX75" s="962"/>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5">
        <v>4410</v>
      </c>
      <c r="R76" s="962"/>
      <c r="S76" s="962"/>
      <c r="T76" s="962"/>
      <c r="U76" s="914"/>
      <c r="V76" s="961">
        <v>4309</v>
      </c>
      <c r="W76" s="962"/>
      <c r="X76" s="962"/>
      <c r="Y76" s="962"/>
      <c r="Z76" s="914"/>
      <c r="AA76" s="961">
        <v>101</v>
      </c>
      <c r="AB76" s="962"/>
      <c r="AC76" s="962"/>
      <c r="AD76" s="962"/>
      <c r="AE76" s="914"/>
      <c r="AF76" s="961">
        <v>101</v>
      </c>
      <c r="AG76" s="962"/>
      <c r="AH76" s="962"/>
      <c r="AI76" s="962"/>
      <c r="AJ76" s="914"/>
      <c r="AK76" s="961" t="s">
        <v>592</v>
      </c>
      <c r="AL76" s="962"/>
      <c r="AM76" s="962"/>
      <c r="AN76" s="962"/>
      <c r="AO76" s="914"/>
      <c r="AP76" s="961">
        <v>717</v>
      </c>
      <c r="AQ76" s="962"/>
      <c r="AR76" s="962"/>
      <c r="AS76" s="962"/>
      <c r="AT76" s="914"/>
      <c r="AU76" s="961">
        <v>57</v>
      </c>
      <c r="AV76" s="962"/>
      <c r="AW76" s="962"/>
      <c r="AX76" s="962"/>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590</v>
      </c>
      <c r="C77" s="958"/>
      <c r="D77" s="958"/>
      <c r="E77" s="958"/>
      <c r="F77" s="958"/>
      <c r="G77" s="958"/>
      <c r="H77" s="958"/>
      <c r="I77" s="958"/>
      <c r="J77" s="958"/>
      <c r="K77" s="958"/>
      <c r="L77" s="958"/>
      <c r="M77" s="958"/>
      <c r="N77" s="958"/>
      <c r="O77" s="958"/>
      <c r="P77" s="959"/>
      <c r="Q77" s="965">
        <v>204</v>
      </c>
      <c r="R77" s="962"/>
      <c r="S77" s="962"/>
      <c r="T77" s="962"/>
      <c r="U77" s="914"/>
      <c r="V77" s="961">
        <v>196</v>
      </c>
      <c r="W77" s="962"/>
      <c r="X77" s="962"/>
      <c r="Y77" s="962"/>
      <c r="Z77" s="914"/>
      <c r="AA77" s="961">
        <v>8</v>
      </c>
      <c r="AB77" s="962"/>
      <c r="AC77" s="962"/>
      <c r="AD77" s="962"/>
      <c r="AE77" s="914"/>
      <c r="AF77" s="961">
        <v>8</v>
      </c>
      <c r="AG77" s="962"/>
      <c r="AH77" s="962"/>
      <c r="AI77" s="962"/>
      <c r="AJ77" s="914"/>
      <c r="AK77" s="961">
        <v>1</v>
      </c>
      <c r="AL77" s="962"/>
      <c r="AM77" s="962"/>
      <c r="AN77" s="962"/>
      <c r="AO77" s="914"/>
      <c r="AP77" s="961">
        <v>210</v>
      </c>
      <c r="AQ77" s="962"/>
      <c r="AR77" s="962"/>
      <c r="AS77" s="962"/>
      <c r="AT77" s="914"/>
      <c r="AU77" s="961">
        <v>7</v>
      </c>
      <c r="AV77" s="962"/>
      <c r="AW77" s="962"/>
      <c r="AX77" s="962"/>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591</v>
      </c>
      <c r="C78" s="958"/>
      <c r="D78" s="958"/>
      <c r="E78" s="958"/>
      <c r="F78" s="958"/>
      <c r="G78" s="958"/>
      <c r="H78" s="958"/>
      <c r="I78" s="958"/>
      <c r="J78" s="958"/>
      <c r="K78" s="958"/>
      <c r="L78" s="958"/>
      <c r="M78" s="958"/>
      <c r="N78" s="958"/>
      <c r="O78" s="958"/>
      <c r="P78" s="959"/>
      <c r="Q78" s="960">
        <v>5</v>
      </c>
      <c r="R78" s="915"/>
      <c r="S78" s="915"/>
      <c r="T78" s="915"/>
      <c r="U78" s="915"/>
      <c r="V78" s="915">
        <v>5</v>
      </c>
      <c r="W78" s="915"/>
      <c r="X78" s="915"/>
      <c r="Y78" s="915"/>
      <c r="Z78" s="915"/>
      <c r="AA78" s="915">
        <v>0</v>
      </c>
      <c r="AB78" s="915"/>
      <c r="AC78" s="915"/>
      <c r="AD78" s="915"/>
      <c r="AE78" s="915"/>
      <c r="AF78" s="915">
        <v>0</v>
      </c>
      <c r="AG78" s="915"/>
      <c r="AH78" s="915"/>
      <c r="AI78" s="915"/>
      <c r="AJ78" s="915"/>
      <c r="AK78" s="915" t="s">
        <v>592</v>
      </c>
      <c r="AL78" s="915"/>
      <c r="AM78" s="915"/>
      <c r="AN78" s="915"/>
      <c r="AO78" s="915"/>
      <c r="AP78" s="915" t="s">
        <v>592</v>
      </c>
      <c r="AQ78" s="915"/>
      <c r="AR78" s="915"/>
      <c r="AS78" s="915"/>
      <c r="AT78" s="915"/>
      <c r="AU78" s="915" t="s">
        <v>592</v>
      </c>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7389</v>
      </c>
      <c r="AG88" s="926"/>
      <c r="AH88" s="926"/>
      <c r="AI88" s="926"/>
      <c r="AJ88" s="926"/>
      <c r="AK88" s="923"/>
      <c r="AL88" s="923"/>
      <c r="AM88" s="923"/>
      <c r="AN88" s="923"/>
      <c r="AO88" s="923"/>
      <c r="AP88" s="926">
        <v>2505</v>
      </c>
      <c r="AQ88" s="926"/>
      <c r="AR88" s="926"/>
      <c r="AS88" s="926"/>
      <c r="AT88" s="926"/>
      <c r="AU88" s="926">
        <v>264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52</v>
      </c>
      <c r="CS102" s="934"/>
      <c r="CT102" s="934"/>
      <c r="CU102" s="934"/>
      <c r="CV102" s="977"/>
      <c r="CW102" s="976">
        <v>0</v>
      </c>
      <c r="CX102" s="934"/>
      <c r="CY102" s="934"/>
      <c r="CZ102" s="934"/>
      <c r="DA102" s="977"/>
      <c r="DB102" s="976">
        <v>25</v>
      </c>
      <c r="DC102" s="934"/>
      <c r="DD102" s="934"/>
      <c r="DE102" s="934"/>
      <c r="DF102" s="977"/>
      <c r="DG102" s="976">
        <v>71</v>
      </c>
      <c r="DH102" s="934"/>
      <c r="DI102" s="934"/>
      <c r="DJ102" s="934"/>
      <c r="DK102" s="977"/>
      <c r="DL102" s="976">
        <v>370</v>
      </c>
      <c r="DM102" s="934"/>
      <c r="DN102" s="934"/>
      <c r="DO102" s="934"/>
      <c r="DP102" s="977"/>
      <c r="DQ102" s="976">
        <v>37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312</v>
      </c>
      <c r="AG109" s="979"/>
      <c r="AH109" s="979"/>
      <c r="AI109" s="979"/>
      <c r="AJ109" s="980"/>
      <c r="AK109" s="978" t="s">
        <v>311</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312</v>
      </c>
      <c r="BW109" s="979"/>
      <c r="BX109" s="979"/>
      <c r="BY109" s="979"/>
      <c r="BZ109" s="980"/>
      <c r="CA109" s="978" t="s">
        <v>311</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312</v>
      </c>
      <c r="DM109" s="979"/>
      <c r="DN109" s="979"/>
      <c r="DO109" s="979"/>
      <c r="DP109" s="980"/>
      <c r="DQ109" s="978" t="s">
        <v>311</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1048636</v>
      </c>
      <c r="AB110" s="986"/>
      <c r="AC110" s="986"/>
      <c r="AD110" s="986"/>
      <c r="AE110" s="987"/>
      <c r="AF110" s="988">
        <v>1035788</v>
      </c>
      <c r="AG110" s="986"/>
      <c r="AH110" s="986"/>
      <c r="AI110" s="986"/>
      <c r="AJ110" s="987"/>
      <c r="AK110" s="988">
        <v>1024321</v>
      </c>
      <c r="AL110" s="986"/>
      <c r="AM110" s="986"/>
      <c r="AN110" s="986"/>
      <c r="AO110" s="987"/>
      <c r="AP110" s="989">
        <v>20.399999999999999</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9932216</v>
      </c>
      <c r="BR110" s="1021"/>
      <c r="BS110" s="1021"/>
      <c r="BT110" s="1021"/>
      <c r="BU110" s="1021"/>
      <c r="BV110" s="1021">
        <v>9758939</v>
      </c>
      <c r="BW110" s="1021"/>
      <c r="BX110" s="1021"/>
      <c r="BY110" s="1021"/>
      <c r="BZ110" s="1021"/>
      <c r="CA110" s="1021">
        <v>9827215</v>
      </c>
      <c r="CB110" s="1021"/>
      <c r="CC110" s="1021"/>
      <c r="CD110" s="1021"/>
      <c r="CE110" s="1021"/>
      <c r="CF110" s="1035">
        <v>195.5</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993753</v>
      </c>
      <c r="DH110" s="1021"/>
      <c r="DI110" s="1021"/>
      <c r="DJ110" s="1021"/>
      <c r="DK110" s="1021"/>
      <c r="DL110" s="1021">
        <v>883310</v>
      </c>
      <c r="DM110" s="1021"/>
      <c r="DN110" s="1021"/>
      <c r="DO110" s="1021"/>
      <c r="DP110" s="1021"/>
      <c r="DQ110" s="1021">
        <v>1023846</v>
      </c>
      <c r="DR110" s="1021"/>
      <c r="DS110" s="1021"/>
      <c r="DT110" s="1021"/>
      <c r="DU110" s="1021"/>
      <c r="DV110" s="1022">
        <v>20.399999999999999</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397</v>
      </c>
      <c r="AB111" s="1028"/>
      <c r="AC111" s="1028"/>
      <c r="AD111" s="1028"/>
      <c r="AE111" s="1029"/>
      <c r="AF111" s="1030" t="s">
        <v>442</v>
      </c>
      <c r="AG111" s="1028"/>
      <c r="AH111" s="1028"/>
      <c r="AI111" s="1028"/>
      <c r="AJ111" s="1029"/>
      <c r="AK111" s="1030" t="s">
        <v>397</v>
      </c>
      <c r="AL111" s="1028"/>
      <c r="AM111" s="1028"/>
      <c r="AN111" s="1028"/>
      <c r="AO111" s="1029"/>
      <c r="AP111" s="1031" t="s">
        <v>397</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1279060</v>
      </c>
      <c r="BR111" s="1014"/>
      <c r="BS111" s="1014"/>
      <c r="BT111" s="1014"/>
      <c r="BU111" s="1014"/>
      <c r="BV111" s="1014">
        <v>1122832</v>
      </c>
      <c r="BW111" s="1014"/>
      <c r="BX111" s="1014"/>
      <c r="BY111" s="1014"/>
      <c r="BZ111" s="1014"/>
      <c r="CA111" s="1014">
        <v>1172083</v>
      </c>
      <c r="CB111" s="1014"/>
      <c r="CC111" s="1014"/>
      <c r="CD111" s="1014"/>
      <c r="CE111" s="1014"/>
      <c r="CF111" s="1008">
        <v>23.3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397</v>
      </c>
      <c r="DH111" s="1014"/>
      <c r="DI111" s="1014"/>
      <c r="DJ111" s="1014"/>
      <c r="DK111" s="1014"/>
      <c r="DL111" s="1014" t="s">
        <v>138</v>
      </c>
      <c r="DM111" s="1014"/>
      <c r="DN111" s="1014"/>
      <c r="DO111" s="1014"/>
      <c r="DP111" s="1014"/>
      <c r="DQ111" s="1014" t="s">
        <v>138</v>
      </c>
      <c r="DR111" s="1014"/>
      <c r="DS111" s="1014"/>
      <c r="DT111" s="1014"/>
      <c r="DU111" s="1014"/>
      <c r="DV111" s="1015" t="s">
        <v>397</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138</v>
      </c>
      <c r="AG112" s="1053"/>
      <c r="AH112" s="1053"/>
      <c r="AI112" s="1053"/>
      <c r="AJ112" s="1054"/>
      <c r="AK112" s="1055" t="s">
        <v>138</v>
      </c>
      <c r="AL112" s="1053"/>
      <c r="AM112" s="1053"/>
      <c r="AN112" s="1053"/>
      <c r="AO112" s="1054"/>
      <c r="AP112" s="1056" t="s">
        <v>138</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5580128</v>
      </c>
      <c r="BR112" s="1014"/>
      <c r="BS112" s="1014"/>
      <c r="BT112" s="1014"/>
      <c r="BU112" s="1014"/>
      <c r="BV112" s="1014">
        <v>5429098</v>
      </c>
      <c r="BW112" s="1014"/>
      <c r="BX112" s="1014"/>
      <c r="BY112" s="1014"/>
      <c r="BZ112" s="1014"/>
      <c r="CA112" s="1014">
        <v>5317544</v>
      </c>
      <c r="CB112" s="1014"/>
      <c r="CC112" s="1014"/>
      <c r="CD112" s="1014"/>
      <c r="CE112" s="1014"/>
      <c r="CF112" s="1008">
        <v>105.8</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138</v>
      </c>
      <c r="DH112" s="1014"/>
      <c r="DI112" s="1014"/>
      <c r="DJ112" s="1014"/>
      <c r="DK112" s="1014"/>
      <c r="DL112" s="1014" t="s">
        <v>138</v>
      </c>
      <c r="DM112" s="1014"/>
      <c r="DN112" s="1014"/>
      <c r="DO112" s="1014"/>
      <c r="DP112" s="1014"/>
      <c r="DQ112" s="1014" t="s">
        <v>138</v>
      </c>
      <c r="DR112" s="1014"/>
      <c r="DS112" s="1014"/>
      <c r="DT112" s="1014"/>
      <c r="DU112" s="1014"/>
      <c r="DV112" s="1015" t="s">
        <v>397</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456482</v>
      </c>
      <c r="AB113" s="1028"/>
      <c r="AC113" s="1028"/>
      <c r="AD113" s="1028"/>
      <c r="AE113" s="1029"/>
      <c r="AF113" s="1030">
        <v>467487</v>
      </c>
      <c r="AG113" s="1028"/>
      <c r="AH113" s="1028"/>
      <c r="AI113" s="1028"/>
      <c r="AJ113" s="1029"/>
      <c r="AK113" s="1030">
        <v>474236</v>
      </c>
      <c r="AL113" s="1028"/>
      <c r="AM113" s="1028"/>
      <c r="AN113" s="1028"/>
      <c r="AO113" s="1029"/>
      <c r="AP113" s="1031">
        <v>9.4</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449965</v>
      </c>
      <c r="BR113" s="1014"/>
      <c r="BS113" s="1014"/>
      <c r="BT113" s="1014"/>
      <c r="BU113" s="1014"/>
      <c r="BV113" s="1014">
        <v>358544</v>
      </c>
      <c r="BW113" s="1014"/>
      <c r="BX113" s="1014"/>
      <c r="BY113" s="1014"/>
      <c r="BZ113" s="1014"/>
      <c r="CA113" s="1014">
        <v>264484</v>
      </c>
      <c r="CB113" s="1014"/>
      <c r="CC113" s="1014"/>
      <c r="CD113" s="1014"/>
      <c r="CE113" s="1014"/>
      <c r="CF113" s="1008">
        <v>5.3</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397</v>
      </c>
      <c r="DH113" s="1053"/>
      <c r="DI113" s="1053"/>
      <c r="DJ113" s="1053"/>
      <c r="DK113" s="1054"/>
      <c r="DL113" s="1055" t="s">
        <v>397</v>
      </c>
      <c r="DM113" s="1053"/>
      <c r="DN113" s="1053"/>
      <c r="DO113" s="1053"/>
      <c r="DP113" s="1054"/>
      <c r="DQ113" s="1055" t="s">
        <v>138</v>
      </c>
      <c r="DR113" s="1053"/>
      <c r="DS113" s="1053"/>
      <c r="DT113" s="1053"/>
      <c r="DU113" s="1054"/>
      <c r="DV113" s="1056" t="s">
        <v>397</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119561</v>
      </c>
      <c r="AB114" s="1053"/>
      <c r="AC114" s="1053"/>
      <c r="AD114" s="1053"/>
      <c r="AE114" s="1054"/>
      <c r="AF114" s="1055">
        <v>122092</v>
      </c>
      <c r="AG114" s="1053"/>
      <c r="AH114" s="1053"/>
      <c r="AI114" s="1053"/>
      <c r="AJ114" s="1054"/>
      <c r="AK114" s="1055">
        <v>113493</v>
      </c>
      <c r="AL114" s="1053"/>
      <c r="AM114" s="1053"/>
      <c r="AN114" s="1053"/>
      <c r="AO114" s="1054"/>
      <c r="AP114" s="1056">
        <v>2.2999999999999998</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1899888</v>
      </c>
      <c r="BR114" s="1014"/>
      <c r="BS114" s="1014"/>
      <c r="BT114" s="1014"/>
      <c r="BU114" s="1014"/>
      <c r="BV114" s="1014">
        <v>1713353</v>
      </c>
      <c r="BW114" s="1014"/>
      <c r="BX114" s="1014"/>
      <c r="BY114" s="1014"/>
      <c r="BZ114" s="1014"/>
      <c r="CA114" s="1014">
        <v>1717509</v>
      </c>
      <c r="CB114" s="1014"/>
      <c r="CC114" s="1014"/>
      <c r="CD114" s="1014"/>
      <c r="CE114" s="1014"/>
      <c r="CF114" s="1008">
        <v>34.200000000000003</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138</v>
      </c>
      <c r="DM114" s="1053"/>
      <c r="DN114" s="1053"/>
      <c r="DO114" s="1053"/>
      <c r="DP114" s="1054"/>
      <c r="DQ114" s="1055" t="s">
        <v>138</v>
      </c>
      <c r="DR114" s="1053"/>
      <c r="DS114" s="1053"/>
      <c r="DT114" s="1053"/>
      <c r="DU114" s="1054"/>
      <c r="DV114" s="1056" t="s">
        <v>138</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50490</v>
      </c>
      <c r="AB115" s="1028"/>
      <c r="AC115" s="1028"/>
      <c r="AD115" s="1028"/>
      <c r="AE115" s="1029"/>
      <c r="AF115" s="1030">
        <v>49477</v>
      </c>
      <c r="AG115" s="1028"/>
      <c r="AH115" s="1028"/>
      <c r="AI115" s="1028"/>
      <c r="AJ115" s="1029"/>
      <c r="AK115" s="1030">
        <v>34836</v>
      </c>
      <c r="AL115" s="1028"/>
      <c r="AM115" s="1028"/>
      <c r="AN115" s="1028"/>
      <c r="AO115" s="1029"/>
      <c r="AP115" s="1031">
        <v>0.7</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42203</v>
      </c>
      <c r="BR115" s="1014"/>
      <c r="BS115" s="1014"/>
      <c r="BT115" s="1014"/>
      <c r="BU115" s="1014"/>
      <c r="BV115" s="1014">
        <v>40668</v>
      </c>
      <c r="BW115" s="1014"/>
      <c r="BX115" s="1014"/>
      <c r="BY115" s="1014"/>
      <c r="BZ115" s="1014"/>
      <c r="CA115" s="1014">
        <v>39189</v>
      </c>
      <c r="CB115" s="1014"/>
      <c r="CC115" s="1014"/>
      <c r="CD115" s="1014"/>
      <c r="CE115" s="1014"/>
      <c r="CF115" s="1008">
        <v>0.8</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130013</v>
      </c>
      <c r="DH115" s="1053"/>
      <c r="DI115" s="1053"/>
      <c r="DJ115" s="1053"/>
      <c r="DK115" s="1054"/>
      <c r="DL115" s="1055">
        <v>130013</v>
      </c>
      <c r="DM115" s="1053"/>
      <c r="DN115" s="1053"/>
      <c r="DO115" s="1053"/>
      <c r="DP115" s="1054"/>
      <c r="DQ115" s="1055">
        <v>71210</v>
      </c>
      <c r="DR115" s="1053"/>
      <c r="DS115" s="1053"/>
      <c r="DT115" s="1053"/>
      <c r="DU115" s="1054"/>
      <c r="DV115" s="1056">
        <v>1.4</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397</v>
      </c>
      <c r="AB116" s="1053"/>
      <c r="AC116" s="1053"/>
      <c r="AD116" s="1053"/>
      <c r="AE116" s="1054"/>
      <c r="AF116" s="1055" t="s">
        <v>442</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397</v>
      </c>
      <c r="BR116" s="1014"/>
      <c r="BS116" s="1014"/>
      <c r="BT116" s="1014"/>
      <c r="BU116" s="1014"/>
      <c r="BV116" s="1014" t="s">
        <v>397</v>
      </c>
      <c r="BW116" s="1014"/>
      <c r="BX116" s="1014"/>
      <c r="BY116" s="1014"/>
      <c r="BZ116" s="1014"/>
      <c r="CA116" s="1014" t="s">
        <v>138</v>
      </c>
      <c r="CB116" s="1014"/>
      <c r="CC116" s="1014"/>
      <c r="CD116" s="1014"/>
      <c r="CE116" s="1014"/>
      <c r="CF116" s="1008" t="s">
        <v>397</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397</v>
      </c>
      <c r="DH116" s="1053"/>
      <c r="DI116" s="1053"/>
      <c r="DJ116" s="1053"/>
      <c r="DK116" s="1054"/>
      <c r="DL116" s="1055" t="s">
        <v>442</v>
      </c>
      <c r="DM116" s="1053"/>
      <c r="DN116" s="1053"/>
      <c r="DO116" s="1053"/>
      <c r="DP116" s="1054"/>
      <c r="DQ116" s="1055" t="s">
        <v>397</v>
      </c>
      <c r="DR116" s="1053"/>
      <c r="DS116" s="1053"/>
      <c r="DT116" s="1053"/>
      <c r="DU116" s="1054"/>
      <c r="DV116" s="1056" t="s">
        <v>397</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1675169</v>
      </c>
      <c r="AB117" s="1071"/>
      <c r="AC117" s="1071"/>
      <c r="AD117" s="1071"/>
      <c r="AE117" s="1072"/>
      <c r="AF117" s="1073">
        <v>1674844</v>
      </c>
      <c r="AG117" s="1071"/>
      <c r="AH117" s="1071"/>
      <c r="AI117" s="1071"/>
      <c r="AJ117" s="1072"/>
      <c r="AK117" s="1073">
        <v>1646886</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397</v>
      </c>
      <c r="BR117" s="1014"/>
      <c r="BS117" s="1014"/>
      <c r="BT117" s="1014"/>
      <c r="BU117" s="1014"/>
      <c r="BV117" s="1014" t="s">
        <v>138</v>
      </c>
      <c r="BW117" s="1014"/>
      <c r="BX117" s="1014"/>
      <c r="BY117" s="1014"/>
      <c r="BZ117" s="1014"/>
      <c r="CA117" s="1014" t="s">
        <v>138</v>
      </c>
      <c r="CB117" s="1014"/>
      <c r="CC117" s="1014"/>
      <c r="CD117" s="1014"/>
      <c r="CE117" s="1014"/>
      <c r="CF117" s="1008" t="s">
        <v>397</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397</v>
      </c>
      <c r="DH117" s="1053"/>
      <c r="DI117" s="1053"/>
      <c r="DJ117" s="1053"/>
      <c r="DK117" s="1054"/>
      <c r="DL117" s="1055" t="s">
        <v>442</v>
      </c>
      <c r="DM117" s="1053"/>
      <c r="DN117" s="1053"/>
      <c r="DO117" s="1053"/>
      <c r="DP117" s="1054"/>
      <c r="DQ117" s="1055" t="s">
        <v>397</v>
      </c>
      <c r="DR117" s="1053"/>
      <c r="DS117" s="1053"/>
      <c r="DT117" s="1053"/>
      <c r="DU117" s="1054"/>
      <c r="DV117" s="1056" t="s">
        <v>442</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312</v>
      </c>
      <c r="AG118" s="979"/>
      <c r="AH118" s="979"/>
      <c r="AI118" s="979"/>
      <c r="AJ118" s="980"/>
      <c r="AK118" s="978" t="s">
        <v>311</v>
      </c>
      <c r="AL118" s="979"/>
      <c r="AM118" s="979"/>
      <c r="AN118" s="979"/>
      <c r="AO118" s="980"/>
      <c r="AP118" s="1065" t="s">
        <v>435</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442</v>
      </c>
      <c r="BW118" s="1092"/>
      <c r="BX118" s="1092"/>
      <c r="BY118" s="1092"/>
      <c r="BZ118" s="1092"/>
      <c r="CA118" s="1092" t="s">
        <v>138</v>
      </c>
      <c r="CB118" s="1092"/>
      <c r="CC118" s="1092"/>
      <c r="CD118" s="1092"/>
      <c r="CE118" s="1092"/>
      <c r="CF118" s="1008" t="s">
        <v>138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397</v>
      </c>
      <c r="DM118" s="1053"/>
      <c r="DN118" s="1053"/>
      <c r="DO118" s="1053"/>
      <c r="DP118" s="1054"/>
      <c r="DQ118" s="1055" t="s">
        <v>138</v>
      </c>
      <c r="DR118" s="1053"/>
      <c r="DS118" s="1053"/>
      <c r="DT118" s="1053"/>
      <c r="DU118" s="1054"/>
      <c r="DV118" s="1056" t="s">
        <v>138</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138</v>
      </c>
      <c r="AB119" s="986"/>
      <c r="AC119" s="986"/>
      <c r="AD119" s="986"/>
      <c r="AE119" s="987"/>
      <c r="AF119" s="988" t="s">
        <v>138</v>
      </c>
      <c r="AG119" s="986"/>
      <c r="AH119" s="986"/>
      <c r="AI119" s="986"/>
      <c r="AJ119" s="987"/>
      <c r="AK119" s="988" t="s">
        <v>442</v>
      </c>
      <c r="AL119" s="986"/>
      <c r="AM119" s="986"/>
      <c r="AN119" s="986"/>
      <c r="AO119" s="987"/>
      <c r="AP119" s="989" t="s">
        <v>138</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466</v>
      </c>
      <c r="BP119" s="1100"/>
      <c r="BQ119" s="1091">
        <v>19183460</v>
      </c>
      <c r="BR119" s="1092"/>
      <c r="BS119" s="1092"/>
      <c r="BT119" s="1092"/>
      <c r="BU119" s="1092"/>
      <c r="BV119" s="1092">
        <v>18423434</v>
      </c>
      <c r="BW119" s="1092"/>
      <c r="BX119" s="1092"/>
      <c r="BY119" s="1092"/>
      <c r="BZ119" s="1092"/>
      <c r="CA119" s="1092">
        <v>18338024</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155294</v>
      </c>
      <c r="DH119" s="1078"/>
      <c r="DI119" s="1078"/>
      <c r="DJ119" s="1078"/>
      <c r="DK119" s="1079"/>
      <c r="DL119" s="1077">
        <v>109509</v>
      </c>
      <c r="DM119" s="1078"/>
      <c r="DN119" s="1078"/>
      <c r="DO119" s="1078"/>
      <c r="DP119" s="1079"/>
      <c r="DQ119" s="1077">
        <v>77027</v>
      </c>
      <c r="DR119" s="1078"/>
      <c r="DS119" s="1078"/>
      <c r="DT119" s="1078"/>
      <c r="DU119" s="1079"/>
      <c r="DV119" s="1080">
        <v>1.5</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397</v>
      </c>
      <c r="AB120" s="1053"/>
      <c r="AC120" s="1053"/>
      <c r="AD120" s="1053"/>
      <c r="AE120" s="1054"/>
      <c r="AF120" s="1055" t="s">
        <v>397</v>
      </c>
      <c r="AG120" s="1053"/>
      <c r="AH120" s="1053"/>
      <c r="AI120" s="1053"/>
      <c r="AJ120" s="1054"/>
      <c r="AK120" s="1055" t="s">
        <v>397</v>
      </c>
      <c r="AL120" s="1053"/>
      <c r="AM120" s="1053"/>
      <c r="AN120" s="1053"/>
      <c r="AO120" s="1054"/>
      <c r="AP120" s="1056" t="s">
        <v>397</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2126232</v>
      </c>
      <c r="BR120" s="1021"/>
      <c r="BS120" s="1021"/>
      <c r="BT120" s="1021"/>
      <c r="BU120" s="1021"/>
      <c r="BV120" s="1021">
        <v>2748846</v>
      </c>
      <c r="BW120" s="1021"/>
      <c r="BX120" s="1021"/>
      <c r="BY120" s="1021"/>
      <c r="BZ120" s="1021"/>
      <c r="CA120" s="1021">
        <v>2747407</v>
      </c>
      <c r="CB120" s="1021"/>
      <c r="CC120" s="1021"/>
      <c r="CD120" s="1021"/>
      <c r="CE120" s="1021"/>
      <c r="CF120" s="1035">
        <v>54.7</v>
      </c>
      <c r="CG120" s="1036"/>
      <c r="CH120" s="1036"/>
      <c r="CI120" s="1036"/>
      <c r="CJ120" s="1036"/>
      <c r="CK120" s="1101" t="s">
        <v>470</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4115994</v>
      </c>
      <c r="DH120" s="1021"/>
      <c r="DI120" s="1021"/>
      <c r="DJ120" s="1021"/>
      <c r="DK120" s="1021"/>
      <c r="DL120" s="1021">
        <v>4059829</v>
      </c>
      <c r="DM120" s="1021"/>
      <c r="DN120" s="1021"/>
      <c r="DO120" s="1021"/>
      <c r="DP120" s="1021"/>
      <c r="DQ120" s="1021">
        <v>4047156</v>
      </c>
      <c r="DR120" s="1021"/>
      <c r="DS120" s="1021"/>
      <c r="DT120" s="1021"/>
      <c r="DU120" s="1021"/>
      <c r="DV120" s="1022">
        <v>80.5</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397</v>
      </c>
      <c r="AB121" s="1053"/>
      <c r="AC121" s="1053"/>
      <c r="AD121" s="1053"/>
      <c r="AE121" s="1054"/>
      <c r="AF121" s="1055" t="s">
        <v>442</v>
      </c>
      <c r="AG121" s="1053"/>
      <c r="AH121" s="1053"/>
      <c r="AI121" s="1053"/>
      <c r="AJ121" s="1054"/>
      <c r="AK121" s="1055" t="s">
        <v>138</v>
      </c>
      <c r="AL121" s="1053"/>
      <c r="AM121" s="1053"/>
      <c r="AN121" s="1053"/>
      <c r="AO121" s="1054"/>
      <c r="AP121" s="1056" t="s">
        <v>397</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1167635</v>
      </c>
      <c r="BR121" s="1014"/>
      <c r="BS121" s="1014"/>
      <c r="BT121" s="1014"/>
      <c r="BU121" s="1014"/>
      <c r="BV121" s="1014">
        <v>1066715</v>
      </c>
      <c r="BW121" s="1014"/>
      <c r="BX121" s="1014"/>
      <c r="BY121" s="1014"/>
      <c r="BZ121" s="1014"/>
      <c r="CA121" s="1014">
        <v>1195889</v>
      </c>
      <c r="CB121" s="1014"/>
      <c r="CC121" s="1014"/>
      <c r="CD121" s="1014"/>
      <c r="CE121" s="1014"/>
      <c r="CF121" s="1008">
        <v>23.8</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1464134</v>
      </c>
      <c r="DH121" s="1014"/>
      <c r="DI121" s="1014"/>
      <c r="DJ121" s="1014"/>
      <c r="DK121" s="1014"/>
      <c r="DL121" s="1014">
        <v>1369269</v>
      </c>
      <c r="DM121" s="1014"/>
      <c r="DN121" s="1014"/>
      <c r="DO121" s="1014"/>
      <c r="DP121" s="1014"/>
      <c r="DQ121" s="1014">
        <v>1270388</v>
      </c>
      <c r="DR121" s="1014"/>
      <c r="DS121" s="1014"/>
      <c r="DT121" s="1014"/>
      <c r="DU121" s="1014"/>
      <c r="DV121" s="1015">
        <v>25.3</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397</v>
      </c>
      <c r="AG122" s="1053"/>
      <c r="AH122" s="1053"/>
      <c r="AI122" s="1053"/>
      <c r="AJ122" s="1054"/>
      <c r="AK122" s="1055" t="s">
        <v>397</v>
      </c>
      <c r="AL122" s="1053"/>
      <c r="AM122" s="1053"/>
      <c r="AN122" s="1053"/>
      <c r="AO122" s="1054"/>
      <c r="AP122" s="1056" t="s">
        <v>138</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9501827</v>
      </c>
      <c r="BR122" s="1092"/>
      <c r="BS122" s="1092"/>
      <c r="BT122" s="1092"/>
      <c r="BU122" s="1092"/>
      <c r="BV122" s="1092">
        <v>9238531</v>
      </c>
      <c r="BW122" s="1092"/>
      <c r="BX122" s="1092"/>
      <c r="BY122" s="1092"/>
      <c r="BZ122" s="1092"/>
      <c r="CA122" s="1092">
        <v>9104029</v>
      </c>
      <c r="CB122" s="1092"/>
      <c r="CC122" s="1092"/>
      <c r="CD122" s="1092"/>
      <c r="CE122" s="1092"/>
      <c r="CF122" s="1112">
        <v>181.1</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138</v>
      </c>
      <c r="DH122" s="1014"/>
      <c r="DI122" s="1014"/>
      <c r="DJ122" s="1014"/>
      <c r="DK122" s="1014"/>
      <c r="DL122" s="1014" t="s">
        <v>138</v>
      </c>
      <c r="DM122" s="1014"/>
      <c r="DN122" s="1014"/>
      <c r="DO122" s="1014"/>
      <c r="DP122" s="1014"/>
      <c r="DQ122" s="1014" t="s">
        <v>397</v>
      </c>
      <c r="DR122" s="1014"/>
      <c r="DS122" s="1014"/>
      <c r="DT122" s="1014"/>
      <c r="DU122" s="1014"/>
      <c r="DV122" s="1015" t="s">
        <v>138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138</v>
      </c>
      <c r="AG123" s="1053"/>
      <c r="AH123" s="1053"/>
      <c r="AI123" s="1053"/>
      <c r="AJ123" s="1054"/>
      <c r="AK123" s="1055" t="s">
        <v>442</v>
      </c>
      <c r="AL123" s="1053"/>
      <c r="AM123" s="1053"/>
      <c r="AN123" s="1053"/>
      <c r="AO123" s="1054"/>
      <c r="AP123" s="1056" t="s">
        <v>138</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476</v>
      </c>
      <c r="BP123" s="1100"/>
      <c r="BQ123" s="1159">
        <v>12795694</v>
      </c>
      <c r="BR123" s="1160"/>
      <c r="BS123" s="1160"/>
      <c r="BT123" s="1160"/>
      <c r="BU123" s="1160"/>
      <c r="BV123" s="1160">
        <v>13054092</v>
      </c>
      <c r="BW123" s="1160"/>
      <c r="BX123" s="1160"/>
      <c r="BY123" s="1160"/>
      <c r="BZ123" s="1160"/>
      <c r="CA123" s="1160">
        <v>13047325</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138</v>
      </c>
      <c r="DH123" s="1053"/>
      <c r="DI123" s="1053"/>
      <c r="DJ123" s="1053"/>
      <c r="DK123" s="1054"/>
      <c r="DL123" s="1055" t="s">
        <v>397</v>
      </c>
      <c r="DM123" s="1053"/>
      <c r="DN123" s="1053"/>
      <c r="DO123" s="1053"/>
      <c r="DP123" s="1054"/>
      <c r="DQ123" s="1055" t="s">
        <v>397</v>
      </c>
      <c r="DR123" s="1053"/>
      <c r="DS123" s="1053"/>
      <c r="DT123" s="1053"/>
      <c r="DU123" s="1054"/>
      <c r="DV123" s="1056" t="s">
        <v>397</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397</v>
      </c>
      <c r="AB124" s="1053"/>
      <c r="AC124" s="1053"/>
      <c r="AD124" s="1053"/>
      <c r="AE124" s="1054"/>
      <c r="AF124" s="1055" t="s">
        <v>397</v>
      </c>
      <c r="AG124" s="1053"/>
      <c r="AH124" s="1053"/>
      <c r="AI124" s="1053"/>
      <c r="AJ124" s="1054"/>
      <c r="AK124" s="1055" t="s">
        <v>138</v>
      </c>
      <c r="AL124" s="1053"/>
      <c r="AM124" s="1053"/>
      <c r="AN124" s="1053"/>
      <c r="AO124" s="1054"/>
      <c r="AP124" s="1056" t="s">
        <v>138</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127.6</v>
      </c>
      <c r="BR124" s="1122"/>
      <c r="BS124" s="1122"/>
      <c r="BT124" s="1122"/>
      <c r="BU124" s="1122"/>
      <c r="BV124" s="1122">
        <v>107.3</v>
      </c>
      <c r="BW124" s="1122"/>
      <c r="BX124" s="1122"/>
      <c r="BY124" s="1122"/>
      <c r="BZ124" s="1122"/>
      <c r="CA124" s="1122">
        <v>105.2</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442</v>
      </c>
      <c r="DH124" s="1078"/>
      <c r="DI124" s="1078"/>
      <c r="DJ124" s="1078"/>
      <c r="DK124" s="1079"/>
      <c r="DL124" s="1077" t="s">
        <v>442</v>
      </c>
      <c r="DM124" s="1078"/>
      <c r="DN124" s="1078"/>
      <c r="DO124" s="1078"/>
      <c r="DP124" s="1079"/>
      <c r="DQ124" s="1077" t="s">
        <v>138</v>
      </c>
      <c r="DR124" s="1078"/>
      <c r="DS124" s="1078"/>
      <c r="DT124" s="1078"/>
      <c r="DU124" s="1079"/>
      <c r="DV124" s="1080" t="s">
        <v>442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397</v>
      </c>
      <c r="AB125" s="1053"/>
      <c r="AC125" s="1053"/>
      <c r="AD125" s="1053"/>
      <c r="AE125" s="1054"/>
      <c r="AF125" s="1055" t="s">
        <v>138</v>
      </c>
      <c r="AG125" s="1053"/>
      <c r="AH125" s="1053"/>
      <c r="AI125" s="1053"/>
      <c r="AJ125" s="1054"/>
      <c r="AK125" s="1055" t="s">
        <v>442</v>
      </c>
      <c r="AL125" s="1053"/>
      <c r="AM125" s="1053"/>
      <c r="AN125" s="1053"/>
      <c r="AO125" s="1054"/>
      <c r="AP125" s="1056" t="s">
        <v>138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442</v>
      </c>
      <c r="DH125" s="1021"/>
      <c r="DI125" s="1021"/>
      <c r="DJ125" s="1021"/>
      <c r="DK125" s="1021"/>
      <c r="DL125" s="1021" t="s">
        <v>442</v>
      </c>
      <c r="DM125" s="1021"/>
      <c r="DN125" s="1021"/>
      <c r="DO125" s="1021"/>
      <c r="DP125" s="1021"/>
      <c r="DQ125" s="1021" t="s">
        <v>442</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1013</v>
      </c>
      <c r="AB126" s="1053"/>
      <c r="AC126" s="1053"/>
      <c r="AD126" s="1053"/>
      <c r="AE126" s="1054"/>
      <c r="AF126" s="1055" t="s">
        <v>442</v>
      </c>
      <c r="AG126" s="1053"/>
      <c r="AH126" s="1053"/>
      <c r="AI126" s="1053"/>
      <c r="AJ126" s="1054"/>
      <c r="AK126" s="1055" t="s">
        <v>442</v>
      </c>
      <c r="AL126" s="1053"/>
      <c r="AM126" s="1053"/>
      <c r="AN126" s="1053"/>
      <c r="AO126" s="1054"/>
      <c r="AP126" s="1056" t="s">
        <v>138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442</v>
      </c>
      <c r="DH126" s="1014"/>
      <c r="DI126" s="1014"/>
      <c r="DJ126" s="1014"/>
      <c r="DK126" s="1014"/>
      <c r="DL126" s="1014" t="s">
        <v>442</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49477</v>
      </c>
      <c r="AB127" s="1053"/>
      <c r="AC127" s="1053"/>
      <c r="AD127" s="1053"/>
      <c r="AE127" s="1054"/>
      <c r="AF127" s="1055">
        <v>49477</v>
      </c>
      <c r="AG127" s="1053"/>
      <c r="AH127" s="1053"/>
      <c r="AI127" s="1053"/>
      <c r="AJ127" s="1054"/>
      <c r="AK127" s="1055">
        <v>34836</v>
      </c>
      <c r="AL127" s="1053"/>
      <c r="AM127" s="1053"/>
      <c r="AN127" s="1053"/>
      <c r="AO127" s="1054"/>
      <c r="AP127" s="1056">
        <v>0.7</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442</v>
      </c>
      <c r="DH127" s="1014"/>
      <c r="DI127" s="1014"/>
      <c r="DJ127" s="1014"/>
      <c r="DK127" s="1014"/>
      <c r="DL127" s="1014" t="s">
        <v>442</v>
      </c>
      <c r="DM127" s="1014"/>
      <c r="DN127" s="1014"/>
      <c r="DO127" s="1014"/>
      <c r="DP127" s="1014"/>
      <c r="DQ127" s="1014" t="s">
        <v>138</v>
      </c>
      <c r="DR127" s="1014"/>
      <c r="DS127" s="1014"/>
      <c r="DT127" s="1014"/>
      <c r="DU127" s="1014"/>
      <c r="DV127" s="1015" t="s">
        <v>442</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18452</v>
      </c>
      <c r="AB128" s="1142"/>
      <c r="AC128" s="1142"/>
      <c r="AD128" s="1142"/>
      <c r="AE128" s="1143"/>
      <c r="AF128" s="1144">
        <v>13682</v>
      </c>
      <c r="AG128" s="1142"/>
      <c r="AH128" s="1142"/>
      <c r="AI128" s="1142"/>
      <c r="AJ128" s="1143"/>
      <c r="AK128" s="1144">
        <v>13805</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397</v>
      </c>
      <c r="BG128" s="1149"/>
      <c r="BH128" s="1149"/>
      <c r="BI128" s="1149"/>
      <c r="BJ128" s="1149"/>
      <c r="BK128" s="1149"/>
      <c r="BL128" s="1150"/>
      <c r="BM128" s="1148">
        <v>14.49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v>42203</v>
      </c>
      <c r="DH128" s="1134"/>
      <c r="DI128" s="1134"/>
      <c r="DJ128" s="1134"/>
      <c r="DK128" s="1134"/>
      <c r="DL128" s="1134">
        <v>40668</v>
      </c>
      <c r="DM128" s="1134"/>
      <c r="DN128" s="1134"/>
      <c r="DO128" s="1134"/>
      <c r="DP128" s="1134"/>
      <c r="DQ128" s="1134">
        <v>39189</v>
      </c>
      <c r="DR128" s="1134"/>
      <c r="DS128" s="1134"/>
      <c r="DT128" s="1134"/>
      <c r="DU128" s="1134"/>
      <c r="DV128" s="1135">
        <v>0.8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5887222</v>
      </c>
      <c r="AB129" s="1053"/>
      <c r="AC129" s="1053"/>
      <c r="AD129" s="1053"/>
      <c r="AE129" s="1054"/>
      <c r="AF129" s="1055">
        <v>5892904</v>
      </c>
      <c r="AG129" s="1053"/>
      <c r="AH129" s="1053"/>
      <c r="AI129" s="1053"/>
      <c r="AJ129" s="1054"/>
      <c r="AK129" s="1055">
        <v>5910171</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138</v>
      </c>
      <c r="BG129" s="1163"/>
      <c r="BH129" s="1163"/>
      <c r="BI129" s="1163"/>
      <c r="BJ129" s="1163"/>
      <c r="BK129" s="1163"/>
      <c r="BL129" s="1164"/>
      <c r="BM129" s="1162">
        <v>19.489999999999998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884068</v>
      </c>
      <c r="AB130" s="1053"/>
      <c r="AC130" s="1053"/>
      <c r="AD130" s="1053"/>
      <c r="AE130" s="1054"/>
      <c r="AF130" s="1055">
        <v>892451</v>
      </c>
      <c r="AG130" s="1053"/>
      <c r="AH130" s="1053"/>
      <c r="AI130" s="1053"/>
      <c r="AJ130" s="1054"/>
      <c r="AK130" s="1055">
        <v>884160</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5003154</v>
      </c>
      <c r="AB131" s="1078"/>
      <c r="AC131" s="1078"/>
      <c r="AD131" s="1078"/>
      <c r="AE131" s="1079"/>
      <c r="AF131" s="1077">
        <v>5000453</v>
      </c>
      <c r="AG131" s="1078"/>
      <c r="AH131" s="1078"/>
      <c r="AI131" s="1078"/>
      <c r="AJ131" s="1079"/>
      <c r="AK131" s="1077">
        <v>5026011</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105.2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15.443238409999999</v>
      </c>
      <c r="AB132" s="1194"/>
      <c r="AC132" s="1194"/>
      <c r="AD132" s="1194"/>
      <c r="AE132" s="1195"/>
      <c r="AF132" s="1196">
        <v>15.37282722</v>
      </c>
      <c r="AG132" s="1194"/>
      <c r="AH132" s="1194"/>
      <c r="AI132" s="1194"/>
      <c r="AJ132" s="1195"/>
      <c r="AK132" s="1196">
        <v>14.9009076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15.5</v>
      </c>
      <c r="AB133" s="1177"/>
      <c r="AC133" s="1177"/>
      <c r="AD133" s="1177"/>
      <c r="AE133" s="1178"/>
      <c r="AF133" s="1176">
        <v>15.6</v>
      </c>
      <c r="AG133" s="1177"/>
      <c r="AH133" s="1177"/>
      <c r="AI133" s="1177"/>
      <c r="AJ133" s="1178"/>
      <c r="AK133" s="1176">
        <v>15.2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tQgy1FgEDC1sm6HjwesznSmnAX4YxjcNUNwFFhsTS9G4EP7PEp7kVroyiKdcBE/bVndsGuLL6AycK4ZS5TZfQ==" saltValue="k317G4TB3pilw2a9cpPY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XgY2WZuPFwq2MbJQMfl6z365pqeVSqJ1Vcvt+li/3K+UEAodajinTyY9EGcB/6vEJbJ87AhW13eLclblItI4g==" saltValue="+94svbwReB0l+l2YhfrDX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yUwGO2TH8IqWCb9xQnH3C6Y/3QayN+Mcl6+zvdgmc0YLoS2pWjQBOj3J4CwMXpNxBqDVosQ62fUV4fADgsRPg==" saltValue="HMLJcFh+Gwg2YEkRiVbCq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1621749</v>
      </c>
      <c r="AP9" s="313">
        <v>64565</v>
      </c>
      <c r="AQ9" s="314">
        <v>62963</v>
      </c>
      <c r="AR9" s="315">
        <v>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136372</v>
      </c>
      <c r="AP10" s="316">
        <v>5429</v>
      </c>
      <c r="AQ10" s="317">
        <v>6807</v>
      </c>
      <c r="AR10" s="318">
        <v>-20.2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335173</v>
      </c>
      <c r="AP11" s="316">
        <v>13344</v>
      </c>
      <c r="AQ11" s="317">
        <v>9161</v>
      </c>
      <c r="AR11" s="318">
        <v>45.7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469</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192894</v>
      </c>
      <c r="AP14" s="316">
        <v>7680</v>
      </c>
      <c r="AQ14" s="317">
        <v>2905</v>
      </c>
      <c r="AR14" s="318">
        <v>164.4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19547</v>
      </c>
      <c r="AP15" s="316">
        <v>778</v>
      </c>
      <c r="AQ15" s="317">
        <v>1486</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-121685</v>
      </c>
      <c r="AP16" s="316">
        <v>-4845</v>
      </c>
      <c r="AQ16" s="317">
        <v>-5107</v>
      </c>
      <c r="AR16" s="318">
        <v>-5.0999999999999996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2184050</v>
      </c>
      <c r="AP17" s="316">
        <v>86952</v>
      </c>
      <c r="AQ17" s="317">
        <v>78684</v>
      </c>
      <c r="AR17" s="318">
        <v>10.5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7.92</v>
      </c>
      <c r="AP21" s="329">
        <v>7.53</v>
      </c>
      <c r="AQ21" s="330">
        <v>0.39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96.3</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1024321</v>
      </c>
      <c r="AP32" s="343">
        <v>40780</v>
      </c>
      <c r="AQ32" s="344">
        <v>34297</v>
      </c>
      <c r="AR32" s="345">
        <v>18.899999999999999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474236</v>
      </c>
      <c r="AP35" s="343">
        <v>18880</v>
      </c>
      <c r="AQ35" s="344">
        <v>14866</v>
      </c>
      <c r="AR35" s="345">
        <v>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113493</v>
      </c>
      <c r="AP36" s="343">
        <v>4518</v>
      </c>
      <c r="AQ36" s="344">
        <v>2278</v>
      </c>
      <c r="AR36" s="345">
        <v>98.3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34836</v>
      </c>
      <c r="AP37" s="343">
        <v>1387</v>
      </c>
      <c r="AQ37" s="344">
        <v>453</v>
      </c>
      <c r="AR37" s="345">
        <v>206.2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-13805</v>
      </c>
      <c r="AP39" s="343">
        <v>-550</v>
      </c>
      <c r="AQ39" s="344">
        <v>-3000</v>
      </c>
      <c r="AR39" s="345">
        <v>-81.7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-884160</v>
      </c>
      <c r="AP40" s="343">
        <v>-35200</v>
      </c>
      <c r="AQ40" s="344">
        <v>-34641</v>
      </c>
      <c r="AR40" s="345">
        <v>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748921</v>
      </c>
      <c r="AP41" s="343">
        <v>29816</v>
      </c>
      <c r="AQ41" s="344">
        <v>14254</v>
      </c>
      <c r="AR41" s="345">
        <v>109.2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400988</v>
      </c>
      <c r="AN51" s="365">
        <v>15739</v>
      </c>
      <c r="AO51" s="366">
        <v>64</v>
      </c>
      <c r="AP51" s="367">
        <v>56894</v>
      </c>
      <c r="AQ51" s="368">
        <v>-4.5999999999999996</v>
      </c>
      <c r="AR51" s="369">
        <v>68.599999999999994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276276</v>
      </c>
      <c r="AN52" s="373">
        <v>10844</v>
      </c>
      <c r="AO52" s="374">
        <v>70.400000000000006</v>
      </c>
      <c r="AP52" s="375">
        <v>32548</v>
      </c>
      <c r="AQ52" s="376">
        <v>3.3</v>
      </c>
      <c r="AR52" s="377">
        <v>67.099999999999994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478417</v>
      </c>
      <c r="AN53" s="365">
        <v>18842</v>
      </c>
      <c r="AO53" s="366">
        <v>19.7</v>
      </c>
      <c r="AP53" s="367">
        <v>57122</v>
      </c>
      <c r="AQ53" s="368">
        <v>0.4</v>
      </c>
      <c r="AR53" s="369">
        <v>19.3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358381</v>
      </c>
      <c r="AN54" s="373">
        <v>14114</v>
      </c>
      <c r="AO54" s="374">
        <v>30.2</v>
      </c>
      <c r="AP54" s="375">
        <v>36191</v>
      </c>
      <c r="AQ54" s="376">
        <v>11.2</v>
      </c>
      <c r="AR54" s="377">
        <v>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1442682</v>
      </c>
      <c r="AN55" s="365">
        <v>56980</v>
      </c>
      <c r="AO55" s="366">
        <v>202.4</v>
      </c>
      <c r="AP55" s="367">
        <v>53655</v>
      </c>
      <c r="AQ55" s="368">
        <v>-6.1</v>
      </c>
      <c r="AR55" s="369">
        <v>208.5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615468</v>
      </c>
      <c r="AN56" s="373">
        <v>24309</v>
      </c>
      <c r="AO56" s="374">
        <v>72.2</v>
      </c>
      <c r="AP56" s="375">
        <v>32719</v>
      </c>
      <c r="AQ56" s="376">
        <v>-9.6</v>
      </c>
      <c r="AR56" s="377">
        <v>81.8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1370775</v>
      </c>
      <c r="AN57" s="365">
        <v>54288</v>
      </c>
      <c r="AO57" s="366">
        <v>-4.7</v>
      </c>
      <c r="AP57" s="367">
        <v>53869</v>
      </c>
      <c r="AQ57" s="368">
        <v>0.4</v>
      </c>
      <c r="AR57" s="369">
        <v>-5.0999999999999996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858833</v>
      </c>
      <c r="AN58" s="373">
        <v>34013</v>
      </c>
      <c r="AO58" s="374">
        <v>39.9</v>
      </c>
      <c r="AP58" s="375">
        <v>35046</v>
      </c>
      <c r="AQ58" s="376">
        <v>7.1</v>
      </c>
      <c r="AR58" s="377">
        <v>32.799999999999997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3136908</v>
      </c>
      <c r="AN59" s="365">
        <v>124887</v>
      </c>
      <c r="AO59" s="366">
        <v>130</v>
      </c>
      <c r="AP59" s="367">
        <v>59119</v>
      </c>
      <c r="AQ59" s="368">
        <v>9.6999999999999993</v>
      </c>
      <c r="AR59" s="369">
        <v>120.3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690737</v>
      </c>
      <c r="AN60" s="373">
        <v>27500</v>
      </c>
      <c r="AO60" s="374">
        <v>-19.100000000000001</v>
      </c>
      <c r="AP60" s="375">
        <v>29900</v>
      </c>
      <c r="AQ60" s="376">
        <v>-14.7</v>
      </c>
      <c r="AR60" s="377">
        <v>-4.4000000000000004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1365954</v>
      </c>
      <c r="AN61" s="380">
        <v>54147</v>
      </c>
      <c r="AO61" s="381">
        <v>82.3</v>
      </c>
      <c r="AP61" s="382">
        <v>56132</v>
      </c>
      <c r="AQ61" s="383">
        <v>0</v>
      </c>
      <c r="AR61" s="369">
        <v>82.3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559939</v>
      </c>
      <c r="AN62" s="373">
        <v>22156</v>
      </c>
      <c r="AO62" s="374">
        <v>38.700000000000003</v>
      </c>
      <c r="AP62" s="375">
        <v>33281</v>
      </c>
      <c r="AQ62" s="376">
        <v>-0.5</v>
      </c>
      <c r="AR62" s="377">
        <v>39.200000000000003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ajTLAaqiRO2mvXuiCoYQlVHq/Q9v4oRgkrR2NBwYD+Gjcp88TUjmzdPu9Y01e1591od25n03DxTf8vHfFPpcw==" saltValue="R+bQ1zh4uCRjrJhsjfR3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Bc+V7NuV6w9G0lLlb9pTor0Yah3S0KK2JZ9ufEvP6uKK2N4hfTzDTRuVCioOe50ALg58ARoLpaYQFfu5vQZsWA==" saltValue="/HRFBY4a8YMWH9mNBWwF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CcEkEGFqTup2oO4u33CpBevy0VKLQ1QTvknTYUPiahii+QfFtWshelDFA/mr27cnbhHDqs5HKa4EC1gXBjmDcA==" saltValue="3hsUVRdwR/E0PGauvsZ0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12.88</v>
      </c>
      <c r="G47" s="12">
        <v>14.04</v>
      </c>
      <c r="H47" s="12">
        <v>14.41</v>
      </c>
      <c r="I47" s="12">
        <v>14.73</v>
      </c>
      <c r="J47" s="13">
        <v>14.96</v>
      </c>
    </row>
    <row r="48" spans="2:10" ht="57.75" customHeight="1" x14ac:dyDescent="0.15">
      <c r="B48" s="14"/>
      <c r="C48" s="1238" t="s">
        <v>4</v>
      </c>
      <c r="D48" s="1238"/>
      <c r="E48" s="1239"/>
      <c r="F48" s="15">
        <v>5.81</v>
      </c>
      <c r="G48" s="16">
        <v>3.85</v>
      </c>
      <c r="H48" s="16">
        <v>5.2</v>
      </c>
      <c r="I48" s="16">
        <v>4.99</v>
      </c>
      <c r="J48" s="17">
        <v>3.08</v>
      </c>
    </row>
    <row r="49" spans="2:10" ht="57.75" customHeight="1" thickBot="1" x14ac:dyDescent="0.2">
      <c r="B49" s="18"/>
      <c r="C49" s="1240" t="s">
        <v>5</v>
      </c>
      <c r="D49" s="1240"/>
      <c r="E49" s="1241"/>
      <c r="F49" s="19">
        <v>3.58</v>
      </c>
      <c r="G49" s="20" t="s">
        <v>562</v>
      </c>
      <c r="H49" s="20">
        <v>1.66</v>
      </c>
      <c r="I49" s="20">
        <v>0.12</v>
      </c>
      <c r="J49" s="21" t="s">
        <v>563</v>
      </c>
    </row>
    <row r="50" spans="2:10" ht="13.5" customHeight="1" x14ac:dyDescent="0.15"/>
  </sheetData>
  <sheetProtection algorithmName="SHA-512" hashValue="lXCwhDShprTmKoOqwbKhQ4Nb/6T8xtZIS1ufhtMYJQl41DOa4l6SZN1eNlsyCSqHH20e+cYgb4yf6OS89mYdjg==" saltValue="YHJ0yRl56KnJgXtWIG2/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2021-10-20T04:53:25Z</cp:lastPrinted>
  <dcterms:created xsi:type="dcterms:W3CDTF">2021-02-05T01:30:35Z</dcterms:created>
  <dcterms:modified xsi:type="dcterms:W3CDTF">2021-10-25T02:50:17Z</dcterms:modified>
  <cp:category/>
</cp:coreProperties>
</file>