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HITYOUSON-HDD3\zaisei\財政係バックアップ\2021年度\05_決算統計\00_R元年財政状況資料集（追加分）\04_チェック\大関\43境町\"/>
    </mc:Choice>
  </mc:AlternateContent>
  <bookViews>
    <workbookView xWindow="0" yWindow="0" windowWidth="20490" windowHeight="7635" tabRatio="908"/>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AM35"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AM34" i="10" l="1"/>
  <c r="BE34" i="10" s="1"/>
  <c r="BE35" i="10" s="1"/>
  <c r="CO34" i="10" l="1"/>
  <c r="CO35" i="10" s="1"/>
  <c r="BW34" i="10"/>
  <c r="BW35" i="10" s="1"/>
  <c r="BW36" i="10" s="1"/>
  <c r="BW37" i="10" s="1"/>
  <c r="BW38" i="10" s="1"/>
  <c r="BW39" i="10" s="1"/>
  <c r="BW40" i="10" s="1"/>
  <c r="BW41" i="10" s="1"/>
  <c r="BW42" i="10" s="1"/>
  <c r="BW43" i="10" s="1"/>
</calcChain>
</file>

<file path=xl/sharedStrings.xml><?xml version="1.0" encoding="utf-8"?>
<sst xmlns="http://schemas.openxmlformats.org/spreadsheetml/2006/main" count="1122" uniqueCount="622">
  <si>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</si>
  <si>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</si>
  <si>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</si>
  <si>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</si>
  <si>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</si>
  <si>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</si>
  <si>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</si>
  <si>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</si>
  <si>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</si>
  <si>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</si>
  <si>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</si>
  <si>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</si>
  <si>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</si>
  <si>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</si>
  <si>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</si>
  <si>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</si>
  <si>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</si>
  <si>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</si>
  <si>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</si>
  <si>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</si>
  <si>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</si>
  <si>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</si>
  <si>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</si>
  <si>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</si>
  <si>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</si>
  <si>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</si>
  <si>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</si>
  <si>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</si>
  <si>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</si>
  <si>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</si>
  <si>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</si>
  <si>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</si>
  <si>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</si>
  <si>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</si>
  <si>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</si>
  <si>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</si>
  <si>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</si>
  <si>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</si>
  <si>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</si>
  <si>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</si>
  <si>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</si>
  <si>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</si>
  <si>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</si>
  <si>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</si>
  <si>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</si>
  <si>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</si>
  <si>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</si>
  <si>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</si>
  <si>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</si>
  <si>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</si>
  <si>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</si>
  <si>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</si>
  <si>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</si>
  <si>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</si>
  <si>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</si>
  <si>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</si>
  <si>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</si>
  <si>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</si>
  <si>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</si>
  <si>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</si>
  <si>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</si>
  <si>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</si>
  <si>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</si>
  <si>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</si>
  <si>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</si>
  <si>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</si>
  <si>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</si>
  <si>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</si>
  <si>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</si>
  <si>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</si>
  <si>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</si>
  <si>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</si>
  <si>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</si>
  <si>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</si>
  <si>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</si>
  <si>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</si>
  <si>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</si>
  <si>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</si>
  <si>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</si>
  <si>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</si>
  <si>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</si>
  <si>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</si>
  <si>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</si>
  <si>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</si>
  <si>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</si>
  <si>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Ⅴ－１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</si>
  <si>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</si>
  <si>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</si>
  <si>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</si>
  <si>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</si>
  <si>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</si>
  <si>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</si>
  <si>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</si>
  <si>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</si>
  <si>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</si>
  <si>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</si>
  <si>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</si>
  <si>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</si>
  <si>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境町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</si>
  <si>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</si>
  <si>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</si>
  <si>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</si>
  <si>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</si>
  <si>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</si>
  <si>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</si>
  <si>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</si>
  <si>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</si>
  <si>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</si>
  <si>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</si>
  <si>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</si>
  <si>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</si>
  <si>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</si>
  <si>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</si>
  <si>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</si>
  <si>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</si>
  <si>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</si>
  <si>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</si>
  <si>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</si>
  <si>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</si>
  <si>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</si>
  <si>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</si>
  <si>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</si>
  <si>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</si>
  <si>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</si>
  <si>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</si>
  <si>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</si>
  <si>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</si>
  <si>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</si>
  <si>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</si>
  <si>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</si>
  <si>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</si>
  <si>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</si>
  <si>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</si>
  <si>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</si>
  <si>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</si>
  <si>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</si>
  <si>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</si>
  <si>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</si>
  <si>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</si>
  <si>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</si>
  <si>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</si>
  <si>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</si>
  <si>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</si>
  <si>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</si>
  <si>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</si>
  <si>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</si>
  <si>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</si>
  <si>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</si>
  <si>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</si>
  <si>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</si>
  <si>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</si>
  <si>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</si>
  <si>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</si>
  <si>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</si>
  <si>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</si>
  <si>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-1.2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</si>
  <si>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</si>
  <si>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</si>
  <si>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</si>
  <si>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</si>
  <si>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</si>
  <si>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</si>
  <si>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</si>
  <si>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</si>
  <si>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</si>
  <si>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</si>
  <si>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</si>
  <si>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</si>
  <si>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</si>
  <si>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</si>
  <si>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</si>
  <si>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</si>
  <si>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</si>
  <si>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</si>
  <si>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</si>
  <si>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</si>
  <si>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</si>
  <si>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</si>
  <si>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</si>
  <si>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</si>
  <si>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</si>
  <si>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</si>
  <si>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</si>
  <si>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</si>
  <si>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</si>
  <si>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</si>
  <si>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</si>
  <si>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</si>
  <si>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</si>
  <si>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</si>
  <si>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</si>
  <si>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</si>
  <si>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</si>
  <si>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</si>
  <si>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</si>
  <si>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</si>
  <si>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</si>
  <si>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</si>
  <si>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</si>
  <si>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</si>
  <si>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</si>
  <si>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</si>
  <si>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</si>
  <si>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</si>
  <si>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</si>
  <si>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</si>
  <si>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</si>
  <si>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</si>
  <si>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</si>
  <si>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</si>
  <si>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</si>
  <si>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</si>
  <si>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</si>
  <si>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</si>
  <si>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</si>
  <si>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</si>
  <si>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</si>
  <si>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</si>
  <si>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</si>
  <si>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茨城県境町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</si>
  <si>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</si>
  <si>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</si>
  <si>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</si>
  <si>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</si>
  <si>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</si>
  <si>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</si>
  <si>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</si>
  <si>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</si>
  <si>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</si>
  <si>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</si>
  <si>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</si>
  <si>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</si>
  <si>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</si>
  <si>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</si>
  <si>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</si>
  <si>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</si>
  <si>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</si>
  <si>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</si>
  <si>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</si>
  <si>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</si>
  <si>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</si>
  <si>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</si>
  <si>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</si>
  <si>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</si>
  <si>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</si>
  <si>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</si>
  <si>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</si>
  <si>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</si>
  <si>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</si>
  <si>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</si>
  <si>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</si>
  <si>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</si>
  <si>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</si>
  <si>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</si>
  <si>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</si>
  <si>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</si>
  <si>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</si>
  <si>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</si>
  <si>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</si>
  <si>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</si>
  <si>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</si>
  <si>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</si>
  <si>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</si>
  <si>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</si>
  <si>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</si>
  <si>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</si>
  <si>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</si>
  <si>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</si>
  <si>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</si>
  <si>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</si>
  <si>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</si>
  <si>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</si>
  <si>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</si>
  <si>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</si>
  <si>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</si>
  <si>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</si>
  <si>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</si>
  <si>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</si>
  <si>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</si>
  <si>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</si>
  <si>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</si>
  <si>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</si>
  <si>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</si>
  <si>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</si>
  <si>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</si>
  <si>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</si>
  <si>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</si>
  <si>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</si>
  <si>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</si>
  <si>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</si>
  <si>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</si>
  <si>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</si>
  <si>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</si>
  <si>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</si>
  <si>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</si>
  <si>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</si>
  <si>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</si>
  <si>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</si>
  <si>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</si>
  <si>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</si>
  <si>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</si>
  <si>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</si>
  <si>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</si>
  <si>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</si>
  <si>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</si>
  <si>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</si>
  <si>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</si>
  <si>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</si>
  <si>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</si>
  <si>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</si>
  <si>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</si>
  <si>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</si>
  <si>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</si>
  <si>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</si>
  <si>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</si>
  <si>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</si>
  <si>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</si>
  <si>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</si>
  <si>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</si>
  <si>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</si>
  <si>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</si>
  <si>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</si>
  <si>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</si>
  <si>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</si>
  <si>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</si>
  <si>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</si>
  <si>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</si>
  <si>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</si>
  <si>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</si>
  <si>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</si>
  <si>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</si>
  <si>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</si>
  <si>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</si>
  <si>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</si>
  <si>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</si>
  <si>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</si>
  <si>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</si>
  <si>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</si>
  <si>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</si>
  <si>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</si>
  <si>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</si>
  <si>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</si>
  <si>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</si>
  <si>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</si>
  <si>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</si>
  <si>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</si>
  <si>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</si>
  <si>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</si>
  <si>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</si>
  <si>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</si>
  <si>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</si>
  <si>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</si>
  <si>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</si>
  <si>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</si>
  <si>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</si>
  <si>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</si>
  <si>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</si>
  <si>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</si>
  <si>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</si>
  <si>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</si>
  <si>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</si>
  <si>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</si>
  <si>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</si>
  <si>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</si>
  <si>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</si>
  <si>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</si>
  <si>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</si>
  <si>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</si>
  <si>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</si>
  <si>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</si>
  <si>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</si>
  <si>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</si>
  <si>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茨城県境町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</si>
  <si>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</si>
  <si>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</si>
  <si>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</si>
  <si>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</si>
  <si>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</si>
  <si>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</si>
  <si>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</si>
  <si>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</si>
  <si>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</si>
  <si>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</si>
  <si>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</si>
  <si>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</si>
  <si>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</si>
  <si>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</si>
  <si>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</si>
  <si>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</si>
  <si>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</si>
  <si>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</si>
  <si>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</si>
  <si>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</si>
  <si>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坂東市外２か町公平委員会特別会計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</si>
  <si>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</si>
  <si>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</si>
  <si>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</si>
  <si>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</si>
  <si>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</si>
  <si>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</si>
  <si>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</si>
  <si>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</si>
  <si>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</si>
  <si>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</si>
  <si>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</si>
  <si>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</si>
  <si>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</si>
  <si>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</si>
  <si>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境町国民健康保険事業特別会計</t>
    <phoneticPr fontId="5"/>
  </si>
  <si>
    <t>境町介護保険事業特別会計</t>
    <phoneticPr fontId="5"/>
  </si>
  <si>
    <t>境町後期高齢者医療事業特別会計</t>
    <phoneticPr fontId="5"/>
  </si>
  <si>
    <t>境町水道事業会計</t>
    <phoneticPr fontId="5"/>
  </si>
  <si>
    <t>法適用企業</t>
    <phoneticPr fontId="5"/>
  </si>
  <si>
    <t>境町公共下水道事業特別会計</t>
    <phoneticPr fontId="5"/>
  </si>
  <si>
    <t>法非適用企業</t>
    <phoneticPr fontId="5"/>
  </si>
  <si>
    <t>境町農業集落排水事業特別会計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</si>
  <si>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</si>
  <si>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</si>
  <si>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</si>
  <si>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</si>
  <si>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</si>
  <si>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</si>
  <si>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</si>
  <si>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</si>
  <si>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</si>
  <si>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</si>
  <si>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</si>
  <si>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</si>
  <si>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</si>
  <si>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</si>
  <si>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</si>
  <si>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</si>
  <si>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</si>
  <si>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</si>
  <si>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</si>
  <si>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</si>
  <si>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</si>
  <si>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</si>
  <si>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</si>
  <si>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</si>
  <si>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</si>
  <si>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</si>
  <si>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</si>
  <si>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</si>
  <si>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</si>
  <si>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</si>
  <si>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</si>
  <si>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</si>
  <si>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</si>
  <si>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</si>
  <si>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</si>
  <si>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</si>
  <si>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</si>
  <si>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</si>
  <si>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</si>
  <si>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</si>
  <si>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</si>
  <si>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</si>
  <si>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</si>
  <si>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</si>
  <si>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</si>
  <si>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</si>
  <si>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</si>
  <si>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</si>
  <si>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</si>
  <si>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</si>
  <si>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</si>
  <si>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</si>
  <si>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</si>
  <si>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</si>
  <si>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</si>
  <si>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</si>
  <si>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</si>
  <si>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境町農業集落排水事業特別会計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</si>
  <si>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</si>
  <si>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境町介護保険事業特別会計</t>
    <phoneticPr fontId="5"/>
  </si>
  <si>
    <t>(Ｆ)</t>
    <phoneticPr fontId="5"/>
  </si>
  <si>
    <t>境町後期高齢者医療事業特別会計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</si>
  <si>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</si>
  <si>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</si>
  <si>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</si>
  <si>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</si>
  <si>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</si>
  <si>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</si>
  <si>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</si>
  <si>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</si>
  <si>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</si>
  <si>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</si>
  <si>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</si>
  <si>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</si>
  <si>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</si>
  <si>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</si>
  <si>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</si>
  <si>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</si>
  <si>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</si>
  <si>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</si>
  <si>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</si>
  <si>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</si>
  <si>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</si>
  <si>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</si>
  <si>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</si>
  <si>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</si>
  <si>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</si>
  <si>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</si>
  <si>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</si>
  <si>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</si>
  <si>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</si>
  <si>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</si>
  <si>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</si>
  <si>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</si>
  <si>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</si>
  <si>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</si>
  <si>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</si>
  <si>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</si>
  <si>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</si>
  <si>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</si>
  <si>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</si>
  <si>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</si>
  <si>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</si>
  <si>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</si>
  <si>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</si>
  <si>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</si>
  <si>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</si>
  <si>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</si>
  <si>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</si>
  <si>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</si>
  <si>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</si>
  <si>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</si>
  <si>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</si>
  <si>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</si>
  <si>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</si>
  <si>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</si>
  <si>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</si>
  <si>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</si>
  <si>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</si>
  <si>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</si>
  <si>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</si>
  <si>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</si>
  <si>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</si>
  <si>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</si>
  <si>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</si>
  <si>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</si>
  <si>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</si>
  <si>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</si>
  <si>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</si>
  <si>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</si>
  <si>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</si>
  <si>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</si>
  <si>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</si>
  <si>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</si>
  <si>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</si>
  <si>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</si>
  <si>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</si>
  <si>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</si>
  <si>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</si>
  <si>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</si>
  <si>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</si>
  <si>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</si>
  <si>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</si>
  <si>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</si>
  <si>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</si>
  <si>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</si>
  <si>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0.99</t>
  </si>
  <si>
    <t>▲ 1.62</t>
  </si>
  <si>
    <t>境町水道事業会計</t>
  </si>
  <si>
    <t>一般会計</t>
  </si>
  <si>
    <t>境町介護保険事業特別会計</t>
  </si>
  <si>
    <t>境町国民健康保険事業特別会計</t>
  </si>
  <si>
    <t>境町公共下水道事業特別会計</t>
  </si>
  <si>
    <t>境町農業集落排水事業特別会計</t>
  </si>
  <si>
    <t>坂東市外２か町公平委員会特別会計</t>
  </si>
  <si>
    <t>境町後期高齢者医療事業特別会計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</si>
  <si>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</si>
  <si>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</si>
  <si>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</si>
  <si>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</si>
  <si>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</si>
  <si>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</si>
  <si>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</si>
  <si>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</si>
  <si>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境町土地開発公社</t>
  </si>
  <si>
    <t>茨城さかいソーラー</t>
  </si>
  <si>
    <t>茨城県市町村総合事務組合（一般会計）</t>
    <rPh sb="13" eb="15">
      <t>イッパン</t>
    </rPh>
    <rPh sb="15" eb="17">
      <t>カイケイ</t>
    </rPh>
    <phoneticPr fontId="2"/>
  </si>
  <si>
    <t>茨城県市町村総合事務組合（県民交通災害共済事業特別会計）</t>
    <phoneticPr fontId="2"/>
  </si>
  <si>
    <t>茨城租税債権管理機構（一般会計）</t>
    <rPh sb="11" eb="13">
      <t>イッパン</t>
    </rPh>
    <rPh sb="13" eb="15">
      <t>カイケイ</t>
    </rPh>
    <phoneticPr fontId="2"/>
  </si>
  <si>
    <t>茨城県後期高齢者医療広域連合（一般会計）</t>
    <rPh sb="15" eb="17">
      <t>イッパン</t>
    </rPh>
    <rPh sb="17" eb="19">
      <t>カイケイ</t>
    </rPh>
    <phoneticPr fontId="2"/>
  </si>
  <si>
    <t>茨城県後期高齢者医療広域連合（後期高齢医療特別会計）</t>
    <rPh sb="15" eb="17">
      <t>コウキ</t>
    </rPh>
    <rPh sb="17" eb="19">
      <t>コウレイ</t>
    </rPh>
    <rPh sb="19" eb="21">
      <t>イリョウ</t>
    </rPh>
    <rPh sb="21" eb="23">
      <t>トクベツ</t>
    </rPh>
    <rPh sb="23" eb="25">
      <t>カイケイ</t>
    </rPh>
    <phoneticPr fontId="2"/>
  </si>
  <si>
    <t>さしま環境管理事務組合（一般会計）</t>
    <rPh sb="12" eb="16">
      <t>イッパンカイケイ</t>
    </rPh>
    <phoneticPr fontId="2"/>
  </si>
  <si>
    <t>さしま環境管理事務組合（ごみ処理施設建設用地取得事業特別会計）</t>
    <phoneticPr fontId="2"/>
  </si>
  <si>
    <t>茨城西南地方広域市町村圏事務組合（一般会計）</t>
    <rPh sb="17" eb="19">
      <t>イッパン</t>
    </rPh>
    <rPh sb="19" eb="21">
      <t>カイケイ</t>
    </rPh>
    <phoneticPr fontId="2"/>
  </si>
  <si>
    <t>茨城西南地方広域市町村圏事務組合（利根老人ホーム事業特別会計）</t>
    <rPh sb="17" eb="19">
      <t>トネ</t>
    </rPh>
    <rPh sb="19" eb="21">
      <t>ロウジン</t>
    </rPh>
    <rPh sb="24" eb="26">
      <t>ジギョウ</t>
    </rPh>
    <rPh sb="26" eb="28">
      <t>トクベツ</t>
    </rPh>
    <rPh sb="28" eb="30">
      <t>カイケイ</t>
    </rPh>
    <phoneticPr fontId="2"/>
  </si>
  <si>
    <t>茨城西南地方広域市町村圏事務組合（特殊湛水防除事業特別会計）</t>
    <phoneticPr fontId="2"/>
  </si>
  <si>
    <t>-</t>
    <phoneticPr fontId="2"/>
  </si>
  <si>
    <t>-</t>
    <phoneticPr fontId="2"/>
  </si>
  <si>
    <t>-</t>
    <phoneticPr fontId="2"/>
  </si>
  <si>
    <t>-</t>
    <phoneticPr fontId="2"/>
  </si>
  <si>
    <t>○</t>
    <phoneticPr fontId="2"/>
  </si>
  <si>
    <t>-</t>
    <phoneticPr fontId="2"/>
  </si>
  <si>
    <t>さしま環境管理事務組合（清水丘聖地霊園管理事業特別会計）</t>
    <phoneticPr fontId="2"/>
  </si>
  <si>
    <t>-</t>
    <phoneticPr fontId="2"/>
  </si>
  <si>
    <t>-</t>
    <phoneticPr fontId="2"/>
  </si>
  <si>
    <t>-</t>
    <phoneticPr fontId="2"/>
  </si>
  <si>
    <t>-</t>
    <phoneticPr fontId="2"/>
  </si>
  <si>
    <t>さかいまちづくり公社</t>
  </si>
  <si>
    <t>‐</t>
  </si>
  <si>
    <t>英語教育基金</t>
  </si>
  <si>
    <t>地域振興基金</t>
  </si>
  <si>
    <t>公共施設整備基金</t>
  </si>
  <si>
    <t>ふるさとづくり基金</t>
  </si>
  <si>
    <t>子ども未来基金</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</si>
  <si>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</si>
  <si>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</si>
  <si>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</si>
  <si>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</si>
  <si>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</si>
  <si>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</si>
  <si>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</si>
  <si>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</si>
  <si>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</si>
  <si>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</si>
  <si>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r>
      <rPr>
        <sz val="11"/>
        <rFont val="ＭＳ Ｐゴシック"/>
        <family val="3"/>
        <charset val="128"/>
      </rPr>
      <t>　当町の将来負担比率は前年度から2.1ポイント低下している。これは，公営企業債現在高の減少により繰入見込額が111,554千円減少したことが主な要因である。依然として類似団体平均値を上回っている状況であるが，平成27年度からの数値は47.2ポイント低下しており，財政の健全化が図られている。今後も数値の減少に努め，財政健全化に取組む。</t>
    </r>
    <r>
      <rPr>
        <sz val="11"/>
        <color rgb="FFFF0000"/>
        <rFont val="ＭＳ Ｐゴシック"/>
        <family val="3"/>
        <charset val="128"/>
      </rPr>
      <t xml:space="preserve">
　</t>
    </r>
    <r>
      <rPr>
        <sz val="11"/>
        <rFont val="ＭＳ Ｐゴシック"/>
        <family val="3"/>
        <charset val="128"/>
      </rPr>
      <t>また、有形固定資産減価償却率は，昨年度と比較すると1.8ポイント低下している。減価償却率が高い施設については，公民館，体育館及び道路となっている。老朽化等が進む道路等について改修を行っており，今後も計画的かつ効率的に改修及び修繕を行うことで，施設等の老朽化対策に努める。</t>
    </r>
    <rPh sb="70" eb="71">
      <t>オモ</t>
    </rPh>
    <rPh sb="78" eb="80">
      <t>イゼン</t>
    </rPh>
    <rPh sb="201" eb="203">
      <t>テイカ</t>
    </rPh>
    <phoneticPr fontId="5"/>
  </si>
  <si>
    <r>
      <rPr>
        <sz val="11"/>
        <rFont val="ＭＳ Ｐゴシック"/>
        <family val="3"/>
        <charset val="128"/>
      </rPr>
      <t>　将来負担比率は，前年度と比較すると2.1ポイント低下した。平成27年度には152.4％であった同比率は4年間で47.2ポイント低下となった。実質公債費比率については，前年度比0.4ポイント低下した。平成27年度からの経年比較では，平成27年度に15.7％だった数値が令和元年度には15.2％と0.5ポイント低下している。これは，地方債の発行を最低限に抑えたことにより平成27年度には10,476百万円だった地方債残高が令和元年度には649百万円減の9,827百万円となったことが主な要因である。</t>
    </r>
    <r>
      <rPr>
        <sz val="11"/>
        <color rgb="FFFF0000"/>
        <rFont val="ＭＳ Ｐゴシック"/>
        <family val="3"/>
        <charset val="128"/>
      </rPr>
      <t xml:space="preserve">
</t>
    </r>
    <r>
      <rPr>
        <sz val="11"/>
        <rFont val="ＭＳ Ｐゴシック"/>
        <family val="3"/>
        <charset val="128"/>
      </rPr>
      <t>　当町の将来負担比率及び実質公債費比率は依然として全国平均を大きく上回っているが，数値は確実かつ大幅に減少しており，今後においても減少していく見込みである。今後も両比率の減少に努め，財政健全化に取組む。</t>
    </r>
    <rPh sb="95" eb="97">
      <t>テイカ</t>
    </rPh>
    <rPh sb="134" eb="136">
      <t>レイワ</t>
    </rPh>
    <rPh sb="136" eb="137">
      <t>ガン</t>
    </rPh>
    <rPh sb="184" eb="186">
      <t>ヘイセイ</t>
    </rPh>
    <rPh sb="188" eb="190">
      <t>ネンド</t>
    </rPh>
    <rPh sb="198" eb="200">
      <t>ヒャクマン</t>
    </rPh>
    <rPh sb="200" eb="201">
      <t>エン</t>
    </rPh>
    <rPh sb="204" eb="207">
      <t>チホウサイ</t>
    </rPh>
    <rPh sb="207" eb="209">
      <t>ザンダカ</t>
    </rPh>
    <rPh sb="210" eb="212">
      <t>レイワ</t>
    </rPh>
    <rPh sb="212" eb="215">
      <t>ガンネンド</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</si>
</sst>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1"/>
      <color rgb="FFFF0000"/>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40"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56894</c:v>
                </c:pt>
                <c:pt idx="1">
                  <c:v>57122</c:v>
                </c:pt>
                <c:pt idx="2">
                  <c:v>53655</c:v>
                </c:pt>
                <c:pt idx="3">
                  <c:v>53869</c:v>
                </c:pt>
                <c:pt idx="4">
                  <c:v>59119</c:v>
                </c:pt>
              </c:numCache>
            </c:numRef>
          </c:val>
          <c:smooth val="0"/>
          <c:extLst xmlns:c16r2="http://schemas.microsoft.com/office/drawing/2015/06/chart">
            <c:ext xmlns:c16="http://schemas.microsoft.com/office/drawing/2014/chart" uri="{C3380CC4-5D6E-409C-BE32-E72D297353CC}">
              <c16:uniqueId val="{00000000-F65D-4E19-87F4-0F904C8929E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15739</c:v>
                </c:pt>
                <c:pt idx="1">
                  <c:v>18842</c:v>
                </c:pt>
                <c:pt idx="2">
                  <c:v>56980</c:v>
                </c:pt>
                <c:pt idx="3">
                  <c:v>54288</c:v>
                </c:pt>
                <c:pt idx="4">
                  <c:v>124887</c:v>
                </c:pt>
              </c:numCache>
            </c:numRef>
          </c:val>
          <c:smooth val="0"/>
          <c:extLst xmlns:c16r2="http://schemas.microsoft.com/office/drawing/2015/06/chart">
            <c:ext xmlns:c16="http://schemas.microsoft.com/office/drawing/2014/chart" uri="{C3380CC4-5D6E-409C-BE32-E72D297353CC}">
              <c16:uniqueId val="{00000001-F65D-4E19-87F4-0F904C8929EE}"/>
            </c:ext>
          </c:extLst>
        </c:ser>
        <c:dLbls>
          <c:showLegendKey val="0"/>
          <c:showVal val="0"/>
          <c:showCatName val="0"/>
          <c:showSerName val="0"/>
          <c:showPercent val="0"/>
          <c:showBubbleSize val="0"/>
        </c:dLbls>
        <c:marker val="1"/>
        <c:smooth val="0"/>
        <c:axId val="427433080"/>
        <c:axId val="427429944"/>
      </c:lineChart>
      <c:catAx>
        <c:axId val="4274330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27429944"/>
        <c:crosses val="autoZero"/>
        <c:auto val="1"/>
        <c:lblAlgn val="ctr"/>
        <c:lblOffset val="100"/>
        <c:tickLblSkip val="1"/>
        <c:tickMarkSkip val="1"/>
        <c:noMultiLvlLbl val="0"/>
      </c:catAx>
      <c:valAx>
        <c:axId val="427429944"/>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274330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5.81</c:v>
                </c:pt>
                <c:pt idx="1">
                  <c:v>3.85</c:v>
                </c:pt>
                <c:pt idx="2">
                  <c:v>5.2</c:v>
                </c:pt>
                <c:pt idx="3">
                  <c:v>4.99</c:v>
                </c:pt>
                <c:pt idx="4">
                  <c:v>3.08</c:v>
                </c:pt>
              </c:numCache>
            </c:numRef>
          </c:val>
          <c:extLst xmlns:c16r2="http://schemas.microsoft.com/office/drawing/2015/06/chart">
            <c:ext xmlns:c16="http://schemas.microsoft.com/office/drawing/2014/chart" uri="{C3380CC4-5D6E-409C-BE32-E72D297353CC}">
              <c16:uniqueId val="{00000000-827C-492A-BDE4-E972EDADB3B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12.88</c:v>
                </c:pt>
                <c:pt idx="1">
                  <c:v>14.04</c:v>
                </c:pt>
                <c:pt idx="2">
                  <c:v>14.41</c:v>
                </c:pt>
                <c:pt idx="3">
                  <c:v>14.73</c:v>
                </c:pt>
                <c:pt idx="4">
                  <c:v>14.96</c:v>
                </c:pt>
              </c:numCache>
            </c:numRef>
          </c:val>
          <c:extLst xmlns:c16r2="http://schemas.microsoft.com/office/drawing/2015/06/chart">
            <c:ext xmlns:c16="http://schemas.microsoft.com/office/drawing/2014/chart" uri="{C3380CC4-5D6E-409C-BE32-E72D297353CC}">
              <c16:uniqueId val="{00000001-827C-492A-BDE4-E972EDADB3B9}"/>
            </c:ext>
          </c:extLst>
        </c:ser>
        <c:dLbls>
          <c:showLegendKey val="0"/>
          <c:showVal val="0"/>
          <c:showCatName val="0"/>
          <c:showSerName val="0"/>
          <c:showPercent val="0"/>
          <c:showBubbleSize val="0"/>
        </c:dLbls>
        <c:gapWidth val="250"/>
        <c:overlap val="100"/>
        <c:axId val="427436216"/>
        <c:axId val="4274366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3.58</c:v>
                </c:pt>
                <c:pt idx="1">
                  <c:v>-0.99</c:v>
                </c:pt>
                <c:pt idx="2">
                  <c:v>1.66</c:v>
                </c:pt>
                <c:pt idx="3">
                  <c:v>0.12</c:v>
                </c:pt>
                <c:pt idx="4">
                  <c:v>-1.62</c:v>
                </c:pt>
              </c:numCache>
            </c:numRef>
          </c:val>
          <c:smooth val="0"/>
          <c:extLst xmlns:c16r2="http://schemas.microsoft.com/office/drawing/2015/06/chart">
            <c:ext xmlns:c16="http://schemas.microsoft.com/office/drawing/2014/chart" uri="{C3380CC4-5D6E-409C-BE32-E72D297353CC}">
              <c16:uniqueId val="{00000002-827C-492A-BDE4-E972EDADB3B9}"/>
            </c:ext>
          </c:extLst>
        </c:ser>
        <c:dLbls>
          <c:showLegendKey val="0"/>
          <c:showVal val="0"/>
          <c:showCatName val="0"/>
          <c:showSerName val="0"/>
          <c:showPercent val="0"/>
          <c:showBubbleSize val="0"/>
        </c:dLbls>
        <c:marker val="1"/>
        <c:smooth val="0"/>
        <c:axId val="427436216"/>
        <c:axId val="427436608"/>
      </c:lineChart>
      <c:catAx>
        <c:axId val="427436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27436608"/>
        <c:crosses val="autoZero"/>
        <c:auto val="1"/>
        <c:lblAlgn val="ctr"/>
        <c:lblOffset val="100"/>
        <c:tickLblSkip val="1"/>
        <c:tickMarkSkip val="1"/>
        <c:noMultiLvlLbl val="0"/>
      </c:catAx>
      <c:valAx>
        <c:axId val="4274366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7436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35FB-40E7-A1C2-DFBAF476D84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35FB-40E7-A1C2-DFBAF476D848}"/>
            </c:ext>
          </c:extLst>
        </c:ser>
        <c:ser>
          <c:idx val="2"/>
          <c:order val="2"/>
          <c:tx>
            <c:strRef>
              <c:f>データシート!$A$29</c:f>
              <c:strCache>
                <c:ptCount val="1"/>
                <c:pt idx="0">
                  <c:v>境町後期高齢者医療事業特別会計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0.02</c:v>
                </c:pt>
                <c:pt idx="2">
                  <c:v>#N/A</c:v>
                </c:pt>
                <c:pt idx="3">
                  <c:v>0.02</c:v>
                </c:pt>
                <c:pt idx="4">
                  <c:v>#N/A</c:v>
                </c:pt>
                <c:pt idx="5">
                  <c:v>0.02</c:v>
                </c:pt>
                <c:pt idx="6">
                  <c:v>#N/A</c:v>
                </c:pt>
                <c:pt idx="7">
                  <c:v>0.02</c:v>
                </c:pt>
                <c:pt idx="8">
                  <c:v>#N/A</c:v>
                </c:pt>
                <c:pt idx="9">
                  <c:v>0.01</c:v>
                </c:pt>
              </c:numCache>
            </c:numRef>
          </c:val>
          <c:extLst xmlns:c16r2="http://schemas.microsoft.com/office/drawing/2015/06/chart">
            <c:ext xmlns:c16="http://schemas.microsoft.com/office/drawing/2014/chart" uri="{C3380CC4-5D6E-409C-BE32-E72D297353CC}">
              <c16:uniqueId val="{00000002-35FB-40E7-A1C2-DFBAF476D848}"/>
            </c:ext>
          </c:extLst>
        </c:ser>
        <c:ser>
          <c:idx val="3"/>
          <c:order val="3"/>
          <c:tx>
            <c:strRef>
              <c:f>データシート!$A$30</c:f>
              <c:strCache>
                <c:ptCount val="1"/>
                <c:pt idx="0">
                  <c:v>坂東市外２か町公平委員会特別会計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0.01</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3-35FB-40E7-A1C2-DFBAF476D848}"/>
            </c:ext>
          </c:extLst>
        </c:ser>
        <c:ser>
          <c:idx val="4"/>
          <c:order val="4"/>
          <c:tx>
            <c:strRef>
              <c:f>データシート!$A$31</c:f>
              <c:strCache>
                <c:ptCount val="1"/>
                <c:pt idx="0">
                  <c:v>境町農業集落排水事業特別会計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0.35</c:v>
                </c:pt>
                <c:pt idx="2">
                  <c:v>#N/A</c:v>
                </c:pt>
                <c:pt idx="3">
                  <c:v>0.23</c:v>
                </c:pt>
                <c:pt idx="4">
                  <c:v>#N/A</c:v>
                </c:pt>
                <c:pt idx="5">
                  <c:v>0.11</c:v>
                </c:pt>
                <c:pt idx="6">
                  <c:v>#N/A</c:v>
                </c:pt>
                <c:pt idx="7">
                  <c:v>0.16</c:v>
                </c:pt>
                <c:pt idx="8">
                  <c:v>#N/A</c:v>
                </c:pt>
                <c:pt idx="9">
                  <c:v>0.17</c:v>
                </c:pt>
              </c:numCache>
            </c:numRef>
          </c:val>
          <c:extLst xmlns:c16r2="http://schemas.microsoft.com/office/drawing/2015/06/chart">
            <c:ext xmlns:c16="http://schemas.microsoft.com/office/drawing/2014/chart" uri="{C3380CC4-5D6E-409C-BE32-E72D297353CC}">
              <c16:uniqueId val="{00000004-35FB-40E7-A1C2-DFBAF476D848}"/>
            </c:ext>
          </c:extLst>
        </c:ser>
        <c:ser>
          <c:idx val="5"/>
          <c:order val="5"/>
          <c:tx>
            <c:strRef>
              <c:f>データシート!$A$32</c:f>
              <c:strCache>
                <c:ptCount val="1"/>
                <c:pt idx="0">
                  <c:v>境町公共下水道事業特別会計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7.0000000000000007E-2</c:v>
                </c:pt>
                <c:pt idx="2">
                  <c:v>#N/A</c:v>
                </c:pt>
                <c:pt idx="3">
                  <c:v>0.32</c:v>
                </c:pt>
                <c:pt idx="4">
                  <c:v>#N/A</c:v>
                </c:pt>
                <c:pt idx="5">
                  <c:v>0.26</c:v>
                </c:pt>
                <c:pt idx="6">
                  <c:v>#N/A</c:v>
                </c:pt>
                <c:pt idx="7">
                  <c:v>0.05</c:v>
                </c:pt>
                <c:pt idx="8">
                  <c:v>#N/A</c:v>
                </c:pt>
                <c:pt idx="9">
                  <c:v>0.34</c:v>
                </c:pt>
              </c:numCache>
            </c:numRef>
          </c:val>
          <c:extLst xmlns:c16r2="http://schemas.microsoft.com/office/drawing/2015/06/chart">
            <c:ext xmlns:c16="http://schemas.microsoft.com/office/drawing/2014/chart" uri="{C3380CC4-5D6E-409C-BE32-E72D297353CC}">
              <c16:uniqueId val="{00000005-35FB-40E7-A1C2-DFBAF476D848}"/>
            </c:ext>
          </c:extLst>
        </c:ser>
        <c:ser>
          <c:idx val="6"/>
          <c:order val="6"/>
          <c:tx>
            <c:strRef>
              <c:f>データシート!$A$33</c:f>
              <c:strCache>
                <c:ptCount val="1"/>
                <c:pt idx="0">
                  <c:v>境町国民健康保険事業特別会計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0.86</c:v>
                </c:pt>
                <c:pt idx="2">
                  <c:v>#N/A</c:v>
                </c:pt>
                <c:pt idx="3">
                  <c:v>2.11</c:v>
                </c:pt>
                <c:pt idx="4">
                  <c:v>#N/A</c:v>
                </c:pt>
                <c:pt idx="5">
                  <c:v>2.17</c:v>
                </c:pt>
                <c:pt idx="6">
                  <c:v>#N/A</c:v>
                </c:pt>
                <c:pt idx="7">
                  <c:v>0.44</c:v>
                </c:pt>
                <c:pt idx="8">
                  <c:v>#N/A</c:v>
                </c:pt>
                <c:pt idx="9">
                  <c:v>0.43</c:v>
                </c:pt>
              </c:numCache>
            </c:numRef>
          </c:val>
          <c:extLst xmlns:c16r2="http://schemas.microsoft.com/office/drawing/2015/06/chart">
            <c:ext xmlns:c16="http://schemas.microsoft.com/office/drawing/2014/chart" uri="{C3380CC4-5D6E-409C-BE32-E72D297353CC}">
              <c16:uniqueId val="{00000006-35FB-40E7-A1C2-DFBAF476D848}"/>
            </c:ext>
          </c:extLst>
        </c:ser>
        <c:ser>
          <c:idx val="7"/>
          <c:order val="7"/>
          <c:tx>
            <c:strRef>
              <c:f>データシート!$A$34</c:f>
              <c:strCache>
                <c:ptCount val="1"/>
                <c:pt idx="0">
                  <c:v>境町介護保険事業特別会計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0.81</c:v>
                </c:pt>
                <c:pt idx="2">
                  <c:v>#N/A</c:v>
                </c:pt>
                <c:pt idx="3">
                  <c:v>0.87</c:v>
                </c:pt>
                <c:pt idx="4">
                  <c:v>#N/A</c:v>
                </c:pt>
                <c:pt idx="5">
                  <c:v>1.43</c:v>
                </c:pt>
                <c:pt idx="6">
                  <c:v>#N/A</c:v>
                </c:pt>
                <c:pt idx="7">
                  <c:v>2.09</c:v>
                </c:pt>
                <c:pt idx="8">
                  <c:v>#N/A</c:v>
                </c:pt>
                <c:pt idx="9">
                  <c:v>2.29</c:v>
                </c:pt>
              </c:numCache>
            </c:numRef>
          </c:val>
          <c:extLst xmlns:c16r2="http://schemas.microsoft.com/office/drawing/2015/06/chart">
            <c:ext xmlns:c16="http://schemas.microsoft.com/office/drawing/2014/chart" uri="{C3380CC4-5D6E-409C-BE32-E72D297353CC}">
              <c16:uniqueId val="{00000007-35FB-40E7-A1C2-DFBAF476D84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5.8</c:v>
                </c:pt>
                <c:pt idx="2">
                  <c:v>#N/A</c:v>
                </c:pt>
                <c:pt idx="3">
                  <c:v>3.83</c:v>
                </c:pt>
                <c:pt idx="4">
                  <c:v>#N/A</c:v>
                </c:pt>
                <c:pt idx="5">
                  <c:v>5.19</c:v>
                </c:pt>
                <c:pt idx="6">
                  <c:v>#N/A</c:v>
                </c:pt>
                <c:pt idx="7">
                  <c:v>4.97</c:v>
                </c:pt>
                <c:pt idx="8">
                  <c:v>#N/A</c:v>
                </c:pt>
                <c:pt idx="9">
                  <c:v>3.06</c:v>
                </c:pt>
              </c:numCache>
            </c:numRef>
          </c:val>
          <c:extLst xmlns:c16r2="http://schemas.microsoft.com/office/drawing/2015/06/chart">
            <c:ext xmlns:c16="http://schemas.microsoft.com/office/drawing/2014/chart" uri="{C3380CC4-5D6E-409C-BE32-E72D297353CC}">
              <c16:uniqueId val="{00000008-35FB-40E7-A1C2-DFBAF476D848}"/>
            </c:ext>
          </c:extLst>
        </c:ser>
        <c:ser>
          <c:idx val="9"/>
          <c:order val="9"/>
          <c:tx>
            <c:strRef>
              <c:f>データシート!$A$36</c:f>
              <c:strCache>
                <c:ptCount val="1"/>
                <c:pt idx="0">
                  <c:v>境町水道事業会計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20.47</c:v>
                </c:pt>
                <c:pt idx="2">
                  <c:v>#N/A</c:v>
                </c:pt>
                <c:pt idx="3">
                  <c:v>21.58</c:v>
                </c:pt>
                <c:pt idx="4">
                  <c:v>#N/A</c:v>
                </c:pt>
                <c:pt idx="5">
                  <c:v>22.29</c:v>
                </c:pt>
                <c:pt idx="6">
                  <c:v>#N/A</c:v>
                </c:pt>
                <c:pt idx="7">
                  <c:v>22.49</c:v>
                </c:pt>
                <c:pt idx="8">
                  <c:v>#N/A</c:v>
                </c:pt>
                <c:pt idx="9">
                  <c:v>22.27</c:v>
                </c:pt>
              </c:numCache>
            </c:numRef>
          </c:val>
          <c:extLst xmlns:c16r2="http://schemas.microsoft.com/office/drawing/2015/06/chart">
            <c:ext xmlns:c16="http://schemas.microsoft.com/office/drawing/2014/chart" uri="{C3380CC4-5D6E-409C-BE32-E72D297353CC}">
              <c16:uniqueId val="{00000009-35FB-40E7-A1C2-DFBAF476D848}"/>
            </c:ext>
          </c:extLst>
        </c:ser>
        <c:dLbls>
          <c:showLegendKey val="0"/>
          <c:showVal val="0"/>
          <c:showCatName val="0"/>
          <c:showSerName val="0"/>
          <c:showPercent val="0"/>
          <c:showBubbleSize val="0"/>
        </c:dLbls>
        <c:gapWidth val="150"/>
        <c:overlap val="100"/>
        <c:axId val="427437392"/>
        <c:axId val="427430728"/>
      </c:barChart>
      <c:catAx>
        <c:axId val="427437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7430728"/>
        <c:crosses val="autoZero"/>
        <c:auto val="1"/>
        <c:lblAlgn val="ctr"/>
        <c:lblOffset val="100"/>
        <c:tickLblSkip val="1"/>
        <c:tickMarkSkip val="1"/>
        <c:noMultiLvlLbl val="0"/>
      </c:catAx>
      <c:valAx>
        <c:axId val="4274307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74373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860</c:v>
                </c:pt>
                <c:pt idx="5">
                  <c:v>898</c:v>
                </c:pt>
                <c:pt idx="8">
                  <c:v>903</c:v>
                </c:pt>
                <c:pt idx="11">
                  <c:v>907</c:v>
                </c:pt>
                <c:pt idx="14">
                  <c:v>898</c:v>
                </c:pt>
              </c:numCache>
            </c:numRef>
          </c:val>
          <c:extLst xmlns:c16r2="http://schemas.microsoft.com/office/drawing/2015/06/chart">
            <c:ext xmlns:c16="http://schemas.microsoft.com/office/drawing/2014/chart" uri="{C3380CC4-5D6E-409C-BE32-E72D297353CC}">
              <c16:uniqueId val="{00000000-B1AB-40D8-B7F7-D6176D08D51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B1AB-40D8-B7F7-D6176D08D51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58</c:v>
                </c:pt>
                <c:pt idx="3">
                  <c:v>53</c:v>
                </c:pt>
                <c:pt idx="6">
                  <c:v>50</c:v>
                </c:pt>
                <c:pt idx="9">
                  <c:v>49</c:v>
                </c:pt>
                <c:pt idx="12">
                  <c:v>35</c:v>
                </c:pt>
              </c:numCache>
            </c:numRef>
          </c:val>
          <c:extLst xmlns:c16r2="http://schemas.microsoft.com/office/drawing/2015/06/chart">
            <c:ext xmlns:c16="http://schemas.microsoft.com/office/drawing/2014/chart" uri="{C3380CC4-5D6E-409C-BE32-E72D297353CC}">
              <c16:uniqueId val="{00000002-B1AB-40D8-B7F7-D6176D08D51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118</c:v>
                </c:pt>
                <c:pt idx="3">
                  <c:v>121</c:v>
                </c:pt>
                <c:pt idx="6">
                  <c:v>120</c:v>
                </c:pt>
                <c:pt idx="9">
                  <c:v>122</c:v>
                </c:pt>
                <c:pt idx="12">
                  <c:v>113</c:v>
                </c:pt>
              </c:numCache>
            </c:numRef>
          </c:val>
          <c:extLst xmlns:c16r2="http://schemas.microsoft.com/office/drawing/2015/06/chart">
            <c:ext xmlns:c16="http://schemas.microsoft.com/office/drawing/2014/chart" uri="{C3380CC4-5D6E-409C-BE32-E72D297353CC}">
              <c16:uniqueId val="{00000003-B1AB-40D8-B7F7-D6176D08D51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449</c:v>
                </c:pt>
                <c:pt idx="3">
                  <c:v>454</c:v>
                </c:pt>
                <c:pt idx="6">
                  <c:v>456</c:v>
                </c:pt>
                <c:pt idx="9">
                  <c:v>467</c:v>
                </c:pt>
                <c:pt idx="12">
                  <c:v>474</c:v>
                </c:pt>
              </c:numCache>
            </c:numRef>
          </c:val>
          <c:extLst xmlns:c16r2="http://schemas.microsoft.com/office/drawing/2015/06/chart">
            <c:ext xmlns:c16="http://schemas.microsoft.com/office/drawing/2014/chart" uri="{C3380CC4-5D6E-409C-BE32-E72D297353CC}">
              <c16:uniqueId val="{00000004-B1AB-40D8-B7F7-D6176D08D51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B1AB-40D8-B7F7-D6176D08D51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B1AB-40D8-B7F7-D6176D08D51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1012</c:v>
                </c:pt>
                <c:pt idx="3">
                  <c:v>1075</c:v>
                </c:pt>
                <c:pt idx="6">
                  <c:v>1049</c:v>
                </c:pt>
                <c:pt idx="9">
                  <c:v>1036</c:v>
                </c:pt>
                <c:pt idx="12">
                  <c:v>1024</c:v>
                </c:pt>
              </c:numCache>
            </c:numRef>
          </c:val>
          <c:extLst xmlns:c16r2="http://schemas.microsoft.com/office/drawing/2015/06/chart">
            <c:ext xmlns:c16="http://schemas.microsoft.com/office/drawing/2014/chart" uri="{C3380CC4-5D6E-409C-BE32-E72D297353CC}">
              <c16:uniqueId val="{00000007-B1AB-40D8-B7F7-D6176D08D51F}"/>
            </c:ext>
          </c:extLst>
        </c:ser>
        <c:dLbls>
          <c:showLegendKey val="0"/>
          <c:showVal val="0"/>
          <c:showCatName val="0"/>
          <c:showSerName val="0"/>
          <c:showPercent val="0"/>
          <c:showBubbleSize val="0"/>
        </c:dLbls>
        <c:gapWidth val="100"/>
        <c:overlap val="100"/>
        <c:axId val="427435040"/>
        <c:axId val="4274311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777</c:v>
                </c:pt>
                <c:pt idx="2">
                  <c:v>#N/A</c:v>
                </c:pt>
                <c:pt idx="3">
                  <c:v>#N/A</c:v>
                </c:pt>
                <c:pt idx="4">
                  <c:v>805</c:v>
                </c:pt>
                <c:pt idx="5">
                  <c:v>#N/A</c:v>
                </c:pt>
                <c:pt idx="6">
                  <c:v>#N/A</c:v>
                </c:pt>
                <c:pt idx="7">
                  <c:v>772</c:v>
                </c:pt>
                <c:pt idx="8">
                  <c:v>#N/A</c:v>
                </c:pt>
                <c:pt idx="9">
                  <c:v>#N/A</c:v>
                </c:pt>
                <c:pt idx="10">
                  <c:v>767</c:v>
                </c:pt>
                <c:pt idx="11">
                  <c:v>#N/A</c:v>
                </c:pt>
                <c:pt idx="12">
                  <c:v>#N/A</c:v>
                </c:pt>
                <c:pt idx="13">
                  <c:v>748</c:v>
                </c:pt>
                <c:pt idx="14">
                  <c:v>#N/A</c:v>
                </c:pt>
              </c:numCache>
            </c:numRef>
          </c:val>
          <c:smooth val="0"/>
          <c:extLst xmlns:c16r2="http://schemas.microsoft.com/office/drawing/2015/06/chart">
            <c:ext xmlns:c16="http://schemas.microsoft.com/office/drawing/2014/chart" uri="{C3380CC4-5D6E-409C-BE32-E72D297353CC}">
              <c16:uniqueId val="{00000008-B1AB-40D8-B7F7-D6176D08D51F}"/>
            </c:ext>
          </c:extLst>
        </c:ser>
        <c:dLbls>
          <c:showLegendKey val="0"/>
          <c:showVal val="0"/>
          <c:showCatName val="0"/>
          <c:showSerName val="0"/>
          <c:showPercent val="0"/>
          <c:showBubbleSize val="0"/>
        </c:dLbls>
        <c:marker val="1"/>
        <c:smooth val="0"/>
        <c:axId val="427435040"/>
        <c:axId val="427431120"/>
      </c:lineChart>
      <c:catAx>
        <c:axId val="427435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7431120"/>
        <c:crosses val="autoZero"/>
        <c:auto val="1"/>
        <c:lblAlgn val="ctr"/>
        <c:lblOffset val="100"/>
        <c:tickLblSkip val="1"/>
        <c:tickMarkSkip val="1"/>
        <c:noMultiLvlLbl val="0"/>
      </c:catAx>
      <c:valAx>
        <c:axId val="4274311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7435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9801</c:v>
                </c:pt>
                <c:pt idx="5">
                  <c:v>9689</c:v>
                </c:pt>
                <c:pt idx="8">
                  <c:v>9502</c:v>
                </c:pt>
                <c:pt idx="11">
                  <c:v>9239</c:v>
                </c:pt>
                <c:pt idx="14">
                  <c:v>9104</c:v>
                </c:pt>
              </c:numCache>
            </c:numRef>
          </c:val>
          <c:extLst xmlns:c16r2="http://schemas.microsoft.com/office/drawing/2015/06/chart">
            <c:ext xmlns:c16="http://schemas.microsoft.com/office/drawing/2014/chart" uri="{C3380CC4-5D6E-409C-BE32-E72D297353CC}">
              <c16:uniqueId val="{00000000-DF2E-4E90-9ABB-702B150909B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149</c:v>
                </c:pt>
                <c:pt idx="5">
                  <c:v>430</c:v>
                </c:pt>
                <c:pt idx="8">
                  <c:v>1168</c:v>
                </c:pt>
                <c:pt idx="11">
                  <c:v>1067</c:v>
                </c:pt>
                <c:pt idx="14">
                  <c:v>1196</c:v>
                </c:pt>
              </c:numCache>
            </c:numRef>
          </c:val>
          <c:extLst xmlns:c16r2="http://schemas.microsoft.com/office/drawing/2015/06/chart">
            <c:ext xmlns:c16="http://schemas.microsoft.com/office/drawing/2014/chart" uri="{C3380CC4-5D6E-409C-BE32-E72D297353CC}">
              <c16:uniqueId val="{00000001-DF2E-4E90-9ABB-702B150909B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1480</c:v>
                </c:pt>
                <c:pt idx="5">
                  <c:v>1891</c:v>
                </c:pt>
                <c:pt idx="8">
                  <c:v>2126</c:v>
                </c:pt>
                <c:pt idx="11">
                  <c:v>2749</c:v>
                </c:pt>
                <c:pt idx="14">
                  <c:v>2747</c:v>
                </c:pt>
              </c:numCache>
            </c:numRef>
          </c:val>
          <c:extLst xmlns:c16r2="http://schemas.microsoft.com/office/drawing/2015/06/chart">
            <c:ext xmlns:c16="http://schemas.microsoft.com/office/drawing/2014/chart" uri="{C3380CC4-5D6E-409C-BE32-E72D297353CC}">
              <c16:uniqueId val="{00000002-DF2E-4E90-9ABB-702B150909B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F2E-4E90-9ABB-702B150909B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DF2E-4E90-9ABB-702B150909B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47</c:v>
                </c:pt>
                <c:pt idx="3">
                  <c:v>44</c:v>
                </c:pt>
                <c:pt idx="6">
                  <c:v>42</c:v>
                </c:pt>
                <c:pt idx="9">
                  <c:v>41</c:v>
                </c:pt>
                <c:pt idx="12">
                  <c:v>39</c:v>
                </c:pt>
              </c:numCache>
            </c:numRef>
          </c:val>
          <c:extLst xmlns:c16r2="http://schemas.microsoft.com/office/drawing/2015/06/chart">
            <c:ext xmlns:c16="http://schemas.microsoft.com/office/drawing/2014/chart" uri="{C3380CC4-5D6E-409C-BE32-E72D297353CC}">
              <c16:uniqueId val="{00000005-DF2E-4E90-9ABB-702B150909B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1821</c:v>
                </c:pt>
                <c:pt idx="3">
                  <c:v>1806</c:v>
                </c:pt>
                <c:pt idx="6">
                  <c:v>1900</c:v>
                </c:pt>
                <c:pt idx="9">
                  <c:v>1713</c:v>
                </c:pt>
                <c:pt idx="12">
                  <c:v>1718</c:v>
                </c:pt>
              </c:numCache>
            </c:numRef>
          </c:val>
          <c:extLst xmlns:c16r2="http://schemas.microsoft.com/office/drawing/2015/06/chart">
            <c:ext xmlns:c16="http://schemas.microsoft.com/office/drawing/2014/chart" uri="{C3380CC4-5D6E-409C-BE32-E72D297353CC}">
              <c16:uniqueId val="{00000006-DF2E-4E90-9ABB-702B150909B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634</c:v>
                </c:pt>
                <c:pt idx="3">
                  <c:v>540</c:v>
                </c:pt>
                <c:pt idx="6">
                  <c:v>450</c:v>
                </c:pt>
                <c:pt idx="9">
                  <c:v>359</c:v>
                </c:pt>
                <c:pt idx="12">
                  <c:v>264</c:v>
                </c:pt>
              </c:numCache>
            </c:numRef>
          </c:val>
          <c:extLst xmlns:c16r2="http://schemas.microsoft.com/office/drawing/2015/06/chart">
            <c:ext xmlns:c16="http://schemas.microsoft.com/office/drawing/2014/chart" uri="{C3380CC4-5D6E-409C-BE32-E72D297353CC}">
              <c16:uniqueId val="{00000007-DF2E-4E90-9ABB-702B150909B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5872</c:v>
                </c:pt>
                <c:pt idx="3">
                  <c:v>5757</c:v>
                </c:pt>
                <c:pt idx="6">
                  <c:v>5580</c:v>
                </c:pt>
                <c:pt idx="9">
                  <c:v>5429</c:v>
                </c:pt>
                <c:pt idx="12">
                  <c:v>5318</c:v>
                </c:pt>
              </c:numCache>
            </c:numRef>
          </c:val>
          <c:extLst xmlns:c16r2="http://schemas.microsoft.com/office/drawing/2015/06/chart">
            <c:ext xmlns:c16="http://schemas.microsoft.com/office/drawing/2014/chart" uri="{C3380CC4-5D6E-409C-BE32-E72D297353CC}">
              <c16:uniqueId val="{00000008-DF2E-4E90-9ABB-702B150909B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407</c:v>
                </c:pt>
                <c:pt idx="3">
                  <c:v>648</c:v>
                </c:pt>
                <c:pt idx="6">
                  <c:v>1279</c:v>
                </c:pt>
                <c:pt idx="9">
                  <c:v>1123</c:v>
                </c:pt>
                <c:pt idx="12">
                  <c:v>1172</c:v>
                </c:pt>
              </c:numCache>
            </c:numRef>
          </c:val>
          <c:extLst xmlns:c16r2="http://schemas.microsoft.com/office/drawing/2015/06/chart">
            <c:ext xmlns:c16="http://schemas.microsoft.com/office/drawing/2014/chart" uri="{C3380CC4-5D6E-409C-BE32-E72D297353CC}">
              <c16:uniqueId val="{00000009-DF2E-4E90-9ABB-702B150909B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10476</c:v>
                </c:pt>
                <c:pt idx="3">
                  <c:v>10090</c:v>
                </c:pt>
                <c:pt idx="6">
                  <c:v>9932</c:v>
                </c:pt>
                <c:pt idx="9">
                  <c:v>9759</c:v>
                </c:pt>
                <c:pt idx="12">
                  <c:v>9827</c:v>
                </c:pt>
              </c:numCache>
            </c:numRef>
          </c:val>
          <c:extLst xmlns:c16r2="http://schemas.microsoft.com/office/drawing/2015/06/chart">
            <c:ext xmlns:c16="http://schemas.microsoft.com/office/drawing/2014/chart" uri="{C3380CC4-5D6E-409C-BE32-E72D297353CC}">
              <c16:uniqueId val="{0000000A-DF2E-4E90-9ABB-702B150909B1}"/>
            </c:ext>
          </c:extLst>
        </c:ser>
        <c:dLbls>
          <c:showLegendKey val="0"/>
          <c:showVal val="0"/>
          <c:showCatName val="0"/>
          <c:showSerName val="0"/>
          <c:showPercent val="0"/>
          <c:showBubbleSize val="0"/>
        </c:dLbls>
        <c:gapWidth val="100"/>
        <c:overlap val="100"/>
        <c:axId val="427431512"/>
        <c:axId val="4274342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7826</c:v>
                </c:pt>
                <c:pt idx="2">
                  <c:v>#N/A</c:v>
                </c:pt>
                <c:pt idx="3">
                  <c:v>#N/A</c:v>
                </c:pt>
                <c:pt idx="4">
                  <c:v>6876</c:v>
                </c:pt>
                <c:pt idx="5">
                  <c:v>#N/A</c:v>
                </c:pt>
                <c:pt idx="6">
                  <c:v>#N/A</c:v>
                </c:pt>
                <c:pt idx="7">
                  <c:v>6388</c:v>
                </c:pt>
                <c:pt idx="8">
                  <c:v>#N/A</c:v>
                </c:pt>
                <c:pt idx="9">
                  <c:v>#N/A</c:v>
                </c:pt>
                <c:pt idx="10">
                  <c:v>5369</c:v>
                </c:pt>
                <c:pt idx="11">
                  <c:v>#N/A</c:v>
                </c:pt>
                <c:pt idx="12">
                  <c:v>#N/A</c:v>
                </c:pt>
                <c:pt idx="13">
                  <c:v>5291</c:v>
                </c:pt>
                <c:pt idx="14">
                  <c:v>#N/A</c:v>
                </c:pt>
              </c:numCache>
            </c:numRef>
          </c:val>
          <c:smooth val="0"/>
          <c:extLst xmlns:c16r2="http://schemas.microsoft.com/office/drawing/2015/06/chart">
            <c:ext xmlns:c16="http://schemas.microsoft.com/office/drawing/2014/chart" uri="{C3380CC4-5D6E-409C-BE32-E72D297353CC}">
              <c16:uniqueId val="{0000000B-DF2E-4E90-9ABB-702B150909B1}"/>
            </c:ext>
          </c:extLst>
        </c:ser>
        <c:dLbls>
          <c:showLegendKey val="0"/>
          <c:showVal val="0"/>
          <c:showCatName val="0"/>
          <c:showSerName val="0"/>
          <c:showPercent val="0"/>
          <c:showBubbleSize val="0"/>
        </c:dLbls>
        <c:marker val="1"/>
        <c:smooth val="0"/>
        <c:axId val="427431512"/>
        <c:axId val="427434256"/>
      </c:lineChart>
      <c:catAx>
        <c:axId val="427431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27434256"/>
        <c:crosses val="autoZero"/>
        <c:auto val="1"/>
        <c:lblAlgn val="ctr"/>
        <c:lblOffset val="100"/>
        <c:tickLblSkip val="1"/>
        <c:tickMarkSkip val="1"/>
        <c:noMultiLvlLbl val="0"/>
      </c:catAx>
      <c:valAx>
        <c:axId val="4274342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7431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848</c:v>
                </c:pt>
                <c:pt idx="1">
                  <c:v>868</c:v>
                </c:pt>
                <c:pt idx="2">
                  <c:v>884</c:v>
                </c:pt>
              </c:numCache>
            </c:numRef>
          </c:val>
          <c:extLst xmlns:c16r2="http://schemas.microsoft.com/office/drawing/2015/06/chart">
            <c:ext xmlns:c16="http://schemas.microsoft.com/office/drawing/2014/chart" uri="{C3380CC4-5D6E-409C-BE32-E72D297353CC}">
              <c16:uniqueId val="{00000000-74B4-4976-B79B-D1A9DA27DD0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c:v>
                </c:pt>
                <c:pt idx="1">
                  <c:v>1</c:v>
                </c:pt>
                <c:pt idx="2">
                  <c:v>1</c:v>
                </c:pt>
              </c:numCache>
            </c:numRef>
          </c:val>
          <c:extLst xmlns:c16r2="http://schemas.microsoft.com/office/drawing/2015/06/chart">
            <c:ext xmlns:c16="http://schemas.microsoft.com/office/drawing/2014/chart" uri="{C3380CC4-5D6E-409C-BE32-E72D297353CC}">
              <c16:uniqueId val="{00000001-74B4-4976-B79B-D1A9DA27DD0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1129</c:v>
                </c:pt>
                <c:pt idx="1">
                  <c:v>1689</c:v>
                </c:pt>
                <c:pt idx="2">
                  <c:v>1581</c:v>
                </c:pt>
              </c:numCache>
            </c:numRef>
          </c:val>
          <c:extLst xmlns:c16r2="http://schemas.microsoft.com/office/drawing/2015/06/chart">
            <c:ext xmlns:c16="http://schemas.microsoft.com/office/drawing/2014/chart" uri="{C3380CC4-5D6E-409C-BE32-E72D297353CC}">
              <c16:uniqueId val="{00000002-74B4-4976-B79B-D1A9DA27DD0F}"/>
            </c:ext>
          </c:extLst>
        </c:ser>
        <c:dLbls>
          <c:showLegendKey val="0"/>
          <c:showVal val="0"/>
          <c:showCatName val="0"/>
          <c:showSerName val="0"/>
          <c:showPercent val="0"/>
          <c:showBubbleSize val="0"/>
        </c:dLbls>
        <c:gapWidth val="120"/>
        <c:overlap val="100"/>
        <c:axId val="427432688"/>
        <c:axId val="499416872"/>
      </c:barChart>
      <c:catAx>
        <c:axId val="427432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99416872"/>
        <c:crosses val="autoZero"/>
        <c:auto val="1"/>
        <c:lblAlgn val="ctr"/>
        <c:lblOffset val="100"/>
        <c:tickLblSkip val="1"/>
        <c:tickMarkSkip val="1"/>
        <c:noMultiLvlLbl val="0"/>
      </c:catAx>
      <c:valAx>
        <c:axId val="49941687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274326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2354-4F8A-BD58-48D08E9B70D4}"/>
                </c:ext>
                <c:ext xmlns:c15="http://schemas.microsoft.com/office/drawing/2012/chart" uri="{CE6537A1-D6FC-4f65-9D91-7224C49458BB}">
                  <c15:layout/>
                  <c15:dlblFieldTable>
                    <c15:dlblFTEntry>
                      <c15:txfldGUID>{9041C002-BD3F-490B-BE5E-12A306BA26F9}</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2354-4F8A-BD58-48D08E9B70D4}"/>
                </c:ext>
                <c:ext xmlns:c15="http://schemas.microsoft.com/office/drawing/2012/chart" uri="{CE6537A1-D6FC-4f65-9D91-7224C49458BB}">
                  <c15:dlblFieldTable>
                    <c15:dlblFTEntry>
                      <c15:txfldGUID>{FF3C708D-7219-4A66-8E90-2622D3A5F6B4}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2354-4F8A-BD58-48D08E9B70D4}"/>
                </c:ext>
                <c:ext xmlns:c15="http://schemas.microsoft.com/office/drawing/2012/chart" uri="{CE6537A1-D6FC-4f65-9D91-7224C49458BB}">
                  <c15:dlblFieldTable>
                    <c15:dlblFTEntry>
                      <c15:txfldGUID>{960EE9DF-F3E6-4D4E-A82C-9FEE71071CD7}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2354-4F8A-BD58-48D08E9B70D4}"/>
                </c:ext>
                <c:ext xmlns:c15="http://schemas.microsoft.com/office/drawing/2012/chart" uri="{CE6537A1-D6FC-4f65-9D91-7224C49458BB}">
                  <c15:dlblFieldTable>
                    <c15:dlblFTEntry>
                      <c15:txfldGUID>{7C9DC1D1-DF57-4777-9BD5-C64AC750254E}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2354-4F8A-BD58-48D08E9B70D4}"/>
                </c:ext>
                <c:ext xmlns:c15="http://schemas.microsoft.com/office/drawing/2012/chart" uri="{CE6537A1-D6FC-4f65-9D91-7224C49458BB}">
                  <c15:dlblFieldTable>
                    <c15:dlblFTEntry>
                      <c15:txfldGUID>{75E2DBA5-39B1-40BD-A7FC-B1C9637A154B}</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2354-4F8A-BD58-48D08E9B70D4}"/>
                </c:ext>
                <c:ext xmlns:c15="http://schemas.microsoft.com/office/drawing/2012/chart" uri="{CE6537A1-D6FC-4f65-9D91-7224C49458BB}">
                  <c15:layout/>
                  <c15:dlblFieldTable>
                    <c15:dlblFTEntry>
                      <c15:txfldGUID>{EE796500-F2ED-4347-A158-42E84FFEC90D}</c15:txfldGUID>
                      <c15:f>公会計指標分析・財政指標組合せ分析表!$BX$50</c15:f>
                      <c15:dlblFieldTableCache>
                        <c:ptCount val="1"/>
                        <c:pt idx="0">
                          <c:v>H28</c:v>
                        </c:pt>
                      </c15:dlblFieldTableCache>
                    </c15:dlblFTEntry>
                  </c15:dlblFieldTable>
                  <c15:showDataLabelsRange val="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2354-4F8A-BD58-48D08E9B70D4}"/>
                </c:ext>
                <c:ext xmlns:c15="http://schemas.microsoft.com/office/drawing/2012/chart" uri="{CE6537A1-D6FC-4f65-9D91-7224C49458BB}">
                  <c15:layout/>
                  <c15:dlblFieldTable>
                    <c15:dlblFTEntry>
                      <c15:txfldGUID>{46C44E2C-09BA-4F8A-AADE-22E91966EA41}</c15:txfldGUID>
                      <c15:f>公会計指標分析・財政指標組合せ分析表!$CF$50</c15:f>
                      <c15:dlblFieldTableCache>
                        <c:ptCount val="1"/>
                        <c:pt idx="0">
                          <c:v>H29</c:v>
                        </c:pt>
                      </c15:dlblFieldTableCache>
                    </c15:dlblFTEntry>
                  </c15:dlblFieldTable>
                  <c15:showDataLabelsRange val="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2354-4F8A-BD58-48D08E9B70D4}"/>
                </c:ext>
                <c:ext xmlns:c15="http://schemas.microsoft.com/office/drawing/2012/chart" uri="{CE6537A1-D6FC-4f65-9D91-7224C49458BB}">
                  <c15:layout/>
                  <c15:dlblFieldTable>
                    <c15:dlblFTEntry>
                      <c15:txfldGUID>{35FF0039-24E6-4300-A040-6AF6155413E9}</c15:txfldGUID>
                      <c15:f>公会計指標分析・財政指標組合せ分析表!$CN$50</c15:f>
                      <c15:dlblFieldTableCache>
                        <c:ptCount val="1"/>
                        <c:pt idx="0">
                          <c:v>H30</c:v>
                        </c:pt>
                      </c15:dlblFieldTableCache>
                    </c15:dlblFTEntry>
                  </c15:dlblFieldTable>
                  <c15:showDataLabelsRange val="0"/>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2354-4F8A-BD58-48D08E9B70D4}"/>
                </c:ext>
                <c:ext xmlns:c15="http://schemas.microsoft.com/office/drawing/2012/chart" uri="{CE6537A1-D6FC-4f65-9D91-7224C49458BB}">
                  <c15:layout/>
                  <c15:dlblFieldTable>
                    <c15:dlblFTEntry>
                      <c15:txfldGUID>{6A0BC240-D9C1-43C5-9C9B-D97957B6E768}</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60.8</c:v>
                </c:pt>
                <c:pt idx="8">
                  <c:v>62.8</c:v>
                </c:pt>
                <c:pt idx="16">
                  <c:v>63.3</c:v>
                </c:pt>
                <c:pt idx="24">
                  <c:v>60.1</c:v>
                </c:pt>
                <c:pt idx="32">
                  <c:v>58.3</c:v>
                </c:pt>
              </c:numCache>
            </c:numRef>
          </c:xVal>
          <c:yVal>
            <c:numRef>
              <c:f>公会計指標分析・財政指標組合せ分析表!$BP$51:$DC$51</c:f>
              <c:numCache>
                <c:formatCode>#,##0.0;"▲ "#,##0.0</c:formatCode>
                <c:ptCount val="40"/>
                <c:pt idx="0">
                  <c:v>152.4</c:v>
                </c:pt>
                <c:pt idx="8">
                  <c:v>136.6</c:v>
                </c:pt>
                <c:pt idx="16">
                  <c:v>127.6</c:v>
                </c:pt>
                <c:pt idx="24">
                  <c:v>107.3</c:v>
                </c:pt>
                <c:pt idx="32">
                  <c:v>105.2</c:v>
                </c:pt>
              </c:numCache>
            </c:numRef>
          </c:yVal>
          <c:smooth val="0"/>
          <c:extLst xmlns:c16r2="http://schemas.microsoft.com/office/drawing/2015/06/chart">
            <c:ext xmlns:c16="http://schemas.microsoft.com/office/drawing/2014/chart" uri="{C3380CC4-5D6E-409C-BE32-E72D297353CC}">
              <c16:uniqueId val="{00000009-2354-4F8A-BD58-48D08E9B70D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2354-4F8A-BD58-48D08E9B70D4}"/>
                </c:ext>
                <c:ext xmlns:c15="http://schemas.microsoft.com/office/drawing/2012/chart" uri="{CE6537A1-D6FC-4f65-9D91-7224C49458BB}">
                  <c15:layout/>
                  <c15:dlblFieldTable>
                    <c15:dlblFTEntry>
                      <c15:txfldGUID>{BBED1D0F-7D73-4611-A09B-C9B7ABBD4198}</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2354-4F8A-BD58-48D08E9B70D4}"/>
                </c:ext>
                <c:ext xmlns:c15="http://schemas.microsoft.com/office/drawing/2012/chart" uri="{CE6537A1-D6FC-4f65-9D91-7224C49458BB}">
                  <c15:dlblFieldTable>
                    <c15:dlblFTEntry>
                      <c15:txfldGUID>{F0A9F656-5DA1-4E61-ABF7-2EFAC86299F5}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2354-4F8A-BD58-48D08E9B70D4}"/>
                </c:ext>
                <c:ext xmlns:c15="http://schemas.microsoft.com/office/drawing/2012/chart" uri="{CE6537A1-D6FC-4f65-9D91-7224C49458BB}">
                  <c15:dlblFieldTable>
                    <c15:dlblFTEntry>
                      <c15:txfldGUID>{9FD2F26A-EE1F-42FC-BF06-145AF5EEFAAD}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2354-4F8A-BD58-48D08E9B70D4}"/>
                </c:ext>
                <c:ext xmlns:c15="http://schemas.microsoft.com/office/drawing/2012/chart" uri="{CE6537A1-D6FC-4f65-9D91-7224C49458BB}">
                  <c15:dlblFieldTable>
                    <c15:dlblFTEntry>
                      <c15:txfldGUID>{32BCE009-C050-4FE4-A109-A4DB5234A4FE}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2354-4F8A-BD58-48D08E9B70D4}"/>
                </c:ext>
                <c:ext xmlns:c15="http://schemas.microsoft.com/office/drawing/2012/chart" uri="{CE6537A1-D6FC-4f65-9D91-7224C49458BB}">
                  <c15:dlblFieldTable>
                    <c15:dlblFTEntry>
                      <c15:txfldGUID>{1BCFD40C-68B6-49B5-B040-ABCA8C873621}</c15:txfldGUID>
                      <c15:f>#REF!</c15:f>
                      <c15:dlblFieldTableCache>
                        <c:ptCount val="1"/>
                        <c:pt idx="0">
                          <c:v>#REF!</c:v>
                        </c:pt>
                      </c15:dlblFieldTableCache>
                    </c15:dlblFTEntry>
                  </c15:dlblFieldTable>
                  <c15:showDataLabelsRange val="0"/>
                </c:ext>
              </c:extLst>
            </c:dLbl>
            <c:dLbl>
              <c:idx val="8"/>
              <c:layout>
                <c:manualLayout>
                  <c:x val="-4.1592925895002075E-2"/>
                  <c:y val="-6.4739042105865174E-2"/>
                </c:manualLayout>
              </c:layout>
              <c:tx>
                <c:strRef>
                  <c:f>公会計指標分析・財政指標組合せ分析表!$BX$50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2354-4F8A-BD58-48D08E9B70D4}"/>
                </c:ext>
                <c:ext xmlns:c15="http://schemas.microsoft.com/office/drawing/2012/chart" uri="{CE6537A1-D6FC-4f65-9D91-7224C49458BB}">
                  <c15:layout/>
                  <c15:dlblFieldTable>
                    <c15:dlblFTEntry>
                      <c15:txfldGUID>{1C0CEBA0-555F-4191-8D62-17D2535D6A01}</c15:txfldGUID>
                      <c15:f>公会計指標分析・財政指標組合せ分析表!$BX$50</c15:f>
                      <c15:dlblFieldTableCache>
                        <c:ptCount val="1"/>
                        <c:pt idx="0">
                          <c:v>H28</c:v>
                        </c:pt>
                      </c15:dlblFieldTableCache>
                    </c15:dlblFTEntry>
                  </c15:dlblFieldTable>
                  <c15:showDataLabelsRange val="0"/>
                </c:ext>
              </c:extLst>
            </c:dLbl>
            <c:dLbl>
              <c:idx val="16"/>
              <c:layout>
                <c:manualLayout>
                  <c:x val="-2.2697475044142535E-2"/>
                  <c:y val="-6.4739042105865174E-2"/>
                </c:manualLayout>
              </c:layout>
              <c:tx>
                <c:strRef>
                  <c:f>公会計指標分析・財政指標組合せ分析表!$CF$50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2354-4F8A-BD58-48D08E9B70D4}"/>
                </c:ext>
                <c:ext xmlns:c15="http://schemas.microsoft.com/office/drawing/2012/chart" uri="{CE6537A1-D6FC-4f65-9D91-7224C49458BB}">
                  <c15:layout/>
                  <c15:dlblFieldTable>
                    <c15:dlblFTEntry>
                      <c15:txfldGUID>{BCD765D5-1289-4EEA-AF43-C8C8E5A7B2D5}</c15:txfldGUID>
                      <c15:f>公会計指標分析・財政指標組合せ分析表!$CF$50</c15:f>
                      <c15:dlblFieldTableCache>
                        <c:ptCount val="1"/>
                        <c:pt idx="0">
                          <c:v>H29</c:v>
                        </c:pt>
                      </c15:dlblFieldTableCache>
                    </c15:dlblFTEntry>
                  </c15:dlblFieldTable>
                  <c15:showDataLabelsRange val="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2354-4F8A-BD58-48D08E9B70D4}"/>
                </c:ext>
                <c:ext xmlns:c15="http://schemas.microsoft.com/office/drawing/2012/chart" uri="{CE6537A1-D6FC-4f65-9D91-7224C49458BB}">
                  <c15:layout/>
                  <c15:dlblFieldTable>
                    <c15:dlblFTEntry>
                      <c15:txfldGUID>{034F5042-7647-4176-8D77-267FA81638D4}</c15:txfldGUID>
                      <c15:f>公会計指標分析・財政指標組合せ分析表!$CN$50</c15:f>
                      <c15:dlblFieldTableCache>
                        <c:ptCount val="1"/>
                        <c:pt idx="0">
                          <c:v>H30</c:v>
                        </c:pt>
                      </c15:dlblFieldTableCache>
                    </c15:dlblFTEntry>
                  </c15:dlblFieldTable>
                  <c15:showDataLabelsRange val="0"/>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2354-4F8A-BD58-48D08E9B70D4}"/>
                </c:ext>
                <c:ext xmlns:c15="http://schemas.microsoft.com/office/drawing/2012/chart" uri="{CE6537A1-D6FC-4f65-9D91-7224C49458BB}">
                  <c15:layout/>
                  <c15:dlblFieldTable>
                    <c15:dlblFTEntry>
                      <c15:txfldGUID>{B0220A97-178C-41E3-B8DF-FEED1DA31AF7}</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54.5</c:v>
                </c:pt>
                <c:pt idx="8">
                  <c:v>57.7</c:v>
                </c:pt>
                <c:pt idx="16">
                  <c:v>57.8</c:v>
                </c:pt>
                <c:pt idx="24">
                  <c:v>59.5</c:v>
                </c:pt>
                <c:pt idx="32">
                  <c:v>60.4</c:v>
                </c:pt>
              </c:numCache>
            </c:numRef>
          </c:xVal>
          <c:yVal>
            <c:numRef>
              <c:f>公会計指標分析・財政指標組合せ分析表!$BP$55:$DC$55</c:f>
              <c:numCache>
                <c:formatCode>#,##0.0;"▲ "#,##0.0</c:formatCode>
                <c:ptCount val="40"/>
                <c:pt idx="0">
                  <c:v>20.2</c:v>
                </c:pt>
                <c:pt idx="8">
                  <c:v>15.5</c:v>
                </c:pt>
                <c:pt idx="16">
                  <c:v>14</c:v>
                </c:pt>
                <c:pt idx="24">
                  <c:v>11.4</c:v>
                </c:pt>
                <c:pt idx="32">
                  <c:v>10.4</c:v>
                </c:pt>
              </c:numCache>
            </c:numRef>
          </c:yVal>
          <c:smooth val="0"/>
          <c:extLst xmlns:c16r2="http://schemas.microsoft.com/office/drawing/2015/06/chart">
            <c:ext xmlns:c16="http://schemas.microsoft.com/office/drawing/2014/chart" uri="{C3380CC4-5D6E-409C-BE32-E72D297353CC}">
              <c16:uniqueId val="{00000013-2354-4F8A-BD58-48D08E9B70D4}"/>
            </c:ext>
          </c:extLst>
        </c:ser>
        <c:dLbls>
          <c:showLegendKey val="0"/>
          <c:showVal val="1"/>
          <c:showCatName val="0"/>
          <c:showSerName val="0"/>
          <c:showPercent val="0"/>
          <c:showBubbleSize val="0"/>
        </c:dLbls>
        <c:axId val="499418048"/>
        <c:axId val="499417656"/>
      </c:scatterChart>
      <c:valAx>
        <c:axId val="499418048"/>
        <c:scaling>
          <c:orientation val="minMax"/>
          <c:max val="64.099999999999994"/>
          <c:min val="53.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9417656"/>
        <c:crosses val="autoZero"/>
        <c:crossBetween val="midCat"/>
      </c:valAx>
      <c:valAx>
        <c:axId val="499417656"/>
        <c:scaling>
          <c:orientation val="minMax"/>
          <c:max val="18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99418048"/>
        <c:crosses val="autoZero"/>
        <c:crossBetween val="midCat"/>
        <c:majorUnit val="22.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A982-4C3A-B9FA-74CBA1F5E2F1}"/>
                </c:ext>
                <c:ext xmlns:c15="http://schemas.microsoft.com/office/drawing/2012/chart" uri="{CE6537A1-D6FC-4f65-9D91-7224C49458BB}">
                  <c15:layout/>
                  <c15:dlblFieldTable>
                    <c15:dlblFTEntry>
                      <c15:txfldGUID>{B0F2D1D4-055B-4999-9D07-EECBCC212E05}</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982-4C3A-B9FA-74CBA1F5E2F1}"/>
                </c:ext>
                <c:ext xmlns:c15="http://schemas.microsoft.com/office/drawing/2012/chart" uri="{CE6537A1-D6FC-4f65-9D91-7224C49458BB}">
                  <c15:dlblFieldTable>
                    <c15:dlblFTEntry>
                      <c15:txfldGUID>{723D200B-020C-4821-8F06-9B24E65BFFEE}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A982-4C3A-B9FA-74CBA1F5E2F1}"/>
                </c:ext>
                <c:ext xmlns:c15="http://schemas.microsoft.com/office/drawing/2012/chart" uri="{CE6537A1-D6FC-4f65-9D91-7224C49458BB}">
                  <c15:dlblFieldTable>
                    <c15:dlblFTEntry>
                      <c15:txfldGUID>{F2BAC265-E17E-41CF-973B-42E883AFAE26}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A982-4C3A-B9FA-74CBA1F5E2F1}"/>
                </c:ext>
                <c:ext xmlns:c15="http://schemas.microsoft.com/office/drawing/2012/chart" uri="{CE6537A1-D6FC-4f65-9D91-7224C49458BB}">
                  <c15:dlblFieldTable>
                    <c15:dlblFTEntry>
                      <c15:txfldGUID>{C9DAAB02-2E64-42E3-AA15-695B185BCC93}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A982-4C3A-B9FA-74CBA1F5E2F1}"/>
                </c:ext>
                <c:ext xmlns:c15="http://schemas.microsoft.com/office/drawing/2012/chart" uri="{CE6537A1-D6FC-4f65-9D91-7224C49458BB}">
                  <c15:dlblFieldTable>
                    <c15:dlblFTEntry>
                      <c15:txfldGUID>{5230B251-EB12-4394-B12C-24D654FE4928}</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A982-4C3A-B9FA-74CBA1F5E2F1}"/>
                </c:ext>
                <c:ext xmlns:c15="http://schemas.microsoft.com/office/drawing/2012/chart" uri="{CE6537A1-D6FC-4f65-9D91-7224C49458BB}">
                  <c15:layout/>
                  <c15:dlblFieldTable>
                    <c15:dlblFTEntry>
                      <c15:txfldGUID>{73120559-2284-4C04-952A-BBBD6DEFD4CF}</c15:txfldGUID>
                      <c15:f>公会計指標分析・財政指標組合せ分析表!$BX$72</c15:f>
                      <c15:dlblFieldTableCache>
                        <c:ptCount val="1"/>
                        <c:pt idx="0">
                          <c:v>H28</c:v>
                        </c:pt>
                      </c15:dlblFieldTableCache>
                    </c15:dlblFTEntry>
                  </c15:dlblFieldTable>
                  <c15:showDataLabelsRange val="0"/>
                </c:ext>
              </c:extLst>
            </c:dLbl>
            <c:dLbl>
              <c:idx val="16"/>
              <c:layout/>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A982-4C3A-B9FA-74CBA1F5E2F1}"/>
                </c:ext>
                <c:ext xmlns:c15="http://schemas.microsoft.com/office/drawing/2012/chart" uri="{CE6537A1-D6FC-4f65-9D91-7224C49458BB}">
                  <c15:layout/>
                  <c15:dlblFieldTable>
                    <c15:dlblFTEntry>
                      <c15:txfldGUID>{FAD05D67-EA17-4EF7-9E7B-882E55D4AB99}</c15:txfldGUID>
                      <c15:f>公会計指標分析・財政指標組合せ分析表!$CF$72</c15:f>
                      <c15:dlblFieldTableCache>
                        <c:ptCount val="1"/>
                        <c:pt idx="0">
                          <c:v>H29</c:v>
                        </c:pt>
                      </c15:dlblFieldTableCache>
                    </c15:dlblFTEntry>
                  </c15:dlblFieldTable>
                  <c15:showDataLabelsRange val="0"/>
                </c:ext>
              </c:extLst>
            </c:dLbl>
            <c:dLbl>
              <c:idx val="24"/>
              <c:layout/>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A982-4C3A-B9FA-74CBA1F5E2F1}"/>
                </c:ext>
                <c:ext xmlns:c15="http://schemas.microsoft.com/office/drawing/2012/chart" uri="{CE6537A1-D6FC-4f65-9D91-7224C49458BB}">
                  <c15:layout/>
                  <c15:dlblFieldTable>
                    <c15:dlblFTEntry>
                      <c15:txfldGUID>{8C68B8F2-3B34-44F3-A087-198390CB3ABC}</c15:txfldGUID>
                      <c15:f>公会計指標分析・財政指標組合せ分析表!$CN$72</c15:f>
                      <c15:dlblFieldTableCache>
                        <c:ptCount val="1"/>
                        <c:pt idx="0">
                          <c:v>H30</c:v>
                        </c:pt>
                      </c15:dlblFieldTableCache>
                    </c15:dlblFTEntry>
                  </c15:dlblFieldTable>
                  <c15:showDataLabelsRange val="0"/>
                </c:ext>
              </c:extLst>
            </c:dLbl>
            <c:dLbl>
              <c:idx val="32"/>
              <c:layout/>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A982-4C3A-B9FA-74CBA1F5E2F1}"/>
                </c:ext>
                <c:ext xmlns:c15="http://schemas.microsoft.com/office/drawing/2012/chart" uri="{CE6537A1-D6FC-4f65-9D91-7224C49458BB}">
                  <c15:layout/>
                  <c15:dlblFieldTable>
                    <c15:dlblFTEntry>
                      <c15:txfldGUID>{4F6417EA-522A-4B32-8065-AFE4A23F5A41}</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15.7</c:v>
                </c:pt>
                <c:pt idx="8">
                  <c:v>15.7</c:v>
                </c:pt>
                <c:pt idx="16">
                  <c:v>15.5</c:v>
                </c:pt>
                <c:pt idx="24">
                  <c:v>15.6</c:v>
                </c:pt>
                <c:pt idx="32">
                  <c:v>15.2</c:v>
                </c:pt>
              </c:numCache>
            </c:numRef>
          </c:xVal>
          <c:yVal>
            <c:numRef>
              <c:f>公会計指標分析・財政指標組合せ分析表!$BP$73:$DC$73</c:f>
              <c:numCache>
                <c:formatCode>#,##0.0;"▲ "#,##0.0</c:formatCode>
                <c:ptCount val="40"/>
                <c:pt idx="0">
                  <c:v>152.4</c:v>
                </c:pt>
                <c:pt idx="8">
                  <c:v>136.6</c:v>
                </c:pt>
                <c:pt idx="16">
                  <c:v>127.6</c:v>
                </c:pt>
                <c:pt idx="24">
                  <c:v>107.3</c:v>
                </c:pt>
                <c:pt idx="32">
                  <c:v>105.2</c:v>
                </c:pt>
              </c:numCache>
            </c:numRef>
          </c:yVal>
          <c:smooth val="0"/>
          <c:extLst xmlns:c16r2="http://schemas.microsoft.com/office/drawing/2015/06/chart">
            <c:ext xmlns:c16="http://schemas.microsoft.com/office/drawing/2014/chart" uri="{C3380CC4-5D6E-409C-BE32-E72D297353CC}">
              <c16:uniqueId val="{00000009-A982-4C3A-B9FA-74CBA1F5E2F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A982-4C3A-B9FA-74CBA1F5E2F1}"/>
                </c:ext>
                <c:ext xmlns:c15="http://schemas.microsoft.com/office/drawing/2012/chart" uri="{CE6537A1-D6FC-4f65-9D91-7224C49458BB}">
                  <c15:layout/>
                  <c15:dlblFieldTable>
                    <c15:dlblFTEntry>
                      <c15:txfldGUID>{78D8853A-992B-4247-8ED5-E0F84093F6B5}</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A982-4C3A-B9FA-74CBA1F5E2F1}"/>
                </c:ext>
                <c:ext xmlns:c15="http://schemas.microsoft.com/office/drawing/2012/chart" uri="{CE6537A1-D6FC-4f65-9D91-7224C49458BB}">
                  <c15:dlblFieldTable>
                    <c15:dlblFTEntry>
                      <c15:txfldGUID>{2F5A848C-F628-4DAC-8777-33D1FD8FFD17}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A982-4C3A-B9FA-74CBA1F5E2F1}"/>
                </c:ext>
                <c:ext xmlns:c15="http://schemas.microsoft.com/office/drawing/2012/chart" uri="{CE6537A1-D6FC-4f65-9D91-7224C49458BB}">
                  <c15:dlblFieldTable>
                    <c15:dlblFTEntry>
                      <c15:txfldGUID>{17371C98-3730-4FCD-BEFE-12CAD6527F7E}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A982-4C3A-B9FA-74CBA1F5E2F1}"/>
                </c:ext>
                <c:ext xmlns:c15="http://schemas.microsoft.com/office/drawing/2012/chart" uri="{CE6537A1-D6FC-4f65-9D91-7224C49458BB}">
                  <c15:dlblFieldTable>
                    <c15:dlblFTEntry>
                      <c15:txfldGUID>{010265D9-1DF2-49C7-BFD5-240C684FD8AA}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A982-4C3A-B9FA-74CBA1F5E2F1}"/>
                </c:ext>
                <c:ext xmlns:c15="http://schemas.microsoft.com/office/drawing/2012/chart" uri="{CE6537A1-D6FC-4f65-9D91-7224C49458BB}">
                  <c15:dlblFieldTable>
                    <c15:dlblFTEntry>
                      <c15:txfldGUID>{760C8367-8DCF-46CD-9E24-EABF6E06D2DF}</c15:txfldGUID>
                      <c15:f>#REF!</c15:f>
                      <c15:dlblFieldTableCache>
                        <c:ptCount val="1"/>
                        <c:pt idx="0">
                          <c:v>#REF!</c:v>
                        </c:pt>
                      </c15:dlblFieldTableCache>
                    </c15:dlblFTEntry>
                  </c15:dlblFieldTable>
                  <c15:showDataLabelsRange val="0"/>
                </c:ext>
              </c:extLst>
            </c:dLbl>
            <c:dLbl>
              <c:idx val="8"/>
              <c:layout>
                <c:manualLayout>
                  <c:x val="-2.223345073011147E-2"/>
                  <c:y val="-8.0610100506402119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A982-4C3A-B9FA-74CBA1F5E2F1}"/>
                </c:ext>
                <c:ext xmlns:c15="http://schemas.microsoft.com/office/drawing/2012/chart" uri="{CE6537A1-D6FC-4f65-9D91-7224C49458BB}">
                  <c15:layout/>
                  <c15:dlblFieldTable>
                    <c15:dlblFTEntry>
                      <c15:txfldGUID>{CE253F00-E787-4F4C-8278-3E34E9B946AE}</c15:txfldGUID>
                      <c15:f>公会計指標分析・財政指標組合せ分析表!$BX$72</c15:f>
                      <c15:dlblFieldTableCache>
                        <c:ptCount val="1"/>
                        <c:pt idx="0">
                          <c:v>H28</c:v>
                        </c:pt>
                      </c15:dlblFieldTableCache>
                    </c15:dlblFTEntry>
                  </c15:dlblFieldTable>
                  <c15:showDataLabelsRange val="0"/>
                </c:ext>
              </c:extLst>
            </c:dLbl>
            <c:dLbl>
              <c:idx val="16"/>
              <c:layout>
                <c:manualLayout>
                  <c:x val="-4.1162532508109799E-2"/>
                  <c:y val="-8.5024765276144304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A982-4C3A-B9FA-74CBA1F5E2F1}"/>
                </c:ext>
                <c:ext xmlns:c15="http://schemas.microsoft.com/office/drawing/2012/chart" uri="{CE6537A1-D6FC-4f65-9D91-7224C49458BB}">
                  <c15:layout/>
                  <c15:dlblFieldTable>
                    <c15:dlblFTEntry>
                      <c15:txfldGUID>{37891957-E4EF-4475-96BC-D49F3A05EDE1}</c15:txfldGUID>
                      <c15:f>公会計指標分析・財政指標組合せ分析表!$CF$72</c15:f>
                      <c15:dlblFieldTableCache>
                        <c:ptCount val="1"/>
                        <c:pt idx="0">
                          <c:v>H29</c:v>
                        </c:pt>
                      </c15:dlblFieldTableCache>
                    </c15:dlblFTEntry>
                  </c15:dlblFieldTable>
                  <c15:showDataLabelsRange val="0"/>
                </c:ext>
              </c:extLst>
            </c:dLbl>
            <c:dLbl>
              <c:idx val="24"/>
              <c:layout>
                <c:manualLayout>
                  <c:x val="-3.1697991619110633E-2"/>
                  <c:y val="-2.0930785317147073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A982-4C3A-B9FA-74CBA1F5E2F1}"/>
                </c:ext>
                <c:ext xmlns:c15="http://schemas.microsoft.com/office/drawing/2012/chart" uri="{CE6537A1-D6FC-4f65-9D91-7224C49458BB}">
                  <c15:layout/>
                  <c15:dlblFieldTable>
                    <c15:dlblFTEntry>
                      <c15:txfldGUID>{526A6338-2305-431A-8031-0502D7F2F45C}</c15:txfldGUID>
                      <c15:f>公会計指標分析・財政指標組合せ分析表!$CN$72</c15:f>
                      <c15:dlblFieldTableCache>
                        <c:ptCount val="1"/>
                        <c:pt idx="0">
                          <c:v>H30</c:v>
                        </c:pt>
                      </c15:dlblFieldTableCache>
                    </c15:dlblFTEntry>
                  </c15:dlblFieldTable>
                  <c15:showDataLabelsRange val="0"/>
                </c:ext>
              </c:extLst>
            </c:dLbl>
            <c:dLbl>
              <c:idx val="32"/>
              <c:layout>
                <c:manualLayout>
                  <c:x val="-3.1570342725075584E-2"/>
                  <c:y val="-6.3100937251482539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A982-4C3A-B9FA-74CBA1F5E2F1}"/>
                </c:ext>
                <c:ext xmlns:c15="http://schemas.microsoft.com/office/drawing/2012/chart" uri="{CE6537A1-D6FC-4f65-9D91-7224C49458BB}">
                  <c15:layout/>
                  <c15:dlblFieldTable>
                    <c15:dlblFTEntry>
                      <c15:txfldGUID>{C7E61522-E995-4C20-8FE1-5C03CD538A40}</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6.6</c:v>
                </c:pt>
                <c:pt idx="16">
                  <c:v>6.5</c:v>
                </c:pt>
                <c:pt idx="24">
                  <c:v>6.7</c:v>
                </c:pt>
                <c:pt idx="32">
                  <c:v>6.6</c:v>
                </c:pt>
              </c:numCache>
            </c:numRef>
          </c:xVal>
          <c:yVal>
            <c:numRef>
              <c:f>公会計指標分析・財政指標組合せ分析表!$BP$77:$DC$77</c:f>
              <c:numCache>
                <c:formatCode>#,##0.0;"▲ "#,##0.0</c:formatCode>
                <c:ptCount val="40"/>
                <c:pt idx="0">
                  <c:v>20.2</c:v>
                </c:pt>
                <c:pt idx="8">
                  <c:v>15.5</c:v>
                </c:pt>
                <c:pt idx="16">
                  <c:v>14</c:v>
                </c:pt>
                <c:pt idx="24">
                  <c:v>11.4</c:v>
                </c:pt>
                <c:pt idx="32">
                  <c:v>10.4</c:v>
                </c:pt>
              </c:numCache>
            </c:numRef>
          </c:yVal>
          <c:smooth val="0"/>
          <c:extLst xmlns:c16r2="http://schemas.microsoft.com/office/drawing/2015/06/chart">
            <c:ext xmlns:c16="http://schemas.microsoft.com/office/drawing/2014/chart" uri="{C3380CC4-5D6E-409C-BE32-E72D297353CC}">
              <c16:uniqueId val="{00000013-A982-4C3A-B9FA-74CBA1F5E2F1}"/>
            </c:ext>
          </c:extLst>
        </c:ser>
        <c:dLbls>
          <c:showLegendKey val="0"/>
          <c:showVal val="1"/>
          <c:showCatName val="0"/>
          <c:showSerName val="0"/>
          <c:showPercent val="0"/>
          <c:showBubbleSize val="0"/>
        </c:dLbls>
        <c:axId val="499416088"/>
        <c:axId val="499417264"/>
      </c:scatterChart>
      <c:valAx>
        <c:axId val="499416088"/>
        <c:scaling>
          <c:orientation val="minMax"/>
          <c:max val="16.5"/>
          <c:min val="5.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9417264"/>
        <c:crosses val="autoZero"/>
        <c:crossBetween val="midCat"/>
      </c:valAx>
      <c:valAx>
        <c:axId val="499417264"/>
        <c:scaling>
          <c:orientation val="minMax"/>
          <c:max val="18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99416088"/>
        <c:crosses val="autoZero"/>
        <c:crossBetween val="midCat"/>
        <c:majorUnit val="22.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茨城県境町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年度をピークに減少し，令和元年度は地方債の発行を抑制したこと及び償還終了分により△</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百万円の減（△</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％）となった。また，土地改良区関係事業に係る債務負担額が減少したことにより，債務負担行為に基づく支出額は前年度より</a:t>
          </a:r>
          <a:r>
            <a:rPr kumimoji="1" lang="en-US" altLang="ja-JP" sz="1400">
              <a:latin typeface="ＭＳ ゴシック" pitchFamily="49" charset="-128"/>
              <a:ea typeface="ＭＳ ゴシック" pitchFamily="49" charset="-128"/>
            </a:rPr>
            <a:t>14</a:t>
          </a:r>
          <a:r>
            <a:rPr kumimoji="1" lang="ja-JP" altLang="en-US" sz="1400">
              <a:latin typeface="ＭＳ ゴシック" pitchFamily="49" charset="-128"/>
              <a:ea typeface="ＭＳ ゴシック" pitchFamily="49" charset="-128"/>
            </a:rPr>
            <a:t>百万円減少した。</a:t>
          </a:r>
        </a:p>
        <a:p>
          <a:r>
            <a:rPr kumimoji="1" lang="ja-JP" altLang="en-US" sz="1400">
              <a:latin typeface="ＭＳ ゴシック" pitchFamily="49" charset="-128"/>
              <a:ea typeface="ＭＳ ゴシック" pitchFamily="49" charset="-128"/>
            </a:rPr>
            <a:t>　しかしながら，公営企業債の元利償還金に対する繰入金は</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百万円増加しており，実質公債費比算出に用いる分子部分に影響を及ぼしている。</a:t>
          </a:r>
        </a:p>
        <a:p>
          <a:r>
            <a:rPr kumimoji="1" lang="ja-JP" altLang="en-US" sz="1400">
              <a:latin typeface="ＭＳ ゴシック" pitchFamily="49" charset="-128"/>
              <a:ea typeface="ＭＳ ゴシック" pitchFamily="49" charset="-128"/>
            </a:rPr>
            <a:t>　今後は，地方債及び公営企業債の発行を必要最小限に抑え，実質公債費率の減少に努める。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満期一括償還地方債の利用がない。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茨城県境町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地方債発行の抑制等により，公営企業，一部事務組合（さしま環境管理事務組合）の地方債現在高は減少した。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さらに，財政調整基金，子ども未来基金，東京オリンピック・パラリンピック基金（新設）への積立てを行ったほか，第</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期境地区定住促進住宅整備事業（</a:t>
          </a:r>
          <a:r>
            <a:rPr kumimoji="1" lang="en-US" altLang="ja-JP" sz="1400">
              <a:latin typeface="ＭＳ ゴシック" pitchFamily="49" charset="-128"/>
              <a:ea typeface="ＭＳ ゴシック" pitchFamily="49" charset="-128"/>
            </a:rPr>
            <a:t>PFI</a:t>
          </a:r>
          <a:r>
            <a:rPr kumimoji="1" lang="ja-JP" altLang="en-US" sz="1400">
              <a:latin typeface="ＭＳ ゴシック" pitchFamily="49" charset="-128"/>
              <a:ea typeface="ＭＳ ゴシック" pitchFamily="49" charset="-128"/>
            </a:rPr>
            <a:t>）の債務負担行為に基づく支出予定額充当財源の増による充当可能特定歳入の増加により，将来負担比率の分子は前年度より</a:t>
          </a:r>
          <a:r>
            <a:rPr kumimoji="1" lang="en-US" altLang="ja-JP" sz="1400">
              <a:latin typeface="ＭＳ ゴシック" pitchFamily="49" charset="-128"/>
              <a:ea typeface="ＭＳ ゴシック" pitchFamily="49" charset="-128"/>
            </a:rPr>
            <a:t>78</a:t>
          </a:r>
          <a:r>
            <a:rPr kumimoji="1" lang="ja-JP" altLang="en-US" sz="1400">
              <a:latin typeface="ＭＳ ゴシック" pitchFamily="49" charset="-128"/>
              <a:ea typeface="ＭＳ ゴシック" pitchFamily="49" charset="-128"/>
            </a:rPr>
            <a:t>百万円減少（△</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％）している。</a:t>
          </a:r>
        </a:p>
        <a:p>
          <a:r>
            <a:rPr kumimoji="1" lang="ja-JP" altLang="en-US" sz="1400">
              <a:latin typeface="ＭＳ ゴシック" pitchFamily="49" charset="-128"/>
              <a:ea typeface="ＭＳ ゴシック" pitchFamily="49" charset="-128"/>
            </a:rPr>
            <a:t>　今後も地方債の新規発行を必要最小限に抑制し，将来負担比率の上昇を抑え，財政の健全化に努めていく。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茨城県境町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特定目的基金であるふるさとづくり基金へふるさとづくり寄付金から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2,989.1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百万円積立て，各種充当事業費として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2,988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ふるさとづくり基金からの取り崩しのうち</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21.4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については，子ども未来基金へ積替えを行った。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また，東京オリンピック・パラリンピック基金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百万円，森林環境譲与税基金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百万円を新設した。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新たに開始する事業の継続性を確保するため，事業ごとの特定目的基金を新設し，基金の使途の明確化を図っていく。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・ふるさとづくり基金：「境町を応援したい」「境町の発展のために貢献したい」という方から広く寄附金を募って，まちづくりへ活用する。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・英語教育基金：小学校及び中学校における先進的な英語教育によりグローバル社会で活躍できる人材を育成するための事業を安定的かつ継続的に運営する。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・子ども未来基金：子ども及び子育て並びにひとり親家庭の支援に関する事業に活用する。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・友好都市交流基金：国際交流及び国内の都市間交流を推進する事業に活用する。</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・子ども未来基金：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百万円をふるさとづくり基金から積替え，充当事業へ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・東京オリンピック・パラリンピック基金（新設）：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東京オリンピック・パラリンピック競技大会の成功を目指し，大会開催時のアルゼンチン共和国選手団の事前キャンプ実施，大会関連事業及び同国との交流に係る事業に活用する。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百万円をふるさとづくり基金から積替えたことによる皆増。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基金（新設）：森林の整備に関する施策，森林の整備を担うべき人材の育成及び確保，森林の有する公益的機能に関する普及啓発，木材の利用の促進その他の森林の整備の促進に関する事業に活用す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百万円を積み立てたことによる皆増。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ふるさとづくり基金：令和２年度のふるさとづくり寄付金から</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392.6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百万円積立てし，平成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年度に行ったふるさと納税返礼品の見直しにより，今後も大きな増減はない予定。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太陽光発電事業からの売電収入寄付金の一部と余剰金を積立てたため，財政調整基金として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財政再生基準を目安とした，標準財政規模の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億円を目標額とする。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地方債の償還として活用がなく，積立て，取り崩しを行わなかったため増減なし。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将来にわたる町財政の健全な運営を行うため，地方債の償還に必要な財源を確保する。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茨城県境町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25,118
23,993
46.59
16,985,354
16,661,678
181,868
5,910,171
9,827,215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15.2
105.2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rgbClr val="FF0000"/>
              </a:solidFill>
              <a:effectLst/>
              <a:latin typeface="+mn-lt"/>
              <a:ea typeface="+mn-ea"/>
              <a:cs typeface="+mn-cs"/>
            </a:rPr>
            <a:t>　</a:t>
          </a:r>
          <a:r>
            <a:rPr kumimoji="1" lang="ja-JP" altLang="en-US" sz="1000">
              <a:solidFill>
                <a:sysClr val="windowText" lastClr="000000"/>
              </a:solidFill>
              <a:effectLst/>
              <a:latin typeface="+mn-lt"/>
              <a:ea typeface="+mn-ea"/>
              <a:cs typeface="+mn-cs"/>
            </a:rPr>
            <a:t>令和元</a:t>
          </a:r>
          <a:r>
            <a:rPr kumimoji="1" lang="ja-JP" altLang="ja-JP" sz="1000">
              <a:solidFill>
                <a:sysClr val="windowText" lastClr="000000"/>
              </a:solidFill>
              <a:effectLst/>
              <a:latin typeface="+mn-lt"/>
              <a:ea typeface="+mn-ea"/>
              <a:cs typeface="+mn-cs"/>
            </a:rPr>
            <a:t>年度数値は，昨年度と比較すると</a:t>
          </a:r>
          <a:r>
            <a:rPr kumimoji="1" lang="en-US" altLang="ja-JP" sz="1000">
              <a:solidFill>
                <a:sysClr val="windowText" lastClr="000000"/>
              </a:solidFill>
              <a:effectLst/>
              <a:latin typeface="+mn-lt"/>
              <a:ea typeface="+mn-ea"/>
              <a:cs typeface="+mn-cs"/>
            </a:rPr>
            <a:t>1.8</a:t>
          </a:r>
          <a:r>
            <a:rPr kumimoji="1" lang="ja-JP" altLang="ja-JP" sz="1000">
              <a:solidFill>
                <a:sysClr val="windowText" lastClr="000000"/>
              </a:solidFill>
              <a:effectLst/>
              <a:latin typeface="+mn-lt"/>
              <a:ea typeface="+mn-ea"/>
              <a:cs typeface="+mn-cs"/>
            </a:rPr>
            <a:t>ポイント</a:t>
          </a:r>
          <a:r>
            <a:rPr kumimoji="1" lang="ja-JP" altLang="en-US" sz="1000">
              <a:solidFill>
                <a:sysClr val="windowText" lastClr="000000"/>
              </a:solidFill>
              <a:effectLst/>
              <a:latin typeface="+mn-lt"/>
              <a:ea typeface="+mn-ea"/>
              <a:cs typeface="+mn-cs"/>
            </a:rPr>
            <a:t>低下</a:t>
          </a:r>
          <a:r>
            <a:rPr kumimoji="1" lang="ja-JP" altLang="ja-JP" sz="1000">
              <a:solidFill>
                <a:sysClr val="windowText" lastClr="000000"/>
              </a:solidFill>
              <a:effectLst/>
              <a:latin typeface="+mn-lt"/>
              <a:ea typeface="+mn-ea"/>
              <a:cs typeface="+mn-cs"/>
            </a:rPr>
            <a:t>して</a:t>
          </a:r>
          <a:r>
            <a:rPr kumimoji="1" lang="ja-JP" altLang="en-US" sz="1000">
              <a:solidFill>
                <a:sysClr val="windowText" lastClr="000000"/>
              </a:solidFill>
              <a:effectLst/>
              <a:latin typeface="+mn-lt"/>
              <a:ea typeface="+mn-ea"/>
              <a:cs typeface="+mn-cs"/>
            </a:rPr>
            <a:t>おり，</a:t>
          </a:r>
          <a:r>
            <a:rPr kumimoji="1" lang="ja-JP" altLang="ja-JP" sz="1000">
              <a:solidFill>
                <a:sysClr val="windowText" lastClr="000000"/>
              </a:solidFill>
              <a:effectLst/>
              <a:latin typeface="+mn-lt"/>
              <a:ea typeface="+mn-ea"/>
              <a:cs typeface="+mn-cs"/>
            </a:rPr>
            <a:t>類似団体平均</a:t>
          </a:r>
          <a:r>
            <a:rPr kumimoji="1" lang="ja-JP" altLang="en-US" sz="1000">
              <a:solidFill>
                <a:sysClr val="windowText" lastClr="000000"/>
              </a:solidFill>
              <a:effectLst/>
              <a:latin typeface="+mn-lt"/>
              <a:ea typeface="+mn-ea"/>
              <a:cs typeface="+mn-cs"/>
            </a:rPr>
            <a:t>を下回る</a:t>
          </a:r>
          <a:r>
            <a:rPr kumimoji="1" lang="ja-JP" altLang="ja-JP" sz="1000">
              <a:solidFill>
                <a:sysClr val="windowText" lastClr="000000"/>
              </a:solidFill>
              <a:effectLst/>
              <a:latin typeface="+mn-lt"/>
              <a:ea typeface="+mn-ea"/>
              <a:cs typeface="+mn-cs"/>
            </a:rPr>
            <a:t>数値となっ</a:t>
          </a:r>
          <a:r>
            <a:rPr kumimoji="1" lang="ja-JP" altLang="en-US" sz="1000">
              <a:solidFill>
                <a:sysClr val="windowText" lastClr="000000"/>
              </a:solidFill>
              <a:effectLst/>
              <a:latin typeface="+mn-lt"/>
              <a:ea typeface="+mn-ea"/>
              <a:cs typeface="+mn-cs"/>
            </a:rPr>
            <a:t>た</a:t>
          </a:r>
          <a:r>
            <a:rPr kumimoji="1" lang="ja-JP" altLang="ja-JP" sz="1000">
              <a:solidFill>
                <a:sysClr val="windowText" lastClr="000000"/>
              </a:solidFill>
              <a:effectLst/>
              <a:latin typeface="+mn-lt"/>
              <a:ea typeface="+mn-ea"/>
              <a:cs typeface="+mn-cs"/>
            </a:rPr>
            <a:t>。</a:t>
          </a:r>
          <a:r>
            <a:rPr kumimoji="1" lang="ja-JP" altLang="en-US" sz="1000">
              <a:solidFill>
                <a:sysClr val="windowText" lastClr="000000"/>
              </a:solidFill>
              <a:effectLst/>
              <a:latin typeface="+mn-lt"/>
              <a:ea typeface="+mn-ea"/>
              <a:cs typeface="+mn-cs"/>
            </a:rPr>
            <a:t>しかしながら，</a:t>
          </a:r>
          <a:r>
            <a:rPr kumimoji="1" lang="ja-JP" altLang="ja-JP" sz="1000" b="0" i="0" baseline="0">
              <a:solidFill>
                <a:sysClr val="windowText" lastClr="000000"/>
              </a:solidFill>
              <a:effectLst/>
              <a:latin typeface="+mn-lt"/>
              <a:ea typeface="+mn-ea"/>
              <a:cs typeface="+mn-cs"/>
            </a:rPr>
            <a:t>境町公共施設等総合管理計画における将来の見通しでは，</a:t>
          </a:r>
          <a:r>
            <a:rPr kumimoji="1" lang="en-US" altLang="ja-JP" sz="1000" b="0" i="0" baseline="0">
              <a:solidFill>
                <a:sysClr val="windowText" lastClr="000000"/>
              </a:solidFill>
              <a:effectLst/>
              <a:latin typeface="+mn-lt"/>
              <a:ea typeface="+mn-ea"/>
              <a:cs typeface="+mn-cs"/>
            </a:rPr>
            <a:t>20</a:t>
          </a:r>
          <a:r>
            <a:rPr kumimoji="1" lang="ja-JP" altLang="ja-JP" sz="1000" b="0" i="0" baseline="0">
              <a:solidFill>
                <a:sysClr val="windowText" lastClr="000000"/>
              </a:solidFill>
              <a:effectLst/>
              <a:latin typeface="+mn-lt"/>
              <a:ea typeface="+mn-ea"/>
              <a:cs typeface="+mn-cs"/>
            </a:rPr>
            <a:t>年後には公共施設の約</a:t>
          </a:r>
          <a:r>
            <a:rPr kumimoji="1" lang="en-US" altLang="ja-JP" sz="1000" b="0" i="0" baseline="0">
              <a:solidFill>
                <a:sysClr val="windowText" lastClr="000000"/>
              </a:solidFill>
              <a:effectLst/>
              <a:latin typeface="+mn-lt"/>
              <a:ea typeface="+mn-ea"/>
              <a:cs typeface="+mn-cs"/>
            </a:rPr>
            <a:t>85</a:t>
          </a:r>
          <a:r>
            <a:rPr kumimoji="1" lang="ja-JP" altLang="ja-JP" sz="1000" b="0" i="0" baseline="0">
              <a:solidFill>
                <a:sysClr val="windowText" lastClr="000000"/>
              </a:solidFill>
              <a:effectLst/>
              <a:latin typeface="+mn-lt"/>
              <a:ea typeface="+mn-ea"/>
              <a:cs typeface="+mn-cs"/>
            </a:rPr>
            <a:t>％が築</a:t>
          </a:r>
          <a:r>
            <a:rPr kumimoji="1" lang="en-US" altLang="ja-JP" sz="1000" b="0" i="0" baseline="0">
              <a:solidFill>
                <a:sysClr val="windowText" lastClr="000000"/>
              </a:solidFill>
              <a:effectLst/>
              <a:latin typeface="+mn-lt"/>
              <a:ea typeface="+mn-ea"/>
              <a:cs typeface="+mn-cs"/>
            </a:rPr>
            <a:t>30</a:t>
          </a:r>
          <a:r>
            <a:rPr kumimoji="1" lang="ja-JP" altLang="ja-JP" sz="1000" b="0" i="0" baseline="0">
              <a:solidFill>
                <a:sysClr val="windowText" lastClr="000000"/>
              </a:solidFill>
              <a:effectLst/>
              <a:latin typeface="+mn-lt"/>
              <a:ea typeface="+mn-ea"/>
              <a:cs typeface="+mn-cs"/>
            </a:rPr>
            <a:t>年以上経過するとなっていることから，今後</a:t>
          </a:r>
          <a:r>
            <a:rPr kumimoji="1" lang="ja-JP" altLang="en-US" sz="1000" b="0" i="0" baseline="0">
              <a:solidFill>
                <a:sysClr val="windowText" lastClr="000000"/>
              </a:solidFill>
              <a:effectLst/>
              <a:latin typeface="+mn-lt"/>
              <a:ea typeface="+mn-ea"/>
              <a:cs typeface="+mn-cs"/>
            </a:rPr>
            <a:t>は</a:t>
          </a:r>
          <a:r>
            <a:rPr kumimoji="1" lang="ja-JP" altLang="ja-JP" sz="1000" b="0" i="0" baseline="0">
              <a:solidFill>
                <a:sysClr val="windowText" lastClr="000000"/>
              </a:solidFill>
              <a:effectLst/>
              <a:latin typeface="+mn-lt"/>
              <a:ea typeface="+mn-ea"/>
              <a:cs typeface="+mn-cs"/>
            </a:rPr>
            <a:t>資産の老朽化が顕著となることが予想される。総合管理計画に基づき，個別施設計画の策定等を行い計画的かつ効率的な資産管理に取組んでいく。</a:t>
          </a:r>
          <a:endParaRPr lang="ja-JP" altLang="ja-JP" sz="1000">
            <a:solidFill>
              <a:sysClr val="windowText" lastClr="000000"/>
            </a:solidFill>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1" name="テキスト ボックス 60"/>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126619</xdr:rowOff>
    </xdr:from>
    <xdr:to>
      <xdr:col>23</xdr:col>
      <xdr:colOff>85090</xdr:colOff>
      <xdr:row>34</xdr:row>
      <xdr:rowOff>10287</xdr:rowOff>
    </xdr:to>
    <xdr:cxnSp macro="">
      <xdr:nvCxnSpPr>
        <xdr:cNvPr id="63" name="直線コネクタ 62"/>
        <xdr:cNvCxnSpPr/>
      </xdr:nvCxnSpPr>
      <xdr:spPr>
        <a:xfrm flipV="1">
          <a:off x="4760595" y="5527294"/>
          <a:ext cx="1270" cy="1083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14114</xdr:rowOff>
    </xdr:from>
    <xdr:ext cx="405111" cy="259045"/>
    <xdr:sp macro="" textlink="">
      <xdr:nvSpPr>
        <xdr:cNvPr id="64" name="有形固定資産減価償却率最小値テキスト"/>
        <xdr:cNvSpPr txBox="1"/>
      </xdr:nvSpPr>
      <xdr:spPr>
        <a:xfrm>
          <a:off x="4813300" y="6614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10287</xdr:rowOff>
    </xdr:from>
    <xdr:to>
      <xdr:col>23</xdr:col>
      <xdr:colOff>174625</xdr:colOff>
      <xdr:row>34</xdr:row>
      <xdr:rowOff>10287</xdr:rowOff>
    </xdr:to>
    <xdr:cxnSp macro="">
      <xdr:nvCxnSpPr>
        <xdr:cNvPr id="65" name="直線コネクタ 64"/>
        <xdr:cNvCxnSpPr/>
      </xdr:nvCxnSpPr>
      <xdr:spPr>
        <a:xfrm>
          <a:off x="4673600" y="6611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73296</xdr:rowOff>
    </xdr:from>
    <xdr:ext cx="405111" cy="259045"/>
    <xdr:sp macro="" textlink="">
      <xdr:nvSpPr>
        <xdr:cNvPr id="66" name="有形固定資産減価償却率最大値テキスト"/>
        <xdr:cNvSpPr txBox="1"/>
      </xdr:nvSpPr>
      <xdr:spPr>
        <a:xfrm>
          <a:off x="4813300" y="5302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126619</xdr:rowOff>
    </xdr:from>
    <xdr:to>
      <xdr:col>23</xdr:col>
      <xdr:colOff>174625</xdr:colOff>
      <xdr:row>27</xdr:row>
      <xdr:rowOff>126619</xdr:rowOff>
    </xdr:to>
    <xdr:cxnSp macro="">
      <xdr:nvCxnSpPr>
        <xdr:cNvPr id="67" name="直線コネクタ 66"/>
        <xdr:cNvCxnSpPr/>
      </xdr:nvCxnSpPr>
      <xdr:spPr>
        <a:xfrm>
          <a:off x="4673600" y="5527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98188</xdr:rowOff>
    </xdr:from>
    <xdr:ext cx="405111" cy="259045"/>
    <xdr:sp macro="" textlink="">
      <xdr:nvSpPr>
        <xdr:cNvPr id="68" name="有形固定資産減価償却率平均値テキスト"/>
        <xdr:cNvSpPr txBox="1"/>
      </xdr:nvSpPr>
      <xdr:spPr>
        <a:xfrm>
          <a:off x="4813300" y="61846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119761</xdr:rowOff>
    </xdr:from>
    <xdr:to>
      <xdr:col>23</xdr:col>
      <xdr:colOff>136525</xdr:colOff>
      <xdr:row>32</xdr:row>
      <xdr:rowOff>49911</xdr:rowOff>
    </xdr:to>
    <xdr:sp macro="" textlink="">
      <xdr:nvSpPr>
        <xdr:cNvPr id="69" name="フローチャート: 判断 68"/>
        <xdr:cNvSpPr/>
      </xdr:nvSpPr>
      <xdr:spPr>
        <a:xfrm>
          <a:off x="4711700" y="620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100330</xdr:rowOff>
    </xdr:from>
    <xdr:to>
      <xdr:col>19</xdr:col>
      <xdr:colOff>187325</xdr:colOff>
      <xdr:row>32</xdr:row>
      <xdr:rowOff>30480</xdr:rowOff>
    </xdr:to>
    <xdr:sp macro="" textlink="">
      <xdr:nvSpPr>
        <xdr:cNvPr id="70" name="フローチャート: 判断 69"/>
        <xdr:cNvSpPr/>
      </xdr:nvSpPr>
      <xdr:spPr>
        <a:xfrm>
          <a:off x="4000500" y="618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63627</xdr:rowOff>
    </xdr:from>
    <xdr:to>
      <xdr:col>15</xdr:col>
      <xdr:colOff>187325</xdr:colOff>
      <xdr:row>31</xdr:row>
      <xdr:rowOff>165227</xdr:rowOff>
    </xdr:to>
    <xdr:sp macro="" textlink="">
      <xdr:nvSpPr>
        <xdr:cNvPr id="71" name="フローチャート: 判断 70"/>
        <xdr:cNvSpPr/>
      </xdr:nvSpPr>
      <xdr:spPr>
        <a:xfrm>
          <a:off x="3238500" y="615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61468</xdr:rowOff>
    </xdr:from>
    <xdr:to>
      <xdr:col>11</xdr:col>
      <xdr:colOff>187325</xdr:colOff>
      <xdr:row>31</xdr:row>
      <xdr:rowOff>163068</xdr:rowOff>
    </xdr:to>
    <xdr:sp macro="" textlink="">
      <xdr:nvSpPr>
        <xdr:cNvPr id="72" name="フローチャート: 判断 71"/>
        <xdr:cNvSpPr/>
      </xdr:nvSpPr>
      <xdr:spPr>
        <a:xfrm>
          <a:off x="2476500" y="614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163830</xdr:rowOff>
    </xdr:from>
    <xdr:to>
      <xdr:col>7</xdr:col>
      <xdr:colOff>187325</xdr:colOff>
      <xdr:row>31</xdr:row>
      <xdr:rowOff>93980</xdr:rowOff>
    </xdr:to>
    <xdr:sp macro="" textlink="">
      <xdr:nvSpPr>
        <xdr:cNvPr id="73" name="フローチャート: 判断 72"/>
        <xdr:cNvSpPr/>
      </xdr:nvSpPr>
      <xdr:spPr>
        <a:xfrm>
          <a:off x="1714500" y="607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74422</xdr:rowOff>
    </xdr:from>
    <xdr:to>
      <xdr:col>23</xdr:col>
      <xdr:colOff>136525</xdr:colOff>
      <xdr:row>32</xdr:row>
      <xdr:rowOff>4572</xdr:rowOff>
    </xdr:to>
    <xdr:sp macro="" textlink="">
      <xdr:nvSpPr>
        <xdr:cNvPr id="79" name="楕円 78"/>
        <xdr:cNvSpPr/>
      </xdr:nvSpPr>
      <xdr:spPr>
        <a:xfrm>
          <a:off x="4711700" y="616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97299</xdr:rowOff>
    </xdr:from>
    <xdr:ext cx="405111" cy="259045"/>
    <xdr:sp macro="" textlink="">
      <xdr:nvSpPr>
        <xdr:cNvPr id="80" name="有形固定資産減価償却率該当値テキスト"/>
        <xdr:cNvSpPr txBox="1"/>
      </xdr:nvSpPr>
      <xdr:spPr>
        <a:xfrm>
          <a:off x="4813300" y="6012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113284</xdr:rowOff>
    </xdr:from>
    <xdr:to>
      <xdr:col>19</xdr:col>
      <xdr:colOff>187325</xdr:colOff>
      <xdr:row>32</xdr:row>
      <xdr:rowOff>43434</xdr:rowOff>
    </xdr:to>
    <xdr:sp macro="" textlink="">
      <xdr:nvSpPr>
        <xdr:cNvPr id="81" name="楕円 80"/>
        <xdr:cNvSpPr/>
      </xdr:nvSpPr>
      <xdr:spPr>
        <a:xfrm>
          <a:off x="4000500" y="6199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125222</xdr:rowOff>
    </xdr:from>
    <xdr:to>
      <xdr:col>23</xdr:col>
      <xdr:colOff>85725</xdr:colOff>
      <xdr:row>31</xdr:row>
      <xdr:rowOff>164084</xdr:rowOff>
    </xdr:to>
    <xdr:cxnSp macro="">
      <xdr:nvCxnSpPr>
        <xdr:cNvPr id="82" name="直線コネクタ 81"/>
        <xdr:cNvCxnSpPr/>
      </xdr:nvCxnSpPr>
      <xdr:spPr>
        <a:xfrm flipV="1">
          <a:off x="4051300" y="6211697"/>
          <a:ext cx="711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10922</xdr:rowOff>
    </xdr:from>
    <xdr:to>
      <xdr:col>15</xdr:col>
      <xdr:colOff>187325</xdr:colOff>
      <xdr:row>32</xdr:row>
      <xdr:rowOff>112522</xdr:rowOff>
    </xdr:to>
    <xdr:sp macro="" textlink="">
      <xdr:nvSpPr>
        <xdr:cNvPr id="83" name="楕円 82"/>
        <xdr:cNvSpPr/>
      </xdr:nvSpPr>
      <xdr:spPr>
        <a:xfrm>
          <a:off x="3238500" y="626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164084</xdr:rowOff>
    </xdr:from>
    <xdr:to>
      <xdr:col>19</xdr:col>
      <xdr:colOff>136525</xdr:colOff>
      <xdr:row>32</xdr:row>
      <xdr:rowOff>61722</xdr:rowOff>
    </xdr:to>
    <xdr:cxnSp macro="">
      <xdr:nvCxnSpPr>
        <xdr:cNvPr id="84" name="直線コネクタ 83"/>
        <xdr:cNvCxnSpPr/>
      </xdr:nvCxnSpPr>
      <xdr:spPr>
        <a:xfrm flipV="1">
          <a:off x="3289300" y="6250559"/>
          <a:ext cx="762000" cy="6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127</xdr:rowOff>
    </xdr:from>
    <xdr:to>
      <xdr:col>11</xdr:col>
      <xdr:colOff>187325</xdr:colOff>
      <xdr:row>32</xdr:row>
      <xdr:rowOff>101727</xdr:rowOff>
    </xdr:to>
    <xdr:sp macro="" textlink="">
      <xdr:nvSpPr>
        <xdr:cNvPr id="85" name="楕円 84"/>
        <xdr:cNvSpPr/>
      </xdr:nvSpPr>
      <xdr:spPr>
        <a:xfrm>
          <a:off x="2476500" y="625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50927</xdr:rowOff>
    </xdr:from>
    <xdr:to>
      <xdr:col>15</xdr:col>
      <xdr:colOff>136525</xdr:colOff>
      <xdr:row>32</xdr:row>
      <xdr:rowOff>61722</xdr:rowOff>
    </xdr:to>
    <xdr:cxnSp macro="">
      <xdr:nvCxnSpPr>
        <xdr:cNvPr id="86" name="直線コネクタ 85"/>
        <xdr:cNvCxnSpPr/>
      </xdr:nvCxnSpPr>
      <xdr:spPr>
        <a:xfrm>
          <a:off x="2527300" y="6308852"/>
          <a:ext cx="762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128397</xdr:rowOff>
    </xdr:from>
    <xdr:to>
      <xdr:col>7</xdr:col>
      <xdr:colOff>187325</xdr:colOff>
      <xdr:row>32</xdr:row>
      <xdr:rowOff>58547</xdr:rowOff>
    </xdr:to>
    <xdr:sp macro="" textlink="">
      <xdr:nvSpPr>
        <xdr:cNvPr id="87" name="楕円 86"/>
        <xdr:cNvSpPr/>
      </xdr:nvSpPr>
      <xdr:spPr>
        <a:xfrm>
          <a:off x="1714500" y="621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7747</xdr:rowOff>
    </xdr:from>
    <xdr:to>
      <xdr:col>11</xdr:col>
      <xdr:colOff>136525</xdr:colOff>
      <xdr:row>32</xdr:row>
      <xdr:rowOff>50927</xdr:rowOff>
    </xdr:to>
    <xdr:cxnSp macro="">
      <xdr:nvCxnSpPr>
        <xdr:cNvPr id="88" name="直線コネクタ 87"/>
        <xdr:cNvCxnSpPr/>
      </xdr:nvCxnSpPr>
      <xdr:spPr>
        <a:xfrm>
          <a:off x="1765300" y="6265672"/>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47007</xdr:rowOff>
    </xdr:from>
    <xdr:ext cx="405111" cy="259045"/>
    <xdr:sp macro="" textlink="">
      <xdr:nvSpPr>
        <xdr:cNvPr id="89" name="n_1aveValue有形固定資産減価償却率"/>
        <xdr:cNvSpPr txBox="1"/>
      </xdr:nvSpPr>
      <xdr:spPr>
        <a:xfrm>
          <a:off x="3836044" y="5962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10304</xdr:rowOff>
    </xdr:from>
    <xdr:ext cx="405111" cy="259045"/>
    <xdr:sp macro="" textlink="">
      <xdr:nvSpPr>
        <xdr:cNvPr id="90" name="n_2aveValue有形固定資産減価償却率"/>
        <xdr:cNvSpPr txBox="1"/>
      </xdr:nvSpPr>
      <xdr:spPr>
        <a:xfrm>
          <a:off x="3086744" y="5925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8145</xdr:rowOff>
    </xdr:from>
    <xdr:ext cx="405111" cy="259045"/>
    <xdr:sp macro="" textlink="">
      <xdr:nvSpPr>
        <xdr:cNvPr id="91" name="n_3aveValue有形固定資産減価償却率"/>
        <xdr:cNvSpPr txBox="1"/>
      </xdr:nvSpPr>
      <xdr:spPr>
        <a:xfrm>
          <a:off x="2324744" y="5923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110507</xdr:rowOff>
    </xdr:from>
    <xdr:ext cx="405111" cy="259045"/>
    <xdr:sp macro="" textlink="">
      <xdr:nvSpPr>
        <xdr:cNvPr id="92" name="n_4aveValue有形固定資産減価償却率"/>
        <xdr:cNvSpPr txBox="1"/>
      </xdr:nvSpPr>
      <xdr:spPr>
        <a:xfrm>
          <a:off x="1562744" y="5854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34561</xdr:rowOff>
    </xdr:from>
    <xdr:ext cx="405111" cy="259045"/>
    <xdr:sp macro="" textlink="">
      <xdr:nvSpPr>
        <xdr:cNvPr id="93" name="n_1mainValue有形固定資産減価償却率"/>
        <xdr:cNvSpPr txBox="1"/>
      </xdr:nvSpPr>
      <xdr:spPr>
        <a:xfrm>
          <a:off x="3836044" y="6292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103649</xdr:rowOff>
    </xdr:from>
    <xdr:ext cx="405111" cy="259045"/>
    <xdr:sp macro="" textlink="">
      <xdr:nvSpPr>
        <xdr:cNvPr id="94" name="n_2mainValue有形固定資産減価償却率"/>
        <xdr:cNvSpPr txBox="1"/>
      </xdr:nvSpPr>
      <xdr:spPr>
        <a:xfrm>
          <a:off x="3086744" y="6361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92854</xdr:rowOff>
    </xdr:from>
    <xdr:ext cx="405111" cy="259045"/>
    <xdr:sp macro="" textlink="">
      <xdr:nvSpPr>
        <xdr:cNvPr id="95" name="n_3mainValue有形固定資産減価償却率"/>
        <xdr:cNvSpPr txBox="1"/>
      </xdr:nvSpPr>
      <xdr:spPr>
        <a:xfrm>
          <a:off x="2324744" y="6350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49674</xdr:rowOff>
    </xdr:from>
    <xdr:ext cx="405111" cy="259045"/>
    <xdr:sp macro="" textlink="">
      <xdr:nvSpPr>
        <xdr:cNvPr id="96" name="n_4mainValue有形固定資産減価償却率"/>
        <xdr:cNvSpPr txBox="1"/>
      </xdr:nvSpPr>
      <xdr:spPr>
        <a:xfrm>
          <a:off x="1562744" y="6307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[ 718.9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ysClr val="windowText" lastClr="000000"/>
              </a:solidFill>
              <a:effectLst/>
              <a:latin typeface="+mn-lt"/>
              <a:ea typeface="+mn-ea"/>
              <a:cs typeface="+mn-cs"/>
            </a:rPr>
            <a:t>　</a:t>
          </a:r>
          <a:r>
            <a:rPr kumimoji="1" lang="ja-JP" altLang="en-US" sz="1000">
              <a:solidFill>
                <a:sysClr val="windowText" lastClr="000000"/>
              </a:solidFill>
              <a:effectLst/>
              <a:latin typeface="+mn-lt"/>
              <a:ea typeface="+mn-ea"/>
              <a:cs typeface="+mn-cs"/>
            </a:rPr>
            <a:t>令和元年度の</a:t>
          </a:r>
          <a:r>
            <a:rPr kumimoji="1" lang="ja-JP" altLang="ja-JP" sz="1000">
              <a:solidFill>
                <a:sysClr val="windowText" lastClr="000000"/>
              </a:solidFill>
              <a:effectLst/>
              <a:latin typeface="+mn-lt"/>
              <a:ea typeface="+mn-ea"/>
              <a:cs typeface="+mn-cs"/>
            </a:rPr>
            <a:t>債務償還費率は，</a:t>
          </a:r>
          <a:r>
            <a:rPr kumimoji="1" lang="ja-JP" altLang="ja-JP" sz="1000">
              <a:solidFill>
                <a:schemeClr val="dk1"/>
              </a:solidFill>
              <a:effectLst/>
              <a:latin typeface="+mn-lt"/>
              <a:ea typeface="+mn-ea"/>
              <a:cs typeface="+mn-cs"/>
            </a:rPr>
            <a:t>昨年度と比較すると</a:t>
          </a:r>
          <a:r>
            <a:rPr kumimoji="1" lang="en-US" altLang="ja-JP" sz="1000">
              <a:solidFill>
                <a:schemeClr val="dk1"/>
              </a:solidFill>
              <a:effectLst/>
              <a:latin typeface="+mn-lt"/>
              <a:ea typeface="+mn-ea"/>
              <a:cs typeface="+mn-cs"/>
            </a:rPr>
            <a:t>3.8</a:t>
          </a:r>
          <a:r>
            <a:rPr kumimoji="1" lang="ja-JP" altLang="ja-JP" sz="1000">
              <a:solidFill>
                <a:schemeClr val="dk1"/>
              </a:solidFill>
              <a:effectLst/>
              <a:latin typeface="+mn-lt"/>
              <a:ea typeface="+mn-ea"/>
              <a:cs typeface="+mn-cs"/>
            </a:rPr>
            <a:t>ポイント</a:t>
          </a:r>
          <a:r>
            <a:rPr kumimoji="1" lang="ja-JP" altLang="en-US" sz="1000">
              <a:solidFill>
                <a:schemeClr val="dk1"/>
              </a:solidFill>
              <a:effectLst/>
              <a:latin typeface="+mn-lt"/>
              <a:ea typeface="+mn-ea"/>
              <a:cs typeface="+mn-cs"/>
            </a:rPr>
            <a:t>上昇</a:t>
          </a:r>
          <a:r>
            <a:rPr kumimoji="1" lang="ja-JP" altLang="ja-JP" sz="1000">
              <a:solidFill>
                <a:schemeClr val="dk1"/>
              </a:solidFill>
              <a:effectLst/>
              <a:latin typeface="+mn-lt"/>
              <a:ea typeface="+mn-ea"/>
              <a:cs typeface="+mn-cs"/>
            </a:rPr>
            <a:t>した</a:t>
          </a:r>
          <a:r>
            <a:rPr kumimoji="1" lang="ja-JP" altLang="en-US" sz="1000">
              <a:solidFill>
                <a:schemeClr val="dk1"/>
              </a:solidFill>
              <a:effectLst/>
              <a:latin typeface="+mn-lt"/>
              <a:ea typeface="+mn-ea"/>
              <a:cs typeface="+mn-cs"/>
            </a:rPr>
            <a:t>が，平成</a:t>
          </a:r>
          <a:r>
            <a:rPr kumimoji="1" lang="en-US" altLang="ja-JP" sz="1000">
              <a:solidFill>
                <a:schemeClr val="dk1"/>
              </a:solidFill>
              <a:effectLst/>
              <a:latin typeface="+mn-lt"/>
              <a:ea typeface="+mn-ea"/>
              <a:cs typeface="+mn-cs"/>
            </a:rPr>
            <a:t>27</a:t>
          </a:r>
          <a:r>
            <a:rPr kumimoji="1" lang="ja-JP" altLang="en-US" sz="1000">
              <a:solidFill>
                <a:schemeClr val="dk1"/>
              </a:solidFill>
              <a:effectLst/>
              <a:latin typeface="+mn-lt"/>
              <a:ea typeface="+mn-ea"/>
              <a:cs typeface="+mn-cs"/>
            </a:rPr>
            <a:t>年度からの経年比較では低下傾向にある。これは，平成</a:t>
          </a:r>
          <a:r>
            <a:rPr kumimoji="1" lang="en-US" altLang="ja-JP" sz="1000">
              <a:solidFill>
                <a:schemeClr val="dk1"/>
              </a:solidFill>
              <a:effectLst/>
              <a:latin typeface="+mn-lt"/>
              <a:ea typeface="+mn-ea"/>
              <a:cs typeface="+mn-cs"/>
            </a:rPr>
            <a:t>3</a:t>
          </a:r>
          <a:r>
            <a:rPr kumimoji="1" lang="ja-JP" altLang="en-US" sz="1000">
              <a:solidFill>
                <a:schemeClr val="dk1"/>
              </a:solidFill>
              <a:effectLst/>
              <a:latin typeface="+mn-lt"/>
              <a:ea typeface="+mn-ea"/>
              <a:cs typeface="+mn-cs"/>
            </a:rPr>
            <a:t>年度及び平成</a:t>
          </a:r>
          <a:r>
            <a:rPr kumimoji="1" lang="en-US" altLang="ja-JP" sz="1000">
              <a:solidFill>
                <a:schemeClr val="dk1"/>
              </a:solidFill>
              <a:effectLst/>
              <a:latin typeface="+mn-lt"/>
              <a:ea typeface="+mn-ea"/>
              <a:cs typeface="+mn-cs"/>
            </a:rPr>
            <a:t>4</a:t>
          </a:r>
          <a:r>
            <a:rPr kumimoji="1" lang="ja-JP" altLang="en-US" sz="1000">
              <a:solidFill>
                <a:schemeClr val="dk1"/>
              </a:solidFill>
              <a:effectLst/>
              <a:latin typeface="+mn-lt"/>
              <a:ea typeface="+mn-ea"/>
              <a:cs typeface="+mn-cs"/>
            </a:rPr>
            <a:t>年度に実施された公営住宅建設事業，平成</a:t>
          </a:r>
          <a:r>
            <a:rPr kumimoji="1" lang="en-US" altLang="ja-JP" sz="1000">
              <a:solidFill>
                <a:schemeClr val="dk1"/>
              </a:solidFill>
              <a:effectLst/>
              <a:latin typeface="+mn-lt"/>
              <a:ea typeface="+mn-ea"/>
              <a:cs typeface="+mn-cs"/>
            </a:rPr>
            <a:t>7</a:t>
          </a:r>
          <a:r>
            <a:rPr kumimoji="1" lang="ja-JP" altLang="en-US" sz="1000">
              <a:solidFill>
                <a:schemeClr val="dk1"/>
              </a:solidFill>
              <a:effectLst/>
              <a:latin typeface="+mn-lt"/>
              <a:ea typeface="+mn-ea"/>
              <a:cs typeface="+mn-cs"/>
            </a:rPr>
            <a:t>年度に実施された地域総合整備事業等</a:t>
          </a:r>
          <a:r>
            <a:rPr kumimoji="1" lang="ja-JP" altLang="en-US" sz="1000">
              <a:solidFill>
                <a:sysClr val="windowText" lastClr="000000"/>
              </a:solidFill>
              <a:effectLst/>
              <a:latin typeface="+mn-lt"/>
              <a:ea typeface="+mn-ea"/>
              <a:cs typeface="+mn-cs"/>
            </a:rPr>
            <a:t>に係る既発債の償還が終了したことが主な要因である。</a:t>
          </a:r>
          <a:r>
            <a:rPr kumimoji="1" lang="ja-JP" altLang="ja-JP" sz="1000">
              <a:solidFill>
                <a:sysClr val="windowText" lastClr="000000"/>
              </a:solidFill>
              <a:effectLst/>
              <a:latin typeface="+mn-lt"/>
              <a:ea typeface="+mn-ea"/>
              <a:cs typeface="+mn-cs"/>
            </a:rPr>
            <a:t>しかしながら</a:t>
          </a:r>
          <a:r>
            <a:rPr kumimoji="1" lang="ja-JP" altLang="en-US" sz="1000">
              <a:solidFill>
                <a:sysClr val="windowText" lastClr="000000"/>
              </a:solidFill>
              <a:effectLst/>
              <a:latin typeface="+mn-lt"/>
              <a:ea typeface="+mn-ea"/>
              <a:cs typeface="+mn-cs"/>
            </a:rPr>
            <a:t>，</a:t>
          </a:r>
          <a:r>
            <a:rPr kumimoji="1" lang="ja-JP" altLang="ja-JP" sz="1000">
              <a:solidFill>
                <a:sysClr val="windowText" lastClr="000000"/>
              </a:solidFill>
              <a:effectLst/>
              <a:latin typeface="+mn-lt"/>
              <a:ea typeface="+mn-ea"/>
              <a:cs typeface="+mn-cs"/>
            </a:rPr>
            <a:t>類似団体等と比較すると</a:t>
          </a:r>
          <a:r>
            <a:rPr kumimoji="1" lang="ja-JP" altLang="en-US" sz="1000">
              <a:solidFill>
                <a:sysClr val="windowText" lastClr="000000"/>
              </a:solidFill>
              <a:effectLst/>
              <a:latin typeface="+mn-lt"/>
              <a:ea typeface="+mn-ea"/>
              <a:cs typeface="+mn-cs"/>
            </a:rPr>
            <a:t>依然として</a:t>
          </a:r>
          <a:r>
            <a:rPr kumimoji="1" lang="ja-JP" altLang="ja-JP" sz="1000">
              <a:solidFill>
                <a:sysClr val="windowText" lastClr="000000"/>
              </a:solidFill>
              <a:effectLst/>
              <a:latin typeface="+mn-lt"/>
              <a:ea typeface="+mn-ea"/>
              <a:cs typeface="+mn-cs"/>
            </a:rPr>
            <a:t>高い数値となっていることから，</a:t>
          </a:r>
          <a:r>
            <a:rPr kumimoji="1" lang="ja-JP" altLang="ja-JP" sz="1000">
              <a:solidFill>
                <a:schemeClr val="dk1"/>
              </a:solidFill>
              <a:effectLst/>
              <a:latin typeface="+mn-lt"/>
              <a:ea typeface="+mn-ea"/>
              <a:cs typeface="+mn-cs"/>
            </a:rPr>
            <a:t>今後も地方債の新規発行を最小限に抑えていくことにより</a:t>
          </a:r>
          <a:r>
            <a:rPr kumimoji="1" lang="ja-JP" altLang="ja-JP" sz="1000">
              <a:solidFill>
                <a:sysClr val="windowText" lastClr="000000"/>
              </a:solidFill>
              <a:effectLst/>
              <a:latin typeface="+mn-lt"/>
              <a:ea typeface="+mn-ea"/>
              <a:cs typeface="+mn-cs"/>
            </a:rPr>
            <a:t>さらなる財政の健全化に取組んでいく。</a:t>
          </a:r>
          <a:endParaRPr lang="ja-JP" altLang="ja-JP" sz="1000">
            <a:solidFill>
              <a:sysClr val="windowText" lastClr="000000"/>
            </a:solidFill>
            <a:effectLst/>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6" name="テキスト ボックス 115"/>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154786</xdr:rowOff>
    </xdr:to>
    <xdr:cxnSp macro="">
      <xdr:nvCxnSpPr>
        <xdr:cNvPr id="127" name="直線コネクタ 126"/>
        <xdr:cNvCxnSpPr/>
      </xdr:nvCxnSpPr>
      <xdr:spPr>
        <a:xfrm flipV="1">
          <a:off x="14793595" y="5261428"/>
          <a:ext cx="1269" cy="1494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158613</xdr:rowOff>
    </xdr:from>
    <xdr:ext cx="469744" cy="259045"/>
    <xdr:sp macro="" textlink="">
      <xdr:nvSpPr>
        <xdr:cNvPr id="128" name="債務償還比率最小値テキスト"/>
        <xdr:cNvSpPr txBox="1"/>
      </xdr:nvSpPr>
      <xdr:spPr>
        <a:xfrm>
          <a:off x="14846300" y="675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154786</xdr:rowOff>
    </xdr:from>
    <xdr:to>
      <xdr:col>76</xdr:col>
      <xdr:colOff>111125</xdr:colOff>
      <xdr:row>34</xdr:row>
      <xdr:rowOff>154786</xdr:rowOff>
    </xdr:to>
    <xdr:cxnSp macro="">
      <xdr:nvCxnSpPr>
        <xdr:cNvPr id="129" name="直線コネクタ 128"/>
        <xdr:cNvCxnSpPr/>
      </xdr:nvCxnSpPr>
      <xdr:spPr>
        <a:xfrm>
          <a:off x="14706600" y="6755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0"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1" name="直線コネクタ 130"/>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89552</xdr:rowOff>
    </xdr:from>
    <xdr:ext cx="469744" cy="259045"/>
    <xdr:sp macro="" textlink="">
      <xdr:nvSpPr>
        <xdr:cNvPr id="132" name="債務償還比率平均値テキスト"/>
        <xdr:cNvSpPr txBox="1"/>
      </xdr:nvSpPr>
      <xdr:spPr>
        <a:xfrm>
          <a:off x="14846300" y="5833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66675</xdr:rowOff>
    </xdr:from>
    <xdr:to>
      <xdr:col>76</xdr:col>
      <xdr:colOff>73025</xdr:colOff>
      <xdr:row>30</xdr:row>
      <xdr:rowOff>168275</xdr:rowOff>
    </xdr:to>
    <xdr:sp macro="" textlink="">
      <xdr:nvSpPr>
        <xdr:cNvPr id="133" name="フローチャート: 判断 132"/>
        <xdr:cNvSpPr/>
      </xdr:nvSpPr>
      <xdr:spPr>
        <a:xfrm>
          <a:off x="147447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62357</xdr:rowOff>
    </xdr:from>
    <xdr:to>
      <xdr:col>72</xdr:col>
      <xdr:colOff>123825</xdr:colOff>
      <xdr:row>30</xdr:row>
      <xdr:rowOff>163957</xdr:rowOff>
    </xdr:to>
    <xdr:sp macro="" textlink="">
      <xdr:nvSpPr>
        <xdr:cNvPr id="134" name="フローチャート: 判断 133"/>
        <xdr:cNvSpPr/>
      </xdr:nvSpPr>
      <xdr:spPr>
        <a:xfrm>
          <a:off x="14033500" y="5977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80863</xdr:rowOff>
    </xdr:from>
    <xdr:to>
      <xdr:col>68</xdr:col>
      <xdr:colOff>123825</xdr:colOff>
      <xdr:row>31</xdr:row>
      <xdr:rowOff>11013</xdr:rowOff>
    </xdr:to>
    <xdr:sp macro="" textlink="">
      <xdr:nvSpPr>
        <xdr:cNvPr id="135" name="フローチャート: 判断 134"/>
        <xdr:cNvSpPr/>
      </xdr:nvSpPr>
      <xdr:spPr>
        <a:xfrm>
          <a:off x="13271500" y="5995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60661</xdr:rowOff>
    </xdr:from>
    <xdr:to>
      <xdr:col>64</xdr:col>
      <xdr:colOff>123825</xdr:colOff>
      <xdr:row>30</xdr:row>
      <xdr:rowOff>162261</xdr:rowOff>
    </xdr:to>
    <xdr:sp macro="" textlink="">
      <xdr:nvSpPr>
        <xdr:cNvPr id="136" name="フローチャート: 判断 135"/>
        <xdr:cNvSpPr/>
      </xdr:nvSpPr>
      <xdr:spPr>
        <a:xfrm>
          <a:off x="12509500" y="597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44777</xdr:rowOff>
    </xdr:from>
    <xdr:to>
      <xdr:col>60</xdr:col>
      <xdr:colOff>123825</xdr:colOff>
      <xdr:row>30</xdr:row>
      <xdr:rowOff>146377</xdr:rowOff>
    </xdr:to>
    <xdr:sp macro="" textlink="">
      <xdr:nvSpPr>
        <xdr:cNvPr id="137" name="フローチャート: 判断 136"/>
        <xdr:cNvSpPr/>
      </xdr:nvSpPr>
      <xdr:spPr>
        <a:xfrm>
          <a:off x="11747500" y="5959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61350</xdr:rowOff>
    </xdr:from>
    <xdr:to>
      <xdr:col>76</xdr:col>
      <xdr:colOff>73025</xdr:colOff>
      <xdr:row>32</xdr:row>
      <xdr:rowOff>162950</xdr:rowOff>
    </xdr:to>
    <xdr:sp macro="" textlink="">
      <xdr:nvSpPr>
        <xdr:cNvPr id="143" name="楕円 142"/>
        <xdr:cNvSpPr/>
      </xdr:nvSpPr>
      <xdr:spPr>
        <a:xfrm>
          <a:off x="14744700" y="631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39777</xdr:rowOff>
    </xdr:from>
    <xdr:ext cx="469744" cy="259045"/>
    <xdr:sp macro="" textlink="">
      <xdr:nvSpPr>
        <xdr:cNvPr id="144" name="債務償還比率該当値テキスト"/>
        <xdr:cNvSpPr txBox="1"/>
      </xdr:nvSpPr>
      <xdr:spPr>
        <a:xfrm>
          <a:off x="14846300" y="6297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55490</xdr:rowOff>
    </xdr:from>
    <xdr:to>
      <xdr:col>72</xdr:col>
      <xdr:colOff>123825</xdr:colOff>
      <xdr:row>32</xdr:row>
      <xdr:rowOff>157090</xdr:rowOff>
    </xdr:to>
    <xdr:sp macro="" textlink="">
      <xdr:nvSpPr>
        <xdr:cNvPr id="145" name="楕円 144"/>
        <xdr:cNvSpPr/>
      </xdr:nvSpPr>
      <xdr:spPr>
        <a:xfrm>
          <a:off x="14033500" y="631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106290</xdr:rowOff>
    </xdr:from>
    <xdr:to>
      <xdr:col>76</xdr:col>
      <xdr:colOff>22225</xdr:colOff>
      <xdr:row>32</xdr:row>
      <xdr:rowOff>112150</xdr:rowOff>
    </xdr:to>
    <xdr:cxnSp macro="">
      <xdr:nvCxnSpPr>
        <xdr:cNvPr id="146" name="直線コネクタ 145"/>
        <xdr:cNvCxnSpPr/>
      </xdr:nvCxnSpPr>
      <xdr:spPr>
        <a:xfrm>
          <a:off x="14084300" y="6364215"/>
          <a:ext cx="711200" cy="5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99749</xdr:rowOff>
    </xdr:from>
    <xdr:to>
      <xdr:col>68</xdr:col>
      <xdr:colOff>123825</xdr:colOff>
      <xdr:row>33</xdr:row>
      <xdr:rowOff>29899</xdr:rowOff>
    </xdr:to>
    <xdr:sp macro="" textlink="">
      <xdr:nvSpPr>
        <xdr:cNvPr id="147" name="楕円 146"/>
        <xdr:cNvSpPr/>
      </xdr:nvSpPr>
      <xdr:spPr>
        <a:xfrm>
          <a:off x="13271500" y="6357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106290</xdr:rowOff>
    </xdr:from>
    <xdr:to>
      <xdr:col>72</xdr:col>
      <xdr:colOff>73025</xdr:colOff>
      <xdr:row>32</xdr:row>
      <xdr:rowOff>150549</xdr:rowOff>
    </xdr:to>
    <xdr:cxnSp macro="">
      <xdr:nvCxnSpPr>
        <xdr:cNvPr id="148" name="直線コネクタ 147"/>
        <xdr:cNvCxnSpPr/>
      </xdr:nvCxnSpPr>
      <xdr:spPr>
        <a:xfrm flipV="1">
          <a:off x="13322300" y="6364215"/>
          <a:ext cx="762000" cy="44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158814</xdr:rowOff>
    </xdr:from>
    <xdr:to>
      <xdr:col>64</xdr:col>
      <xdr:colOff>123825</xdr:colOff>
      <xdr:row>33</xdr:row>
      <xdr:rowOff>88964</xdr:rowOff>
    </xdr:to>
    <xdr:sp macro="" textlink="">
      <xdr:nvSpPr>
        <xdr:cNvPr id="149" name="楕円 148"/>
        <xdr:cNvSpPr/>
      </xdr:nvSpPr>
      <xdr:spPr>
        <a:xfrm>
          <a:off x="12509500" y="641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150549</xdr:rowOff>
    </xdr:from>
    <xdr:to>
      <xdr:col>68</xdr:col>
      <xdr:colOff>73025</xdr:colOff>
      <xdr:row>33</xdr:row>
      <xdr:rowOff>38164</xdr:rowOff>
    </xdr:to>
    <xdr:cxnSp macro="">
      <xdr:nvCxnSpPr>
        <xdr:cNvPr id="150" name="直線コネクタ 149"/>
        <xdr:cNvCxnSpPr/>
      </xdr:nvCxnSpPr>
      <xdr:spPr>
        <a:xfrm flipV="1">
          <a:off x="12560300" y="6408474"/>
          <a:ext cx="762000" cy="5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91149</xdr:rowOff>
    </xdr:from>
    <xdr:to>
      <xdr:col>60</xdr:col>
      <xdr:colOff>123825</xdr:colOff>
      <xdr:row>34</xdr:row>
      <xdr:rowOff>21299</xdr:rowOff>
    </xdr:to>
    <xdr:sp macro="" textlink="">
      <xdr:nvSpPr>
        <xdr:cNvPr id="151" name="楕円 150"/>
        <xdr:cNvSpPr/>
      </xdr:nvSpPr>
      <xdr:spPr>
        <a:xfrm>
          <a:off x="11747500" y="6520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38164</xdr:rowOff>
    </xdr:from>
    <xdr:to>
      <xdr:col>64</xdr:col>
      <xdr:colOff>73025</xdr:colOff>
      <xdr:row>33</xdr:row>
      <xdr:rowOff>141949</xdr:rowOff>
    </xdr:to>
    <xdr:cxnSp macro="">
      <xdr:nvCxnSpPr>
        <xdr:cNvPr id="152" name="直線コネクタ 151"/>
        <xdr:cNvCxnSpPr/>
      </xdr:nvCxnSpPr>
      <xdr:spPr>
        <a:xfrm flipV="1">
          <a:off x="11798300" y="6467539"/>
          <a:ext cx="762000" cy="103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9034</xdr:rowOff>
    </xdr:from>
    <xdr:ext cx="469744" cy="259045"/>
    <xdr:sp macro="" textlink="">
      <xdr:nvSpPr>
        <xdr:cNvPr id="153" name="n_1aveValue債務償還比率"/>
        <xdr:cNvSpPr txBox="1"/>
      </xdr:nvSpPr>
      <xdr:spPr>
        <a:xfrm>
          <a:off x="13836727" y="5752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27540</xdr:rowOff>
    </xdr:from>
    <xdr:ext cx="469744" cy="259045"/>
    <xdr:sp macro="" textlink="">
      <xdr:nvSpPr>
        <xdr:cNvPr id="154" name="n_2aveValue債務償還比率"/>
        <xdr:cNvSpPr txBox="1"/>
      </xdr:nvSpPr>
      <xdr:spPr>
        <a:xfrm>
          <a:off x="13087427" y="5771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7338</xdr:rowOff>
    </xdr:from>
    <xdr:ext cx="469744" cy="259045"/>
    <xdr:sp macro="" textlink="">
      <xdr:nvSpPr>
        <xdr:cNvPr id="155" name="n_3aveValue債務償還比率"/>
        <xdr:cNvSpPr txBox="1"/>
      </xdr:nvSpPr>
      <xdr:spPr>
        <a:xfrm>
          <a:off x="12325427" y="575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162904</xdr:rowOff>
    </xdr:from>
    <xdr:ext cx="469744" cy="259045"/>
    <xdr:sp macro="" textlink="">
      <xdr:nvSpPr>
        <xdr:cNvPr id="156" name="n_4aveValue債務償還比率"/>
        <xdr:cNvSpPr txBox="1"/>
      </xdr:nvSpPr>
      <xdr:spPr>
        <a:xfrm>
          <a:off x="11563427" y="5735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148217</xdr:rowOff>
    </xdr:from>
    <xdr:ext cx="469744" cy="259045"/>
    <xdr:sp macro="" textlink="">
      <xdr:nvSpPr>
        <xdr:cNvPr id="157" name="n_1mainValue債務償還比率"/>
        <xdr:cNvSpPr txBox="1"/>
      </xdr:nvSpPr>
      <xdr:spPr>
        <a:xfrm>
          <a:off x="13836727" y="6406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21026</xdr:rowOff>
    </xdr:from>
    <xdr:ext cx="469744" cy="259045"/>
    <xdr:sp macro="" textlink="">
      <xdr:nvSpPr>
        <xdr:cNvPr id="158" name="n_2mainValue債務償還比率"/>
        <xdr:cNvSpPr txBox="1"/>
      </xdr:nvSpPr>
      <xdr:spPr>
        <a:xfrm>
          <a:off x="13087427" y="6450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80091</xdr:rowOff>
    </xdr:from>
    <xdr:ext cx="469744" cy="259045"/>
    <xdr:sp macro="" textlink="">
      <xdr:nvSpPr>
        <xdr:cNvPr id="159" name="n_3mainValue債務償還比率"/>
        <xdr:cNvSpPr txBox="1"/>
      </xdr:nvSpPr>
      <xdr:spPr>
        <a:xfrm>
          <a:off x="12325427" y="650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34</xdr:row>
      <xdr:rowOff>12426</xdr:rowOff>
    </xdr:from>
    <xdr:ext cx="469744" cy="259045"/>
    <xdr:sp macro="" textlink="">
      <xdr:nvSpPr>
        <xdr:cNvPr id="160" name="n_4mainValue債務償還比率"/>
        <xdr:cNvSpPr txBox="1"/>
      </xdr:nvSpPr>
      <xdr:spPr>
        <a:xfrm>
          <a:off x="11563427" y="6613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茨城県境町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25,118
23,993
46.59
16,985,354
16,661,678
181,868
5,910,171
9,827,215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15.2
105.2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133350</xdr:rowOff>
    </xdr:from>
    <xdr:to>
      <xdr:col>24</xdr:col>
      <xdr:colOff>62865</xdr:colOff>
      <xdr:row>42</xdr:row>
      <xdr:rowOff>66403</xdr:rowOff>
    </xdr:to>
    <xdr:cxnSp macro="">
      <xdr:nvCxnSpPr>
        <xdr:cNvPr id="58" name="直線コネクタ 57"/>
        <xdr:cNvCxnSpPr/>
      </xdr:nvCxnSpPr>
      <xdr:spPr>
        <a:xfrm flipV="1">
          <a:off x="4634865" y="5791200"/>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xdr:cNvSpPr txBox="1"/>
      </xdr:nvSpPr>
      <xdr:spPr>
        <a:xfrm>
          <a:off x="46736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xdr:cNvCxnSpPr/>
      </xdr:nvCxnSpPr>
      <xdr:spPr>
        <a:xfrm>
          <a:off x="4546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80027</xdr:rowOff>
    </xdr:from>
    <xdr:ext cx="340478" cy="259045"/>
    <xdr:sp macro="" textlink="">
      <xdr:nvSpPr>
        <xdr:cNvPr id="61" name="【道路】&#10;有形固定資産減価償却率最大値テキスト"/>
        <xdr:cNvSpPr txBox="1"/>
      </xdr:nvSpPr>
      <xdr:spPr>
        <a:xfrm>
          <a:off x="4673600" y="556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133350</xdr:rowOff>
    </xdr:from>
    <xdr:to>
      <xdr:col>24</xdr:col>
      <xdr:colOff>152400</xdr:colOff>
      <xdr:row>33</xdr:row>
      <xdr:rowOff>133350</xdr:rowOff>
    </xdr:to>
    <xdr:cxnSp macro="">
      <xdr:nvCxnSpPr>
        <xdr:cNvPr id="62" name="直線コネクタ 61"/>
        <xdr:cNvCxnSpPr/>
      </xdr:nvCxnSpPr>
      <xdr:spPr>
        <a:xfrm>
          <a:off x="4546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116857</xdr:rowOff>
    </xdr:from>
    <xdr:ext cx="405111" cy="259045"/>
    <xdr:sp macro="" textlink="">
      <xdr:nvSpPr>
        <xdr:cNvPr id="63" name="【道路】&#10;有形固定資産減価償却率平均値テキスト"/>
        <xdr:cNvSpPr txBox="1"/>
      </xdr:nvSpPr>
      <xdr:spPr>
        <a:xfrm>
          <a:off x="4673600" y="6460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93980</xdr:rowOff>
    </xdr:from>
    <xdr:to>
      <xdr:col>24</xdr:col>
      <xdr:colOff>114300</xdr:colOff>
      <xdr:row>39</xdr:row>
      <xdr:rowOff>24130</xdr:rowOff>
    </xdr:to>
    <xdr:sp macro="" textlink="">
      <xdr:nvSpPr>
        <xdr:cNvPr id="64" name="フローチャート: 判断 63"/>
        <xdr:cNvSpPr/>
      </xdr:nvSpPr>
      <xdr:spPr>
        <a:xfrm>
          <a:off x="4584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71120</xdr:rowOff>
    </xdr:from>
    <xdr:to>
      <xdr:col>20</xdr:col>
      <xdr:colOff>38100</xdr:colOff>
      <xdr:row>39</xdr:row>
      <xdr:rowOff>1270</xdr:rowOff>
    </xdr:to>
    <xdr:sp macro="" textlink="">
      <xdr:nvSpPr>
        <xdr:cNvPr id="65" name="フローチャート: 判断 64"/>
        <xdr:cNvSpPr/>
      </xdr:nvSpPr>
      <xdr:spPr>
        <a:xfrm>
          <a:off x="3746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40096</xdr:rowOff>
    </xdr:from>
    <xdr:to>
      <xdr:col>15</xdr:col>
      <xdr:colOff>101600</xdr:colOff>
      <xdr:row>38</xdr:row>
      <xdr:rowOff>141696</xdr:rowOff>
    </xdr:to>
    <xdr:sp macro="" textlink="">
      <xdr:nvSpPr>
        <xdr:cNvPr id="66" name="フローチャート: 判断 65"/>
        <xdr:cNvSpPr/>
      </xdr:nvSpPr>
      <xdr:spPr>
        <a:xfrm>
          <a:off x="2857500" y="655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40096</xdr:rowOff>
    </xdr:from>
    <xdr:to>
      <xdr:col>10</xdr:col>
      <xdr:colOff>165100</xdr:colOff>
      <xdr:row>38</xdr:row>
      <xdr:rowOff>141696</xdr:rowOff>
    </xdr:to>
    <xdr:sp macro="" textlink="">
      <xdr:nvSpPr>
        <xdr:cNvPr id="67" name="フローチャート: 判断 66"/>
        <xdr:cNvSpPr/>
      </xdr:nvSpPr>
      <xdr:spPr>
        <a:xfrm>
          <a:off x="1968500" y="655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31931</xdr:rowOff>
    </xdr:from>
    <xdr:to>
      <xdr:col>6</xdr:col>
      <xdr:colOff>38100</xdr:colOff>
      <xdr:row>38</xdr:row>
      <xdr:rowOff>133531</xdr:rowOff>
    </xdr:to>
    <xdr:sp macro="" textlink="">
      <xdr:nvSpPr>
        <xdr:cNvPr id="68" name="フローチャート: 判断 67"/>
        <xdr:cNvSpPr/>
      </xdr:nvSpPr>
      <xdr:spPr>
        <a:xfrm>
          <a:off x="1079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126637</xdr:rowOff>
    </xdr:from>
    <xdr:to>
      <xdr:col>24</xdr:col>
      <xdr:colOff>114300</xdr:colOff>
      <xdr:row>40</xdr:row>
      <xdr:rowOff>56787</xdr:rowOff>
    </xdr:to>
    <xdr:sp macro="" textlink="">
      <xdr:nvSpPr>
        <xdr:cNvPr id="74" name="楕円 73"/>
        <xdr:cNvSpPr/>
      </xdr:nvSpPr>
      <xdr:spPr>
        <a:xfrm>
          <a:off x="4584700" y="681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105064</xdr:rowOff>
    </xdr:from>
    <xdr:ext cx="405111" cy="259045"/>
    <xdr:sp macro="" textlink="">
      <xdr:nvSpPr>
        <xdr:cNvPr id="75" name="【道路】&#10;有形固定資産減価償却率該当値テキスト"/>
        <xdr:cNvSpPr txBox="1"/>
      </xdr:nvSpPr>
      <xdr:spPr>
        <a:xfrm>
          <a:off x="4673600" y="679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105410</xdr:rowOff>
    </xdr:from>
    <xdr:to>
      <xdr:col>20</xdr:col>
      <xdr:colOff>38100</xdr:colOff>
      <xdr:row>40</xdr:row>
      <xdr:rowOff>35560</xdr:rowOff>
    </xdr:to>
    <xdr:sp macro="" textlink="">
      <xdr:nvSpPr>
        <xdr:cNvPr id="76" name="楕円 75"/>
        <xdr:cNvSpPr/>
      </xdr:nvSpPr>
      <xdr:spPr>
        <a:xfrm>
          <a:off x="3746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156210</xdr:rowOff>
    </xdr:from>
    <xdr:to>
      <xdr:col>24</xdr:col>
      <xdr:colOff>63500</xdr:colOff>
      <xdr:row>40</xdr:row>
      <xdr:rowOff>5987</xdr:rowOff>
    </xdr:to>
    <xdr:cxnSp macro="">
      <xdr:nvCxnSpPr>
        <xdr:cNvPr id="77" name="直線コネクタ 76"/>
        <xdr:cNvCxnSpPr/>
      </xdr:nvCxnSpPr>
      <xdr:spPr>
        <a:xfrm>
          <a:off x="3797300" y="6842760"/>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76019</xdr:rowOff>
    </xdr:from>
    <xdr:to>
      <xdr:col>15</xdr:col>
      <xdr:colOff>101600</xdr:colOff>
      <xdr:row>40</xdr:row>
      <xdr:rowOff>6169</xdr:rowOff>
    </xdr:to>
    <xdr:sp macro="" textlink="">
      <xdr:nvSpPr>
        <xdr:cNvPr id="78" name="楕円 77"/>
        <xdr:cNvSpPr/>
      </xdr:nvSpPr>
      <xdr:spPr>
        <a:xfrm>
          <a:off x="2857500" y="676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126819</xdr:rowOff>
    </xdr:from>
    <xdr:to>
      <xdr:col>19</xdr:col>
      <xdr:colOff>177800</xdr:colOff>
      <xdr:row>39</xdr:row>
      <xdr:rowOff>156210</xdr:rowOff>
    </xdr:to>
    <xdr:cxnSp macro="">
      <xdr:nvCxnSpPr>
        <xdr:cNvPr id="79" name="直線コネクタ 78"/>
        <xdr:cNvCxnSpPr/>
      </xdr:nvCxnSpPr>
      <xdr:spPr>
        <a:xfrm>
          <a:off x="2908300" y="6813369"/>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53159</xdr:rowOff>
    </xdr:from>
    <xdr:to>
      <xdr:col>10</xdr:col>
      <xdr:colOff>165100</xdr:colOff>
      <xdr:row>39</xdr:row>
      <xdr:rowOff>154759</xdr:rowOff>
    </xdr:to>
    <xdr:sp macro="" textlink="">
      <xdr:nvSpPr>
        <xdr:cNvPr id="80" name="楕円 79"/>
        <xdr:cNvSpPr/>
      </xdr:nvSpPr>
      <xdr:spPr>
        <a:xfrm>
          <a:off x="1968500" y="673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103959</xdr:rowOff>
    </xdr:from>
    <xdr:to>
      <xdr:col>15</xdr:col>
      <xdr:colOff>50800</xdr:colOff>
      <xdr:row>39</xdr:row>
      <xdr:rowOff>126819</xdr:rowOff>
    </xdr:to>
    <xdr:cxnSp macro="">
      <xdr:nvCxnSpPr>
        <xdr:cNvPr id="81" name="直線コネクタ 80"/>
        <xdr:cNvCxnSpPr/>
      </xdr:nvCxnSpPr>
      <xdr:spPr>
        <a:xfrm>
          <a:off x="2019300" y="6790509"/>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23767</xdr:rowOff>
    </xdr:from>
    <xdr:to>
      <xdr:col>6</xdr:col>
      <xdr:colOff>38100</xdr:colOff>
      <xdr:row>39</xdr:row>
      <xdr:rowOff>125367</xdr:rowOff>
    </xdr:to>
    <xdr:sp macro="" textlink="">
      <xdr:nvSpPr>
        <xdr:cNvPr id="82" name="楕円 81"/>
        <xdr:cNvSpPr/>
      </xdr:nvSpPr>
      <xdr:spPr>
        <a:xfrm>
          <a:off x="1079500" y="671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74567</xdr:rowOff>
    </xdr:from>
    <xdr:to>
      <xdr:col>10</xdr:col>
      <xdr:colOff>114300</xdr:colOff>
      <xdr:row>39</xdr:row>
      <xdr:rowOff>103959</xdr:rowOff>
    </xdr:to>
    <xdr:cxnSp macro="">
      <xdr:nvCxnSpPr>
        <xdr:cNvPr id="83" name="直線コネクタ 82"/>
        <xdr:cNvCxnSpPr/>
      </xdr:nvCxnSpPr>
      <xdr:spPr>
        <a:xfrm>
          <a:off x="1130300" y="676111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17797</xdr:rowOff>
    </xdr:from>
    <xdr:ext cx="405111" cy="259045"/>
    <xdr:sp macro="" textlink="">
      <xdr:nvSpPr>
        <xdr:cNvPr id="84" name="n_1aveValue【道路】&#10;有形固定資産減価償却率"/>
        <xdr:cNvSpPr txBox="1"/>
      </xdr:nvSpPr>
      <xdr:spPr>
        <a:xfrm>
          <a:off x="3582044"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158223</xdr:rowOff>
    </xdr:from>
    <xdr:ext cx="405111" cy="259045"/>
    <xdr:sp macro="" textlink="">
      <xdr:nvSpPr>
        <xdr:cNvPr id="85" name="n_2aveValue【道路】&#10;有形固定資産減価償却率"/>
        <xdr:cNvSpPr txBox="1"/>
      </xdr:nvSpPr>
      <xdr:spPr>
        <a:xfrm>
          <a:off x="2705744" y="633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158223</xdr:rowOff>
    </xdr:from>
    <xdr:ext cx="405111" cy="259045"/>
    <xdr:sp macro="" textlink="">
      <xdr:nvSpPr>
        <xdr:cNvPr id="86" name="n_3aveValue【道路】&#10;有形固定資産減価償却率"/>
        <xdr:cNvSpPr txBox="1"/>
      </xdr:nvSpPr>
      <xdr:spPr>
        <a:xfrm>
          <a:off x="1816744" y="633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150058</xdr:rowOff>
    </xdr:from>
    <xdr:ext cx="405111" cy="259045"/>
    <xdr:sp macro="" textlink="">
      <xdr:nvSpPr>
        <xdr:cNvPr id="87" name="n_4aveValue【道路】&#10;有形固定資産減価償却率"/>
        <xdr:cNvSpPr txBox="1"/>
      </xdr:nvSpPr>
      <xdr:spPr>
        <a:xfrm>
          <a:off x="92774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26687</xdr:rowOff>
    </xdr:from>
    <xdr:ext cx="405111" cy="259045"/>
    <xdr:sp macro="" textlink="">
      <xdr:nvSpPr>
        <xdr:cNvPr id="88" name="n_1mainValue【道路】&#10;有形固定資産減価償却率"/>
        <xdr:cNvSpPr txBox="1"/>
      </xdr:nvSpPr>
      <xdr:spPr>
        <a:xfrm>
          <a:off x="3582044" y="688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168746</xdr:rowOff>
    </xdr:from>
    <xdr:ext cx="405111" cy="259045"/>
    <xdr:sp macro="" textlink="">
      <xdr:nvSpPr>
        <xdr:cNvPr id="89" name="n_2mainValue【道路】&#10;有形固定資産減価償却率"/>
        <xdr:cNvSpPr txBox="1"/>
      </xdr:nvSpPr>
      <xdr:spPr>
        <a:xfrm>
          <a:off x="2705744" y="685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145886</xdr:rowOff>
    </xdr:from>
    <xdr:ext cx="405111" cy="259045"/>
    <xdr:sp macro="" textlink="">
      <xdr:nvSpPr>
        <xdr:cNvPr id="90" name="n_3mainValue【道路】&#10;有形固定資産減価償却率"/>
        <xdr:cNvSpPr txBox="1"/>
      </xdr:nvSpPr>
      <xdr:spPr>
        <a:xfrm>
          <a:off x="1816744" y="6832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116494</xdr:rowOff>
    </xdr:from>
    <xdr:ext cx="405111" cy="259045"/>
    <xdr:sp macro="" textlink="">
      <xdr:nvSpPr>
        <xdr:cNvPr id="91" name="n_4mainValue【道路】&#10;有形固定資産減価償却率"/>
        <xdr:cNvSpPr txBox="1"/>
      </xdr:nvSpPr>
      <xdr:spPr>
        <a:xfrm>
          <a:off x="927744" y="6803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3" name="テキスト ボックス 112"/>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33681</xdr:rowOff>
    </xdr:from>
    <xdr:to>
      <xdr:col>54</xdr:col>
      <xdr:colOff>189865</xdr:colOff>
      <xdr:row>42</xdr:row>
      <xdr:rowOff>37465</xdr:rowOff>
    </xdr:to>
    <xdr:cxnSp macro="">
      <xdr:nvCxnSpPr>
        <xdr:cNvPr id="115" name="直線コネクタ 114"/>
        <xdr:cNvCxnSpPr/>
      </xdr:nvCxnSpPr>
      <xdr:spPr>
        <a:xfrm flipV="1">
          <a:off x="10476865" y="5691531"/>
          <a:ext cx="0" cy="1546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41292</xdr:rowOff>
    </xdr:from>
    <xdr:ext cx="469744" cy="259045"/>
    <xdr:sp macro="" textlink="">
      <xdr:nvSpPr>
        <xdr:cNvPr id="116" name="【道路】&#10;一人当たり延長最小値テキスト"/>
        <xdr:cNvSpPr txBox="1"/>
      </xdr:nvSpPr>
      <xdr:spPr>
        <a:xfrm>
          <a:off x="10515600" y="7242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37465</xdr:rowOff>
    </xdr:from>
    <xdr:to>
      <xdr:col>55</xdr:col>
      <xdr:colOff>88900</xdr:colOff>
      <xdr:row>42</xdr:row>
      <xdr:rowOff>37465</xdr:rowOff>
    </xdr:to>
    <xdr:cxnSp macro="">
      <xdr:nvCxnSpPr>
        <xdr:cNvPr id="117" name="直線コネクタ 116"/>
        <xdr:cNvCxnSpPr/>
      </xdr:nvCxnSpPr>
      <xdr:spPr>
        <a:xfrm>
          <a:off x="10388600" y="723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151808</xdr:rowOff>
    </xdr:from>
    <xdr:ext cx="599010" cy="259045"/>
    <xdr:sp macro="" textlink="">
      <xdr:nvSpPr>
        <xdr:cNvPr id="118" name="【道路】&#10;一人当たり延長最大値テキスト"/>
        <xdr:cNvSpPr txBox="1"/>
      </xdr:nvSpPr>
      <xdr:spPr>
        <a:xfrm>
          <a:off x="10515600" y="5466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33681</xdr:rowOff>
    </xdr:from>
    <xdr:to>
      <xdr:col>55</xdr:col>
      <xdr:colOff>88900</xdr:colOff>
      <xdr:row>33</xdr:row>
      <xdr:rowOff>33681</xdr:rowOff>
    </xdr:to>
    <xdr:cxnSp macro="">
      <xdr:nvCxnSpPr>
        <xdr:cNvPr id="119" name="直線コネクタ 118"/>
        <xdr:cNvCxnSpPr/>
      </xdr:nvCxnSpPr>
      <xdr:spPr>
        <a:xfrm>
          <a:off x="10388600" y="569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67771</xdr:rowOff>
    </xdr:from>
    <xdr:ext cx="534377" cy="259045"/>
    <xdr:sp macro="" textlink="">
      <xdr:nvSpPr>
        <xdr:cNvPr id="120" name="【道路】&#10;一人当たり延長平均値テキスト"/>
        <xdr:cNvSpPr txBox="1"/>
      </xdr:nvSpPr>
      <xdr:spPr>
        <a:xfrm>
          <a:off x="10515600" y="6925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89344</xdr:rowOff>
    </xdr:from>
    <xdr:to>
      <xdr:col>55</xdr:col>
      <xdr:colOff>50800</xdr:colOff>
      <xdr:row>41</xdr:row>
      <xdr:rowOff>19494</xdr:rowOff>
    </xdr:to>
    <xdr:sp macro="" textlink="">
      <xdr:nvSpPr>
        <xdr:cNvPr id="121" name="フローチャート: 判断 120"/>
        <xdr:cNvSpPr/>
      </xdr:nvSpPr>
      <xdr:spPr>
        <a:xfrm>
          <a:off x="10426700" y="6947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75794</xdr:rowOff>
    </xdr:from>
    <xdr:to>
      <xdr:col>50</xdr:col>
      <xdr:colOff>165100</xdr:colOff>
      <xdr:row>41</xdr:row>
      <xdr:rowOff>5944</xdr:rowOff>
    </xdr:to>
    <xdr:sp macro="" textlink="">
      <xdr:nvSpPr>
        <xdr:cNvPr id="122" name="フローチャート: 判断 121"/>
        <xdr:cNvSpPr/>
      </xdr:nvSpPr>
      <xdr:spPr>
        <a:xfrm>
          <a:off x="9588500" y="693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76479</xdr:rowOff>
    </xdr:from>
    <xdr:to>
      <xdr:col>46</xdr:col>
      <xdr:colOff>38100</xdr:colOff>
      <xdr:row>41</xdr:row>
      <xdr:rowOff>6629</xdr:rowOff>
    </xdr:to>
    <xdr:sp macro="" textlink="">
      <xdr:nvSpPr>
        <xdr:cNvPr id="123" name="フローチャート: 判断 122"/>
        <xdr:cNvSpPr/>
      </xdr:nvSpPr>
      <xdr:spPr>
        <a:xfrm>
          <a:off x="8699500" y="69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113017</xdr:rowOff>
    </xdr:from>
    <xdr:to>
      <xdr:col>41</xdr:col>
      <xdr:colOff>101600</xdr:colOff>
      <xdr:row>41</xdr:row>
      <xdr:rowOff>43167</xdr:rowOff>
    </xdr:to>
    <xdr:sp macro="" textlink="">
      <xdr:nvSpPr>
        <xdr:cNvPr id="124" name="フローチャート: 判断 123"/>
        <xdr:cNvSpPr/>
      </xdr:nvSpPr>
      <xdr:spPr>
        <a:xfrm>
          <a:off x="7810500" y="697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119888</xdr:rowOff>
    </xdr:from>
    <xdr:to>
      <xdr:col>36</xdr:col>
      <xdr:colOff>165100</xdr:colOff>
      <xdr:row>41</xdr:row>
      <xdr:rowOff>50038</xdr:rowOff>
    </xdr:to>
    <xdr:sp macro="" textlink="">
      <xdr:nvSpPr>
        <xdr:cNvPr id="125" name="フローチャート: 判断 124"/>
        <xdr:cNvSpPr/>
      </xdr:nvSpPr>
      <xdr:spPr>
        <a:xfrm>
          <a:off x="6921500" y="697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11659</xdr:rowOff>
    </xdr:from>
    <xdr:to>
      <xdr:col>55</xdr:col>
      <xdr:colOff>50800</xdr:colOff>
      <xdr:row>40</xdr:row>
      <xdr:rowOff>113259</xdr:rowOff>
    </xdr:to>
    <xdr:sp macro="" textlink="">
      <xdr:nvSpPr>
        <xdr:cNvPr id="131" name="楕円 130"/>
        <xdr:cNvSpPr/>
      </xdr:nvSpPr>
      <xdr:spPr>
        <a:xfrm>
          <a:off x="10426700" y="686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34536</xdr:rowOff>
    </xdr:from>
    <xdr:ext cx="534377" cy="259045"/>
    <xdr:sp macro="" textlink="">
      <xdr:nvSpPr>
        <xdr:cNvPr id="132" name="【道路】&#10;一人当たり延長該当値テキスト"/>
        <xdr:cNvSpPr txBox="1"/>
      </xdr:nvSpPr>
      <xdr:spPr>
        <a:xfrm>
          <a:off x="10515600" y="672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13335</xdr:rowOff>
    </xdr:from>
    <xdr:to>
      <xdr:col>50</xdr:col>
      <xdr:colOff>165100</xdr:colOff>
      <xdr:row>40</xdr:row>
      <xdr:rowOff>114935</xdr:rowOff>
    </xdr:to>
    <xdr:sp macro="" textlink="">
      <xdr:nvSpPr>
        <xdr:cNvPr id="133" name="楕円 132"/>
        <xdr:cNvSpPr/>
      </xdr:nvSpPr>
      <xdr:spPr>
        <a:xfrm>
          <a:off x="9588500" y="687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62459</xdr:rowOff>
    </xdr:from>
    <xdr:to>
      <xdr:col>55</xdr:col>
      <xdr:colOff>0</xdr:colOff>
      <xdr:row>40</xdr:row>
      <xdr:rowOff>64135</xdr:rowOff>
    </xdr:to>
    <xdr:cxnSp macro="">
      <xdr:nvCxnSpPr>
        <xdr:cNvPr id="134" name="直線コネクタ 133"/>
        <xdr:cNvCxnSpPr/>
      </xdr:nvCxnSpPr>
      <xdr:spPr>
        <a:xfrm flipV="1">
          <a:off x="9639300" y="6920459"/>
          <a:ext cx="8382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14542</xdr:rowOff>
    </xdr:from>
    <xdr:to>
      <xdr:col>46</xdr:col>
      <xdr:colOff>38100</xdr:colOff>
      <xdr:row>40</xdr:row>
      <xdr:rowOff>116142</xdr:rowOff>
    </xdr:to>
    <xdr:sp macro="" textlink="">
      <xdr:nvSpPr>
        <xdr:cNvPr id="135" name="楕円 134"/>
        <xdr:cNvSpPr/>
      </xdr:nvSpPr>
      <xdr:spPr>
        <a:xfrm>
          <a:off x="8699500" y="6872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64135</xdr:rowOff>
    </xdr:from>
    <xdr:to>
      <xdr:col>50</xdr:col>
      <xdr:colOff>114300</xdr:colOff>
      <xdr:row>40</xdr:row>
      <xdr:rowOff>65342</xdr:rowOff>
    </xdr:to>
    <xdr:cxnSp macro="">
      <xdr:nvCxnSpPr>
        <xdr:cNvPr id="136" name="直線コネクタ 135"/>
        <xdr:cNvCxnSpPr/>
      </xdr:nvCxnSpPr>
      <xdr:spPr>
        <a:xfrm flipV="1">
          <a:off x="8750300" y="6922135"/>
          <a:ext cx="889000" cy="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15646</xdr:rowOff>
    </xdr:from>
    <xdr:to>
      <xdr:col>41</xdr:col>
      <xdr:colOff>101600</xdr:colOff>
      <xdr:row>40</xdr:row>
      <xdr:rowOff>117246</xdr:rowOff>
    </xdr:to>
    <xdr:sp macro="" textlink="">
      <xdr:nvSpPr>
        <xdr:cNvPr id="137" name="楕円 136"/>
        <xdr:cNvSpPr/>
      </xdr:nvSpPr>
      <xdr:spPr>
        <a:xfrm>
          <a:off x="7810500" y="6873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65342</xdr:rowOff>
    </xdr:from>
    <xdr:to>
      <xdr:col>45</xdr:col>
      <xdr:colOff>177800</xdr:colOff>
      <xdr:row>40</xdr:row>
      <xdr:rowOff>66446</xdr:rowOff>
    </xdr:to>
    <xdr:cxnSp macro="">
      <xdr:nvCxnSpPr>
        <xdr:cNvPr id="138" name="直線コネクタ 137"/>
        <xdr:cNvCxnSpPr/>
      </xdr:nvCxnSpPr>
      <xdr:spPr>
        <a:xfrm flipV="1">
          <a:off x="7861300" y="6923342"/>
          <a:ext cx="889000" cy="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16878</xdr:rowOff>
    </xdr:from>
    <xdr:to>
      <xdr:col>36</xdr:col>
      <xdr:colOff>165100</xdr:colOff>
      <xdr:row>40</xdr:row>
      <xdr:rowOff>118478</xdr:rowOff>
    </xdr:to>
    <xdr:sp macro="" textlink="">
      <xdr:nvSpPr>
        <xdr:cNvPr id="139" name="楕円 138"/>
        <xdr:cNvSpPr/>
      </xdr:nvSpPr>
      <xdr:spPr>
        <a:xfrm>
          <a:off x="6921500" y="6874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66446</xdr:rowOff>
    </xdr:from>
    <xdr:to>
      <xdr:col>41</xdr:col>
      <xdr:colOff>50800</xdr:colOff>
      <xdr:row>40</xdr:row>
      <xdr:rowOff>67678</xdr:rowOff>
    </xdr:to>
    <xdr:cxnSp macro="">
      <xdr:nvCxnSpPr>
        <xdr:cNvPr id="140" name="直線コネクタ 139"/>
        <xdr:cNvCxnSpPr/>
      </xdr:nvCxnSpPr>
      <xdr:spPr>
        <a:xfrm flipV="1">
          <a:off x="6972300" y="6924446"/>
          <a:ext cx="889000" cy="1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168521</xdr:rowOff>
    </xdr:from>
    <xdr:ext cx="534377" cy="259045"/>
    <xdr:sp macro="" textlink="">
      <xdr:nvSpPr>
        <xdr:cNvPr id="141" name="n_1aveValue【道路】&#10;一人当たり延長"/>
        <xdr:cNvSpPr txBox="1"/>
      </xdr:nvSpPr>
      <xdr:spPr>
        <a:xfrm>
          <a:off x="9359411" y="7026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169206</xdr:rowOff>
    </xdr:from>
    <xdr:ext cx="534377" cy="259045"/>
    <xdr:sp macro="" textlink="">
      <xdr:nvSpPr>
        <xdr:cNvPr id="142" name="n_2aveValue【道路】&#10;一人当たり延長"/>
        <xdr:cNvSpPr txBox="1"/>
      </xdr:nvSpPr>
      <xdr:spPr>
        <a:xfrm>
          <a:off x="8483111" y="702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34294</xdr:rowOff>
    </xdr:from>
    <xdr:ext cx="534377" cy="259045"/>
    <xdr:sp macro="" textlink="">
      <xdr:nvSpPr>
        <xdr:cNvPr id="143" name="n_3aveValue【道路】&#10;一人当たり延長"/>
        <xdr:cNvSpPr txBox="1"/>
      </xdr:nvSpPr>
      <xdr:spPr>
        <a:xfrm>
          <a:off x="7594111" y="7063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41165</xdr:rowOff>
    </xdr:from>
    <xdr:ext cx="534377" cy="259045"/>
    <xdr:sp macro="" textlink="">
      <xdr:nvSpPr>
        <xdr:cNvPr id="144" name="n_4aveValue【道路】&#10;一人当たり延長"/>
        <xdr:cNvSpPr txBox="1"/>
      </xdr:nvSpPr>
      <xdr:spPr>
        <a:xfrm>
          <a:off x="6705111" y="707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131462</xdr:rowOff>
    </xdr:from>
    <xdr:ext cx="534377" cy="259045"/>
    <xdr:sp macro="" textlink="">
      <xdr:nvSpPr>
        <xdr:cNvPr id="145" name="n_1mainValue【道路】&#10;一人当たり延長"/>
        <xdr:cNvSpPr txBox="1"/>
      </xdr:nvSpPr>
      <xdr:spPr>
        <a:xfrm>
          <a:off x="9359411" y="664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132669</xdr:rowOff>
    </xdr:from>
    <xdr:ext cx="534377" cy="259045"/>
    <xdr:sp macro="" textlink="">
      <xdr:nvSpPr>
        <xdr:cNvPr id="146" name="n_2mainValue【道路】&#10;一人当たり延長"/>
        <xdr:cNvSpPr txBox="1"/>
      </xdr:nvSpPr>
      <xdr:spPr>
        <a:xfrm>
          <a:off x="8483111" y="6647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133773</xdr:rowOff>
    </xdr:from>
    <xdr:ext cx="534377" cy="259045"/>
    <xdr:sp macro="" textlink="">
      <xdr:nvSpPr>
        <xdr:cNvPr id="147" name="n_3mainValue【道路】&#10;一人当たり延長"/>
        <xdr:cNvSpPr txBox="1"/>
      </xdr:nvSpPr>
      <xdr:spPr>
        <a:xfrm>
          <a:off x="7594111" y="6648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135005</xdr:rowOff>
    </xdr:from>
    <xdr:ext cx="534377" cy="259045"/>
    <xdr:sp macro="" textlink="">
      <xdr:nvSpPr>
        <xdr:cNvPr id="148" name="n_4mainValue【道路】&#10;一人当たり延長"/>
        <xdr:cNvSpPr txBox="1"/>
      </xdr:nvSpPr>
      <xdr:spPr>
        <a:xfrm>
          <a:off x="6705111" y="6650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1" name="テキスト ボックス 160"/>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9" name="テキスト ボックス 168"/>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7620</xdr:rowOff>
    </xdr:from>
    <xdr:to>
      <xdr:col>24</xdr:col>
      <xdr:colOff>62865</xdr:colOff>
      <xdr:row>64</xdr:row>
      <xdr:rowOff>62865</xdr:rowOff>
    </xdr:to>
    <xdr:cxnSp macro="">
      <xdr:nvCxnSpPr>
        <xdr:cNvPr id="172" name="直線コネクタ 171"/>
        <xdr:cNvCxnSpPr/>
      </xdr:nvCxnSpPr>
      <xdr:spPr>
        <a:xfrm flipV="1">
          <a:off x="4634865" y="9608820"/>
          <a:ext cx="0" cy="1426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66692</xdr:rowOff>
    </xdr:from>
    <xdr:ext cx="405111" cy="259045"/>
    <xdr:sp macro="" textlink="">
      <xdr:nvSpPr>
        <xdr:cNvPr id="173" name="【橋りょう・トンネル】&#10;有形固定資産減価償却率最小値テキスト"/>
        <xdr:cNvSpPr txBox="1"/>
      </xdr:nvSpPr>
      <xdr:spPr>
        <a:xfrm>
          <a:off x="4673600" y="1103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62865</xdr:rowOff>
    </xdr:from>
    <xdr:to>
      <xdr:col>24</xdr:col>
      <xdr:colOff>152400</xdr:colOff>
      <xdr:row>64</xdr:row>
      <xdr:rowOff>62865</xdr:rowOff>
    </xdr:to>
    <xdr:cxnSp macro="">
      <xdr:nvCxnSpPr>
        <xdr:cNvPr id="174" name="直線コネクタ 173"/>
        <xdr:cNvCxnSpPr/>
      </xdr:nvCxnSpPr>
      <xdr:spPr>
        <a:xfrm>
          <a:off x="4546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125747</xdr:rowOff>
    </xdr:from>
    <xdr:ext cx="340478" cy="259045"/>
    <xdr:sp macro="" textlink="">
      <xdr:nvSpPr>
        <xdr:cNvPr id="175" name="【橋りょう・トンネル】&#10;有形固定資産減価償却率最大値テキスト"/>
        <xdr:cNvSpPr txBox="1"/>
      </xdr:nvSpPr>
      <xdr:spPr>
        <a:xfrm>
          <a:off x="4673600" y="93840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7620</xdr:rowOff>
    </xdr:from>
    <xdr:to>
      <xdr:col>24</xdr:col>
      <xdr:colOff>152400</xdr:colOff>
      <xdr:row>56</xdr:row>
      <xdr:rowOff>7620</xdr:rowOff>
    </xdr:to>
    <xdr:cxnSp macro="">
      <xdr:nvCxnSpPr>
        <xdr:cNvPr id="176" name="直線コネクタ 175"/>
        <xdr:cNvCxnSpPr/>
      </xdr:nvCxnSpPr>
      <xdr:spPr>
        <a:xfrm>
          <a:off x="4546600" y="960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120667</xdr:rowOff>
    </xdr:from>
    <xdr:ext cx="405111" cy="259045"/>
    <xdr:sp macro="" textlink="">
      <xdr:nvSpPr>
        <xdr:cNvPr id="177" name="【橋りょう・トンネル】&#10;有形固定資産減価償却率平均値テキスト"/>
        <xdr:cNvSpPr txBox="1"/>
      </xdr:nvSpPr>
      <xdr:spPr>
        <a:xfrm>
          <a:off x="4673600" y="10407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97790</xdr:rowOff>
    </xdr:from>
    <xdr:to>
      <xdr:col>24</xdr:col>
      <xdr:colOff>114300</xdr:colOff>
      <xdr:row>62</xdr:row>
      <xdr:rowOff>27940</xdr:rowOff>
    </xdr:to>
    <xdr:sp macro="" textlink="">
      <xdr:nvSpPr>
        <xdr:cNvPr id="178" name="フローチャート: 判断 177"/>
        <xdr:cNvSpPr/>
      </xdr:nvSpPr>
      <xdr:spPr>
        <a:xfrm>
          <a:off x="45847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86360</xdr:rowOff>
    </xdr:from>
    <xdr:to>
      <xdr:col>20</xdr:col>
      <xdr:colOff>38100</xdr:colOff>
      <xdr:row>62</xdr:row>
      <xdr:rowOff>16510</xdr:rowOff>
    </xdr:to>
    <xdr:sp macro="" textlink="">
      <xdr:nvSpPr>
        <xdr:cNvPr id="179" name="フローチャート: 判断 178"/>
        <xdr:cNvSpPr/>
      </xdr:nvSpPr>
      <xdr:spPr>
        <a:xfrm>
          <a:off x="3746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53975</xdr:rowOff>
    </xdr:from>
    <xdr:to>
      <xdr:col>15</xdr:col>
      <xdr:colOff>101600</xdr:colOff>
      <xdr:row>61</xdr:row>
      <xdr:rowOff>155575</xdr:rowOff>
    </xdr:to>
    <xdr:sp macro="" textlink="">
      <xdr:nvSpPr>
        <xdr:cNvPr id="180" name="フローチャート: 判断 179"/>
        <xdr:cNvSpPr/>
      </xdr:nvSpPr>
      <xdr:spPr>
        <a:xfrm>
          <a:off x="2857500" y="1051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27305</xdr:rowOff>
    </xdr:from>
    <xdr:to>
      <xdr:col>10</xdr:col>
      <xdr:colOff>165100</xdr:colOff>
      <xdr:row>61</xdr:row>
      <xdr:rowOff>128905</xdr:rowOff>
    </xdr:to>
    <xdr:sp macro="" textlink="">
      <xdr:nvSpPr>
        <xdr:cNvPr id="181" name="フローチャート: 判断 180"/>
        <xdr:cNvSpPr/>
      </xdr:nvSpPr>
      <xdr:spPr>
        <a:xfrm>
          <a:off x="1968500" y="1048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31115</xdr:rowOff>
    </xdr:from>
    <xdr:to>
      <xdr:col>6</xdr:col>
      <xdr:colOff>38100</xdr:colOff>
      <xdr:row>61</xdr:row>
      <xdr:rowOff>132715</xdr:rowOff>
    </xdr:to>
    <xdr:sp macro="" textlink="">
      <xdr:nvSpPr>
        <xdr:cNvPr id="182" name="フローチャート: 判断 181"/>
        <xdr:cNvSpPr/>
      </xdr:nvSpPr>
      <xdr:spPr>
        <a:xfrm>
          <a:off x="1079500" y="1048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133985</xdr:rowOff>
    </xdr:from>
    <xdr:to>
      <xdr:col>24</xdr:col>
      <xdr:colOff>114300</xdr:colOff>
      <xdr:row>63</xdr:row>
      <xdr:rowOff>64135</xdr:rowOff>
    </xdr:to>
    <xdr:sp macro="" textlink="">
      <xdr:nvSpPr>
        <xdr:cNvPr id="188" name="楕円 187"/>
        <xdr:cNvSpPr/>
      </xdr:nvSpPr>
      <xdr:spPr>
        <a:xfrm>
          <a:off x="4584700" y="1076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112412</xdr:rowOff>
    </xdr:from>
    <xdr:ext cx="405111" cy="259045"/>
    <xdr:sp macro="" textlink="">
      <xdr:nvSpPr>
        <xdr:cNvPr id="189" name="【橋りょう・トンネル】&#10;有形固定資産減価償却率該当値テキスト"/>
        <xdr:cNvSpPr txBox="1"/>
      </xdr:nvSpPr>
      <xdr:spPr>
        <a:xfrm>
          <a:off x="4673600" y="10742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103505</xdr:rowOff>
    </xdr:from>
    <xdr:to>
      <xdr:col>20</xdr:col>
      <xdr:colOff>38100</xdr:colOff>
      <xdr:row>63</xdr:row>
      <xdr:rowOff>33655</xdr:rowOff>
    </xdr:to>
    <xdr:sp macro="" textlink="">
      <xdr:nvSpPr>
        <xdr:cNvPr id="190" name="楕円 189"/>
        <xdr:cNvSpPr/>
      </xdr:nvSpPr>
      <xdr:spPr>
        <a:xfrm>
          <a:off x="3746500" y="1073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154305</xdr:rowOff>
    </xdr:from>
    <xdr:to>
      <xdr:col>24</xdr:col>
      <xdr:colOff>63500</xdr:colOff>
      <xdr:row>63</xdr:row>
      <xdr:rowOff>13335</xdr:rowOff>
    </xdr:to>
    <xdr:cxnSp macro="">
      <xdr:nvCxnSpPr>
        <xdr:cNvPr id="191" name="直線コネクタ 190"/>
        <xdr:cNvCxnSpPr/>
      </xdr:nvCxnSpPr>
      <xdr:spPr>
        <a:xfrm>
          <a:off x="3797300" y="1078420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73025</xdr:rowOff>
    </xdr:from>
    <xdr:to>
      <xdr:col>15</xdr:col>
      <xdr:colOff>101600</xdr:colOff>
      <xdr:row>63</xdr:row>
      <xdr:rowOff>3175</xdr:rowOff>
    </xdr:to>
    <xdr:sp macro="" textlink="">
      <xdr:nvSpPr>
        <xdr:cNvPr id="192" name="楕円 191"/>
        <xdr:cNvSpPr/>
      </xdr:nvSpPr>
      <xdr:spPr>
        <a:xfrm>
          <a:off x="2857500" y="1070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123825</xdr:rowOff>
    </xdr:from>
    <xdr:to>
      <xdr:col>19</xdr:col>
      <xdr:colOff>177800</xdr:colOff>
      <xdr:row>62</xdr:row>
      <xdr:rowOff>154305</xdr:rowOff>
    </xdr:to>
    <xdr:cxnSp macro="">
      <xdr:nvCxnSpPr>
        <xdr:cNvPr id="193" name="直線コネクタ 192"/>
        <xdr:cNvCxnSpPr/>
      </xdr:nvCxnSpPr>
      <xdr:spPr>
        <a:xfrm>
          <a:off x="2908300" y="1075372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40640</xdr:rowOff>
    </xdr:from>
    <xdr:to>
      <xdr:col>10</xdr:col>
      <xdr:colOff>165100</xdr:colOff>
      <xdr:row>62</xdr:row>
      <xdr:rowOff>142240</xdr:rowOff>
    </xdr:to>
    <xdr:sp macro="" textlink="">
      <xdr:nvSpPr>
        <xdr:cNvPr id="194" name="楕円 193"/>
        <xdr:cNvSpPr/>
      </xdr:nvSpPr>
      <xdr:spPr>
        <a:xfrm>
          <a:off x="1968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91440</xdr:rowOff>
    </xdr:from>
    <xdr:to>
      <xdr:col>15</xdr:col>
      <xdr:colOff>50800</xdr:colOff>
      <xdr:row>62</xdr:row>
      <xdr:rowOff>123825</xdr:rowOff>
    </xdr:to>
    <xdr:cxnSp macro="">
      <xdr:nvCxnSpPr>
        <xdr:cNvPr id="195" name="直線コネクタ 194"/>
        <xdr:cNvCxnSpPr/>
      </xdr:nvCxnSpPr>
      <xdr:spPr>
        <a:xfrm>
          <a:off x="2019300" y="1072134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105410</xdr:rowOff>
    </xdr:from>
    <xdr:to>
      <xdr:col>6</xdr:col>
      <xdr:colOff>38100</xdr:colOff>
      <xdr:row>62</xdr:row>
      <xdr:rowOff>35560</xdr:rowOff>
    </xdr:to>
    <xdr:sp macro="" textlink="">
      <xdr:nvSpPr>
        <xdr:cNvPr id="196" name="楕円 195"/>
        <xdr:cNvSpPr/>
      </xdr:nvSpPr>
      <xdr:spPr>
        <a:xfrm>
          <a:off x="1079500" y="1056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156210</xdr:rowOff>
    </xdr:from>
    <xdr:to>
      <xdr:col>10</xdr:col>
      <xdr:colOff>114300</xdr:colOff>
      <xdr:row>62</xdr:row>
      <xdr:rowOff>91440</xdr:rowOff>
    </xdr:to>
    <xdr:cxnSp macro="">
      <xdr:nvCxnSpPr>
        <xdr:cNvPr id="197" name="直線コネクタ 196"/>
        <xdr:cNvCxnSpPr/>
      </xdr:nvCxnSpPr>
      <xdr:spPr>
        <a:xfrm>
          <a:off x="1130300" y="106146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33037</xdr:rowOff>
    </xdr:from>
    <xdr:ext cx="405111" cy="259045"/>
    <xdr:sp macro="" textlink="">
      <xdr:nvSpPr>
        <xdr:cNvPr id="198" name="n_1aveValue【橋りょう・トンネル】&#10;有形固定資産減価償却率"/>
        <xdr:cNvSpPr txBox="1"/>
      </xdr:nvSpPr>
      <xdr:spPr>
        <a:xfrm>
          <a:off x="3582044" y="10320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652</xdr:rowOff>
    </xdr:from>
    <xdr:ext cx="405111" cy="259045"/>
    <xdr:sp macro="" textlink="">
      <xdr:nvSpPr>
        <xdr:cNvPr id="199" name="n_2aveValue【橋りょう・トンネル】&#10;有形固定資産減価償却率"/>
        <xdr:cNvSpPr txBox="1"/>
      </xdr:nvSpPr>
      <xdr:spPr>
        <a:xfrm>
          <a:off x="2705744" y="10287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145432</xdr:rowOff>
    </xdr:from>
    <xdr:ext cx="405111" cy="259045"/>
    <xdr:sp macro="" textlink="">
      <xdr:nvSpPr>
        <xdr:cNvPr id="200" name="n_3aveValue【橋りょう・トンネル】&#10;有形固定資産減価償却率"/>
        <xdr:cNvSpPr txBox="1"/>
      </xdr:nvSpPr>
      <xdr:spPr>
        <a:xfrm>
          <a:off x="1816744" y="10260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149242</xdr:rowOff>
    </xdr:from>
    <xdr:ext cx="405111" cy="259045"/>
    <xdr:sp macro="" textlink="">
      <xdr:nvSpPr>
        <xdr:cNvPr id="201" name="n_4aveValue【橋りょう・トンネル】&#10;有形固定資産減価償却率"/>
        <xdr:cNvSpPr txBox="1"/>
      </xdr:nvSpPr>
      <xdr:spPr>
        <a:xfrm>
          <a:off x="927744" y="10264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24782</xdr:rowOff>
    </xdr:from>
    <xdr:ext cx="405111" cy="259045"/>
    <xdr:sp macro="" textlink="">
      <xdr:nvSpPr>
        <xdr:cNvPr id="202" name="n_1mainValue【橋りょう・トンネル】&#10;有形固定資産減価償却率"/>
        <xdr:cNvSpPr txBox="1"/>
      </xdr:nvSpPr>
      <xdr:spPr>
        <a:xfrm>
          <a:off x="3582044" y="1082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165752</xdr:rowOff>
    </xdr:from>
    <xdr:ext cx="405111" cy="259045"/>
    <xdr:sp macro="" textlink="">
      <xdr:nvSpPr>
        <xdr:cNvPr id="203" name="n_2mainValue【橋りょう・トンネル】&#10;有形固定資産減価償却率"/>
        <xdr:cNvSpPr txBox="1"/>
      </xdr:nvSpPr>
      <xdr:spPr>
        <a:xfrm>
          <a:off x="2705744" y="1079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133367</xdr:rowOff>
    </xdr:from>
    <xdr:ext cx="405111" cy="259045"/>
    <xdr:sp macro="" textlink="">
      <xdr:nvSpPr>
        <xdr:cNvPr id="204" name="n_3mainValue【橋りょう・トンネル】&#10;有形固定資産減価償却率"/>
        <xdr:cNvSpPr txBox="1"/>
      </xdr:nvSpPr>
      <xdr:spPr>
        <a:xfrm>
          <a:off x="1816744" y="1076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26687</xdr:rowOff>
    </xdr:from>
    <xdr:ext cx="405111" cy="259045"/>
    <xdr:sp macro="" textlink="">
      <xdr:nvSpPr>
        <xdr:cNvPr id="205" name="n_4mainValue【橋りょう・トンネル】&#10;有形固定資産減価償却率"/>
        <xdr:cNvSpPr txBox="1"/>
      </xdr:nvSpPr>
      <xdr:spPr>
        <a:xfrm>
          <a:off x="927744" y="1065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6" name="直線コネクタ 21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7" name="テキスト ボックス 216"/>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8" name="直線コネクタ 21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9" name="テキスト ボックス 218"/>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0" name="直線コネクタ 21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21" name="テキスト ボックス 220"/>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2" name="直線コネクタ 22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3" name="テキスト ボックス 222"/>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5" name="テキスト ボックス 224"/>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73061</xdr:rowOff>
    </xdr:from>
    <xdr:to>
      <xdr:col>54</xdr:col>
      <xdr:colOff>189865</xdr:colOff>
      <xdr:row>63</xdr:row>
      <xdr:rowOff>164964</xdr:rowOff>
    </xdr:to>
    <xdr:cxnSp macro="">
      <xdr:nvCxnSpPr>
        <xdr:cNvPr id="227" name="直線コネクタ 226"/>
        <xdr:cNvCxnSpPr/>
      </xdr:nvCxnSpPr>
      <xdr:spPr>
        <a:xfrm flipV="1">
          <a:off x="10476865" y="9674261"/>
          <a:ext cx="0" cy="1292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168791</xdr:rowOff>
    </xdr:from>
    <xdr:ext cx="469744" cy="259045"/>
    <xdr:sp macro="" textlink="">
      <xdr:nvSpPr>
        <xdr:cNvPr id="228" name="【橋りょう・トンネル】&#10;一人当たり有形固定資産（償却資産）額最小値テキスト"/>
        <xdr:cNvSpPr txBox="1"/>
      </xdr:nvSpPr>
      <xdr:spPr>
        <a:xfrm>
          <a:off x="10515600" y="10970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164964</xdr:rowOff>
    </xdr:from>
    <xdr:to>
      <xdr:col>55</xdr:col>
      <xdr:colOff>88900</xdr:colOff>
      <xdr:row>63</xdr:row>
      <xdr:rowOff>164964</xdr:rowOff>
    </xdr:to>
    <xdr:cxnSp macro="">
      <xdr:nvCxnSpPr>
        <xdr:cNvPr id="229" name="直線コネクタ 228"/>
        <xdr:cNvCxnSpPr/>
      </xdr:nvCxnSpPr>
      <xdr:spPr>
        <a:xfrm>
          <a:off x="10388600" y="10966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19738</xdr:rowOff>
    </xdr:from>
    <xdr:ext cx="599010" cy="259045"/>
    <xdr:sp macro="" textlink="">
      <xdr:nvSpPr>
        <xdr:cNvPr id="230" name="【橋りょう・トンネル】&#10;一人当たり有形固定資産（償却資産）額最大値テキスト"/>
        <xdr:cNvSpPr txBox="1"/>
      </xdr:nvSpPr>
      <xdr:spPr>
        <a:xfrm>
          <a:off x="10515600" y="9449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73061</xdr:rowOff>
    </xdr:from>
    <xdr:to>
      <xdr:col>55</xdr:col>
      <xdr:colOff>88900</xdr:colOff>
      <xdr:row>56</xdr:row>
      <xdr:rowOff>73061</xdr:rowOff>
    </xdr:to>
    <xdr:cxnSp macro="">
      <xdr:nvCxnSpPr>
        <xdr:cNvPr id="231" name="直線コネクタ 230"/>
        <xdr:cNvCxnSpPr/>
      </xdr:nvCxnSpPr>
      <xdr:spPr>
        <a:xfrm>
          <a:off x="10388600" y="9674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63231</xdr:rowOff>
    </xdr:from>
    <xdr:ext cx="599010" cy="259045"/>
    <xdr:sp macro="" textlink="">
      <xdr:nvSpPr>
        <xdr:cNvPr id="232" name="【橋りょう・トンネル】&#10;一人当たり有形固定資産（償却資産）額平均値テキスト"/>
        <xdr:cNvSpPr txBox="1"/>
      </xdr:nvSpPr>
      <xdr:spPr>
        <a:xfrm>
          <a:off x="10515600" y="103502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40354</xdr:rowOff>
    </xdr:from>
    <xdr:to>
      <xdr:col>55</xdr:col>
      <xdr:colOff>50800</xdr:colOff>
      <xdr:row>61</xdr:row>
      <xdr:rowOff>141954</xdr:rowOff>
    </xdr:to>
    <xdr:sp macro="" textlink="">
      <xdr:nvSpPr>
        <xdr:cNvPr id="233" name="フローチャート: 判断 232"/>
        <xdr:cNvSpPr/>
      </xdr:nvSpPr>
      <xdr:spPr>
        <a:xfrm>
          <a:off x="10426700" y="1049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28815</xdr:rowOff>
    </xdr:from>
    <xdr:to>
      <xdr:col>50</xdr:col>
      <xdr:colOff>165100</xdr:colOff>
      <xdr:row>61</xdr:row>
      <xdr:rowOff>130415</xdr:rowOff>
    </xdr:to>
    <xdr:sp macro="" textlink="">
      <xdr:nvSpPr>
        <xdr:cNvPr id="234" name="フローチャート: 判断 233"/>
        <xdr:cNvSpPr/>
      </xdr:nvSpPr>
      <xdr:spPr>
        <a:xfrm>
          <a:off x="9588500" y="1048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38441</xdr:rowOff>
    </xdr:from>
    <xdr:to>
      <xdr:col>46</xdr:col>
      <xdr:colOff>38100</xdr:colOff>
      <xdr:row>61</xdr:row>
      <xdr:rowOff>140041</xdr:rowOff>
    </xdr:to>
    <xdr:sp macro="" textlink="">
      <xdr:nvSpPr>
        <xdr:cNvPr id="235" name="フローチャート: 判断 234"/>
        <xdr:cNvSpPr/>
      </xdr:nvSpPr>
      <xdr:spPr>
        <a:xfrm>
          <a:off x="8699500" y="1049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62702</xdr:rowOff>
    </xdr:from>
    <xdr:to>
      <xdr:col>41</xdr:col>
      <xdr:colOff>101600</xdr:colOff>
      <xdr:row>61</xdr:row>
      <xdr:rowOff>164302</xdr:rowOff>
    </xdr:to>
    <xdr:sp macro="" textlink="">
      <xdr:nvSpPr>
        <xdr:cNvPr id="236" name="フローチャート: 判断 235"/>
        <xdr:cNvSpPr/>
      </xdr:nvSpPr>
      <xdr:spPr>
        <a:xfrm>
          <a:off x="7810500" y="1052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99306</xdr:rowOff>
    </xdr:from>
    <xdr:to>
      <xdr:col>36</xdr:col>
      <xdr:colOff>165100</xdr:colOff>
      <xdr:row>62</xdr:row>
      <xdr:rowOff>29456</xdr:rowOff>
    </xdr:to>
    <xdr:sp macro="" textlink="">
      <xdr:nvSpPr>
        <xdr:cNvPr id="237" name="フローチャート: 判断 236"/>
        <xdr:cNvSpPr/>
      </xdr:nvSpPr>
      <xdr:spPr>
        <a:xfrm>
          <a:off x="6921500" y="1055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70527</xdr:rowOff>
    </xdr:from>
    <xdr:to>
      <xdr:col>55</xdr:col>
      <xdr:colOff>50800</xdr:colOff>
      <xdr:row>63</xdr:row>
      <xdr:rowOff>677</xdr:rowOff>
    </xdr:to>
    <xdr:sp macro="" textlink="">
      <xdr:nvSpPr>
        <xdr:cNvPr id="243" name="楕円 242"/>
        <xdr:cNvSpPr/>
      </xdr:nvSpPr>
      <xdr:spPr>
        <a:xfrm>
          <a:off x="10426700" y="1070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48954</xdr:rowOff>
    </xdr:from>
    <xdr:ext cx="534377" cy="259045"/>
    <xdr:sp macro="" textlink="">
      <xdr:nvSpPr>
        <xdr:cNvPr id="244" name="【橋りょう・トンネル】&#10;一人当たり有形固定資産（償却資産）額該当値テキスト"/>
        <xdr:cNvSpPr txBox="1"/>
      </xdr:nvSpPr>
      <xdr:spPr>
        <a:xfrm>
          <a:off x="10515600" y="1067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71686</xdr:rowOff>
    </xdr:from>
    <xdr:to>
      <xdr:col>50</xdr:col>
      <xdr:colOff>165100</xdr:colOff>
      <xdr:row>63</xdr:row>
      <xdr:rowOff>1836</xdr:rowOff>
    </xdr:to>
    <xdr:sp macro="" textlink="">
      <xdr:nvSpPr>
        <xdr:cNvPr id="245" name="楕円 244"/>
        <xdr:cNvSpPr/>
      </xdr:nvSpPr>
      <xdr:spPr>
        <a:xfrm>
          <a:off x="9588500" y="1070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121327</xdr:rowOff>
    </xdr:from>
    <xdr:to>
      <xdr:col>55</xdr:col>
      <xdr:colOff>0</xdr:colOff>
      <xdr:row>62</xdr:row>
      <xdr:rowOff>122486</xdr:rowOff>
    </xdr:to>
    <xdr:cxnSp macro="">
      <xdr:nvCxnSpPr>
        <xdr:cNvPr id="246" name="直線コネクタ 245"/>
        <xdr:cNvCxnSpPr/>
      </xdr:nvCxnSpPr>
      <xdr:spPr>
        <a:xfrm flipV="1">
          <a:off x="9639300" y="10751227"/>
          <a:ext cx="838200" cy="1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72287</xdr:rowOff>
    </xdr:from>
    <xdr:to>
      <xdr:col>46</xdr:col>
      <xdr:colOff>38100</xdr:colOff>
      <xdr:row>63</xdr:row>
      <xdr:rowOff>2437</xdr:rowOff>
    </xdr:to>
    <xdr:sp macro="" textlink="">
      <xdr:nvSpPr>
        <xdr:cNvPr id="247" name="楕円 246"/>
        <xdr:cNvSpPr/>
      </xdr:nvSpPr>
      <xdr:spPr>
        <a:xfrm>
          <a:off x="8699500" y="10702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122486</xdr:rowOff>
    </xdr:from>
    <xdr:to>
      <xdr:col>50</xdr:col>
      <xdr:colOff>114300</xdr:colOff>
      <xdr:row>62</xdr:row>
      <xdr:rowOff>123087</xdr:rowOff>
    </xdr:to>
    <xdr:cxnSp macro="">
      <xdr:nvCxnSpPr>
        <xdr:cNvPr id="248" name="直線コネクタ 247"/>
        <xdr:cNvCxnSpPr/>
      </xdr:nvCxnSpPr>
      <xdr:spPr>
        <a:xfrm flipV="1">
          <a:off x="8750300" y="10752386"/>
          <a:ext cx="889000" cy="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72912</xdr:rowOff>
    </xdr:from>
    <xdr:to>
      <xdr:col>41</xdr:col>
      <xdr:colOff>101600</xdr:colOff>
      <xdr:row>63</xdr:row>
      <xdr:rowOff>3062</xdr:rowOff>
    </xdr:to>
    <xdr:sp macro="" textlink="">
      <xdr:nvSpPr>
        <xdr:cNvPr id="249" name="楕円 248"/>
        <xdr:cNvSpPr/>
      </xdr:nvSpPr>
      <xdr:spPr>
        <a:xfrm>
          <a:off x="7810500" y="1070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123087</xdr:rowOff>
    </xdr:from>
    <xdr:to>
      <xdr:col>45</xdr:col>
      <xdr:colOff>177800</xdr:colOff>
      <xdr:row>62</xdr:row>
      <xdr:rowOff>123712</xdr:rowOff>
    </xdr:to>
    <xdr:cxnSp macro="">
      <xdr:nvCxnSpPr>
        <xdr:cNvPr id="250" name="直線コネクタ 249"/>
        <xdr:cNvCxnSpPr/>
      </xdr:nvCxnSpPr>
      <xdr:spPr>
        <a:xfrm flipV="1">
          <a:off x="7861300" y="10752987"/>
          <a:ext cx="889000" cy="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73650</xdr:rowOff>
    </xdr:from>
    <xdr:to>
      <xdr:col>36</xdr:col>
      <xdr:colOff>165100</xdr:colOff>
      <xdr:row>63</xdr:row>
      <xdr:rowOff>3800</xdr:rowOff>
    </xdr:to>
    <xdr:sp macro="" textlink="">
      <xdr:nvSpPr>
        <xdr:cNvPr id="251" name="楕円 250"/>
        <xdr:cNvSpPr/>
      </xdr:nvSpPr>
      <xdr:spPr>
        <a:xfrm>
          <a:off x="6921500" y="1070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123712</xdr:rowOff>
    </xdr:from>
    <xdr:to>
      <xdr:col>41</xdr:col>
      <xdr:colOff>50800</xdr:colOff>
      <xdr:row>62</xdr:row>
      <xdr:rowOff>124450</xdr:rowOff>
    </xdr:to>
    <xdr:cxnSp macro="">
      <xdr:nvCxnSpPr>
        <xdr:cNvPr id="252" name="直線コネクタ 251"/>
        <xdr:cNvCxnSpPr/>
      </xdr:nvCxnSpPr>
      <xdr:spPr>
        <a:xfrm flipV="1">
          <a:off x="6972300" y="10753612"/>
          <a:ext cx="889000" cy="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146942</xdr:rowOff>
    </xdr:from>
    <xdr:ext cx="599010" cy="259045"/>
    <xdr:sp macro="" textlink="">
      <xdr:nvSpPr>
        <xdr:cNvPr id="253" name="n_1aveValue【橋りょう・トンネル】&#10;一人当たり有形固定資産（償却資産）額"/>
        <xdr:cNvSpPr txBox="1"/>
      </xdr:nvSpPr>
      <xdr:spPr>
        <a:xfrm>
          <a:off x="9327095" y="1026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156568</xdr:rowOff>
    </xdr:from>
    <xdr:ext cx="599010" cy="259045"/>
    <xdr:sp macro="" textlink="">
      <xdr:nvSpPr>
        <xdr:cNvPr id="254" name="n_2aveValue【橋りょう・トンネル】&#10;一人当たり有形固定資産（償却資産）額"/>
        <xdr:cNvSpPr txBox="1"/>
      </xdr:nvSpPr>
      <xdr:spPr>
        <a:xfrm>
          <a:off x="8450795" y="10272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9379</xdr:rowOff>
    </xdr:from>
    <xdr:ext cx="599010" cy="259045"/>
    <xdr:sp macro="" textlink="">
      <xdr:nvSpPr>
        <xdr:cNvPr id="255" name="n_3aveValue【橋りょう・トンネル】&#10;一人当たり有形固定資産（償却資産）額"/>
        <xdr:cNvSpPr txBox="1"/>
      </xdr:nvSpPr>
      <xdr:spPr>
        <a:xfrm>
          <a:off x="7561795" y="10296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45983</xdr:rowOff>
    </xdr:from>
    <xdr:ext cx="599010" cy="259045"/>
    <xdr:sp macro="" textlink="">
      <xdr:nvSpPr>
        <xdr:cNvPr id="256" name="n_4aveValue【橋りょう・トンネル】&#10;一人当たり有形固定資産（償却資産）額"/>
        <xdr:cNvSpPr txBox="1"/>
      </xdr:nvSpPr>
      <xdr:spPr>
        <a:xfrm>
          <a:off x="6672795" y="10332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62</xdr:row>
      <xdr:rowOff>164413</xdr:rowOff>
    </xdr:from>
    <xdr:ext cx="534377" cy="259045"/>
    <xdr:sp macro="" textlink="">
      <xdr:nvSpPr>
        <xdr:cNvPr id="257" name="n_1mainValue【橋りょう・トンネル】&#10;一人当たり有形固定資産（償却資産）額"/>
        <xdr:cNvSpPr txBox="1"/>
      </xdr:nvSpPr>
      <xdr:spPr>
        <a:xfrm>
          <a:off x="9359411" y="1079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165014</xdr:rowOff>
    </xdr:from>
    <xdr:ext cx="534377" cy="259045"/>
    <xdr:sp macro="" textlink="">
      <xdr:nvSpPr>
        <xdr:cNvPr id="258" name="n_2mainValue【橋りょう・トンネル】&#10;一人当たり有形固定資産（償却資産）額"/>
        <xdr:cNvSpPr txBox="1"/>
      </xdr:nvSpPr>
      <xdr:spPr>
        <a:xfrm>
          <a:off x="8483111" y="10794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165639</xdr:rowOff>
    </xdr:from>
    <xdr:ext cx="534377" cy="259045"/>
    <xdr:sp macro="" textlink="">
      <xdr:nvSpPr>
        <xdr:cNvPr id="259" name="n_3mainValue【橋りょう・トンネル】&#10;一人当たり有形固定資産（償却資産）額"/>
        <xdr:cNvSpPr txBox="1"/>
      </xdr:nvSpPr>
      <xdr:spPr>
        <a:xfrm>
          <a:off x="7594111" y="10795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62</xdr:row>
      <xdr:rowOff>166377</xdr:rowOff>
    </xdr:from>
    <xdr:ext cx="534377" cy="259045"/>
    <xdr:sp macro="" textlink="">
      <xdr:nvSpPr>
        <xdr:cNvPr id="260" name="n_4mainValue【橋りょう・トンネル】&#10;一人当たり有形固定資産（償却資産）額"/>
        <xdr:cNvSpPr txBox="1"/>
      </xdr:nvSpPr>
      <xdr:spPr>
        <a:xfrm>
          <a:off x="6705111" y="1079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2" name="直線コネクタ 27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3" name="テキスト ボックス 272"/>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4" name="直線コネクタ 27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5" name="テキスト ボックス 27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6" name="直線コネクタ 27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7" name="テキスト ボックス 27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8" name="直線コネクタ 27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9" name="テキスト ボックス 27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0" name="直線コネクタ 27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1" name="テキスト ボックス 280"/>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2" name="直線コネクタ 28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3" name="テキスト ボックス 282"/>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5714</xdr:rowOff>
    </xdr:from>
    <xdr:to>
      <xdr:col>24</xdr:col>
      <xdr:colOff>62865</xdr:colOff>
      <xdr:row>86</xdr:row>
      <xdr:rowOff>106680</xdr:rowOff>
    </xdr:to>
    <xdr:cxnSp macro="">
      <xdr:nvCxnSpPr>
        <xdr:cNvPr id="285" name="直線コネクタ 284"/>
        <xdr:cNvCxnSpPr/>
      </xdr:nvCxnSpPr>
      <xdr:spPr>
        <a:xfrm flipV="1">
          <a:off x="4634865" y="13550264"/>
          <a:ext cx="0" cy="1301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86" name="【公営住宅】&#10;有形固定資産減価償却率最小値テキスト"/>
        <xdr:cNvSpPr txBox="1"/>
      </xdr:nvSpPr>
      <xdr:spPr>
        <a:xfrm>
          <a:off x="4673600" y="1485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87" name="直線コネクタ 286"/>
        <xdr:cNvCxnSpPr/>
      </xdr:nvCxnSpPr>
      <xdr:spPr>
        <a:xfrm>
          <a:off x="4546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123841</xdr:rowOff>
    </xdr:from>
    <xdr:ext cx="405111" cy="259045"/>
    <xdr:sp macro="" textlink="">
      <xdr:nvSpPr>
        <xdr:cNvPr id="288" name="【公営住宅】&#10;有形固定資産減価償却率最大値テキスト"/>
        <xdr:cNvSpPr txBox="1"/>
      </xdr:nvSpPr>
      <xdr:spPr>
        <a:xfrm>
          <a:off x="4673600" y="13325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5714</xdr:rowOff>
    </xdr:from>
    <xdr:to>
      <xdr:col>24</xdr:col>
      <xdr:colOff>152400</xdr:colOff>
      <xdr:row>79</xdr:row>
      <xdr:rowOff>5714</xdr:rowOff>
    </xdr:to>
    <xdr:cxnSp macro="">
      <xdr:nvCxnSpPr>
        <xdr:cNvPr id="289" name="直線コネクタ 288"/>
        <xdr:cNvCxnSpPr/>
      </xdr:nvCxnSpPr>
      <xdr:spPr>
        <a:xfrm>
          <a:off x="4546600" y="13550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106697</xdr:rowOff>
    </xdr:from>
    <xdr:ext cx="405111" cy="259045"/>
    <xdr:sp macro="" textlink="">
      <xdr:nvSpPr>
        <xdr:cNvPr id="290" name="【公営住宅】&#10;有形固定資産減価償却率平均値テキスト"/>
        <xdr:cNvSpPr txBox="1"/>
      </xdr:nvSpPr>
      <xdr:spPr>
        <a:xfrm>
          <a:off x="4673600" y="14165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128270</xdr:rowOff>
    </xdr:from>
    <xdr:to>
      <xdr:col>24</xdr:col>
      <xdr:colOff>114300</xdr:colOff>
      <xdr:row>83</xdr:row>
      <xdr:rowOff>58420</xdr:rowOff>
    </xdr:to>
    <xdr:sp macro="" textlink="">
      <xdr:nvSpPr>
        <xdr:cNvPr id="291" name="フローチャート: 判断 290"/>
        <xdr:cNvSpPr/>
      </xdr:nvSpPr>
      <xdr:spPr>
        <a:xfrm>
          <a:off x="45847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133986</xdr:rowOff>
    </xdr:from>
    <xdr:to>
      <xdr:col>20</xdr:col>
      <xdr:colOff>38100</xdr:colOff>
      <xdr:row>83</xdr:row>
      <xdr:rowOff>64136</xdr:rowOff>
    </xdr:to>
    <xdr:sp macro="" textlink="">
      <xdr:nvSpPr>
        <xdr:cNvPr id="292" name="フローチャート: 判断 291"/>
        <xdr:cNvSpPr/>
      </xdr:nvSpPr>
      <xdr:spPr>
        <a:xfrm>
          <a:off x="3746500" y="14192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120650</xdr:rowOff>
    </xdr:from>
    <xdr:to>
      <xdr:col>15</xdr:col>
      <xdr:colOff>101600</xdr:colOff>
      <xdr:row>83</xdr:row>
      <xdr:rowOff>50800</xdr:rowOff>
    </xdr:to>
    <xdr:sp macro="" textlink="">
      <xdr:nvSpPr>
        <xdr:cNvPr id="293" name="フローチャート: 判断 292"/>
        <xdr:cNvSpPr/>
      </xdr:nvSpPr>
      <xdr:spPr>
        <a:xfrm>
          <a:off x="2857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82550</xdr:rowOff>
    </xdr:from>
    <xdr:to>
      <xdr:col>10</xdr:col>
      <xdr:colOff>165100</xdr:colOff>
      <xdr:row>83</xdr:row>
      <xdr:rowOff>12700</xdr:rowOff>
    </xdr:to>
    <xdr:sp macro="" textlink="">
      <xdr:nvSpPr>
        <xdr:cNvPr id="294" name="フローチャート: 判断 293"/>
        <xdr:cNvSpPr/>
      </xdr:nvSpPr>
      <xdr:spPr>
        <a:xfrm>
          <a:off x="1968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65405</xdr:rowOff>
    </xdr:from>
    <xdr:to>
      <xdr:col>6</xdr:col>
      <xdr:colOff>38100</xdr:colOff>
      <xdr:row>82</xdr:row>
      <xdr:rowOff>167005</xdr:rowOff>
    </xdr:to>
    <xdr:sp macro="" textlink="">
      <xdr:nvSpPr>
        <xdr:cNvPr id="295" name="フローチャート: 判断 294"/>
        <xdr:cNvSpPr/>
      </xdr:nvSpPr>
      <xdr:spPr>
        <a:xfrm>
          <a:off x="1079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6" name="テキスト ボックス 29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7" name="テキスト ボックス 29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8" name="テキスト ボックス 29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9" name="テキスト ボックス 29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0" name="テキスト ボックス 29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156845</xdr:rowOff>
    </xdr:from>
    <xdr:to>
      <xdr:col>24</xdr:col>
      <xdr:colOff>114300</xdr:colOff>
      <xdr:row>82</xdr:row>
      <xdr:rowOff>86995</xdr:rowOff>
    </xdr:to>
    <xdr:sp macro="" textlink="">
      <xdr:nvSpPr>
        <xdr:cNvPr id="301" name="楕円 300"/>
        <xdr:cNvSpPr/>
      </xdr:nvSpPr>
      <xdr:spPr>
        <a:xfrm>
          <a:off x="4584700" y="1404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8272</xdr:rowOff>
    </xdr:from>
    <xdr:ext cx="405111" cy="259045"/>
    <xdr:sp macro="" textlink="">
      <xdr:nvSpPr>
        <xdr:cNvPr id="302" name="【公営住宅】&#10;有形固定資産減価償却率該当値テキスト"/>
        <xdr:cNvSpPr txBox="1"/>
      </xdr:nvSpPr>
      <xdr:spPr>
        <a:xfrm>
          <a:off x="4673600" y="1389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114936</xdr:rowOff>
    </xdr:from>
    <xdr:to>
      <xdr:col>20</xdr:col>
      <xdr:colOff>38100</xdr:colOff>
      <xdr:row>82</xdr:row>
      <xdr:rowOff>45086</xdr:rowOff>
    </xdr:to>
    <xdr:sp macro="" textlink="">
      <xdr:nvSpPr>
        <xdr:cNvPr id="303" name="楕円 302"/>
        <xdr:cNvSpPr/>
      </xdr:nvSpPr>
      <xdr:spPr>
        <a:xfrm>
          <a:off x="3746500" y="1400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165736</xdr:rowOff>
    </xdr:from>
    <xdr:to>
      <xdr:col>24</xdr:col>
      <xdr:colOff>63500</xdr:colOff>
      <xdr:row>82</xdr:row>
      <xdr:rowOff>36195</xdr:rowOff>
    </xdr:to>
    <xdr:cxnSp macro="">
      <xdr:nvCxnSpPr>
        <xdr:cNvPr id="304" name="直線コネクタ 303"/>
        <xdr:cNvCxnSpPr/>
      </xdr:nvCxnSpPr>
      <xdr:spPr>
        <a:xfrm>
          <a:off x="3797300" y="14053186"/>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73025</xdr:rowOff>
    </xdr:from>
    <xdr:to>
      <xdr:col>15</xdr:col>
      <xdr:colOff>101600</xdr:colOff>
      <xdr:row>82</xdr:row>
      <xdr:rowOff>3175</xdr:rowOff>
    </xdr:to>
    <xdr:sp macro="" textlink="">
      <xdr:nvSpPr>
        <xdr:cNvPr id="305" name="楕円 304"/>
        <xdr:cNvSpPr/>
      </xdr:nvSpPr>
      <xdr:spPr>
        <a:xfrm>
          <a:off x="2857500" y="1396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123825</xdr:rowOff>
    </xdr:from>
    <xdr:to>
      <xdr:col>19</xdr:col>
      <xdr:colOff>177800</xdr:colOff>
      <xdr:row>81</xdr:row>
      <xdr:rowOff>165736</xdr:rowOff>
    </xdr:to>
    <xdr:cxnSp macro="">
      <xdr:nvCxnSpPr>
        <xdr:cNvPr id="306" name="直線コネクタ 305"/>
        <xdr:cNvCxnSpPr/>
      </xdr:nvCxnSpPr>
      <xdr:spPr>
        <a:xfrm>
          <a:off x="2908300" y="14011275"/>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31114</xdr:rowOff>
    </xdr:from>
    <xdr:to>
      <xdr:col>10</xdr:col>
      <xdr:colOff>165100</xdr:colOff>
      <xdr:row>81</xdr:row>
      <xdr:rowOff>132714</xdr:rowOff>
    </xdr:to>
    <xdr:sp macro="" textlink="">
      <xdr:nvSpPr>
        <xdr:cNvPr id="307" name="楕円 306"/>
        <xdr:cNvSpPr/>
      </xdr:nvSpPr>
      <xdr:spPr>
        <a:xfrm>
          <a:off x="1968500" y="1391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81914</xdr:rowOff>
    </xdr:from>
    <xdr:to>
      <xdr:col>15</xdr:col>
      <xdr:colOff>50800</xdr:colOff>
      <xdr:row>81</xdr:row>
      <xdr:rowOff>123825</xdr:rowOff>
    </xdr:to>
    <xdr:cxnSp macro="">
      <xdr:nvCxnSpPr>
        <xdr:cNvPr id="308" name="直線コネクタ 307"/>
        <xdr:cNvCxnSpPr/>
      </xdr:nvCxnSpPr>
      <xdr:spPr>
        <a:xfrm>
          <a:off x="2019300" y="13969364"/>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158750</xdr:rowOff>
    </xdr:from>
    <xdr:to>
      <xdr:col>6</xdr:col>
      <xdr:colOff>38100</xdr:colOff>
      <xdr:row>81</xdr:row>
      <xdr:rowOff>88900</xdr:rowOff>
    </xdr:to>
    <xdr:sp macro="" textlink="">
      <xdr:nvSpPr>
        <xdr:cNvPr id="309" name="楕円 308"/>
        <xdr:cNvSpPr/>
      </xdr:nvSpPr>
      <xdr:spPr>
        <a:xfrm>
          <a:off x="1079500" y="1387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38100</xdr:rowOff>
    </xdr:from>
    <xdr:to>
      <xdr:col>10</xdr:col>
      <xdr:colOff>114300</xdr:colOff>
      <xdr:row>81</xdr:row>
      <xdr:rowOff>81914</xdr:rowOff>
    </xdr:to>
    <xdr:cxnSp macro="">
      <xdr:nvCxnSpPr>
        <xdr:cNvPr id="310" name="直線コネクタ 309"/>
        <xdr:cNvCxnSpPr/>
      </xdr:nvCxnSpPr>
      <xdr:spPr>
        <a:xfrm>
          <a:off x="1130300" y="13925550"/>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55263</xdr:rowOff>
    </xdr:from>
    <xdr:ext cx="405111" cy="259045"/>
    <xdr:sp macro="" textlink="">
      <xdr:nvSpPr>
        <xdr:cNvPr id="311" name="n_1aveValue【公営住宅】&#10;有形固定資産減価償却率"/>
        <xdr:cNvSpPr txBox="1"/>
      </xdr:nvSpPr>
      <xdr:spPr>
        <a:xfrm>
          <a:off x="3582044" y="14285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41927</xdr:rowOff>
    </xdr:from>
    <xdr:ext cx="405111" cy="259045"/>
    <xdr:sp macro="" textlink="">
      <xdr:nvSpPr>
        <xdr:cNvPr id="312" name="n_2aveValue【公営住宅】&#10;有形固定資産減価償却率"/>
        <xdr:cNvSpPr txBox="1"/>
      </xdr:nvSpPr>
      <xdr:spPr>
        <a:xfrm>
          <a:off x="2705744"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3827</xdr:rowOff>
    </xdr:from>
    <xdr:ext cx="405111" cy="259045"/>
    <xdr:sp macro="" textlink="">
      <xdr:nvSpPr>
        <xdr:cNvPr id="313" name="n_3aveValue【公営住宅】&#10;有形固定資産減価償却率"/>
        <xdr:cNvSpPr txBox="1"/>
      </xdr:nvSpPr>
      <xdr:spPr>
        <a:xfrm>
          <a:off x="18167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158132</xdr:rowOff>
    </xdr:from>
    <xdr:ext cx="405111" cy="259045"/>
    <xdr:sp macro="" textlink="">
      <xdr:nvSpPr>
        <xdr:cNvPr id="314" name="n_4aveValue【公営住宅】&#10;有形固定資産減価償却率"/>
        <xdr:cNvSpPr txBox="1"/>
      </xdr:nvSpPr>
      <xdr:spPr>
        <a:xfrm>
          <a:off x="927744" y="1421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61613</xdr:rowOff>
    </xdr:from>
    <xdr:ext cx="405111" cy="259045"/>
    <xdr:sp macro="" textlink="">
      <xdr:nvSpPr>
        <xdr:cNvPr id="315" name="n_1mainValue【公営住宅】&#10;有形固定資産減価償却率"/>
        <xdr:cNvSpPr txBox="1"/>
      </xdr:nvSpPr>
      <xdr:spPr>
        <a:xfrm>
          <a:off x="3582044" y="1377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19702</xdr:rowOff>
    </xdr:from>
    <xdr:ext cx="405111" cy="259045"/>
    <xdr:sp macro="" textlink="">
      <xdr:nvSpPr>
        <xdr:cNvPr id="316" name="n_2mainValue【公営住宅】&#10;有形固定資産減価償却率"/>
        <xdr:cNvSpPr txBox="1"/>
      </xdr:nvSpPr>
      <xdr:spPr>
        <a:xfrm>
          <a:off x="2705744" y="1373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149241</xdr:rowOff>
    </xdr:from>
    <xdr:ext cx="405111" cy="259045"/>
    <xdr:sp macro="" textlink="">
      <xdr:nvSpPr>
        <xdr:cNvPr id="317" name="n_3mainValue【公営住宅】&#10;有形固定資産減価償却率"/>
        <xdr:cNvSpPr txBox="1"/>
      </xdr:nvSpPr>
      <xdr:spPr>
        <a:xfrm>
          <a:off x="1816744" y="13693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105427</xdr:rowOff>
    </xdr:from>
    <xdr:ext cx="405111" cy="259045"/>
    <xdr:sp macro="" textlink="">
      <xdr:nvSpPr>
        <xdr:cNvPr id="318" name="n_4mainValue【公営住宅】&#10;有形固定資産減価償却率"/>
        <xdr:cNvSpPr txBox="1"/>
      </xdr:nvSpPr>
      <xdr:spPr>
        <a:xfrm>
          <a:off x="927744" y="1364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9" name="正方形/長方形 31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0" name="正方形/長方形 31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1" name="正方形/長方形 32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2" name="正方形/長方形 32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3" name="正方形/長方形 32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4" name="正方形/長方形 32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5" name="正方形/長方形 32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6" name="正方形/長方形 32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7" name="テキスト ボックス 32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8" name="直線コネクタ 32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29" name="直線コネクタ 328"/>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0" name="テキスト ボックス 329"/>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1" name="直線コネクタ 33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2" name="テキスト ボックス 33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3" name="直線コネクタ 332"/>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4" name="テキスト ボックス 333"/>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5" name="直線コネクタ 33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6" name="テキスト ボックス 33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43244</xdr:rowOff>
    </xdr:from>
    <xdr:to>
      <xdr:col>54</xdr:col>
      <xdr:colOff>189865</xdr:colOff>
      <xdr:row>85</xdr:row>
      <xdr:rowOff>83820</xdr:rowOff>
    </xdr:to>
    <xdr:cxnSp macro="">
      <xdr:nvCxnSpPr>
        <xdr:cNvPr id="338" name="直線コネクタ 337"/>
        <xdr:cNvCxnSpPr/>
      </xdr:nvCxnSpPr>
      <xdr:spPr>
        <a:xfrm flipV="1">
          <a:off x="10476865" y="13416344"/>
          <a:ext cx="0" cy="1240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87647</xdr:rowOff>
    </xdr:from>
    <xdr:ext cx="469744" cy="259045"/>
    <xdr:sp macro="" textlink="">
      <xdr:nvSpPr>
        <xdr:cNvPr id="339" name="【公営住宅】&#10;一人当たり面積最小値テキスト"/>
        <xdr:cNvSpPr txBox="1"/>
      </xdr:nvSpPr>
      <xdr:spPr>
        <a:xfrm>
          <a:off x="10515600" y="1466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83820</xdr:rowOff>
    </xdr:from>
    <xdr:to>
      <xdr:col>55</xdr:col>
      <xdr:colOff>88900</xdr:colOff>
      <xdr:row>85</xdr:row>
      <xdr:rowOff>83820</xdr:rowOff>
    </xdr:to>
    <xdr:cxnSp macro="">
      <xdr:nvCxnSpPr>
        <xdr:cNvPr id="340" name="直線コネクタ 339"/>
        <xdr:cNvCxnSpPr/>
      </xdr:nvCxnSpPr>
      <xdr:spPr>
        <a:xfrm>
          <a:off x="10388600" y="1465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161371</xdr:rowOff>
    </xdr:from>
    <xdr:ext cx="469744" cy="259045"/>
    <xdr:sp macro="" textlink="">
      <xdr:nvSpPr>
        <xdr:cNvPr id="341" name="【公営住宅】&#10;一人当たり面積最大値テキスト"/>
        <xdr:cNvSpPr txBox="1"/>
      </xdr:nvSpPr>
      <xdr:spPr>
        <a:xfrm>
          <a:off x="10515600" y="131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43244</xdr:rowOff>
    </xdr:from>
    <xdr:to>
      <xdr:col>55</xdr:col>
      <xdr:colOff>88900</xdr:colOff>
      <xdr:row>78</xdr:row>
      <xdr:rowOff>43244</xdr:rowOff>
    </xdr:to>
    <xdr:cxnSp macro="">
      <xdr:nvCxnSpPr>
        <xdr:cNvPr id="342" name="直線コネクタ 341"/>
        <xdr:cNvCxnSpPr/>
      </xdr:nvCxnSpPr>
      <xdr:spPr>
        <a:xfrm>
          <a:off x="10388600" y="13416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119333</xdr:rowOff>
    </xdr:from>
    <xdr:ext cx="469744" cy="259045"/>
    <xdr:sp macro="" textlink="">
      <xdr:nvSpPr>
        <xdr:cNvPr id="343" name="【公営住宅】&#10;一人当たり面積平均値テキスト"/>
        <xdr:cNvSpPr txBox="1"/>
      </xdr:nvSpPr>
      <xdr:spPr>
        <a:xfrm>
          <a:off x="10515600" y="14178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96456</xdr:rowOff>
    </xdr:from>
    <xdr:to>
      <xdr:col>55</xdr:col>
      <xdr:colOff>50800</xdr:colOff>
      <xdr:row>84</xdr:row>
      <xdr:rowOff>26606</xdr:rowOff>
    </xdr:to>
    <xdr:sp macro="" textlink="">
      <xdr:nvSpPr>
        <xdr:cNvPr id="344" name="フローチャート: 判断 343"/>
        <xdr:cNvSpPr/>
      </xdr:nvSpPr>
      <xdr:spPr>
        <a:xfrm>
          <a:off x="10426700" y="1432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85026</xdr:rowOff>
    </xdr:from>
    <xdr:to>
      <xdr:col>50</xdr:col>
      <xdr:colOff>165100</xdr:colOff>
      <xdr:row>84</xdr:row>
      <xdr:rowOff>15176</xdr:rowOff>
    </xdr:to>
    <xdr:sp macro="" textlink="">
      <xdr:nvSpPr>
        <xdr:cNvPr id="345" name="フローチャート: 判断 344"/>
        <xdr:cNvSpPr/>
      </xdr:nvSpPr>
      <xdr:spPr>
        <a:xfrm>
          <a:off x="9588500" y="1431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70738</xdr:rowOff>
    </xdr:from>
    <xdr:to>
      <xdr:col>46</xdr:col>
      <xdr:colOff>38100</xdr:colOff>
      <xdr:row>84</xdr:row>
      <xdr:rowOff>888</xdr:rowOff>
    </xdr:to>
    <xdr:sp macro="" textlink="">
      <xdr:nvSpPr>
        <xdr:cNvPr id="346" name="フローチャート: 判断 345"/>
        <xdr:cNvSpPr/>
      </xdr:nvSpPr>
      <xdr:spPr>
        <a:xfrm>
          <a:off x="8699500" y="1430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83883</xdr:rowOff>
    </xdr:from>
    <xdr:to>
      <xdr:col>41</xdr:col>
      <xdr:colOff>101600</xdr:colOff>
      <xdr:row>84</xdr:row>
      <xdr:rowOff>14033</xdr:rowOff>
    </xdr:to>
    <xdr:sp macro="" textlink="">
      <xdr:nvSpPr>
        <xdr:cNvPr id="347" name="フローチャート: 判断 346"/>
        <xdr:cNvSpPr/>
      </xdr:nvSpPr>
      <xdr:spPr>
        <a:xfrm>
          <a:off x="7810500" y="1431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74740</xdr:rowOff>
    </xdr:from>
    <xdr:to>
      <xdr:col>36</xdr:col>
      <xdr:colOff>165100</xdr:colOff>
      <xdr:row>84</xdr:row>
      <xdr:rowOff>4890</xdr:rowOff>
    </xdr:to>
    <xdr:sp macro="" textlink="">
      <xdr:nvSpPr>
        <xdr:cNvPr id="348" name="フローチャート: 判断 347"/>
        <xdr:cNvSpPr/>
      </xdr:nvSpPr>
      <xdr:spPr>
        <a:xfrm>
          <a:off x="6921500" y="1430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9" name="テキスト ボックス 34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0" name="テキスト ボックス 34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1" name="テキスト ボックス 35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2" name="テキスト ボックス 35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3" name="テキスト ボックス 35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125031</xdr:rowOff>
    </xdr:from>
    <xdr:to>
      <xdr:col>55</xdr:col>
      <xdr:colOff>50800</xdr:colOff>
      <xdr:row>84</xdr:row>
      <xdr:rowOff>55181</xdr:rowOff>
    </xdr:to>
    <xdr:sp macro="" textlink="">
      <xdr:nvSpPr>
        <xdr:cNvPr id="354" name="楕円 353"/>
        <xdr:cNvSpPr/>
      </xdr:nvSpPr>
      <xdr:spPr>
        <a:xfrm>
          <a:off x="10426700" y="14355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103458</xdr:rowOff>
    </xdr:from>
    <xdr:ext cx="469744" cy="259045"/>
    <xdr:sp macro="" textlink="">
      <xdr:nvSpPr>
        <xdr:cNvPr id="355" name="【公営住宅】&#10;一人当たり面積該当値テキスト"/>
        <xdr:cNvSpPr txBox="1"/>
      </xdr:nvSpPr>
      <xdr:spPr>
        <a:xfrm>
          <a:off x="10515600" y="14333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126175</xdr:rowOff>
    </xdr:from>
    <xdr:to>
      <xdr:col>50</xdr:col>
      <xdr:colOff>165100</xdr:colOff>
      <xdr:row>84</xdr:row>
      <xdr:rowOff>56325</xdr:rowOff>
    </xdr:to>
    <xdr:sp macro="" textlink="">
      <xdr:nvSpPr>
        <xdr:cNvPr id="356" name="楕円 355"/>
        <xdr:cNvSpPr/>
      </xdr:nvSpPr>
      <xdr:spPr>
        <a:xfrm>
          <a:off x="9588500" y="1435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4381</xdr:rowOff>
    </xdr:from>
    <xdr:to>
      <xdr:col>55</xdr:col>
      <xdr:colOff>0</xdr:colOff>
      <xdr:row>84</xdr:row>
      <xdr:rowOff>5525</xdr:rowOff>
    </xdr:to>
    <xdr:cxnSp macro="">
      <xdr:nvCxnSpPr>
        <xdr:cNvPr id="357" name="直線コネクタ 356"/>
        <xdr:cNvCxnSpPr/>
      </xdr:nvCxnSpPr>
      <xdr:spPr>
        <a:xfrm flipV="1">
          <a:off x="9639300" y="14406181"/>
          <a:ext cx="8382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126746</xdr:rowOff>
    </xdr:from>
    <xdr:to>
      <xdr:col>46</xdr:col>
      <xdr:colOff>38100</xdr:colOff>
      <xdr:row>84</xdr:row>
      <xdr:rowOff>56896</xdr:rowOff>
    </xdr:to>
    <xdr:sp macro="" textlink="">
      <xdr:nvSpPr>
        <xdr:cNvPr id="358" name="楕円 357"/>
        <xdr:cNvSpPr/>
      </xdr:nvSpPr>
      <xdr:spPr>
        <a:xfrm>
          <a:off x="8699500" y="1435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5525</xdr:rowOff>
    </xdr:from>
    <xdr:to>
      <xdr:col>50</xdr:col>
      <xdr:colOff>114300</xdr:colOff>
      <xdr:row>84</xdr:row>
      <xdr:rowOff>6096</xdr:rowOff>
    </xdr:to>
    <xdr:cxnSp macro="">
      <xdr:nvCxnSpPr>
        <xdr:cNvPr id="359" name="直線コネクタ 358"/>
        <xdr:cNvCxnSpPr/>
      </xdr:nvCxnSpPr>
      <xdr:spPr>
        <a:xfrm flipV="1">
          <a:off x="8750300" y="14407325"/>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127888</xdr:rowOff>
    </xdr:from>
    <xdr:to>
      <xdr:col>41</xdr:col>
      <xdr:colOff>101600</xdr:colOff>
      <xdr:row>84</xdr:row>
      <xdr:rowOff>58038</xdr:rowOff>
    </xdr:to>
    <xdr:sp macro="" textlink="">
      <xdr:nvSpPr>
        <xdr:cNvPr id="360" name="楕円 359"/>
        <xdr:cNvSpPr/>
      </xdr:nvSpPr>
      <xdr:spPr>
        <a:xfrm>
          <a:off x="7810500" y="1435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6096</xdr:rowOff>
    </xdr:from>
    <xdr:to>
      <xdr:col>45</xdr:col>
      <xdr:colOff>177800</xdr:colOff>
      <xdr:row>84</xdr:row>
      <xdr:rowOff>7238</xdr:rowOff>
    </xdr:to>
    <xdr:cxnSp macro="">
      <xdr:nvCxnSpPr>
        <xdr:cNvPr id="361" name="直線コネクタ 360"/>
        <xdr:cNvCxnSpPr/>
      </xdr:nvCxnSpPr>
      <xdr:spPr>
        <a:xfrm flipV="1">
          <a:off x="7861300" y="14407896"/>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128460</xdr:rowOff>
    </xdr:from>
    <xdr:to>
      <xdr:col>36</xdr:col>
      <xdr:colOff>165100</xdr:colOff>
      <xdr:row>84</xdr:row>
      <xdr:rowOff>58610</xdr:rowOff>
    </xdr:to>
    <xdr:sp macro="" textlink="">
      <xdr:nvSpPr>
        <xdr:cNvPr id="362" name="楕円 361"/>
        <xdr:cNvSpPr/>
      </xdr:nvSpPr>
      <xdr:spPr>
        <a:xfrm>
          <a:off x="6921500" y="1435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7238</xdr:rowOff>
    </xdr:from>
    <xdr:to>
      <xdr:col>41</xdr:col>
      <xdr:colOff>50800</xdr:colOff>
      <xdr:row>84</xdr:row>
      <xdr:rowOff>7810</xdr:rowOff>
    </xdr:to>
    <xdr:cxnSp macro="">
      <xdr:nvCxnSpPr>
        <xdr:cNvPr id="363" name="直線コネクタ 362"/>
        <xdr:cNvCxnSpPr/>
      </xdr:nvCxnSpPr>
      <xdr:spPr>
        <a:xfrm flipV="1">
          <a:off x="6972300" y="14409038"/>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31703</xdr:rowOff>
    </xdr:from>
    <xdr:ext cx="469744" cy="259045"/>
    <xdr:sp macro="" textlink="">
      <xdr:nvSpPr>
        <xdr:cNvPr id="364" name="n_1aveValue【公営住宅】&#10;一人当たり面積"/>
        <xdr:cNvSpPr txBox="1"/>
      </xdr:nvSpPr>
      <xdr:spPr>
        <a:xfrm>
          <a:off x="9391727" y="14090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17415</xdr:rowOff>
    </xdr:from>
    <xdr:ext cx="469744" cy="259045"/>
    <xdr:sp macro="" textlink="">
      <xdr:nvSpPr>
        <xdr:cNvPr id="365" name="n_2aveValue【公営住宅】&#10;一人当たり面積"/>
        <xdr:cNvSpPr txBox="1"/>
      </xdr:nvSpPr>
      <xdr:spPr>
        <a:xfrm>
          <a:off x="8515427" y="1407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30560</xdr:rowOff>
    </xdr:from>
    <xdr:ext cx="469744" cy="259045"/>
    <xdr:sp macro="" textlink="">
      <xdr:nvSpPr>
        <xdr:cNvPr id="366" name="n_3aveValue【公営住宅】&#10;一人当たり面積"/>
        <xdr:cNvSpPr txBox="1"/>
      </xdr:nvSpPr>
      <xdr:spPr>
        <a:xfrm>
          <a:off x="7626427" y="14089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21417</xdr:rowOff>
    </xdr:from>
    <xdr:ext cx="469744" cy="259045"/>
    <xdr:sp macro="" textlink="">
      <xdr:nvSpPr>
        <xdr:cNvPr id="367" name="n_4aveValue【公営住宅】&#10;一人当たり面積"/>
        <xdr:cNvSpPr txBox="1"/>
      </xdr:nvSpPr>
      <xdr:spPr>
        <a:xfrm>
          <a:off x="6737427" y="14080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47452</xdr:rowOff>
    </xdr:from>
    <xdr:ext cx="469744" cy="259045"/>
    <xdr:sp macro="" textlink="">
      <xdr:nvSpPr>
        <xdr:cNvPr id="368" name="n_1mainValue【公営住宅】&#10;一人当たり面積"/>
        <xdr:cNvSpPr txBox="1"/>
      </xdr:nvSpPr>
      <xdr:spPr>
        <a:xfrm>
          <a:off x="9391727" y="14449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48023</xdr:rowOff>
    </xdr:from>
    <xdr:ext cx="469744" cy="259045"/>
    <xdr:sp macro="" textlink="">
      <xdr:nvSpPr>
        <xdr:cNvPr id="369" name="n_2mainValue【公営住宅】&#10;一人当たり面積"/>
        <xdr:cNvSpPr txBox="1"/>
      </xdr:nvSpPr>
      <xdr:spPr>
        <a:xfrm>
          <a:off x="8515427" y="1444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49165</xdr:rowOff>
    </xdr:from>
    <xdr:ext cx="469744" cy="259045"/>
    <xdr:sp macro="" textlink="">
      <xdr:nvSpPr>
        <xdr:cNvPr id="370" name="n_3mainValue【公営住宅】&#10;一人当たり面積"/>
        <xdr:cNvSpPr txBox="1"/>
      </xdr:nvSpPr>
      <xdr:spPr>
        <a:xfrm>
          <a:off x="7626427" y="14450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49737</xdr:rowOff>
    </xdr:from>
    <xdr:ext cx="469744" cy="259045"/>
    <xdr:sp macro="" textlink="">
      <xdr:nvSpPr>
        <xdr:cNvPr id="371" name="n_4mainValue【公営住宅】&#10;一人当たり面積"/>
        <xdr:cNvSpPr txBox="1"/>
      </xdr:nvSpPr>
      <xdr:spPr>
        <a:xfrm>
          <a:off x="6737427" y="1445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2" name="正方形/長方形 37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3" name="正方形/長方形 37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4" name="正方形/長方形 37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5" name="正方形/長方形 37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6" name="正方形/長方形 37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7" name="正方形/長方形 37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8" name="正方形/長方形 37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正方形/長方形 37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0" name="正方形/長方形 37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1" name="正方形/長方形 38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2" name="正方形/長方形 38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3" name="正方形/長方形 38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4" name="正方形/長方形 38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5" name="正方形/長方形 38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6" name="正方形/長方形 38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7" name="正方形/長方形 38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8" name="正方形/長方形 38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9" name="正方形/長方形 38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0" name="正方形/長方形 38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1" name="正方形/長方形 39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2" name="正方形/長方形 39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3" name="正方形/長方形 39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4" name="正方形/長方形 39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5" name="正方形/長方形 39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6" name="テキスト ボックス 39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7" name="直線コネクタ 39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8" name="テキスト ボックス 39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9" name="直線コネクタ 39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0" name="テキスト ボックス 399"/>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1" name="直線コネクタ 40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2" name="テキスト ボックス 40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3" name="直線コネクタ 40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4" name="テキスト ボックス 40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5" name="直線コネクタ 40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6" name="テキスト ボックス 40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7" name="直線コネクタ 40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8" name="テキスト ボックス 407"/>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9" name="直線コネクタ 40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0" name="テキスト ボックス 409"/>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163830</xdr:rowOff>
    </xdr:from>
    <xdr:to>
      <xdr:col>85</xdr:col>
      <xdr:colOff>126364</xdr:colOff>
      <xdr:row>41</xdr:row>
      <xdr:rowOff>112395</xdr:rowOff>
    </xdr:to>
    <xdr:cxnSp macro="">
      <xdr:nvCxnSpPr>
        <xdr:cNvPr id="412" name="直線コネクタ 411"/>
        <xdr:cNvCxnSpPr/>
      </xdr:nvCxnSpPr>
      <xdr:spPr>
        <a:xfrm flipV="1">
          <a:off x="16318864" y="5821680"/>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116222</xdr:rowOff>
    </xdr:from>
    <xdr:ext cx="405111" cy="259045"/>
    <xdr:sp macro="" textlink="">
      <xdr:nvSpPr>
        <xdr:cNvPr id="413" name="【認定こども園・幼稚園・保育所】&#10;有形固定資産減価償却率最小値テキスト"/>
        <xdr:cNvSpPr txBox="1"/>
      </xdr:nvSpPr>
      <xdr:spPr>
        <a:xfrm>
          <a:off x="16357600" y="714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112395</xdr:rowOff>
    </xdr:from>
    <xdr:to>
      <xdr:col>86</xdr:col>
      <xdr:colOff>25400</xdr:colOff>
      <xdr:row>41</xdr:row>
      <xdr:rowOff>112395</xdr:rowOff>
    </xdr:to>
    <xdr:cxnSp macro="">
      <xdr:nvCxnSpPr>
        <xdr:cNvPr id="414" name="直線コネクタ 413"/>
        <xdr:cNvCxnSpPr/>
      </xdr:nvCxnSpPr>
      <xdr:spPr>
        <a:xfrm>
          <a:off x="16230600" y="714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110507</xdr:rowOff>
    </xdr:from>
    <xdr:ext cx="405111" cy="259045"/>
    <xdr:sp macro="" textlink="">
      <xdr:nvSpPr>
        <xdr:cNvPr id="415" name="【認定こども園・幼稚園・保育所】&#10;有形固定資産減価償却率最大値テキスト"/>
        <xdr:cNvSpPr txBox="1"/>
      </xdr:nvSpPr>
      <xdr:spPr>
        <a:xfrm>
          <a:off x="16357600" y="5596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163830</xdr:rowOff>
    </xdr:from>
    <xdr:to>
      <xdr:col>86</xdr:col>
      <xdr:colOff>25400</xdr:colOff>
      <xdr:row>33</xdr:row>
      <xdr:rowOff>163830</xdr:rowOff>
    </xdr:to>
    <xdr:cxnSp macro="">
      <xdr:nvCxnSpPr>
        <xdr:cNvPr id="416" name="直線コネクタ 415"/>
        <xdr:cNvCxnSpPr/>
      </xdr:nvCxnSpPr>
      <xdr:spPr>
        <a:xfrm>
          <a:off x="16230600" y="582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13987</xdr:rowOff>
    </xdr:from>
    <xdr:ext cx="405111" cy="259045"/>
    <xdr:sp macro="" textlink="">
      <xdr:nvSpPr>
        <xdr:cNvPr id="417" name="【認定こども園・幼稚園・保育所】&#10;有形固定資産減価償却率平均値テキスト"/>
        <xdr:cNvSpPr txBox="1"/>
      </xdr:nvSpPr>
      <xdr:spPr>
        <a:xfrm>
          <a:off x="16357600" y="6186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162560</xdr:rowOff>
    </xdr:from>
    <xdr:to>
      <xdr:col>85</xdr:col>
      <xdr:colOff>177800</xdr:colOff>
      <xdr:row>37</xdr:row>
      <xdr:rowOff>92710</xdr:rowOff>
    </xdr:to>
    <xdr:sp macro="" textlink="">
      <xdr:nvSpPr>
        <xdr:cNvPr id="418" name="フローチャート: 判断 417"/>
        <xdr:cNvSpPr/>
      </xdr:nvSpPr>
      <xdr:spPr>
        <a:xfrm>
          <a:off x="162687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635</xdr:rowOff>
    </xdr:from>
    <xdr:to>
      <xdr:col>81</xdr:col>
      <xdr:colOff>101600</xdr:colOff>
      <xdr:row>37</xdr:row>
      <xdr:rowOff>102235</xdr:rowOff>
    </xdr:to>
    <xdr:sp macro="" textlink="">
      <xdr:nvSpPr>
        <xdr:cNvPr id="419" name="フローチャート: 判断 418"/>
        <xdr:cNvSpPr/>
      </xdr:nvSpPr>
      <xdr:spPr>
        <a:xfrm>
          <a:off x="15430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149225</xdr:rowOff>
    </xdr:from>
    <xdr:to>
      <xdr:col>76</xdr:col>
      <xdr:colOff>165100</xdr:colOff>
      <xdr:row>37</xdr:row>
      <xdr:rowOff>79375</xdr:rowOff>
    </xdr:to>
    <xdr:sp macro="" textlink="">
      <xdr:nvSpPr>
        <xdr:cNvPr id="420" name="フローチャート: 判断 419"/>
        <xdr:cNvSpPr/>
      </xdr:nvSpPr>
      <xdr:spPr>
        <a:xfrm>
          <a:off x="145415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168275</xdr:rowOff>
    </xdr:from>
    <xdr:to>
      <xdr:col>72</xdr:col>
      <xdr:colOff>38100</xdr:colOff>
      <xdr:row>37</xdr:row>
      <xdr:rowOff>98425</xdr:rowOff>
    </xdr:to>
    <xdr:sp macro="" textlink="">
      <xdr:nvSpPr>
        <xdr:cNvPr id="421" name="フローチャート: 判断 420"/>
        <xdr:cNvSpPr/>
      </xdr:nvSpPr>
      <xdr:spPr>
        <a:xfrm>
          <a:off x="13652500" y="63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156845</xdr:rowOff>
    </xdr:from>
    <xdr:to>
      <xdr:col>67</xdr:col>
      <xdr:colOff>101600</xdr:colOff>
      <xdr:row>37</xdr:row>
      <xdr:rowOff>86995</xdr:rowOff>
    </xdr:to>
    <xdr:sp macro="" textlink="">
      <xdr:nvSpPr>
        <xdr:cNvPr id="422" name="フローチャート: 判断 421"/>
        <xdr:cNvSpPr/>
      </xdr:nvSpPr>
      <xdr:spPr>
        <a:xfrm>
          <a:off x="12763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3" name="テキスト ボックス 42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4" name="テキスト ボックス 42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5" name="テキスト ボックス 42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6" name="テキスト ボックス 42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7" name="テキスト ボックス 42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166370</xdr:rowOff>
    </xdr:from>
    <xdr:to>
      <xdr:col>85</xdr:col>
      <xdr:colOff>177800</xdr:colOff>
      <xdr:row>37</xdr:row>
      <xdr:rowOff>96520</xdr:rowOff>
    </xdr:to>
    <xdr:sp macro="" textlink="">
      <xdr:nvSpPr>
        <xdr:cNvPr id="428" name="楕円 427"/>
        <xdr:cNvSpPr/>
      </xdr:nvSpPr>
      <xdr:spPr>
        <a:xfrm>
          <a:off x="16268700" y="633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144797</xdr:rowOff>
    </xdr:from>
    <xdr:ext cx="405111" cy="259045"/>
    <xdr:sp macro="" textlink="">
      <xdr:nvSpPr>
        <xdr:cNvPr id="429" name="【認定こども園・幼稚園・保育所】&#10;有形固定資産減価償却率該当値テキスト"/>
        <xdr:cNvSpPr txBox="1"/>
      </xdr:nvSpPr>
      <xdr:spPr>
        <a:xfrm>
          <a:off x="16357600" y="631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109220</xdr:rowOff>
    </xdr:from>
    <xdr:to>
      <xdr:col>81</xdr:col>
      <xdr:colOff>101600</xdr:colOff>
      <xdr:row>37</xdr:row>
      <xdr:rowOff>39370</xdr:rowOff>
    </xdr:to>
    <xdr:sp macro="" textlink="">
      <xdr:nvSpPr>
        <xdr:cNvPr id="430" name="楕円 429"/>
        <xdr:cNvSpPr/>
      </xdr:nvSpPr>
      <xdr:spPr>
        <a:xfrm>
          <a:off x="15430500" y="628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160020</xdr:rowOff>
    </xdr:from>
    <xdr:to>
      <xdr:col>85</xdr:col>
      <xdr:colOff>127000</xdr:colOff>
      <xdr:row>37</xdr:row>
      <xdr:rowOff>45720</xdr:rowOff>
    </xdr:to>
    <xdr:cxnSp macro="">
      <xdr:nvCxnSpPr>
        <xdr:cNvPr id="431" name="直線コネクタ 430"/>
        <xdr:cNvCxnSpPr/>
      </xdr:nvCxnSpPr>
      <xdr:spPr>
        <a:xfrm>
          <a:off x="15481300" y="633222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52070</xdr:rowOff>
    </xdr:from>
    <xdr:to>
      <xdr:col>76</xdr:col>
      <xdr:colOff>165100</xdr:colOff>
      <xdr:row>36</xdr:row>
      <xdr:rowOff>153670</xdr:rowOff>
    </xdr:to>
    <xdr:sp macro="" textlink="">
      <xdr:nvSpPr>
        <xdr:cNvPr id="432" name="楕円 431"/>
        <xdr:cNvSpPr/>
      </xdr:nvSpPr>
      <xdr:spPr>
        <a:xfrm>
          <a:off x="14541500" y="622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102870</xdr:rowOff>
    </xdr:from>
    <xdr:to>
      <xdr:col>81</xdr:col>
      <xdr:colOff>50800</xdr:colOff>
      <xdr:row>36</xdr:row>
      <xdr:rowOff>160020</xdr:rowOff>
    </xdr:to>
    <xdr:cxnSp macro="">
      <xdr:nvCxnSpPr>
        <xdr:cNvPr id="433" name="直線コネクタ 432"/>
        <xdr:cNvCxnSpPr/>
      </xdr:nvCxnSpPr>
      <xdr:spPr>
        <a:xfrm>
          <a:off x="14592300" y="627507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166370</xdr:rowOff>
    </xdr:from>
    <xdr:to>
      <xdr:col>72</xdr:col>
      <xdr:colOff>38100</xdr:colOff>
      <xdr:row>36</xdr:row>
      <xdr:rowOff>96520</xdr:rowOff>
    </xdr:to>
    <xdr:sp macro="" textlink="">
      <xdr:nvSpPr>
        <xdr:cNvPr id="434" name="楕円 433"/>
        <xdr:cNvSpPr/>
      </xdr:nvSpPr>
      <xdr:spPr>
        <a:xfrm>
          <a:off x="13652500" y="616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45720</xdr:rowOff>
    </xdr:from>
    <xdr:to>
      <xdr:col>76</xdr:col>
      <xdr:colOff>114300</xdr:colOff>
      <xdr:row>36</xdr:row>
      <xdr:rowOff>102870</xdr:rowOff>
    </xdr:to>
    <xdr:cxnSp macro="">
      <xdr:nvCxnSpPr>
        <xdr:cNvPr id="435" name="直線コネクタ 434"/>
        <xdr:cNvCxnSpPr/>
      </xdr:nvCxnSpPr>
      <xdr:spPr>
        <a:xfrm>
          <a:off x="13703300" y="621792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109220</xdr:rowOff>
    </xdr:from>
    <xdr:to>
      <xdr:col>67</xdr:col>
      <xdr:colOff>101600</xdr:colOff>
      <xdr:row>36</xdr:row>
      <xdr:rowOff>39370</xdr:rowOff>
    </xdr:to>
    <xdr:sp macro="" textlink="">
      <xdr:nvSpPr>
        <xdr:cNvPr id="436" name="楕円 435"/>
        <xdr:cNvSpPr/>
      </xdr:nvSpPr>
      <xdr:spPr>
        <a:xfrm>
          <a:off x="12763500" y="610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160020</xdr:rowOff>
    </xdr:from>
    <xdr:to>
      <xdr:col>71</xdr:col>
      <xdr:colOff>177800</xdr:colOff>
      <xdr:row>36</xdr:row>
      <xdr:rowOff>45720</xdr:rowOff>
    </xdr:to>
    <xdr:cxnSp macro="">
      <xdr:nvCxnSpPr>
        <xdr:cNvPr id="437" name="直線コネクタ 436"/>
        <xdr:cNvCxnSpPr/>
      </xdr:nvCxnSpPr>
      <xdr:spPr>
        <a:xfrm>
          <a:off x="12814300" y="616077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93362</xdr:rowOff>
    </xdr:from>
    <xdr:ext cx="405111" cy="259045"/>
    <xdr:sp macro="" textlink="">
      <xdr:nvSpPr>
        <xdr:cNvPr id="438" name="n_1aveValue【認定こども園・幼稚園・保育所】&#10;有形固定資産減価償却率"/>
        <xdr:cNvSpPr txBox="1"/>
      </xdr:nvSpPr>
      <xdr:spPr>
        <a:xfrm>
          <a:off x="15266044" y="643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70502</xdr:rowOff>
    </xdr:from>
    <xdr:ext cx="405111" cy="259045"/>
    <xdr:sp macro="" textlink="">
      <xdr:nvSpPr>
        <xdr:cNvPr id="439" name="n_2aveValue【認定こども園・幼稚園・保育所】&#10;有形固定資産減価償却率"/>
        <xdr:cNvSpPr txBox="1"/>
      </xdr:nvSpPr>
      <xdr:spPr>
        <a:xfrm>
          <a:off x="14389744" y="641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89552</xdr:rowOff>
    </xdr:from>
    <xdr:ext cx="405111" cy="259045"/>
    <xdr:sp macro="" textlink="">
      <xdr:nvSpPr>
        <xdr:cNvPr id="440" name="n_3aveValue【認定こども園・幼稚園・保育所】&#10;有形固定資産減価償却率"/>
        <xdr:cNvSpPr txBox="1"/>
      </xdr:nvSpPr>
      <xdr:spPr>
        <a:xfrm>
          <a:off x="13500744" y="643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78122</xdr:rowOff>
    </xdr:from>
    <xdr:ext cx="405111" cy="259045"/>
    <xdr:sp macro="" textlink="">
      <xdr:nvSpPr>
        <xdr:cNvPr id="441" name="n_4aveValue【認定こども園・幼稚園・保育所】&#10;有形固定資産減価償却率"/>
        <xdr:cNvSpPr txBox="1"/>
      </xdr:nvSpPr>
      <xdr:spPr>
        <a:xfrm>
          <a:off x="12611744" y="642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55897</xdr:rowOff>
    </xdr:from>
    <xdr:ext cx="405111" cy="259045"/>
    <xdr:sp macro="" textlink="">
      <xdr:nvSpPr>
        <xdr:cNvPr id="442" name="n_1mainValue【認定こども園・幼稚園・保育所】&#10;有形固定資産減価償却率"/>
        <xdr:cNvSpPr txBox="1"/>
      </xdr:nvSpPr>
      <xdr:spPr>
        <a:xfrm>
          <a:off x="15266044" y="605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170197</xdr:rowOff>
    </xdr:from>
    <xdr:ext cx="405111" cy="259045"/>
    <xdr:sp macro="" textlink="">
      <xdr:nvSpPr>
        <xdr:cNvPr id="443" name="n_2mainValue【認定こども園・幼稚園・保育所】&#10;有形固定資産減価償却率"/>
        <xdr:cNvSpPr txBox="1"/>
      </xdr:nvSpPr>
      <xdr:spPr>
        <a:xfrm>
          <a:off x="14389744" y="599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113047</xdr:rowOff>
    </xdr:from>
    <xdr:ext cx="405111" cy="259045"/>
    <xdr:sp macro="" textlink="">
      <xdr:nvSpPr>
        <xdr:cNvPr id="444" name="n_3mainValue【認定こども園・幼稚園・保育所】&#10;有形固定資産減価償却率"/>
        <xdr:cNvSpPr txBox="1"/>
      </xdr:nvSpPr>
      <xdr:spPr>
        <a:xfrm>
          <a:off x="13500744" y="59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55897</xdr:rowOff>
    </xdr:from>
    <xdr:ext cx="405111" cy="259045"/>
    <xdr:sp macro="" textlink="">
      <xdr:nvSpPr>
        <xdr:cNvPr id="445" name="n_4mainValue【認定こども園・幼稚園・保育所】&#10;有形固定資産減価償却率"/>
        <xdr:cNvSpPr txBox="1"/>
      </xdr:nvSpPr>
      <xdr:spPr>
        <a:xfrm>
          <a:off x="12611744" y="588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6" name="正方形/長方形 44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7" name="正方形/長方形 44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8" name="正方形/長方形 44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9" name="正方形/長方形 44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0" name="正方形/長方形 44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1" name="正方形/長方形 45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2" name="正方形/長方形 45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3" name="正方形/長方形 45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4" name="テキスト ボックス 45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5" name="直線コネクタ 45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6" name="直線コネクタ 45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7" name="テキスト ボックス 456"/>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58" name="直線コネクタ 45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59" name="テキスト ボックス 458"/>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0" name="直線コネクタ 45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1" name="テキスト ボックス 460"/>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2" name="直線コネクタ 46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3" name="テキスト ボックス 462"/>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4" name="直線コネクタ 46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5" name="テキスト ボックス 46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119634</xdr:rowOff>
    </xdr:from>
    <xdr:to>
      <xdr:col>116</xdr:col>
      <xdr:colOff>62864</xdr:colOff>
      <xdr:row>41</xdr:row>
      <xdr:rowOff>67056</xdr:rowOff>
    </xdr:to>
    <xdr:cxnSp macro="">
      <xdr:nvCxnSpPr>
        <xdr:cNvPr id="467" name="直線コネクタ 466"/>
        <xdr:cNvCxnSpPr/>
      </xdr:nvCxnSpPr>
      <xdr:spPr>
        <a:xfrm flipV="1">
          <a:off x="22160864" y="5777484"/>
          <a:ext cx="0" cy="1319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70883</xdr:rowOff>
    </xdr:from>
    <xdr:ext cx="469744" cy="259045"/>
    <xdr:sp macro="" textlink="">
      <xdr:nvSpPr>
        <xdr:cNvPr id="468" name="【認定こども園・幼稚園・保育所】&#10;一人当たり面積最小値テキスト"/>
        <xdr:cNvSpPr txBox="1"/>
      </xdr:nvSpPr>
      <xdr:spPr>
        <a:xfrm>
          <a:off x="22199600" y="710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67056</xdr:rowOff>
    </xdr:from>
    <xdr:to>
      <xdr:col>116</xdr:col>
      <xdr:colOff>152400</xdr:colOff>
      <xdr:row>41</xdr:row>
      <xdr:rowOff>67056</xdr:rowOff>
    </xdr:to>
    <xdr:cxnSp macro="">
      <xdr:nvCxnSpPr>
        <xdr:cNvPr id="469" name="直線コネクタ 468"/>
        <xdr:cNvCxnSpPr/>
      </xdr:nvCxnSpPr>
      <xdr:spPr>
        <a:xfrm>
          <a:off x="22072600" y="709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66311</xdr:rowOff>
    </xdr:from>
    <xdr:ext cx="469744" cy="259045"/>
    <xdr:sp macro="" textlink="">
      <xdr:nvSpPr>
        <xdr:cNvPr id="470" name="【認定こども園・幼稚園・保育所】&#10;一人当たり面積最大値テキスト"/>
        <xdr:cNvSpPr txBox="1"/>
      </xdr:nvSpPr>
      <xdr:spPr>
        <a:xfrm>
          <a:off x="22199600" y="5552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119634</xdr:rowOff>
    </xdr:from>
    <xdr:to>
      <xdr:col>116</xdr:col>
      <xdr:colOff>152400</xdr:colOff>
      <xdr:row>33</xdr:row>
      <xdr:rowOff>119634</xdr:rowOff>
    </xdr:to>
    <xdr:cxnSp macro="">
      <xdr:nvCxnSpPr>
        <xdr:cNvPr id="471" name="直線コネクタ 470"/>
        <xdr:cNvCxnSpPr/>
      </xdr:nvCxnSpPr>
      <xdr:spPr>
        <a:xfrm>
          <a:off x="22072600" y="5777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123715</xdr:rowOff>
    </xdr:from>
    <xdr:ext cx="469744" cy="259045"/>
    <xdr:sp macro="" textlink="">
      <xdr:nvSpPr>
        <xdr:cNvPr id="472" name="【認定こども園・幼稚園・保育所】&#10;一人当たり面積平均値テキスト"/>
        <xdr:cNvSpPr txBox="1"/>
      </xdr:nvSpPr>
      <xdr:spPr>
        <a:xfrm>
          <a:off x="22199600" y="6467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100838</xdr:rowOff>
    </xdr:from>
    <xdr:to>
      <xdr:col>116</xdr:col>
      <xdr:colOff>114300</xdr:colOff>
      <xdr:row>39</xdr:row>
      <xdr:rowOff>30988</xdr:rowOff>
    </xdr:to>
    <xdr:sp macro="" textlink="">
      <xdr:nvSpPr>
        <xdr:cNvPr id="473" name="フローチャート: 判断 472"/>
        <xdr:cNvSpPr/>
      </xdr:nvSpPr>
      <xdr:spPr>
        <a:xfrm>
          <a:off x="221107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114554</xdr:rowOff>
    </xdr:from>
    <xdr:to>
      <xdr:col>112</xdr:col>
      <xdr:colOff>38100</xdr:colOff>
      <xdr:row>39</xdr:row>
      <xdr:rowOff>44704</xdr:rowOff>
    </xdr:to>
    <xdr:sp macro="" textlink="">
      <xdr:nvSpPr>
        <xdr:cNvPr id="474" name="フローチャート: 判断 473"/>
        <xdr:cNvSpPr/>
      </xdr:nvSpPr>
      <xdr:spPr>
        <a:xfrm>
          <a:off x="21272500" y="662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109982</xdr:rowOff>
    </xdr:from>
    <xdr:to>
      <xdr:col>107</xdr:col>
      <xdr:colOff>101600</xdr:colOff>
      <xdr:row>39</xdr:row>
      <xdr:rowOff>40132</xdr:rowOff>
    </xdr:to>
    <xdr:sp macro="" textlink="">
      <xdr:nvSpPr>
        <xdr:cNvPr id="475" name="フローチャート: 判断 474"/>
        <xdr:cNvSpPr/>
      </xdr:nvSpPr>
      <xdr:spPr>
        <a:xfrm>
          <a:off x="20383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100838</xdr:rowOff>
    </xdr:from>
    <xdr:to>
      <xdr:col>102</xdr:col>
      <xdr:colOff>165100</xdr:colOff>
      <xdr:row>39</xdr:row>
      <xdr:rowOff>30988</xdr:rowOff>
    </xdr:to>
    <xdr:sp macro="" textlink="">
      <xdr:nvSpPr>
        <xdr:cNvPr id="476" name="フローチャート: 判断 475"/>
        <xdr:cNvSpPr/>
      </xdr:nvSpPr>
      <xdr:spPr>
        <a:xfrm>
          <a:off x="19494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125984</xdr:rowOff>
    </xdr:from>
    <xdr:to>
      <xdr:col>98</xdr:col>
      <xdr:colOff>38100</xdr:colOff>
      <xdr:row>39</xdr:row>
      <xdr:rowOff>56134</xdr:rowOff>
    </xdr:to>
    <xdr:sp macro="" textlink="">
      <xdr:nvSpPr>
        <xdr:cNvPr id="477" name="フローチャート: 判断 476"/>
        <xdr:cNvSpPr/>
      </xdr:nvSpPr>
      <xdr:spPr>
        <a:xfrm>
          <a:off x="18605500" y="664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8" name="テキスト ボックス 47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9" name="テキスト ボックス 47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0" name="テキスト ボックス 47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1" name="テキスト ボックス 48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2" name="テキスト ボックス 48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77978</xdr:rowOff>
    </xdr:from>
    <xdr:to>
      <xdr:col>116</xdr:col>
      <xdr:colOff>114300</xdr:colOff>
      <xdr:row>41</xdr:row>
      <xdr:rowOff>8128</xdr:rowOff>
    </xdr:to>
    <xdr:sp macro="" textlink="">
      <xdr:nvSpPr>
        <xdr:cNvPr id="483" name="楕円 482"/>
        <xdr:cNvSpPr/>
      </xdr:nvSpPr>
      <xdr:spPr>
        <a:xfrm>
          <a:off x="22110700" y="693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164355</xdr:rowOff>
    </xdr:from>
    <xdr:ext cx="469744" cy="259045"/>
    <xdr:sp macro="" textlink="">
      <xdr:nvSpPr>
        <xdr:cNvPr id="484" name="【認定こども園・幼稚園・保育所】&#10;一人当たり面積該当値テキスト"/>
        <xdr:cNvSpPr txBox="1"/>
      </xdr:nvSpPr>
      <xdr:spPr>
        <a:xfrm>
          <a:off x="22199600" y="6850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77978</xdr:rowOff>
    </xdr:from>
    <xdr:to>
      <xdr:col>112</xdr:col>
      <xdr:colOff>38100</xdr:colOff>
      <xdr:row>41</xdr:row>
      <xdr:rowOff>8128</xdr:rowOff>
    </xdr:to>
    <xdr:sp macro="" textlink="">
      <xdr:nvSpPr>
        <xdr:cNvPr id="485" name="楕円 484"/>
        <xdr:cNvSpPr/>
      </xdr:nvSpPr>
      <xdr:spPr>
        <a:xfrm>
          <a:off x="21272500" y="693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128778</xdr:rowOff>
    </xdr:from>
    <xdr:to>
      <xdr:col>116</xdr:col>
      <xdr:colOff>63500</xdr:colOff>
      <xdr:row>40</xdr:row>
      <xdr:rowOff>128778</xdr:rowOff>
    </xdr:to>
    <xdr:cxnSp macro="">
      <xdr:nvCxnSpPr>
        <xdr:cNvPr id="486" name="直線コネクタ 485"/>
        <xdr:cNvCxnSpPr/>
      </xdr:nvCxnSpPr>
      <xdr:spPr>
        <a:xfrm>
          <a:off x="21323300" y="69867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80264</xdr:rowOff>
    </xdr:from>
    <xdr:to>
      <xdr:col>107</xdr:col>
      <xdr:colOff>101600</xdr:colOff>
      <xdr:row>41</xdr:row>
      <xdr:rowOff>10414</xdr:rowOff>
    </xdr:to>
    <xdr:sp macro="" textlink="">
      <xdr:nvSpPr>
        <xdr:cNvPr id="487" name="楕円 486"/>
        <xdr:cNvSpPr/>
      </xdr:nvSpPr>
      <xdr:spPr>
        <a:xfrm>
          <a:off x="20383500" y="693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128778</xdr:rowOff>
    </xdr:from>
    <xdr:to>
      <xdr:col>111</xdr:col>
      <xdr:colOff>177800</xdr:colOff>
      <xdr:row>40</xdr:row>
      <xdr:rowOff>131064</xdr:rowOff>
    </xdr:to>
    <xdr:cxnSp macro="">
      <xdr:nvCxnSpPr>
        <xdr:cNvPr id="488" name="直線コネクタ 487"/>
        <xdr:cNvCxnSpPr/>
      </xdr:nvCxnSpPr>
      <xdr:spPr>
        <a:xfrm flipV="1">
          <a:off x="20434300" y="698677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80264</xdr:rowOff>
    </xdr:from>
    <xdr:to>
      <xdr:col>102</xdr:col>
      <xdr:colOff>165100</xdr:colOff>
      <xdr:row>41</xdr:row>
      <xdr:rowOff>10414</xdr:rowOff>
    </xdr:to>
    <xdr:sp macro="" textlink="">
      <xdr:nvSpPr>
        <xdr:cNvPr id="489" name="楕円 488"/>
        <xdr:cNvSpPr/>
      </xdr:nvSpPr>
      <xdr:spPr>
        <a:xfrm>
          <a:off x="19494500" y="693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131064</xdr:rowOff>
    </xdr:from>
    <xdr:to>
      <xdr:col>107</xdr:col>
      <xdr:colOff>50800</xdr:colOff>
      <xdr:row>40</xdr:row>
      <xdr:rowOff>131064</xdr:rowOff>
    </xdr:to>
    <xdr:cxnSp macro="">
      <xdr:nvCxnSpPr>
        <xdr:cNvPr id="490" name="直線コネクタ 489"/>
        <xdr:cNvCxnSpPr/>
      </xdr:nvCxnSpPr>
      <xdr:spPr>
        <a:xfrm>
          <a:off x="19545300" y="69890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80264</xdr:rowOff>
    </xdr:from>
    <xdr:to>
      <xdr:col>98</xdr:col>
      <xdr:colOff>38100</xdr:colOff>
      <xdr:row>41</xdr:row>
      <xdr:rowOff>10414</xdr:rowOff>
    </xdr:to>
    <xdr:sp macro="" textlink="">
      <xdr:nvSpPr>
        <xdr:cNvPr id="491" name="楕円 490"/>
        <xdr:cNvSpPr/>
      </xdr:nvSpPr>
      <xdr:spPr>
        <a:xfrm>
          <a:off x="18605500" y="693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131064</xdr:rowOff>
    </xdr:from>
    <xdr:to>
      <xdr:col>102</xdr:col>
      <xdr:colOff>114300</xdr:colOff>
      <xdr:row>40</xdr:row>
      <xdr:rowOff>131064</xdr:rowOff>
    </xdr:to>
    <xdr:cxnSp macro="">
      <xdr:nvCxnSpPr>
        <xdr:cNvPr id="492" name="直線コネクタ 491"/>
        <xdr:cNvCxnSpPr/>
      </xdr:nvCxnSpPr>
      <xdr:spPr>
        <a:xfrm>
          <a:off x="18656300" y="69890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61231</xdr:rowOff>
    </xdr:from>
    <xdr:ext cx="469744" cy="259045"/>
    <xdr:sp macro="" textlink="">
      <xdr:nvSpPr>
        <xdr:cNvPr id="493" name="n_1aveValue【認定こども園・幼稚園・保育所】&#10;一人当たり面積"/>
        <xdr:cNvSpPr txBox="1"/>
      </xdr:nvSpPr>
      <xdr:spPr>
        <a:xfrm>
          <a:off x="21075727" y="640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56659</xdr:rowOff>
    </xdr:from>
    <xdr:ext cx="469744" cy="259045"/>
    <xdr:sp macro="" textlink="">
      <xdr:nvSpPr>
        <xdr:cNvPr id="494" name="n_2aveValue【認定こども園・幼稚園・保育所】&#10;一人当たり面積"/>
        <xdr:cNvSpPr txBox="1"/>
      </xdr:nvSpPr>
      <xdr:spPr>
        <a:xfrm>
          <a:off x="20199427" y="640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47515</xdr:rowOff>
    </xdr:from>
    <xdr:ext cx="469744" cy="259045"/>
    <xdr:sp macro="" textlink="">
      <xdr:nvSpPr>
        <xdr:cNvPr id="495" name="n_3aveValue【認定こども園・幼稚園・保育所】&#10;一人当たり面積"/>
        <xdr:cNvSpPr txBox="1"/>
      </xdr:nvSpPr>
      <xdr:spPr>
        <a:xfrm>
          <a:off x="19310427"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72661</xdr:rowOff>
    </xdr:from>
    <xdr:ext cx="469744" cy="259045"/>
    <xdr:sp macro="" textlink="">
      <xdr:nvSpPr>
        <xdr:cNvPr id="496" name="n_4aveValue【認定こども園・幼稚園・保育所】&#10;一人当たり面積"/>
        <xdr:cNvSpPr txBox="1"/>
      </xdr:nvSpPr>
      <xdr:spPr>
        <a:xfrm>
          <a:off x="18421427" y="641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170705</xdr:rowOff>
    </xdr:from>
    <xdr:ext cx="469744" cy="259045"/>
    <xdr:sp macro="" textlink="">
      <xdr:nvSpPr>
        <xdr:cNvPr id="497" name="n_1mainValue【認定こども園・幼稚園・保育所】&#10;一人当たり面積"/>
        <xdr:cNvSpPr txBox="1"/>
      </xdr:nvSpPr>
      <xdr:spPr>
        <a:xfrm>
          <a:off x="21075727" y="7028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1541</xdr:rowOff>
    </xdr:from>
    <xdr:ext cx="469744" cy="259045"/>
    <xdr:sp macro="" textlink="">
      <xdr:nvSpPr>
        <xdr:cNvPr id="498" name="n_2mainValue【認定こども園・幼稚園・保育所】&#10;一人当たり面積"/>
        <xdr:cNvSpPr txBox="1"/>
      </xdr:nvSpPr>
      <xdr:spPr>
        <a:xfrm>
          <a:off x="20199427" y="703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1541</xdr:rowOff>
    </xdr:from>
    <xdr:ext cx="469744" cy="259045"/>
    <xdr:sp macro="" textlink="">
      <xdr:nvSpPr>
        <xdr:cNvPr id="499" name="n_3mainValue【認定こども園・幼稚園・保育所】&#10;一人当たり面積"/>
        <xdr:cNvSpPr txBox="1"/>
      </xdr:nvSpPr>
      <xdr:spPr>
        <a:xfrm>
          <a:off x="19310427" y="703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1541</xdr:rowOff>
    </xdr:from>
    <xdr:ext cx="469744" cy="259045"/>
    <xdr:sp macro="" textlink="">
      <xdr:nvSpPr>
        <xdr:cNvPr id="500" name="n_4mainValue【認定こども園・幼稚園・保育所】&#10;一人当たり面積"/>
        <xdr:cNvSpPr txBox="1"/>
      </xdr:nvSpPr>
      <xdr:spPr>
        <a:xfrm>
          <a:off x="18421427" y="703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1" name="正方形/長方形 50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2" name="正方形/長方形 50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3" name="正方形/長方形 50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4" name="正方形/長方形 50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5" name="正方形/長方形 50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6" name="正方形/長方形 50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7" name="正方形/長方形 50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8" name="正方形/長方形 50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9" name="テキスト ボックス 50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0" name="直線コネクタ 50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1" name="テキスト ボックス 51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2" name="直線コネクタ 51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3" name="テキスト ボックス 512"/>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4" name="直線コネクタ 51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5" name="テキスト ボックス 51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6" name="直線コネクタ 51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7" name="テキスト ボックス 51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18" name="直線コネクタ 51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19" name="テキスト ボックス 51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0" name="直線コネクタ 51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1" name="テキスト ボックス 52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2" name="直線コネクタ 52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3" name="テキスト ボックス 522"/>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4" name="直線コネクタ 52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5" name="テキスト ボックス 52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39188</xdr:rowOff>
    </xdr:from>
    <xdr:to>
      <xdr:col>85</xdr:col>
      <xdr:colOff>126364</xdr:colOff>
      <xdr:row>64</xdr:row>
      <xdr:rowOff>117566</xdr:rowOff>
    </xdr:to>
    <xdr:cxnSp macro="">
      <xdr:nvCxnSpPr>
        <xdr:cNvPr id="527" name="直線コネクタ 526"/>
        <xdr:cNvCxnSpPr/>
      </xdr:nvCxnSpPr>
      <xdr:spPr>
        <a:xfrm flipV="1">
          <a:off x="16318864" y="9640388"/>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121393</xdr:rowOff>
    </xdr:from>
    <xdr:ext cx="405111" cy="259045"/>
    <xdr:sp macro="" textlink="">
      <xdr:nvSpPr>
        <xdr:cNvPr id="528" name="【学校施設】&#10;有形固定資産減価償却率最小値テキスト"/>
        <xdr:cNvSpPr txBox="1"/>
      </xdr:nvSpPr>
      <xdr:spPr>
        <a:xfrm>
          <a:off x="16357600" y="11094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117566</xdr:rowOff>
    </xdr:from>
    <xdr:to>
      <xdr:col>86</xdr:col>
      <xdr:colOff>25400</xdr:colOff>
      <xdr:row>64</xdr:row>
      <xdr:rowOff>117566</xdr:rowOff>
    </xdr:to>
    <xdr:cxnSp macro="">
      <xdr:nvCxnSpPr>
        <xdr:cNvPr id="529" name="直線コネクタ 528"/>
        <xdr:cNvCxnSpPr/>
      </xdr:nvCxnSpPr>
      <xdr:spPr>
        <a:xfrm>
          <a:off x="16230600" y="1109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157315</xdr:rowOff>
    </xdr:from>
    <xdr:ext cx="405111" cy="259045"/>
    <xdr:sp macro="" textlink="">
      <xdr:nvSpPr>
        <xdr:cNvPr id="530" name="【学校施設】&#10;有形固定資産減価償却率最大値テキスト"/>
        <xdr:cNvSpPr txBox="1"/>
      </xdr:nvSpPr>
      <xdr:spPr>
        <a:xfrm>
          <a:off x="16357600" y="9415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39188</xdr:rowOff>
    </xdr:from>
    <xdr:to>
      <xdr:col>86</xdr:col>
      <xdr:colOff>25400</xdr:colOff>
      <xdr:row>56</xdr:row>
      <xdr:rowOff>39188</xdr:rowOff>
    </xdr:to>
    <xdr:cxnSp macro="">
      <xdr:nvCxnSpPr>
        <xdr:cNvPr id="531" name="直線コネクタ 530"/>
        <xdr:cNvCxnSpPr/>
      </xdr:nvCxnSpPr>
      <xdr:spPr>
        <a:xfrm>
          <a:off x="16230600" y="964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92546</xdr:rowOff>
    </xdr:from>
    <xdr:ext cx="405111" cy="259045"/>
    <xdr:sp macro="" textlink="">
      <xdr:nvSpPr>
        <xdr:cNvPr id="532" name="【学校施設】&#10;有形固定資産減価償却率平均値テキスト"/>
        <xdr:cNvSpPr txBox="1"/>
      </xdr:nvSpPr>
      <xdr:spPr>
        <a:xfrm>
          <a:off x="16357600" y="10208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114119</xdr:rowOff>
    </xdr:from>
    <xdr:to>
      <xdr:col>85</xdr:col>
      <xdr:colOff>177800</xdr:colOff>
      <xdr:row>60</xdr:row>
      <xdr:rowOff>44269</xdr:rowOff>
    </xdr:to>
    <xdr:sp macro="" textlink="">
      <xdr:nvSpPr>
        <xdr:cNvPr id="533" name="フローチャート: 判断 532"/>
        <xdr:cNvSpPr/>
      </xdr:nvSpPr>
      <xdr:spPr>
        <a:xfrm>
          <a:off x="162687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104322</xdr:rowOff>
    </xdr:from>
    <xdr:to>
      <xdr:col>81</xdr:col>
      <xdr:colOff>101600</xdr:colOff>
      <xdr:row>60</xdr:row>
      <xdr:rowOff>34472</xdr:rowOff>
    </xdr:to>
    <xdr:sp macro="" textlink="">
      <xdr:nvSpPr>
        <xdr:cNvPr id="534" name="フローチャート: 判断 533"/>
        <xdr:cNvSpPr/>
      </xdr:nvSpPr>
      <xdr:spPr>
        <a:xfrm>
          <a:off x="15430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68399</xdr:rowOff>
    </xdr:from>
    <xdr:to>
      <xdr:col>76</xdr:col>
      <xdr:colOff>165100</xdr:colOff>
      <xdr:row>59</xdr:row>
      <xdr:rowOff>169999</xdr:rowOff>
    </xdr:to>
    <xdr:sp macro="" textlink="">
      <xdr:nvSpPr>
        <xdr:cNvPr id="535" name="フローチャート: 判断 534"/>
        <xdr:cNvSpPr/>
      </xdr:nvSpPr>
      <xdr:spPr>
        <a:xfrm>
          <a:off x="14541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16147</xdr:rowOff>
    </xdr:from>
    <xdr:to>
      <xdr:col>72</xdr:col>
      <xdr:colOff>38100</xdr:colOff>
      <xdr:row>59</xdr:row>
      <xdr:rowOff>117747</xdr:rowOff>
    </xdr:to>
    <xdr:sp macro="" textlink="">
      <xdr:nvSpPr>
        <xdr:cNvPr id="536" name="フローチャート: 判断 535"/>
        <xdr:cNvSpPr/>
      </xdr:nvSpPr>
      <xdr:spPr>
        <a:xfrm>
          <a:off x="13652500" y="1013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138612</xdr:rowOff>
    </xdr:from>
    <xdr:to>
      <xdr:col>67</xdr:col>
      <xdr:colOff>101600</xdr:colOff>
      <xdr:row>59</xdr:row>
      <xdr:rowOff>68762</xdr:rowOff>
    </xdr:to>
    <xdr:sp macro="" textlink="">
      <xdr:nvSpPr>
        <xdr:cNvPr id="537" name="フローチャート: 判断 536"/>
        <xdr:cNvSpPr/>
      </xdr:nvSpPr>
      <xdr:spPr>
        <a:xfrm>
          <a:off x="12763500" y="1008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8" name="テキスト ボックス 53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9" name="テキスト ボックス 53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0" name="テキスト ボックス 53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1" name="テキスト ボックス 54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2" name="テキスト ボックス 54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114119</xdr:rowOff>
    </xdr:from>
    <xdr:to>
      <xdr:col>85</xdr:col>
      <xdr:colOff>177800</xdr:colOff>
      <xdr:row>58</xdr:row>
      <xdr:rowOff>44269</xdr:rowOff>
    </xdr:to>
    <xdr:sp macro="" textlink="">
      <xdr:nvSpPr>
        <xdr:cNvPr id="543" name="楕円 542"/>
        <xdr:cNvSpPr/>
      </xdr:nvSpPr>
      <xdr:spPr>
        <a:xfrm>
          <a:off x="16268700" y="988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136996</xdr:rowOff>
    </xdr:from>
    <xdr:ext cx="405111" cy="259045"/>
    <xdr:sp macro="" textlink="">
      <xdr:nvSpPr>
        <xdr:cNvPr id="544" name="【学校施設】&#10;有形固定資産減価償却率該当値テキスト"/>
        <xdr:cNvSpPr txBox="1"/>
      </xdr:nvSpPr>
      <xdr:spPr>
        <a:xfrm>
          <a:off x="16357600" y="9738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55335</xdr:rowOff>
    </xdr:from>
    <xdr:to>
      <xdr:col>81</xdr:col>
      <xdr:colOff>101600</xdr:colOff>
      <xdr:row>57</xdr:row>
      <xdr:rowOff>156935</xdr:rowOff>
    </xdr:to>
    <xdr:sp macro="" textlink="">
      <xdr:nvSpPr>
        <xdr:cNvPr id="545" name="楕円 544"/>
        <xdr:cNvSpPr/>
      </xdr:nvSpPr>
      <xdr:spPr>
        <a:xfrm>
          <a:off x="15430500" y="982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106135</xdr:rowOff>
    </xdr:from>
    <xdr:to>
      <xdr:col>85</xdr:col>
      <xdr:colOff>127000</xdr:colOff>
      <xdr:row>57</xdr:row>
      <xdr:rowOff>164919</xdr:rowOff>
    </xdr:to>
    <xdr:cxnSp macro="">
      <xdr:nvCxnSpPr>
        <xdr:cNvPr id="546" name="直線コネクタ 545"/>
        <xdr:cNvCxnSpPr/>
      </xdr:nvCxnSpPr>
      <xdr:spPr>
        <a:xfrm>
          <a:off x="15481300" y="9878785"/>
          <a:ext cx="8382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158206</xdr:rowOff>
    </xdr:from>
    <xdr:to>
      <xdr:col>76</xdr:col>
      <xdr:colOff>165100</xdr:colOff>
      <xdr:row>57</xdr:row>
      <xdr:rowOff>88356</xdr:rowOff>
    </xdr:to>
    <xdr:sp macro="" textlink="">
      <xdr:nvSpPr>
        <xdr:cNvPr id="547" name="楕円 546"/>
        <xdr:cNvSpPr/>
      </xdr:nvSpPr>
      <xdr:spPr>
        <a:xfrm>
          <a:off x="14541500" y="975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37556</xdr:rowOff>
    </xdr:from>
    <xdr:to>
      <xdr:col>81</xdr:col>
      <xdr:colOff>50800</xdr:colOff>
      <xdr:row>57</xdr:row>
      <xdr:rowOff>106135</xdr:rowOff>
    </xdr:to>
    <xdr:cxnSp macro="">
      <xdr:nvCxnSpPr>
        <xdr:cNvPr id="548" name="直線コネクタ 547"/>
        <xdr:cNvCxnSpPr/>
      </xdr:nvCxnSpPr>
      <xdr:spPr>
        <a:xfrm>
          <a:off x="14592300" y="9810206"/>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89626</xdr:rowOff>
    </xdr:from>
    <xdr:to>
      <xdr:col>72</xdr:col>
      <xdr:colOff>38100</xdr:colOff>
      <xdr:row>57</xdr:row>
      <xdr:rowOff>19776</xdr:rowOff>
    </xdr:to>
    <xdr:sp macro="" textlink="">
      <xdr:nvSpPr>
        <xdr:cNvPr id="549" name="楕円 548"/>
        <xdr:cNvSpPr/>
      </xdr:nvSpPr>
      <xdr:spPr>
        <a:xfrm>
          <a:off x="13652500" y="969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140426</xdr:rowOff>
    </xdr:from>
    <xdr:to>
      <xdr:col>76</xdr:col>
      <xdr:colOff>114300</xdr:colOff>
      <xdr:row>57</xdr:row>
      <xdr:rowOff>37556</xdr:rowOff>
    </xdr:to>
    <xdr:cxnSp macro="">
      <xdr:nvCxnSpPr>
        <xdr:cNvPr id="550" name="直線コネクタ 549"/>
        <xdr:cNvCxnSpPr/>
      </xdr:nvCxnSpPr>
      <xdr:spPr>
        <a:xfrm>
          <a:off x="13703300" y="974162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43906</xdr:rowOff>
    </xdr:from>
    <xdr:to>
      <xdr:col>67</xdr:col>
      <xdr:colOff>101600</xdr:colOff>
      <xdr:row>56</xdr:row>
      <xdr:rowOff>145506</xdr:rowOff>
    </xdr:to>
    <xdr:sp macro="" textlink="">
      <xdr:nvSpPr>
        <xdr:cNvPr id="551" name="楕円 550"/>
        <xdr:cNvSpPr/>
      </xdr:nvSpPr>
      <xdr:spPr>
        <a:xfrm>
          <a:off x="12763500" y="964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94706</xdr:rowOff>
    </xdr:from>
    <xdr:to>
      <xdr:col>71</xdr:col>
      <xdr:colOff>177800</xdr:colOff>
      <xdr:row>56</xdr:row>
      <xdr:rowOff>140426</xdr:rowOff>
    </xdr:to>
    <xdr:cxnSp macro="">
      <xdr:nvCxnSpPr>
        <xdr:cNvPr id="552" name="直線コネクタ 551"/>
        <xdr:cNvCxnSpPr/>
      </xdr:nvCxnSpPr>
      <xdr:spPr>
        <a:xfrm>
          <a:off x="12814300" y="969590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25599</xdr:rowOff>
    </xdr:from>
    <xdr:ext cx="405111" cy="259045"/>
    <xdr:sp macro="" textlink="">
      <xdr:nvSpPr>
        <xdr:cNvPr id="553" name="n_1aveValue【学校施設】&#10;有形固定資産減価償却率"/>
        <xdr:cNvSpPr txBox="1"/>
      </xdr:nvSpPr>
      <xdr:spPr>
        <a:xfrm>
          <a:off x="15266044" y="1031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161126</xdr:rowOff>
    </xdr:from>
    <xdr:ext cx="405111" cy="259045"/>
    <xdr:sp macro="" textlink="">
      <xdr:nvSpPr>
        <xdr:cNvPr id="554" name="n_2aveValue【学校施設】&#10;有形固定資産減価償却率"/>
        <xdr:cNvSpPr txBox="1"/>
      </xdr:nvSpPr>
      <xdr:spPr>
        <a:xfrm>
          <a:off x="14389744"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108874</xdr:rowOff>
    </xdr:from>
    <xdr:ext cx="405111" cy="259045"/>
    <xdr:sp macro="" textlink="">
      <xdr:nvSpPr>
        <xdr:cNvPr id="555" name="n_3aveValue【学校施設】&#10;有形固定資産減価償却率"/>
        <xdr:cNvSpPr txBox="1"/>
      </xdr:nvSpPr>
      <xdr:spPr>
        <a:xfrm>
          <a:off x="13500744" y="10224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59889</xdr:rowOff>
    </xdr:from>
    <xdr:ext cx="405111" cy="259045"/>
    <xdr:sp macro="" textlink="">
      <xdr:nvSpPr>
        <xdr:cNvPr id="556" name="n_4aveValue【学校施設】&#10;有形固定資産減価償却率"/>
        <xdr:cNvSpPr txBox="1"/>
      </xdr:nvSpPr>
      <xdr:spPr>
        <a:xfrm>
          <a:off x="12611744" y="10175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2012</xdr:rowOff>
    </xdr:from>
    <xdr:ext cx="405111" cy="259045"/>
    <xdr:sp macro="" textlink="">
      <xdr:nvSpPr>
        <xdr:cNvPr id="557" name="n_1mainValue【学校施設】&#10;有形固定資産減価償却率"/>
        <xdr:cNvSpPr txBox="1"/>
      </xdr:nvSpPr>
      <xdr:spPr>
        <a:xfrm>
          <a:off x="15266044" y="960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104883</xdr:rowOff>
    </xdr:from>
    <xdr:ext cx="405111" cy="259045"/>
    <xdr:sp macro="" textlink="">
      <xdr:nvSpPr>
        <xdr:cNvPr id="558" name="n_2mainValue【学校施設】&#10;有形固定資産減価償却率"/>
        <xdr:cNvSpPr txBox="1"/>
      </xdr:nvSpPr>
      <xdr:spPr>
        <a:xfrm>
          <a:off x="14389744" y="9534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36303</xdr:rowOff>
    </xdr:from>
    <xdr:ext cx="405111" cy="259045"/>
    <xdr:sp macro="" textlink="">
      <xdr:nvSpPr>
        <xdr:cNvPr id="559" name="n_3mainValue【学校施設】&#10;有形固定資産減価償却率"/>
        <xdr:cNvSpPr txBox="1"/>
      </xdr:nvSpPr>
      <xdr:spPr>
        <a:xfrm>
          <a:off x="13500744" y="9466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162033</xdr:rowOff>
    </xdr:from>
    <xdr:ext cx="405111" cy="259045"/>
    <xdr:sp macro="" textlink="">
      <xdr:nvSpPr>
        <xdr:cNvPr id="560" name="n_4mainValue【学校施設】&#10;有形固定資産減価償却率"/>
        <xdr:cNvSpPr txBox="1"/>
      </xdr:nvSpPr>
      <xdr:spPr>
        <a:xfrm>
          <a:off x="12611744" y="9420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1" name="正方形/長方形 56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2" name="正方形/長方形 56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3" name="正方形/長方形 56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4" name="正方形/長方形 56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5" name="正方形/長方形 56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6" name="正方形/長方形 56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7" name="正方形/長方形 56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8" name="正方形/長方形 56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9" name="テキスト ボックス 56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0" name="直線コネクタ 56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1" name="テキスト ボックス 57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72" name="直線コネクタ 571"/>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73" name="テキスト ボックス 572"/>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4" name="直線コネクタ 57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5" name="テキスト ボックス 57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76" name="直線コネクタ 575"/>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77" name="テキスト ボックス 576"/>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8" name="直線コネクタ 57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9" name="テキスト ボックス 57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84582</xdr:rowOff>
    </xdr:from>
    <xdr:to>
      <xdr:col>116</xdr:col>
      <xdr:colOff>62864</xdr:colOff>
      <xdr:row>63</xdr:row>
      <xdr:rowOff>88011</xdr:rowOff>
    </xdr:to>
    <xdr:cxnSp macro="">
      <xdr:nvCxnSpPr>
        <xdr:cNvPr id="581" name="直線コネクタ 580"/>
        <xdr:cNvCxnSpPr/>
      </xdr:nvCxnSpPr>
      <xdr:spPr>
        <a:xfrm flipV="1">
          <a:off x="22160864" y="9685782"/>
          <a:ext cx="0" cy="1203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91838</xdr:rowOff>
    </xdr:from>
    <xdr:ext cx="469744" cy="259045"/>
    <xdr:sp macro="" textlink="">
      <xdr:nvSpPr>
        <xdr:cNvPr id="582" name="【学校施設】&#10;一人当たり面積最小値テキスト"/>
        <xdr:cNvSpPr txBox="1"/>
      </xdr:nvSpPr>
      <xdr:spPr>
        <a:xfrm>
          <a:off x="22199600" y="1089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88011</xdr:rowOff>
    </xdr:from>
    <xdr:to>
      <xdr:col>116</xdr:col>
      <xdr:colOff>152400</xdr:colOff>
      <xdr:row>63</xdr:row>
      <xdr:rowOff>88011</xdr:rowOff>
    </xdr:to>
    <xdr:cxnSp macro="">
      <xdr:nvCxnSpPr>
        <xdr:cNvPr id="583" name="直線コネクタ 582"/>
        <xdr:cNvCxnSpPr/>
      </xdr:nvCxnSpPr>
      <xdr:spPr>
        <a:xfrm>
          <a:off x="22072600" y="1088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31259</xdr:rowOff>
    </xdr:from>
    <xdr:ext cx="469744" cy="259045"/>
    <xdr:sp macro="" textlink="">
      <xdr:nvSpPr>
        <xdr:cNvPr id="584" name="【学校施設】&#10;一人当たり面積最大値テキスト"/>
        <xdr:cNvSpPr txBox="1"/>
      </xdr:nvSpPr>
      <xdr:spPr>
        <a:xfrm>
          <a:off x="22199600" y="9461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84582</xdr:rowOff>
    </xdr:from>
    <xdr:to>
      <xdr:col>116</xdr:col>
      <xdr:colOff>152400</xdr:colOff>
      <xdr:row>56</xdr:row>
      <xdr:rowOff>84582</xdr:rowOff>
    </xdr:to>
    <xdr:cxnSp macro="">
      <xdr:nvCxnSpPr>
        <xdr:cNvPr id="585" name="直線コネクタ 584"/>
        <xdr:cNvCxnSpPr/>
      </xdr:nvCxnSpPr>
      <xdr:spPr>
        <a:xfrm>
          <a:off x="22072600" y="9685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138383</xdr:rowOff>
    </xdr:from>
    <xdr:ext cx="469744" cy="259045"/>
    <xdr:sp macro="" textlink="">
      <xdr:nvSpPr>
        <xdr:cNvPr id="586" name="【学校施設】&#10;一人当たり面積平均値テキスト"/>
        <xdr:cNvSpPr txBox="1"/>
      </xdr:nvSpPr>
      <xdr:spPr>
        <a:xfrm>
          <a:off x="22199600" y="10253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115506</xdr:rowOff>
    </xdr:from>
    <xdr:to>
      <xdr:col>116</xdr:col>
      <xdr:colOff>114300</xdr:colOff>
      <xdr:row>61</xdr:row>
      <xdr:rowOff>45656</xdr:rowOff>
    </xdr:to>
    <xdr:sp macro="" textlink="">
      <xdr:nvSpPr>
        <xdr:cNvPr id="587" name="フローチャート: 判断 586"/>
        <xdr:cNvSpPr/>
      </xdr:nvSpPr>
      <xdr:spPr>
        <a:xfrm>
          <a:off x="22110700" y="1040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113792</xdr:rowOff>
    </xdr:from>
    <xdr:to>
      <xdr:col>112</xdr:col>
      <xdr:colOff>38100</xdr:colOff>
      <xdr:row>61</xdr:row>
      <xdr:rowOff>43942</xdr:rowOff>
    </xdr:to>
    <xdr:sp macro="" textlink="">
      <xdr:nvSpPr>
        <xdr:cNvPr id="588" name="フローチャート: 判断 587"/>
        <xdr:cNvSpPr/>
      </xdr:nvSpPr>
      <xdr:spPr>
        <a:xfrm>
          <a:off x="21272500" y="1040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110363</xdr:rowOff>
    </xdr:from>
    <xdr:to>
      <xdr:col>107</xdr:col>
      <xdr:colOff>101600</xdr:colOff>
      <xdr:row>61</xdr:row>
      <xdr:rowOff>40513</xdr:rowOff>
    </xdr:to>
    <xdr:sp macro="" textlink="">
      <xdr:nvSpPr>
        <xdr:cNvPr id="589" name="フローチャート: 判断 588"/>
        <xdr:cNvSpPr/>
      </xdr:nvSpPr>
      <xdr:spPr>
        <a:xfrm>
          <a:off x="20383500" y="1039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141224</xdr:rowOff>
    </xdr:from>
    <xdr:to>
      <xdr:col>102</xdr:col>
      <xdr:colOff>165100</xdr:colOff>
      <xdr:row>61</xdr:row>
      <xdr:rowOff>71374</xdr:rowOff>
    </xdr:to>
    <xdr:sp macro="" textlink="">
      <xdr:nvSpPr>
        <xdr:cNvPr id="590" name="フローチャート: 判断 589"/>
        <xdr:cNvSpPr/>
      </xdr:nvSpPr>
      <xdr:spPr>
        <a:xfrm>
          <a:off x="19494500" y="1042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156655</xdr:rowOff>
    </xdr:from>
    <xdr:to>
      <xdr:col>98</xdr:col>
      <xdr:colOff>38100</xdr:colOff>
      <xdr:row>61</xdr:row>
      <xdr:rowOff>86805</xdr:rowOff>
    </xdr:to>
    <xdr:sp macro="" textlink="">
      <xdr:nvSpPr>
        <xdr:cNvPr id="591" name="フローチャート: 判断 590"/>
        <xdr:cNvSpPr/>
      </xdr:nvSpPr>
      <xdr:spPr>
        <a:xfrm>
          <a:off x="18605500" y="1044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2" name="テキスト ボックス 59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3" name="テキスト ボックス 59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4" name="テキスト ボックス 59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5" name="テキスト ボックス 59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6" name="テキスト ボックス 59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31496</xdr:rowOff>
    </xdr:from>
    <xdr:to>
      <xdr:col>116</xdr:col>
      <xdr:colOff>114300</xdr:colOff>
      <xdr:row>61</xdr:row>
      <xdr:rowOff>133096</xdr:rowOff>
    </xdr:to>
    <xdr:sp macro="" textlink="">
      <xdr:nvSpPr>
        <xdr:cNvPr id="597" name="楕円 596"/>
        <xdr:cNvSpPr/>
      </xdr:nvSpPr>
      <xdr:spPr>
        <a:xfrm>
          <a:off x="22110700" y="1048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9923</xdr:rowOff>
    </xdr:from>
    <xdr:ext cx="469744" cy="259045"/>
    <xdr:sp macro="" textlink="">
      <xdr:nvSpPr>
        <xdr:cNvPr id="598" name="【学校施設】&#10;一人当たり面積該当値テキスト"/>
        <xdr:cNvSpPr txBox="1"/>
      </xdr:nvSpPr>
      <xdr:spPr>
        <a:xfrm>
          <a:off x="22199600" y="10468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39497</xdr:rowOff>
    </xdr:from>
    <xdr:to>
      <xdr:col>112</xdr:col>
      <xdr:colOff>38100</xdr:colOff>
      <xdr:row>61</xdr:row>
      <xdr:rowOff>141097</xdr:rowOff>
    </xdr:to>
    <xdr:sp macro="" textlink="">
      <xdr:nvSpPr>
        <xdr:cNvPr id="599" name="楕円 598"/>
        <xdr:cNvSpPr/>
      </xdr:nvSpPr>
      <xdr:spPr>
        <a:xfrm>
          <a:off x="21272500" y="10497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82296</xdr:rowOff>
    </xdr:from>
    <xdr:to>
      <xdr:col>116</xdr:col>
      <xdr:colOff>63500</xdr:colOff>
      <xdr:row>61</xdr:row>
      <xdr:rowOff>90297</xdr:rowOff>
    </xdr:to>
    <xdr:cxnSp macro="">
      <xdr:nvCxnSpPr>
        <xdr:cNvPr id="600" name="直線コネクタ 599"/>
        <xdr:cNvCxnSpPr/>
      </xdr:nvCxnSpPr>
      <xdr:spPr>
        <a:xfrm flipV="1">
          <a:off x="21323300" y="10540746"/>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42355</xdr:rowOff>
    </xdr:from>
    <xdr:to>
      <xdr:col>107</xdr:col>
      <xdr:colOff>101600</xdr:colOff>
      <xdr:row>61</xdr:row>
      <xdr:rowOff>143955</xdr:rowOff>
    </xdr:to>
    <xdr:sp macro="" textlink="">
      <xdr:nvSpPr>
        <xdr:cNvPr id="601" name="楕円 600"/>
        <xdr:cNvSpPr/>
      </xdr:nvSpPr>
      <xdr:spPr>
        <a:xfrm>
          <a:off x="20383500" y="1050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90297</xdr:rowOff>
    </xdr:from>
    <xdr:to>
      <xdr:col>111</xdr:col>
      <xdr:colOff>177800</xdr:colOff>
      <xdr:row>61</xdr:row>
      <xdr:rowOff>93155</xdr:rowOff>
    </xdr:to>
    <xdr:cxnSp macro="">
      <xdr:nvCxnSpPr>
        <xdr:cNvPr id="602" name="直線コネクタ 601"/>
        <xdr:cNvCxnSpPr/>
      </xdr:nvCxnSpPr>
      <xdr:spPr>
        <a:xfrm flipV="1">
          <a:off x="20434300" y="10548747"/>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44641</xdr:rowOff>
    </xdr:from>
    <xdr:to>
      <xdr:col>102</xdr:col>
      <xdr:colOff>165100</xdr:colOff>
      <xdr:row>61</xdr:row>
      <xdr:rowOff>146241</xdr:rowOff>
    </xdr:to>
    <xdr:sp macro="" textlink="">
      <xdr:nvSpPr>
        <xdr:cNvPr id="603" name="楕円 602"/>
        <xdr:cNvSpPr/>
      </xdr:nvSpPr>
      <xdr:spPr>
        <a:xfrm>
          <a:off x="19494500" y="1050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93155</xdr:rowOff>
    </xdr:from>
    <xdr:to>
      <xdr:col>107</xdr:col>
      <xdr:colOff>50800</xdr:colOff>
      <xdr:row>61</xdr:row>
      <xdr:rowOff>95441</xdr:rowOff>
    </xdr:to>
    <xdr:cxnSp macro="">
      <xdr:nvCxnSpPr>
        <xdr:cNvPr id="604" name="直線コネクタ 603"/>
        <xdr:cNvCxnSpPr/>
      </xdr:nvCxnSpPr>
      <xdr:spPr>
        <a:xfrm flipV="1">
          <a:off x="19545300" y="10551605"/>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47498</xdr:rowOff>
    </xdr:from>
    <xdr:to>
      <xdr:col>98</xdr:col>
      <xdr:colOff>38100</xdr:colOff>
      <xdr:row>61</xdr:row>
      <xdr:rowOff>149098</xdr:rowOff>
    </xdr:to>
    <xdr:sp macro="" textlink="">
      <xdr:nvSpPr>
        <xdr:cNvPr id="605" name="楕円 604"/>
        <xdr:cNvSpPr/>
      </xdr:nvSpPr>
      <xdr:spPr>
        <a:xfrm>
          <a:off x="18605500" y="1050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95441</xdr:rowOff>
    </xdr:from>
    <xdr:to>
      <xdr:col>102</xdr:col>
      <xdr:colOff>114300</xdr:colOff>
      <xdr:row>61</xdr:row>
      <xdr:rowOff>98298</xdr:rowOff>
    </xdr:to>
    <xdr:cxnSp macro="">
      <xdr:nvCxnSpPr>
        <xdr:cNvPr id="606" name="直線コネクタ 605"/>
        <xdr:cNvCxnSpPr/>
      </xdr:nvCxnSpPr>
      <xdr:spPr>
        <a:xfrm flipV="1">
          <a:off x="18656300" y="10553891"/>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60469</xdr:rowOff>
    </xdr:from>
    <xdr:ext cx="469744" cy="259045"/>
    <xdr:sp macro="" textlink="">
      <xdr:nvSpPr>
        <xdr:cNvPr id="607" name="n_1aveValue【学校施設】&#10;一人当たり面積"/>
        <xdr:cNvSpPr txBox="1"/>
      </xdr:nvSpPr>
      <xdr:spPr>
        <a:xfrm>
          <a:off x="21075727" y="1017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57040</xdr:rowOff>
    </xdr:from>
    <xdr:ext cx="469744" cy="259045"/>
    <xdr:sp macro="" textlink="">
      <xdr:nvSpPr>
        <xdr:cNvPr id="608" name="n_2aveValue【学校施設】&#10;一人当たり面積"/>
        <xdr:cNvSpPr txBox="1"/>
      </xdr:nvSpPr>
      <xdr:spPr>
        <a:xfrm>
          <a:off x="20199427" y="1017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87901</xdr:rowOff>
    </xdr:from>
    <xdr:ext cx="469744" cy="259045"/>
    <xdr:sp macro="" textlink="">
      <xdr:nvSpPr>
        <xdr:cNvPr id="609" name="n_3aveValue【学校施設】&#10;一人当たり面積"/>
        <xdr:cNvSpPr txBox="1"/>
      </xdr:nvSpPr>
      <xdr:spPr>
        <a:xfrm>
          <a:off x="19310427" y="1020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103332</xdr:rowOff>
    </xdr:from>
    <xdr:ext cx="469744" cy="259045"/>
    <xdr:sp macro="" textlink="">
      <xdr:nvSpPr>
        <xdr:cNvPr id="610" name="n_4aveValue【学校施設】&#10;一人当たり面積"/>
        <xdr:cNvSpPr txBox="1"/>
      </xdr:nvSpPr>
      <xdr:spPr>
        <a:xfrm>
          <a:off x="18421427" y="1021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132224</xdr:rowOff>
    </xdr:from>
    <xdr:ext cx="469744" cy="259045"/>
    <xdr:sp macro="" textlink="">
      <xdr:nvSpPr>
        <xdr:cNvPr id="611" name="n_1mainValue【学校施設】&#10;一人当たり面積"/>
        <xdr:cNvSpPr txBox="1"/>
      </xdr:nvSpPr>
      <xdr:spPr>
        <a:xfrm>
          <a:off x="21075727" y="10590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135082</xdr:rowOff>
    </xdr:from>
    <xdr:ext cx="469744" cy="259045"/>
    <xdr:sp macro="" textlink="">
      <xdr:nvSpPr>
        <xdr:cNvPr id="612" name="n_2mainValue【学校施設】&#10;一人当たり面積"/>
        <xdr:cNvSpPr txBox="1"/>
      </xdr:nvSpPr>
      <xdr:spPr>
        <a:xfrm>
          <a:off x="20199427" y="10593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137368</xdr:rowOff>
    </xdr:from>
    <xdr:ext cx="469744" cy="259045"/>
    <xdr:sp macro="" textlink="">
      <xdr:nvSpPr>
        <xdr:cNvPr id="613" name="n_3mainValue【学校施設】&#10;一人当たり面積"/>
        <xdr:cNvSpPr txBox="1"/>
      </xdr:nvSpPr>
      <xdr:spPr>
        <a:xfrm>
          <a:off x="19310427" y="10595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140225</xdr:rowOff>
    </xdr:from>
    <xdr:ext cx="469744" cy="259045"/>
    <xdr:sp macro="" textlink="">
      <xdr:nvSpPr>
        <xdr:cNvPr id="614" name="n_4mainValue【学校施設】&#10;一人当たり面積"/>
        <xdr:cNvSpPr txBox="1"/>
      </xdr:nvSpPr>
      <xdr:spPr>
        <a:xfrm>
          <a:off x="18421427" y="1059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5" name="正方形/長方形 61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6" name="正方形/長方形 61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7" name="正方形/長方形 61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8" name="正方形/長方形 61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9" name="正方形/長方形 61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0" name="正方形/長方形 61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1" name="正方形/長方形 62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2" name="正方形/長方形 62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3" name="正方形/長方形 62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4" name="正方形/長方形 62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5" name="正方形/長方形 62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6" name="正方形/長方形 62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7" name="正方形/長方形 62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8" name="正方形/長方形 62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9" name="正方形/長方形 62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0" name="正方形/長方形 62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1" name="正方形/長方形 63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2" name="正方形/長方形 63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3" name="正方形/長方形 63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4" name="正方形/長方形 63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5" name="正方形/長方形 63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6" name="正方形/長方形 63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7" name="正方形/長方形 63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8" name="正方形/長方形 63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9" name="テキスト ボックス 63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0" name="直線コネクタ 63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1" name="テキスト ボックス 64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42" name="直線コネクタ 641"/>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643" name="テキスト ボックス 642"/>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44" name="直線コネクタ 643"/>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45" name="テキスト ボックス 644"/>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46" name="直線コネクタ 645"/>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47" name="テキスト ボックス 646"/>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48" name="直線コネクタ 647"/>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49" name="テキスト ボックス 648"/>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0" name="直線コネクタ 64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51" name="テキスト ボックス 650"/>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5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53339</xdr:rowOff>
    </xdr:from>
    <xdr:to>
      <xdr:col>85</xdr:col>
      <xdr:colOff>126364</xdr:colOff>
      <xdr:row>108</xdr:row>
      <xdr:rowOff>30480</xdr:rowOff>
    </xdr:to>
    <xdr:cxnSp macro="">
      <xdr:nvCxnSpPr>
        <xdr:cNvPr id="653" name="直線コネクタ 652"/>
        <xdr:cNvCxnSpPr/>
      </xdr:nvCxnSpPr>
      <xdr:spPr>
        <a:xfrm flipV="1">
          <a:off x="16318864" y="17198339"/>
          <a:ext cx="0" cy="1348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34307</xdr:rowOff>
    </xdr:from>
    <xdr:ext cx="405111" cy="259045"/>
    <xdr:sp macro="" textlink="">
      <xdr:nvSpPr>
        <xdr:cNvPr id="654" name="【公民館】&#10;有形固定資産減価償却率最小値テキスト"/>
        <xdr:cNvSpPr txBox="1"/>
      </xdr:nvSpPr>
      <xdr:spPr>
        <a:xfrm>
          <a:off x="16357600" y="1855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30480</xdr:rowOff>
    </xdr:from>
    <xdr:to>
      <xdr:col>86</xdr:col>
      <xdr:colOff>25400</xdr:colOff>
      <xdr:row>108</xdr:row>
      <xdr:rowOff>30480</xdr:rowOff>
    </xdr:to>
    <xdr:cxnSp macro="">
      <xdr:nvCxnSpPr>
        <xdr:cNvPr id="655" name="直線コネクタ 654"/>
        <xdr:cNvCxnSpPr/>
      </xdr:nvCxnSpPr>
      <xdr:spPr>
        <a:xfrm>
          <a:off x="16230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xdr:rowOff>
    </xdr:from>
    <xdr:ext cx="405111" cy="259045"/>
    <xdr:sp macro="" textlink="">
      <xdr:nvSpPr>
        <xdr:cNvPr id="656" name="【公民館】&#10;有形固定資産減価償却率最大値テキスト"/>
        <xdr:cNvSpPr txBox="1"/>
      </xdr:nvSpPr>
      <xdr:spPr>
        <a:xfrm>
          <a:off x="16357600" y="1697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53339</xdr:rowOff>
    </xdr:from>
    <xdr:to>
      <xdr:col>86</xdr:col>
      <xdr:colOff>25400</xdr:colOff>
      <xdr:row>100</xdr:row>
      <xdr:rowOff>53339</xdr:rowOff>
    </xdr:to>
    <xdr:cxnSp macro="">
      <xdr:nvCxnSpPr>
        <xdr:cNvPr id="657" name="直線コネクタ 656"/>
        <xdr:cNvCxnSpPr/>
      </xdr:nvCxnSpPr>
      <xdr:spPr>
        <a:xfrm>
          <a:off x="16230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36847</xdr:rowOff>
    </xdr:from>
    <xdr:ext cx="405111" cy="259045"/>
    <xdr:sp macro="" textlink="">
      <xdr:nvSpPr>
        <xdr:cNvPr id="658" name="【公民館】&#10;有形固定資産減価償却率平均値テキスト"/>
        <xdr:cNvSpPr txBox="1"/>
      </xdr:nvSpPr>
      <xdr:spPr>
        <a:xfrm>
          <a:off x="16357600" y="17524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xdr:rowOff>
    </xdr:from>
    <xdr:to>
      <xdr:col>85</xdr:col>
      <xdr:colOff>177800</xdr:colOff>
      <xdr:row>103</xdr:row>
      <xdr:rowOff>115570</xdr:rowOff>
    </xdr:to>
    <xdr:sp macro="" textlink="">
      <xdr:nvSpPr>
        <xdr:cNvPr id="659" name="フローチャート: 判断 658"/>
        <xdr:cNvSpPr/>
      </xdr:nvSpPr>
      <xdr:spPr>
        <a:xfrm>
          <a:off x="16268700" y="1767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130556</xdr:rowOff>
    </xdr:from>
    <xdr:to>
      <xdr:col>81</xdr:col>
      <xdr:colOff>101600</xdr:colOff>
      <xdr:row>103</xdr:row>
      <xdr:rowOff>60706</xdr:rowOff>
    </xdr:to>
    <xdr:sp macro="" textlink="">
      <xdr:nvSpPr>
        <xdr:cNvPr id="660" name="フローチャート: 判断 659"/>
        <xdr:cNvSpPr/>
      </xdr:nvSpPr>
      <xdr:spPr>
        <a:xfrm>
          <a:off x="15430500" y="1761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155702</xdr:rowOff>
    </xdr:from>
    <xdr:to>
      <xdr:col>76</xdr:col>
      <xdr:colOff>165100</xdr:colOff>
      <xdr:row>103</xdr:row>
      <xdr:rowOff>85852</xdr:rowOff>
    </xdr:to>
    <xdr:sp macro="" textlink="">
      <xdr:nvSpPr>
        <xdr:cNvPr id="661" name="フローチャート: 判断 660"/>
        <xdr:cNvSpPr/>
      </xdr:nvSpPr>
      <xdr:spPr>
        <a:xfrm>
          <a:off x="14541500" y="1764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112268</xdr:rowOff>
    </xdr:from>
    <xdr:to>
      <xdr:col>72</xdr:col>
      <xdr:colOff>38100</xdr:colOff>
      <xdr:row>103</xdr:row>
      <xdr:rowOff>42418</xdr:rowOff>
    </xdr:to>
    <xdr:sp macro="" textlink="">
      <xdr:nvSpPr>
        <xdr:cNvPr id="662" name="フローチャート: 判断 661"/>
        <xdr:cNvSpPr/>
      </xdr:nvSpPr>
      <xdr:spPr>
        <a:xfrm>
          <a:off x="13652500" y="17600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2539</xdr:rowOff>
    </xdr:from>
    <xdr:to>
      <xdr:col>67</xdr:col>
      <xdr:colOff>101600</xdr:colOff>
      <xdr:row>103</xdr:row>
      <xdr:rowOff>104139</xdr:rowOff>
    </xdr:to>
    <xdr:sp macro="" textlink="">
      <xdr:nvSpPr>
        <xdr:cNvPr id="663" name="フローチャート: 判断 662"/>
        <xdr:cNvSpPr/>
      </xdr:nvSpPr>
      <xdr:spPr>
        <a:xfrm>
          <a:off x="12763500"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4" name="テキスト ボックス 66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5" name="テキスト ボックス 66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66" name="テキスト ボックス 66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67" name="テキスト ボックス 66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68" name="テキスト ボックス 66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135128</xdr:rowOff>
    </xdr:from>
    <xdr:to>
      <xdr:col>85</xdr:col>
      <xdr:colOff>177800</xdr:colOff>
      <xdr:row>105</xdr:row>
      <xdr:rowOff>65278</xdr:rowOff>
    </xdr:to>
    <xdr:sp macro="" textlink="">
      <xdr:nvSpPr>
        <xdr:cNvPr id="669" name="楕円 668"/>
        <xdr:cNvSpPr/>
      </xdr:nvSpPr>
      <xdr:spPr>
        <a:xfrm>
          <a:off x="16268700" y="1796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113555</xdr:rowOff>
    </xdr:from>
    <xdr:ext cx="405111" cy="259045"/>
    <xdr:sp macro="" textlink="">
      <xdr:nvSpPr>
        <xdr:cNvPr id="670" name="【公民館】&#10;有形固定資産減価償却率該当値テキスト"/>
        <xdr:cNvSpPr txBox="1"/>
      </xdr:nvSpPr>
      <xdr:spPr>
        <a:xfrm>
          <a:off x="16357600" y="17944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91694</xdr:rowOff>
    </xdr:from>
    <xdr:to>
      <xdr:col>81</xdr:col>
      <xdr:colOff>101600</xdr:colOff>
      <xdr:row>105</xdr:row>
      <xdr:rowOff>21844</xdr:rowOff>
    </xdr:to>
    <xdr:sp macro="" textlink="">
      <xdr:nvSpPr>
        <xdr:cNvPr id="671" name="楕円 670"/>
        <xdr:cNvSpPr/>
      </xdr:nvSpPr>
      <xdr:spPr>
        <a:xfrm>
          <a:off x="15430500" y="1792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142494</xdr:rowOff>
    </xdr:from>
    <xdr:to>
      <xdr:col>85</xdr:col>
      <xdr:colOff>127000</xdr:colOff>
      <xdr:row>105</xdr:row>
      <xdr:rowOff>14478</xdr:rowOff>
    </xdr:to>
    <xdr:cxnSp macro="">
      <xdr:nvCxnSpPr>
        <xdr:cNvPr id="672" name="直線コネクタ 671"/>
        <xdr:cNvCxnSpPr/>
      </xdr:nvCxnSpPr>
      <xdr:spPr>
        <a:xfrm>
          <a:off x="15481300" y="17973294"/>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45974</xdr:rowOff>
    </xdr:from>
    <xdr:to>
      <xdr:col>76</xdr:col>
      <xdr:colOff>165100</xdr:colOff>
      <xdr:row>104</xdr:row>
      <xdr:rowOff>147574</xdr:rowOff>
    </xdr:to>
    <xdr:sp macro="" textlink="">
      <xdr:nvSpPr>
        <xdr:cNvPr id="673" name="楕円 672"/>
        <xdr:cNvSpPr/>
      </xdr:nvSpPr>
      <xdr:spPr>
        <a:xfrm>
          <a:off x="14541500" y="1787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96774</xdr:rowOff>
    </xdr:from>
    <xdr:to>
      <xdr:col>81</xdr:col>
      <xdr:colOff>50800</xdr:colOff>
      <xdr:row>104</xdr:row>
      <xdr:rowOff>142494</xdr:rowOff>
    </xdr:to>
    <xdr:cxnSp macro="">
      <xdr:nvCxnSpPr>
        <xdr:cNvPr id="674" name="直線コネクタ 673"/>
        <xdr:cNvCxnSpPr/>
      </xdr:nvCxnSpPr>
      <xdr:spPr>
        <a:xfrm>
          <a:off x="14592300" y="1792757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254</xdr:rowOff>
    </xdr:from>
    <xdr:to>
      <xdr:col>72</xdr:col>
      <xdr:colOff>38100</xdr:colOff>
      <xdr:row>104</xdr:row>
      <xdr:rowOff>101854</xdr:rowOff>
    </xdr:to>
    <xdr:sp macro="" textlink="">
      <xdr:nvSpPr>
        <xdr:cNvPr id="675" name="楕円 674"/>
        <xdr:cNvSpPr/>
      </xdr:nvSpPr>
      <xdr:spPr>
        <a:xfrm>
          <a:off x="13652500" y="1783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51054</xdr:rowOff>
    </xdr:from>
    <xdr:to>
      <xdr:col>76</xdr:col>
      <xdr:colOff>114300</xdr:colOff>
      <xdr:row>104</xdr:row>
      <xdr:rowOff>96774</xdr:rowOff>
    </xdr:to>
    <xdr:cxnSp macro="">
      <xdr:nvCxnSpPr>
        <xdr:cNvPr id="676" name="直線コネクタ 675"/>
        <xdr:cNvCxnSpPr/>
      </xdr:nvCxnSpPr>
      <xdr:spPr>
        <a:xfrm>
          <a:off x="13703300" y="1788185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130556</xdr:rowOff>
    </xdr:from>
    <xdr:to>
      <xdr:col>67</xdr:col>
      <xdr:colOff>101600</xdr:colOff>
      <xdr:row>104</xdr:row>
      <xdr:rowOff>60706</xdr:rowOff>
    </xdr:to>
    <xdr:sp macro="" textlink="">
      <xdr:nvSpPr>
        <xdr:cNvPr id="677" name="楕円 676"/>
        <xdr:cNvSpPr/>
      </xdr:nvSpPr>
      <xdr:spPr>
        <a:xfrm>
          <a:off x="12763500" y="1778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9906</xdr:rowOff>
    </xdr:from>
    <xdr:to>
      <xdr:col>71</xdr:col>
      <xdr:colOff>177800</xdr:colOff>
      <xdr:row>104</xdr:row>
      <xdr:rowOff>51054</xdr:rowOff>
    </xdr:to>
    <xdr:cxnSp macro="">
      <xdr:nvCxnSpPr>
        <xdr:cNvPr id="678" name="直線コネクタ 677"/>
        <xdr:cNvCxnSpPr/>
      </xdr:nvCxnSpPr>
      <xdr:spPr>
        <a:xfrm>
          <a:off x="12814300" y="1784070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77233</xdr:rowOff>
    </xdr:from>
    <xdr:ext cx="405111" cy="259045"/>
    <xdr:sp macro="" textlink="">
      <xdr:nvSpPr>
        <xdr:cNvPr id="679" name="n_1aveValue【公民館】&#10;有形固定資産減価償却率"/>
        <xdr:cNvSpPr txBox="1"/>
      </xdr:nvSpPr>
      <xdr:spPr>
        <a:xfrm>
          <a:off x="15266044" y="1739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102379</xdr:rowOff>
    </xdr:from>
    <xdr:ext cx="405111" cy="259045"/>
    <xdr:sp macro="" textlink="">
      <xdr:nvSpPr>
        <xdr:cNvPr id="680" name="n_2aveValue【公民館】&#10;有形固定資産減価償却率"/>
        <xdr:cNvSpPr txBox="1"/>
      </xdr:nvSpPr>
      <xdr:spPr>
        <a:xfrm>
          <a:off x="14389744" y="17418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58945</xdr:rowOff>
    </xdr:from>
    <xdr:ext cx="405111" cy="259045"/>
    <xdr:sp macro="" textlink="">
      <xdr:nvSpPr>
        <xdr:cNvPr id="681" name="n_3aveValue【公民館】&#10;有形固定資産減価償却率"/>
        <xdr:cNvSpPr txBox="1"/>
      </xdr:nvSpPr>
      <xdr:spPr>
        <a:xfrm>
          <a:off x="13500744" y="17375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120666</xdr:rowOff>
    </xdr:from>
    <xdr:ext cx="405111" cy="259045"/>
    <xdr:sp macro="" textlink="">
      <xdr:nvSpPr>
        <xdr:cNvPr id="682" name="n_4aveValue【公民館】&#10;有形固定資産減価償却率"/>
        <xdr:cNvSpPr txBox="1"/>
      </xdr:nvSpPr>
      <xdr:spPr>
        <a:xfrm>
          <a:off x="12611744" y="1743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12971</xdr:rowOff>
    </xdr:from>
    <xdr:ext cx="405111" cy="259045"/>
    <xdr:sp macro="" textlink="">
      <xdr:nvSpPr>
        <xdr:cNvPr id="683" name="n_1mainValue【公民館】&#10;有形固定資産減価償却率"/>
        <xdr:cNvSpPr txBox="1"/>
      </xdr:nvSpPr>
      <xdr:spPr>
        <a:xfrm>
          <a:off x="15266044" y="18015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138701</xdr:rowOff>
    </xdr:from>
    <xdr:ext cx="405111" cy="259045"/>
    <xdr:sp macro="" textlink="">
      <xdr:nvSpPr>
        <xdr:cNvPr id="684" name="n_2mainValue【公民館】&#10;有形固定資産減価償却率"/>
        <xdr:cNvSpPr txBox="1"/>
      </xdr:nvSpPr>
      <xdr:spPr>
        <a:xfrm>
          <a:off x="14389744" y="17969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92981</xdr:rowOff>
    </xdr:from>
    <xdr:ext cx="405111" cy="259045"/>
    <xdr:sp macro="" textlink="">
      <xdr:nvSpPr>
        <xdr:cNvPr id="685" name="n_3mainValue【公民館】&#10;有形固定資産減価償却率"/>
        <xdr:cNvSpPr txBox="1"/>
      </xdr:nvSpPr>
      <xdr:spPr>
        <a:xfrm>
          <a:off x="13500744" y="17923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51833</xdr:rowOff>
    </xdr:from>
    <xdr:ext cx="405111" cy="259045"/>
    <xdr:sp macro="" textlink="">
      <xdr:nvSpPr>
        <xdr:cNvPr id="686" name="n_4mainValue【公民館】&#10;有形固定資産減価償却率"/>
        <xdr:cNvSpPr txBox="1"/>
      </xdr:nvSpPr>
      <xdr:spPr>
        <a:xfrm>
          <a:off x="12611744" y="17882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7" name="正方形/長方形 68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8" name="正方形/長方形 68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9" name="正方形/長方形 68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0" name="正方形/長方形 68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1" name="正方形/長方形 69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2" name="正方形/長方形 69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3" name="正方形/長方形 69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4" name="正方形/長方形 69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5" name="テキスト ボックス 69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6" name="直線コネクタ 69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97" name="直線コネクタ 69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98" name="テキスト ボックス 69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99" name="直線コネクタ 69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0" name="テキスト ボックス 69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1" name="直線コネクタ 70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02" name="テキスト ボックス 70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03" name="直線コネクタ 70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04" name="テキスト ボックス 70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05" name="直線コネクタ 70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06" name="テキスト ボックス 70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07" name="直線コネクタ 70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08" name="テキスト ボックス 70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9" name="直線コネクタ 70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0" name="テキスト ボックス 70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84364</xdr:rowOff>
    </xdr:from>
    <xdr:to>
      <xdr:col>116</xdr:col>
      <xdr:colOff>62864</xdr:colOff>
      <xdr:row>108</xdr:row>
      <xdr:rowOff>134982</xdr:rowOff>
    </xdr:to>
    <xdr:cxnSp macro="">
      <xdr:nvCxnSpPr>
        <xdr:cNvPr id="712" name="直線コネクタ 711"/>
        <xdr:cNvCxnSpPr/>
      </xdr:nvCxnSpPr>
      <xdr:spPr>
        <a:xfrm flipV="1">
          <a:off x="22160864" y="17057914"/>
          <a:ext cx="0" cy="1593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138809</xdr:rowOff>
    </xdr:from>
    <xdr:ext cx="469744" cy="259045"/>
    <xdr:sp macro="" textlink="">
      <xdr:nvSpPr>
        <xdr:cNvPr id="713" name="【公民館】&#10;一人当たり面積最小値テキスト"/>
        <xdr:cNvSpPr txBox="1"/>
      </xdr:nvSpPr>
      <xdr:spPr>
        <a:xfrm>
          <a:off x="22199600" y="1865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134982</xdr:rowOff>
    </xdr:from>
    <xdr:to>
      <xdr:col>116</xdr:col>
      <xdr:colOff>152400</xdr:colOff>
      <xdr:row>108</xdr:row>
      <xdr:rowOff>134982</xdr:rowOff>
    </xdr:to>
    <xdr:cxnSp macro="">
      <xdr:nvCxnSpPr>
        <xdr:cNvPr id="714" name="直線コネクタ 713"/>
        <xdr:cNvCxnSpPr/>
      </xdr:nvCxnSpPr>
      <xdr:spPr>
        <a:xfrm>
          <a:off x="22072600" y="1865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31041</xdr:rowOff>
    </xdr:from>
    <xdr:ext cx="469744" cy="259045"/>
    <xdr:sp macro="" textlink="">
      <xdr:nvSpPr>
        <xdr:cNvPr id="715" name="【公民館】&#10;一人当たり面積最大値テキスト"/>
        <xdr:cNvSpPr txBox="1"/>
      </xdr:nvSpPr>
      <xdr:spPr>
        <a:xfrm>
          <a:off x="22199600" y="1683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84364</xdr:rowOff>
    </xdr:from>
    <xdr:to>
      <xdr:col>116</xdr:col>
      <xdr:colOff>152400</xdr:colOff>
      <xdr:row>99</xdr:row>
      <xdr:rowOff>84364</xdr:rowOff>
    </xdr:to>
    <xdr:cxnSp macro="">
      <xdr:nvCxnSpPr>
        <xdr:cNvPr id="716" name="直線コネクタ 715"/>
        <xdr:cNvCxnSpPr/>
      </xdr:nvCxnSpPr>
      <xdr:spPr>
        <a:xfrm>
          <a:off x="22072600" y="17057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108693</xdr:rowOff>
    </xdr:from>
    <xdr:ext cx="469744" cy="259045"/>
    <xdr:sp macro="" textlink="">
      <xdr:nvSpPr>
        <xdr:cNvPr id="717" name="【公民館】&#10;一人当たり面積平均値テキスト"/>
        <xdr:cNvSpPr txBox="1"/>
      </xdr:nvSpPr>
      <xdr:spPr>
        <a:xfrm>
          <a:off x="22199600" y="179394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85816</xdr:rowOff>
    </xdr:from>
    <xdr:to>
      <xdr:col>116</xdr:col>
      <xdr:colOff>114300</xdr:colOff>
      <xdr:row>106</xdr:row>
      <xdr:rowOff>15966</xdr:rowOff>
    </xdr:to>
    <xdr:sp macro="" textlink="">
      <xdr:nvSpPr>
        <xdr:cNvPr id="718" name="フローチャート: 判断 717"/>
        <xdr:cNvSpPr/>
      </xdr:nvSpPr>
      <xdr:spPr>
        <a:xfrm>
          <a:off x="22110700" y="1808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59689</xdr:rowOff>
    </xdr:from>
    <xdr:to>
      <xdr:col>112</xdr:col>
      <xdr:colOff>38100</xdr:colOff>
      <xdr:row>105</xdr:row>
      <xdr:rowOff>161289</xdr:rowOff>
    </xdr:to>
    <xdr:sp macro="" textlink="">
      <xdr:nvSpPr>
        <xdr:cNvPr id="719" name="フローチャート: 判断 718"/>
        <xdr:cNvSpPr/>
      </xdr:nvSpPr>
      <xdr:spPr>
        <a:xfrm>
          <a:off x="21272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101</xdr:row>
      <xdr:rowOff>157662</xdr:rowOff>
    </xdr:from>
    <xdr:to>
      <xdr:col>107</xdr:col>
      <xdr:colOff>101600</xdr:colOff>
      <xdr:row>102</xdr:row>
      <xdr:rowOff>87812</xdr:rowOff>
    </xdr:to>
    <xdr:sp macro="" textlink="">
      <xdr:nvSpPr>
        <xdr:cNvPr id="720" name="フローチャート: 判断 719"/>
        <xdr:cNvSpPr/>
      </xdr:nvSpPr>
      <xdr:spPr>
        <a:xfrm>
          <a:off x="20383500" y="1747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53158</xdr:rowOff>
    </xdr:from>
    <xdr:to>
      <xdr:col>102</xdr:col>
      <xdr:colOff>165100</xdr:colOff>
      <xdr:row>105</xdr:row>
      <xdr:rowOff>154758</xdr:rowOff>
    </xdr:to>
    <xdr:sp macro="" textlink="">
      <xdr:nvSpPr>
        <xdr:cNvPr id="721" name="フローチャート: 判断 720"/>
        <xdr:cNvSpPr/>
      </xdr:nvSpPr>
      <xdr:spPr>
        <a:xfrm>
          <a:off x="19494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162561</xdr:rowOff>
    </xdr:from>
    <xdr:to>
      <xdr:col>98</xdr:col>
      <xdr:colOff>38100</xdr:colOff>
      <xdr:row>105</xdr:row>
      <xdr:rowOff>92711</xdr:rowOff>
    </xdr:to>
    <xdr:sp macro="" textlink="">
      <xdr:nvSpPr>
        <xdr:cNvPr id="722" name="フローチャート: 判断 721"/>
        <xdr:cNvSpPr/>
      </xdr:nvSpPr>
      <xdr:spPr>
        <a:xfrm>
          <a:off x="18605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3" name="テキスト ボックス 72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4" name="テキスト ボックス 72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5" name="テキスト ボックス 72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6" name="テキスト ボックス 72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7" name="テキスト ボックス 72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71120</xdr:rowOff>
    </xdr:from>
    <xdr:to>
      <xdr:col>116</xdr:col>
      <xdr:colOff>114300</xdr:colOff>
      <xdr:row>107</xdr:row>
      <xdr:rowOff>1270</xdr:rowOff>
    </xdr:to>
    <xdr:sp macro="" textlink="">
      <xdr:nvSpPr>
        <xdr:cNvPr id="728" name="楕円 727"/>
        <xdr:cNvSpPr/>
      </xdr:nvSpPr>
      <xdr:spPr>
        <a:xfrm>
          <a:off x="221107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49547</xdr:rowOff>
    </xdr:from>
    <xdr:ext cx="469744" cy="259045"/>
    <xdr:sp macro="" textlink="">
      <xdr:nvSpPr>
        <xdr:cNvPr id="729" name="【公民館】&#10;一人当たり面積該当値テキスト"/>
        <xdr:cNvSpPr txBox="1"/>
      </xdr:nvSpPr>
      <xdr:spPr>
        <a:xfrm>
          <a:off x="22199600"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74386</xdr:rowOff>
    </xdr:from>
    <xdr:to>
      <xdr:col>112</xdr:col>
      <xdr:colOff>38100</xdr:colOff>
      <xdr:row>107</xdr:row>
      <xdr:rowOff>4536</xdr:rowOff>
    </xdr:to>
    <xdr:sp macro="" textlink="">
      <xdr:nvSpPr>
        <xdr:cNvPr id="730" name="楕円 729"/>
        <xdr:cNvSpPr/>
      </xdr:nvSpPr>
      <xdr:spPr>
        <a:xfrm>
          <a:off x="21272500" y="1824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121920</xdr:rowOff>
    </xdr:from>
    <xdr:to>
      <xdr:col>116</xdr:col>
      <xdr:colOff>63500</xdr:colOff>
      <xdr:row>106</xdr:row>
      <xdr:rowOff>125186</xdr:rowOff>
    </xdr:to>
    <xdr:cxnSp macro="">
      <xdr:nvCxnSpPr>
        <xdr:cNvPr id="731" name="直線コネクタ 730"/>
        <xdr:cNvCxnSpPr/>
      </xdr:nvCxnSpPr>
      <xdr:spPr>
        <a:xfrm flipV="1">
          <a:off x="21323300" y="18295620"/>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74386</xdr:rowOff>
    </xdr:from>
    <xdr:to>
      <xdr:col>107</xdr:col>
      <xdr:colOff>101600</xdr:colOff>
      <xdr:row>107</xdr:row>
      <xdr:rowOff>4536</xdr:rowOff>
    </xdr:to>
    <xdr:sp macro="" textlink="">
      <xdr:nvSpPr>
        <xdr:cNvPr id="732" name="楕円 731"/>
        <xdr:cNvSpPr/>
      </xdr:nvSpPr>
      <xdr:spPr>
        <a:xfrm>
          <a:off x="20383500" y="1824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125186</xdr:rowOff>
    </xdr:from>
    <xdr:to>
      <xdr:col>111</xdr:col>
      <xdr:colOff>177800</xdr:colOff>
      <xdr:row>106</xdr:row>
      <xdr:rowOff>125186</xdr:rowOff>
    </xdr:to>
    <xdr:cxnSp macro="">
      <xdr:nvCxnSpPr>
        <xdr:cNvPr id="733" name="直線コネクタ 732"/>
        <xdr:cNvCxnSpPr/>
      </xdr:nvCxnSpPr>
      <xdr:spPr>
        <a:xfrm>
          <a:off x="20434300" y="182988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77651</xdr:rowOff>
    </xdr:from>
    <xdr:to>
      <xdr:col>102</xdr:col>
      <xdr:colOff>165100</xdr:colOff>
      <xdr:row>107</xdr:row>
      <xdr:rowOff>7801</xdr:rowOff>
    </xdr:to>
    <xdr:sp macro="" textlink="">
      <xdr:nvSpPr>
        <xdr:cNvPr id="734" name="楕円 733"/>
        <xdr:cNvSpPr/>
      </xdr:nvSpPr>
      <xdr:spPr>
        <a:xfrm>
          <a:off x="19494500" y="1825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125186</xdr:rowOff>
    </xdr:from>
    <xdr:to>
      <xdr:col>107</xdr:col>
      <xdr:colOff>50800</xdr:colOff>
      <xdr:row>106</xdr:row>
      <xdr:rowOff>128451</xdr:rowOff>
    </xdr:to>
    <xdr:cxnSp macro="">
      <xdr:nvCxnSpPr>
        <xdr:cNvPr id="735" name="直線コネクタ 734"/>
        <xdr:cNvCxnSpPr/>
      </xdr:nvCxnSpPr>
      <xdr:spPr>
        <a:xfrm flipV="1">
          <a:off x="19545300" y="1829888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77651</xdr:rowOff>
    </xdr:from>
    <xdr:to>
      <xdr:col>98</xdr:col>
      <xdr:colOff>38100</xdr:colOff>
      <xdr:row>107</xdr:row>
      <xdr:rowOff>7801</xdr:rowOff>
    </xdr:to>
    <xdr:sp macro="" textlink="">
      <xdr:nvSpPr>
        <xdr:cNvPr id="736" name="楕円 735"/>
        <xdr:cNvSpPr/>
      </xdr:nvSpPr>
      <xdr:spPr>
        <a:xfrm>
          <a:off x="18605500" y="1825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128451</xdr:rowOff>
    </xdr:from>
    <xdr:to>
      <xdr:col>102</xdr:col>
      <xdr:colOff>114300</xdr:colOff>
      <xdr:row>106</xdr:row>
      <xdr:rowOff>128451</xdr:rowOff>
    </xdr:to>
    <xdr:cxnSp macro="">
      <xdr:nvCxnSpPr>
        <xdr:cNvPr id="737" name="直線コネクタ 736"/>
        <xdr:cNvCxnSpPr/>
      </xdr:nvCxnSpPr>
      <xdr:spPr>
        <a:xfrm>
          <a:off x="18656300" y="1830215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6366</xdr:rowOff>
    </xdr:from>
    <xdr:ext cx="469744" cy="259045"/>
    <xdr:sp macro="" textlink="">
      <xdr:nvSpPr>
        <xdr:cNvPr id="738" name="n_1aveValue【公民館】&#10;一人当たり面積"/>
        <xdr:cNvSpPr txBox="1"/>
      </xdr:nvSpPr>
      <xdr:spPr>
        <a:xfrm>
          <a:off x="210757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104339</xdr:rowOff>
    </xdr:from>
    <xdr:ext cx="469744" cy="259045"/>
    <xdr:sp macro="" textlink="">
      <xdr:nvSpPr>
        <xdr:cNvPr id="739" name="n_2aveValue【公民館】&#10;一人当たり面積"/>
        <xdr:cNvSpPr txBox="1"/>
      </xdr:nvSpPr>
      <xdr:spPr>
        <a:xfrm>
          <a:off x="20199427" y="1724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171285</xdr:rowOff>
    </xdr:from>
    <xdr:ext cx="469744" cy="259045"/>
    <xdr:sp macro="" textlink="">
      <xdr:nvSpPr>
        <xdr:cNvPr id="740" name="n_3aveValue【公民館】&#10;一人当たり面積"/>
        <xdr:cNvSpPr txBox="1"/>
      </xdr:nvSpPr>
      <xdr:spPr>
        <a:xfrm>
          <a:off x="19310427" y="1783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109238</xdr:rowOff>
    </xdr:from>
    <xdr:ext cx="469744" cy="259045"/>
    <xdr:sp macro="" textlink="">
      <xdr:nvSpPr>
        <xdr:cNvPr id="741" name="n_4aveValue【公民館】&#10;一人当たり面積"/>
        <xdr:cNvSpPr txBox="1"/>
      </xdr:nvSpPr>
      <xdr:spPr>
        <a:xfrm>
          <a:off x="184214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167113</xdr:rowOff>
    </xdr:from>
    <xdr:ext cx="469744" cy="259045"/>
    <xdr:sp macro="" textlink="">
      <xdr:nvSpPr>
        <xdr:cNvPr id="742" name="n_1mainValue【公民館】&#10;一人当たり面積"/>
        <xdr:cNvSpPr txBox="1"/>
      </xdr:nvSpPr>
      <xdr:spPr>
        <a:xfrm>
          <a:off x="21075727" y="1834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167113</xdr:rowOff>
    </xdr:from>
    <xdr:ext cx="469744" cy="259045"/>
    <xdr:sp macro="" textlink="">
      <xdr:nvSpPr>
        <xdr:cNvPr id="743" name="n_2mainValue【公民館】&#10;一人当たり面積"/>
        <xdr:cNvSpPr txBox="1"/>
      </xdr:nvSpPr>
      <xdr:spPr>
        <a:xfrm>
          <a:off x="20199427" y="1834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170378</xdr:rowOff>
    </xdr:from>
    <xdr:ext cx="469744" cy="259045"/>
    <xdr:sp macro="" textlink="">
      <xdr:nvSpPr>
        <xdr:cNvPr id="744" name="n_3mainValue【公民館】&#10;一人当たり面積"/>
        <xdr:cNvSpPr txBox="1"/>
      </xdr:nvSpPr>
      <xdr:spPr>
        <a:xfrm>
          <a:off x="19310427" y="18344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170378</xdr:rowOff>
    </xdr:from>
    <xdr:ext cx="469744" cy="259045"/>
    <xdr:sp macro="" textlink="">
      <xdr:nvSpPr>
        <xdr:cNvPr id="745" name="n_4mainValue【公民館】&#10;一人当たり面積"/>
        <xdr:cNvSpPr txBox="1"/>
      </xdr:nvSpPr>
      <xdr:spPr>
        <a:xfrm>
          <a:off x="18421427" y="18344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6" name="正方形/長方形 74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7" name="正方形/長方形 74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8" name="テキスト ボックス 74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ysClr val="windowText" lastClr="000000"/>
              </a:solidFill>
              <a:effectLst/>
              <a:latin typeface="+mn-lt"/>
              <a:ea typeface="+mn-ea"/>
              <a:cs typeface="+mn-cs"/>
            </a:rPr>
            <a:t>　類似団体と比較して特に有形固定資産減価償却率が高くなっている施設は，道路，公民館であり，特に低くなっている施設は学校施設及び公営住宅である。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道路については，改修工事及び維持補修工事を行い長寿命化を図っているが，数値は前年度比</a:t>
          </a:r>
          <a:r>
            <a:rPr kumimoji="1" lang="en-US" altLang="ja-JP" sz="1100">
              <a:solidFill>
                <a:sysClr val="windowText" lastClr="000000"/>
              </a:solidFill>
              <a:effectLst/>
              <a:latin typeface="+mn-lt"/>
              <a:ea typeface="+mn-ea"/>
              <a:cs typeface="+mn-cs"/>
            </a:rPr>
            <a:t>1.3</a:t>
          </a:r>
          <a:r>
            <a:rPr kumimoji="1" lang="ja-JP" altLang="ja-JP" sz="1100">
              <a:solidFill>
                <a:sysClr val="windowText" lastClr="000000"/>
              </a:solidFill>
              <a:effectLst/>
              <a:latin typeface="+mn-lt"/>
              <a:ea typeface="+mn-ea"/>
              <a:cs typeface="+mn-cs"/>
            </a:rPr>
            <a:t>ポイント上昇し，</a:t>
          </a:r>
          <a:r>
            <a:rPr kumimoji="1" lang="en-US" altLang="ja-JP" sz="1100">
              <a:solidFill>
                <a:sysClr val="windowText" lastClr="000000"/>
              </a:solidFill>
              <a:effectLst/>
              <a:latin typeface="+mn-lt"/>
              <a:ea typeface="+mn-ea"/>
              <a:cs typeface="+mn-cs"/>
            </a:rPr>
            <a:t>73.7</a:t>
          </a:r>
          <a:r>
            <a:rPr kumimoji="1" lang="ja-JP" altLang="ja-JP" sz="1100">
              <a:solidFill>
                <a:sysClr val="windowText" lastClr="000000"/>
              </a:solidFill>
              <a:effectLst/>
              <a:latin typeface="+mn-lt"/>
              <a:ea typeface="+mn-ea"/>
              <a:cs typeface="+mn-cs"/>
            </a:rPr>
            <a:t>％となった。これは，類似団体の平均値と比較すると，</a:t>
          </a:r>
          <a:r>
            <a:rPr kumimoji="1" lang="en-US" altLang="ja-JP" sz="1100">
              <a:solidFill>
                <a:sysClr val="windowText" lastClr="000000"/>
              </a:solidFill>
              <a:effectLst/>
              <a:latin typeface="+mn-lt"/>
              <a:ea typeface="+mn-ea"/>
              <a:cs typeface="+mn-cs"/>
            </a:rPr>
            <a:t>12.5</a:t>
          </a:r>
          <a:r>
            <a:rPr kumimoji="1" lang="ja-JP" altLang="ja-JP" sz="1100">
              <a:solidFill>
                <a:sysClr val="windowText" lastClr="000000"/>
              </a:solidFill>
              <a:effectLst/>
              <a:latin typeface="+mn-lt"/>
              <a:ea typeface="+mn-ea"/>
              <a:cs typeface="+mn-cs"/>
            </a:rPr>
            <a:t>ポイント上回っている状況であるため，今後とも計画的かつ効率的に道路の長寿命化に取組んでいく。</a:t>
          </a:r>
          <a:endParaRPr lang="ja-JP" altLang="ja-JP" sz="1400">
            <a:solidFill>
              <a:sysClr val="windowText" lastClr="000000"/>
            </a:solidFill>
            <a:effectLst/>
          </a:endParaRPr>
        </a:p>
        <a:p>
          <a:pPr eaLnBrk="1" fontAlgn="auto" latinLnBrk="0" hangingPunct="1"/>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公民館については，中央公民館及び文化村公民館が昭和</a:t>
          </a:r>
          <a:r>
            <a:rPr kumimoji="1" lang="en-US" altLang="ja-JP" sz="1100">
              <a:solidFill>
                <a:sysClr val="windowText" lastClr="000000"/>
              </a:solidFill>
              <a:effectLst/>
              <a:latin typeface="+mn-lt"/>
              <a:ea typeface="+mn-ea"/>
              <a:cs typeface="+mn-cs"/>
            </a:rPr>
            <a:t>50</a:t>
          </a:r>
          <a:r>
            <a:rPr kumimoji="1" lang="ja-JP" altLang="ja-JP" sz="1100">
              <a:solidFill>
                <a:sysClr val="windowText" lastClr="000000"/>
              </a:solidFill>
              <a:effectLst/>
              <a:latin typeface="+mn-lt"/>
              <a:ea typeface="+mn-ea"/>
              <a:cs typeface="+mn-cs"/>
            </a:rPr>
            <a:t>年代に建設された建物であることから，類似団体平均を</a:t>
          </a:r>
          <a:r>
            <a:rPr kumimoji="1" lang="en-US" altLang="ja-JP" sz="1100">
              <a:solidFill>
                <a:sysClr val="windowText" lastClr="000000"/>
              </a:solidFill>
              <a:effectLst/>
              <a:latin typeface="+mn-lt"/>
              <a:ea typeface="+mn-ea"/>
              <a:cs typeface="+mn-cs"/>
            </a:rPr>
            <a:t>12.8</a:t>
          </a:r>
          <a:r>
            <a:rPr kumimoji="1" lang="ja-JP" altLang="ja-JP" sz="1100">
              <a:solidFill>
                <a:sysClr val="windowText" lastClr="000000"/>
              </a:solidFill>
              <a:effectLst/>
              <a:latin typeface="+mn-lt"/>
              <a:ea typeface="+mn-ea"/>
              <a:cs typeface="+mn-cs"/>
            </a:rPr>
            <a:t>ポイント上回っており，昨年度と比較しても</a:t>
          </a:r>
          <a:r>
            <a:rPr kumimoji="1" lang="en-US" altLang="ja-JP" sz="1100">
              <a:solidFill>
                <a:sysClr val="windowText" lastClr="000000"/>
              </a:solidFill>
              <a:effectLst/>
              <a:latin typeface="+mn-lt"/>
              <a:ea typeface="+mn-ea"/>
              <a:cs typeface="+mn-cs"/>
            </a:rPr>
            <a:t>1.9</a:t>
          </a:r>
          <a:r>
            <a:rPr kumimoji="1" lang="ja-JP" altLang="ja-JP" sz="1100">
              <a:solidFill>
                <a:sysClr val="windowText" lastClr="000000"/>
              </a:solidFill>
              <a:effectLst/>
              <a:latin typeface="+mn-lt"/>
              <a:ea typeface="+mn-ea"/>
              <a:cs typeface="+mn-cs"/>
            </a:rPr>
            <a:t>ポイント上昇している。これらの建物の</a:t>
          </a:r>
          <a:r>
            <a:rPr kumimoji="1" lang="ja-JP" altLang="ja-JP" sz="1100" b="0" i="0" baseline="0">
              <a:solidFill>
                <a:sysClr val="windowText" lastClr="000000"/>
              </a:solidFill>
              <a:effectLst/>
              <a:latin typeface="+mn-lt"/>
              <a:ea typeface="+mn-ea"/>
              <a:cs typeface="+mn-cs"/>
            </a:rPr>
            <a:t>大規模改修には莫大な費用を要するため，今後，個別施設計画等を策定し計画的かつ効率的な維持補修を行い施設の長寿命化に取組んでいく。</a:t>
          </a:r>
          <a:endParaRPr lang="ja-JP" altLang="ja-JP" sz="1400">
            <a:solidFill>
              <a:sysClr val="windowText" lastClr="000000"/>
            </a:solidFill>
            <a:effectLst/>
          </a:endParaRPr>
        </a:p>
        <a:p>
          <a:pPr eaLnBrk="1" fontAlgn="auto" latinLnBrk="0" hangingPunct="1"/>
          <a:r>
            <a:rPr kumimoji="1" lang="ja-JP" altLang="ja-JP" sz="1100" b="0" i="0" baseline="0">
              <a:solidFill>
                <a:sysClr val="windowText" lastClr="000000"/>
              </a:solidFill>
              <a:effectLst/>
              <a:latin typeface="+mn-lt"/>
              <a:ea typeface="+mn-ea"/>
              <a:cs typeface="+mn-cs"/>
            </a:rPr>
            <a:t>　他の施設（学校，公営住宅等）については，比較的新しい建物が多いため類似団体平均よりも低い数値となっている。学校施設については平成</a:t>
          </a:r>
          <a:r>
            <a:rPr kumimoji="1" lang="en-US" altLang="ja-JP" sz="1100" b="0" i="0" baseline="0">
              <a:solidFill>
                <a:sysClr val="windowText" lastClr="000000"/>
              </a:solidFill>
              <a:effectLst/>
              <a:latin typeface="+mn-lt"/>
              <a:ea typeface="+mn-ea"/>
              <a:cs typeface="+mn-cs"/>
            </a:rPr>
            <a:t>20</a:t>
          </a:r>
          <a:r>
            <a:rPr kumimoji="1" lang="ja-JP" altLang="ja-JP" sz="1100" b="0" i="0" baseline="0">
              <a:solidFill>
                <a:sysClr val="windowText" lastClr="000000"/>
              </a:solidFill>
              <a:effectLst/>
              <a:latin typeface="+mn-lt"/>
              <a:ea typeface="+mn-ea"/>
              <a:cs typeface="+mn-cs"/>
            </a:rPr>
            <a:t>年代に校舎の耐震補強工事や建替えを実施した。公営住宅は平成</a:t>
          </a:r>
          <a:r>
            <a:rPr kumimoji="1" lang="en-US" altLang="ja-JP" sz="1100" b="0" i="0" baseline="0">
              <a:solidFill>
                <a:sysClr val="windowText" lastClr="000000"/>
              </a:solidFill>
              <a:effectLst/>
              <a:latin typeface="+mn-lt"/>
              <a:ea typeface="+mn-ea"/>
              <a:cs typeface="+mn-cs"/>
            </a:rPr>
            <a:t>10</a:t>
          </a:r>
          <a:r>
            <a:rPr kumimoji="1" lang="ja-JP" altLang="ja-JP" sz="1100" b="0" i="0" baseline="0">
              <a:solidFill>
                <a:sysClr val="windowText" lastClr="000000"/>
              </a:solidFill>
              <a:effectLst/>
              <a:latin typeface="+mn-lt"/>
              <a:ea typeface="+mn-ea"/>
              <a:cs typeface="+mn-cs"/>
            </a:rPr>
            <a:t>年代にコミュニティーホームあさひが丘住宅が建設されたことから数値が低くなっている。</a:t>
          </a:r>
          <a:endParaRPr lang="ja-JP" altLang="ja-JP" sz="1400">
            <a:solidFill>
              <a:sysClr val="windowText" lastClr="000000"/>
            </a:solidFill>
            <a:effectLst/>
          </a:endParaRPr>
        </a:p>
        <a:p>
          <a:pPr eaLnBrk="1" fontAlgn="auto" latinLnBrk="0" hangingPunct="1"/>
          <a:r>
            <a:rPr kumimoji="1" lang="ja-JP" altLang="ja-JP" sz="1100" b="0" i="0" baseline="0">
              <a:solidFill>
                <a:sysClr val="windowText" lastClr="000000"/>
              </a:solidFill>
              <a:effectLst/>
              <a:latin typeface="+mn-lt"/>
              <a:ea typeface="+mn-ea"/>
              <a:cs typeface="+mn-cs"/>
            </a:rPr>
            <a:t>　しかしながら，数値が低い項目についてもすでに耐用年数を経過している施設もあることから個別施設計画等の計画を立て，今後の更新需要の把握及び施設の長寿命化に取組んでいく必要がある。</a:t>
          </a:r>
          <a:endParaRPr lang="ja-JP" altLang="ja-JP" sz="1400">
            <a:solidFill>
              <a:sysClr val="windowText" lastClr="000000"/>
            </a:solidFill>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茨城県境町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25,118
23,993
46.59
16,985,354
16,661,678
181,868
5,910,171
9,827,215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15.2
105.2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158115</xdr:rowOff>
    </xdr:from>
    <xdr:to>
      <xdr:col>24</xdr:col>
      <xdr:colOff>62865</xdr:colOff>
      <xdr:row>64</xdr:row>
      <xdr:rowOff>76200</xdr:rowOff>
    </xdr:to>
    <xdr:cxnSp macro="">
      <xdr:nvCxnSpPr>
        <xdr:cNvPr id="73" name="直線コネクタ 72"/>
        <xdr:cNvCxnSpPr/>
      </xdr:nvCxnSpPr>
      <xdr:spPr>
        <a:xfrm flipV="1">
          <a:off x="4634865" y="9759315"/>
          <a:ext cx="0" cy="1289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104792</xdr:rowOff>
    </xdr:from>
    <xdr:ext cx="405111" cy="259045"/>
    <xdr:sp macro="" textlink="">
      <xdr:nvSpPr>
        <xdr:cNvPr id="76" name="【体育館・プール】&#10;有形固定資産減価償却率最大値テキスト"/>
        <xdr:cNvSpPr txBox="1"/>
      </xdr:nvSpPr>
      <xdr:spPr>
        <a:xfrm>
          <a:off x="4673600" y="953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158115</xdr:rowOff>
    </xdr:from>
    <xdr:to>
      <xdr:col>24</xdr:col>
      <xdr:colOff>152400</xdr:colOff>
      <xdr:row>56</xdr:row>
      <xdr:rowOff>158115</xdr:rowOff>
    </xdr:to>
    <xdr:cxnSp macro="">
      <xdr:nvCxnSpPr>
        <xdr:cNvPr id="77" name="直線コネクタ 76"/>
        <xdr:cNvCxnSpPr/>
      </xdr:nvCxnSpPr>
      <xdr:spPr>
        <a:xfrm>
          <a:off x="4546600" y="975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118762</xdr:rowOff>
    </xdr:from>
    <xdr:ext cx="405111" cy="259045"/>
    <xdr:sp macro="" textlink="">
      <xdr:nvSpPr>
        <xdr:cNvPr id="78" name="【体育館・プール】&#10;有形固定資産減価償却率平均値テキスト"/>
        <xdr:cNvSpPr txBox="1"/>
      </xdr:nvSpPr>
      <xdr:spPr>
        <a:xfrm>
          <a:off x="4673600" y="102343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95885</xdr:rowOff>
    </xdr:from>
    <xdr:to>
      <xdr:col>24</xdr:col>
      <xdr:colOff>114300</xdr:colOff>
      <xdr:row>61</xdr:row>
      <xdr:rowOff>26035</xdr:rowOff>
    </xdr:to>
    <xdr:sp macro="" textlink="">
      <xdr:nvSpPr>
        <xdr:cNvPr id="79" name="フローチャート: 判断 78"/>
        <xdr:cNvSpPr/>
      </xdr:nvSpPr>
      <xdr:spPr>
        <a:xfrm>
          <a:off x="4584700" y="1038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46355</xdr:rowOff>
    </xdr:from>
    <xdr:to>
      <xdr:col>20</xdr:col>
      <xdr:colOff>38100</xdr:colOff>
      <xdr:row>60</xdr:row>
      <xdr:rowOff>147955</xdr:rowOff>
    </xdr:to>
    <xdr:sp macro="" textlink="">
      <xdr:nvSpPr>
        <xdr:cNvPr id="80" name="フローチャート: 判断 79"/>
        <xdr:cNvSpPr/>
      </xdr:nvSpPr>
      <xdr:spPr>
        <a:xfrm>
          <a:off x="3746500" y="1033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166370</xdr:rowOff>
    </xdr:from>
    <xdr:to>
      <xdr:col>15</xdr:col>
      <xdr:colOff>101600</xdr:colOff>
      <xdr:row>60</xdr:row>
      <xdr:rowOff>96520</xdr:rowOff>
    </xdr:to>
    <xdr:sp macro="" textlink="">
      <xdr:nvSpPr>
        <xdr:cNvPr id="81" name="フローチャート: 判断 80"/>
        <xdr:cNvSpPr/>
      </xdr:nvSpPr>
      <xdr:spPr>
        <a:xfrm>
          <a:off x="2857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158750</xdr:rowOff>
    </xdr:from>
    <xdr:to>
      <xdr:col>10</xdr:col>
      <xdr:colOff>165100</xdr:colOff>
      <xdr:row>60</xdr:row>
      <xdr:rowOff>88900</xdr:rowOff>
    </xdr:to>
    <xdr:sp macro="" textlink="">
      <xdr:nvSpPr>
        <xdr:cNvPr id="82" name="フローチャート: 判断 81"/>
        <xdr:cNvSpPr/>
      </xdr:nvSpPr>
      <xdr:spPr>
        <a:xfrm>
          <a:off x="1968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113030</xdr:rowOff>
    </xdr:from>
    <xdr:to>
      <xdr:col>6</xdr:col>
      <xdr:colOff>38100</xdr:colOff>
      <xdr:row>60</xdr:row>
      <xdr:rowOff>43180</xdr:rowOff>
    </xdr:to>
    <xdr:sp macro="" textlink="">
      <xdr:nvSpPr>
        <xdr:cNvPr id="83" name="フローチャート: 判断 82"/>
        <xdr:cNvSpPr/>
      </xdr:nvSpPr>
      <xdr:spPr>
        <a:xfrm>
          <a:off x="1079500" y="1022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25400</xdr:rowOff>
    </xdr:from>
    <xdr:to>
      <xdr:col>24</xdr:col>
      <xdr:colOff>114300</xdr:colOff>
      <xdr:row>64</xdr:row>
      <xdr:rowOff>127000</xdr:rowOff>
    </xdr:to>
    <xdr:sp macro="" textlink="">
      <xdr:nvSpPr>
        <xdr:cNvPr id="89" name="楕円 88"/>
        <xdr:cNvSpPr/>
      </xdr:nvSpPr>
      <xdr:spPr>
        <a:xfrm>
          <a:off x="45847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111777</xdr:rowOff>
    </xdr:from>
    <xdr:ext cx="469744" cy="259045"/>
    <xdr:sp macro="" textlink="">
      <xdr:nvSpPr>
        <xdr:cNvPr id="90" name="【体育館・プール】&#10;有形固定資産減価償却率該当値テキスト"/>
        <xdr:cNvSpPr txBox="1"/>
      </xdr:nvSpPr>
      <xdr:spPr>
        <a:xfrm>
          <a:off x="4673600" y="1091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25400</xdr:rowOff>
    </xdr:from>
    <xdr:to>
      <xdr:col>20</xdr:col>
      <xdr:colOff>38100</xdr:colOff>
      <xdr:row>64</xdr:row>
      <xdr:rowOff>127000</xdr:rowOff>
    </xdr:to>
    <xdr:sp macro="" textlink="">
      <xdr:nvSpPr>
        <xdr:cNvPr id="91" name="楕円 90"/>
        <xdr:cNvSpPr/>
      </xdr:nvSpPr>
      <xdr:spPr>
        <a:xfrm>
          <a:off x="37465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76200</xdr:rowOff>
    </xdr:from>
    <xdr:to>
      <xdr:col>24</xdr:col>
      <xdr:colOff>63500</xdr:colOff>
      <xdr:row>64</xdr:row>
      <xdr:rowOff>76200</xdr:rowOff>
    </xdr:to>
    <xdr:cxnSp macro="">
      <xdr:nvCxnSpPr>
        <xdr:cNvPr id="92" name="直線コネクタ 91"/>
        <xdr:cNvCxnSpPr/>
      </xdr:nvCxnSpPr>
      <xdr:spPr>
        <a:xfrm>
          <a:off x="3797300" y="1104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64</xdr:row>
      <xdr:rowOff>25400</xdr:rowOff>
    </xdr:from>
    <xdr:to>
      <xdr:col>15</xdr:col>
      <xdr:colOff>101600</xdr:colOff>
      <xdr:row>64</xdr:row>
      <xdr:rowOff>127000</xdr:rowOff>
    </xdr:to>
    <xdr:sp macro="" textlink="">
      <xdr:nvSpPr>
        <xdr:cNvPr id="93" name="楕円 92"/>
        <xdr:cNvSpPr/>
      </xdr:nvSpPr>
      <xdr:spPr>
        <a:xfrm>
          <a:off x="28575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76200</xdr:rowOff>
    </xdr:from>
    <xdr:to>
      <xdr:col>19</xdr:col>
      <xdr:colOff>177800</xdr:colOff>
      <xdr:row>64</xdr:row>
      <xdr:rowOff>76200</xdr:rowOff>
    </xdr:to>
    <xdr:cxnSp macro="">
      <xdr:nvCxnSpPr>
        <xdr:cNvPr id="94" name="直線コネクタ 93"/>
        <xdr:cNvCxnSpPr/>
      </xdr:nvCxnSpPr>
      <xdr:spPr>
        <a:xfrm>
          <a:off x="2908300" y="1104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64</xdr:row>
      <xdr:rowOff>25400</xdr:rowOff>
    </xdr:from>
    <xdr:to>
      <xdr:col>10</xdr:col>
      <xdr:colOff>165100</xdr:colOff>
      <xdr:row>64</xdr:row>
      <xdr:rowOff>127000</xdr:rowOff>
    </xdr:to>
    <xdr:sp macro="" textlink="">
      <xdr:nvSpPr>
        <xdr:cNvPr id="95" name="楕円 94"/>
        <xdr:cNvSpPr/>
      </xdr:nvSpPr>
      <xdr:spPr>
        <a:xfrm>
          <a:off x="19685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76200</xdr:rowOff>
    </xdr:from>
    <xdr:to>
      <xdr:col>15</xdr:col>
      <xdr:colOff>50800</xdr:colOff>
      <xdr:row>64</xdr:row>
      <xdr:rowOff>76200</xdr:rowOff>
    </xdr:to>
    <xdr:cxnSp macro="">
      <xdr:nvCxnSpPr>
        <xdr:cNvPr id="96" name="直線コネクタ 95"/>
        <xdr:cNvCxnSpPr/>
      </xdr:nvCxnSpPr>
      <xdr:spPr>
        <a:xfrm>
          <a:off x="2019300" y="1104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64</xdr:row>
      <xdr:rowOff>25400</xdr:rowOff>
    </xdr:from>
    <xdr:to>
      <xdr:col>6</xdr:col>
      <xdr:colOff>38100</xdr:colOff>
      <xdr:row>64</xdr:row>
      <xdr:rowOff>127000</xdr:rowOff>
    </xdr:to>
    <xdr:sp macro="" textlink="">
      <xdr:nvSpPr>
        <xdr:cNvPr id="97" name="楕円 96"/>
        <xdr:cNvSpPr/>
      </xdr:nvSpPr>
      <xdr:spPr>
        <a:xfrm>
          <a:off x="10795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64</xdr:row>
      <xdr:rowOff>76200</xdr:rowOff>
    </xdr:from>
    <xdr:to>
      <xdr:col>10</xdr:col>
      <xdr:colOff>114300</xdr:colOff>
      <xdr:row>64</xdr:row>
      <xdr:rowOff>76200</xdr:rowOff>
    </xdr:to>
    <xdr:cxnSp macro="">
      <xdr:nvCxnSpPr>
        <xdr:cNvPr id="98" name="直線コネクタ 97"/>
        <xdr:cNvCxnSpPr/>
      </xdr:nvCxnSpPr>
      <xdr:spPr>
        <a:xfrm>
          <a:off x="1130300" y="1104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164482</xdr:rowOff>
    </xdr:from>
    <xdr:ext cx="405111" cy="259045"/>
    <xdr:sp macro="" textlink="">
      <xdr:nvSpPr>
        <xdr:cNvPr id="99" name="n_1aveValue【体育館・プール】&#10;有形固定資産減価償却率"/>
        <xdr:cNvSpPr txBox="1"/>
      </xdr:nvSpPr>
      <xdr:spPr>
        <a:xfrm>
          <a:off x="3582044" y="1010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113047</xdr:rowOff>
    </xdr:from>
    <xdr:ext cx="405111" cy="259045"/>
    <xdr:sp macro="" textlink="">
      <xdr:nvSpPr>
        <xdr:cNvPr id="100" name="n_2aveValue【体育館・プール】&#10;有形固定資産減価償却率"/>
        <xdr:cNvSpPr txBox="1"/>
      </xdr:nvSpPr>
      <xdr:spPr>
        <a:xfrm>
          <a:off x="2705744" y="1005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105427</xdr:rowOff>
    </xdr:from>
    <xdr:ext cx="405111" cy="259045"/>
    <xdr:sp macro="" textlink="">
      <xdr:nvSpPr>
        <xdr:cNvPr id="101" name="n_3aveValue【体育館・プール】&#10;有形固定資産減価償却率"/>
        <xdr:cNvSpPr txBox="1"/>
      </xdr:nvSpPr>
      <xdr:spPr>
        <a:xfrm>
          <a:off x="18167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59707</xdr:rowOff>
    </xdr:from>
    <xdr:ext cx="405111" cy="259045"/>
    <xdr:sp macro="" textlink="">
      <xdr:nvSpPr>
        <xdr:cNvPr id="102" name="n_4aveValue【体育館・プール】&#10;有形固定資産減価償却率"/>
        <xdr:cNvSpPr txBox="1"/>
      </xdr:nvSpPr>
      <xdr:spPr>
        <a:xfrm>
          <a:off x="927744" y="1000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64</xdr:row>
      <xdr:rowOff>118127</xdr:rowOff>
    </xdr:from>
    <xdr:ext cx="469744" cy="259045"/>
    <xdr:sp macro="" textlink="">
      <xdr:nvSpPr>
        <xdr:cNvPr id="103" name="n_1mainValue【体育館・プール】&#10;有形固定資産減価償却率"/>
        <xdr:cNvSpPr txBox="1"/>
      </xdr:nvSpPr>
      <xdr:spPr>
        <a:xfrm>
          <a:off x="3549727"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64</xdr:row>
      <xdr:rowOff>118127</xdr:rowOff>
    </xdr:from>
    <xdr:ext cx="469744" cy="259045"/>
    <xdr:sp macro="" textlink="">
      <xdr:nvSpPr>
        <xdr:cNvPr id="104" name="n_2mainValue【体育館・プール】&#10;有形固定資産減価償却率"/>
        <xdr:cNvSpPr txBox="1"/>
      </xdr:nvSpPr>
      <xdr:spPr>
        <a:xfrm>
          <a:off x="2673427"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64</xdr:row>
      <xdr:rowOff>118127</xdr:rowOff>
    </xdr:from>
    <xdr:ext cx="469744" cy="259045"/>
    <xdr:sp macro="" textlink="">
      <xdr:nvSpPr>
        <xdr:cNvPr id="105" name="n_3mainValue【体育館・プール】&#10;有形固定資産減価償却率"/>
        <xdr:cNvSpPr txBox="1"/>
      </xdr:nvSpPr>
      <xdr:spPr>
        <a:xfrm>
          <a:off x="1784427"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64</xdr:row>
      <xdr:rowOff>118127</xdr:rowOff>
    </xdr:from>
    <xdr:ext cx="469744" cy="259045"/>
    <xdr:sp macro="" textlink="">
      <xdr:nvSpPr>
        <xdr:cNvPr id="106" name="n_4mainValue【体育館・プール】&#10;有形固定資産減価償却率"/>
        <xdr:cNvSpPr txBox="1"/>
      </xdr:nvSpPr>
      <xdr:spPr>
        <a:xfrm>
          <a:off x="895427"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7" name="直線コネクタ 1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8" name="テキスト ボックス 11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9" name="直線コネクタ 1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20" name="テキスト ボックス 11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1" name="直線コネクタ 1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2" name="テキスト ボックス 12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3" name="直線コネクタ 1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4" name="テキスト ボックス 12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5" name="直線コネクタ 1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6" name="テキスト ボックス 12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7" name="直線コネクタ 1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8" name="テキスト ボックス 12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114300</xdr:rowOff>
    </xdr:from>
    <xdr:to>
      <xdr:col>54</xdr:col>
      <xdr:colOff>189865</xdr:colOff>
      <xdr:row>64</xdr:row>
      <xdr:rowOff>34290</xdr:rowOff>
    </xdr:to>
    <xdr:cxnSp macro="">
      <xdr:nvCxnSpPr>
        <xdr:cNvPr id="130" name="直線コネクタ 129"/>
        <xdr:cNvCxnSpPr/>
      </xdr:nvCxnSpPr>
      <xdr:spPr>
        <a:xfrm flipV="1">
          <a:off x="10476865" y="9715500"/>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38117</xdr:rowOff>
    </xdr:from>
    <xdr:ext cx="469744" cy="259045"/>
    <xdr:sp macro="" textlink="">
      <xdr:nvSpPr>
        <xdr:cNvPr id="131" name="【体育館・プール】&#10;一人当たり面積最小値テキスト"/>
        <xdr:cNvSpPr txBox="1"/>
      </xdr:nvSpPr>
      <xdr:spPr>
        <a:xfrm>
          <a:off x="10515600"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34290</xdr:rowOff>
    </xdr:from>
    <xdr:to>
      <xdr:col>55</xdr:col>
      <xdr:colOff>88900</xdr:colOff>
      <xdr:row>64</xdr:row>
      <xdr:rowOff>34290</xdr:rowOff>
    </xdr:to>
    <xdr:cxnSp macro="">
      <xdr:nvCxnSpPr>
        <xdr:cNvPr id="132" name="直線コネクタ 131"/>
        <xdr:cNvCxnSpPr/>
      </xdr:nvCxnSpPr>
      <xdr:spPr>
        <a:xfrm>
          <a:off x="10388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60977</xdr:rowOff>
    </xdr:from>
    <xdr:ext cx="469744" cy="259045"/>
    <xdr:sp macro="" textlink="">
      <xdr:nvSpPr>
        <xdr:cNvPr id="133" name="【体育館・プール】&#10;一人当たり面積最大値テキスト"/>
        <xdr:cNvSpPr txBox="1"/>
      </xdr:nvSpPr>
      <xdr:spPr>
        <a:xfrm>
          <a:off x="10515600" y="949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114300</xdr:rowOff>
    </xdr:from>
    <xdr:to>
      <xdr:col>55</xdr:col>
      <xdr:colOff>88900</xdr:colOff>
      <xdr:row>56</xdr:row>
      <xdr:rowOff>114300</xdr:rowOff>
    </xdr:to>
    <xdr:cxnSp macro="">
      <xdr:nvCxnSpPr>
        <xdr:cNvPr id="134" name="直線コネクタ 133"/>
        <xdr:cNvCxnSpPr/>
      </xdr:nvCxnSpPr>
      <xdr:spPr>
        <a:xfrm>
          <a:off x="10388600" y="971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87647</xdr:rowOff>
    </xdr:from>
    <xdr:ext cx="469744" cy="259045"/>
    <xdr:sp macro="" textlink="">
      <xdr:nvSpPr>
        <xdr:cNvPr id="135" name="【体育館・プール】&#10;一人当たり面積平均値テキスト"/>
        <xdr:cNvSpPr txBox="1"/>
      </xdr:nvSpPr>
      <xdr:spPr>
        <a:xfrm>
          <a:off x="10515600" y="10546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64770</xdr:rowOff>
    </xdr:from>
    <xdr:to>
      <xdr:col>55</xdr:col>
      <xdr:colOff>50800</xdr:colOff>
      <xdr:row>62</xdr:row>
      <xdr:rowOff>166370</xdr:rowOff>
    </xdr:to>
    <xdr:sp macro="" textlink="">
      <xdr:nvSpPr>
        <xdr:cNvPr id="136" name="フローチャート: 判断 135"/>
        <xdr:cNvSpPr/>
      </xdr:nvSpPr>
      <xdr:spPr>
        <a:xfrm>
          <a:off x="10426700" y="1069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54610</xdr:rowOff>
    </xdr:from>
    <xdr:to>
      <xdr:col>50</xdr:col>
      <xdr:colOff>165100</xdr:colOff>
      <xdr:row>62</xdr:row>
      <xdr:rowOff>156210</xdr:rowOff>
    </xdr:to>
    <xdr:sp macro="" textlink="">
      <xdr:nvSpPr>
        <xdr:cNvPr id="137" name="フローチャート: 判断 136"/>
        <xdr:cNvSpPr/>
      </xdr:nvSpPr>
      <xdr:spPr>
        <a:xfrm>
          <a:off x="9588500" y="1068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35560</xdr:rowOff>
    </xdr:from>
    <xdr:to>
      <xdr:col>46</xdr:col>
      <xdr:colOff>38100</xdr:colOff>
      <xdr:row>62</xdr:row>
      <xdr:rowOff>137160</xdr:rowOff>
    </xdr:to>
    <xdr:sp macro="" textlink="">
      <xdr:nvSpPr>
        <xdr:cNvPr id="138" name="フローチャート: 判断 137"/>
        <xdr:cNvSpPr/>
      </xdr:nvSpPr>
      <xdr:spPr>
        <a:xfrm>
          <a:off x="8699500" y="10665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26670</xdr:rowOff>
    </xdr:from>
    <xdr:to>
      <xdr:col>41</xdr:col>
      <xdr:colOff>101600</xdr:colOff>
      <xdr:row>62</xdr:row>
      <xdr:rowOff>128270</xdr:rowOff>
    </xdr:to>
    <xdr:sp macro="" textlink="">
      <xdr:nvSpPr>
        <xdr:cNvPr id="139" name="フローチャート: 判断 138"/>
        <xdr:cNvSpPr/>
      </xdr:nvSpPr>
      <xdr:spPr>
        <a:xfrm>
          <a:off x="7810500" y="10656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80010</xdr:rowOff>
    </xdr:from>
    <xdr:to>
      <xdr:col>36</xdr:col>
      <xdr:colOff>165100</xdr:colOff>
      <xdr:row>63</xdr:row>
      <xdr:rowOff>10160</xdr:rowOff>
    </xdr:to>
    <xdr:sp macro="" textlink="">
      <xdr:nvSpPr>
        <xdr:cNvPr id="140" name="フローチャート: 判断 139"/>
        <xdr:cNvSpPr/>
      </xdr:nvSpPr>
      <xdr:spPr>
        <a:xfrm>
          <a:off x="6921500" y="10709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1" name="テキスト ボックス 1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2" name="テキスト ボックス 1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3" name="テキスト ボックス 1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4" name="テキスト ボックス 1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5" name="テキスト ボックス 1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44450</xdr:rowOff>
    </xdr:from>
    <xdr:to>
      <xdr:col>55</xdr:col>
      <xdr:colOff>50800</xdr:colOff>
      <xdr:row>63</xdr:row>
      <xdr:rowOff>146050</xdr:rowOff>
    </xdr:to>
    <xdr:sp macro="" textlink="">
      <xdr:nvSpPr>
        <xdr:cNvPr id="146" name="楕円 145"/>
        <xdr:cNvSpPr/>
      </xdr:nvSpPr>
      <xdr:spPr>
        <a:xfrm>
          <a:off x="104267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130827</xdr:rowOff>
    </xdr:from>
    <xdr:ext cx="469744" cy="259045"/>
    <xdr:sp macro="" textlink="">
      <xdr:nvSpPr>
        <xdr:cNvPr id="147" name="【体育館・プール】&#10;一人当たり面積該当値テキスト"/>
        <xdr:cNvSpPr txBox="1"/>
      </xdr:nvSpPr>
      <xdr:spPr>
        <a:xfrm>
          <a:off x="10515600" y="1076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45720</xdr:rowOff>
    </xdr:from>
    <xdr:to>
      <xdr:col>50</xdr:col>
      <xdr:colOff>165100</xdr:colOff>
      <xdr:row>63</xdr:row>
      <xdr:rowOff>147320</xdr:rowOff>
    </xdr:to>
    <xdr:sp macro="" textlink="">
      <xdr:nvSpPr>
        <xdr:cNvPr id="148" name="楕円 147"/>
        <xdr:cNvSpPr/>
      </xdr:nvSpPr>
      <xdr:spPr>
        <a:xfrm>
          <a:off x="9588500" y="1084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95250</xdr:rowOff>
    </xdr:from>
    <xdr:to>
      <xdr:col>55</xdr:col>
      <xdr:colOff>0</xdr:colOff>
      <xdr:row>63</xdr:row>
      <xdr:rowOff>96520</xdr:rowOff>
    </xdr:to>
    <xdr:cxnSp macro="">
      <xdr:nvCxnSpPr>
        <xdr:cNvPr id="149" name="直線コネクタ 148"/>
        <xdr:cNvCxnSpPr/>
      </xdr:nvCxnSpPr>
      <xdr:spPr>
        <a:xfrm flipV="1">
          <a:off x="9639300" y="1089660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45720</xdr:rowOff>
    </xdr:from>
    <xdr:to>
      <xdr:col>46</xdr:col>
      <xdr:colOff>38100</xdr:colOff>
      <xdr:row>63</xdr:row>
      <xdr:rowOff>147320</xdr:rowOff>
    </xdr:to>
    <xdr:sp macro="" textlink="">
      <xdr:nvSpPr>
        <xdr:cNvPr id="150" name="楕円 149"/>
        <xdr:cNvSpPr/>
      </xdr:nvSpPr>
      <xdr:spPr>
        <a:xfrm>
          <a:off x="8699500" y="1084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96520</xdr:rowOff>
    </xdr:from>
    <xdr:to>
      <xdr:col>50</xdr:col>
      <xdr:colOff>114300</xdr:colOff>
      <xdr:row>63</xdr:row>
      <xdr:rowOff>96520</xdr:rowOff>
    </xdr:to>
    <xdr:cxnSp macro="">
      <xdr:nvCxnSpPr>
        <xdr:cNvPr id="151" name="直線コネクタ 150"/>
        <xdr:cNvCxnSpPr/>
      </xdr:nvCxnSpPr>
      <xdr:spPr>
        <a:xfrm>
          <a:off x="8750300" y="108978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45720</xdr:rowOff>
    </xdr:from>
    <xdr:to>
      <xdr:col>41</xdr:col>
      <xdr:colOff>101600</xdr:colOff>
      <xdr:row>63</xdr:row>
      <xdr:rowOff>147320</xdr:rowOff>
    </xdr:to>
    <xdr:sp macro="" textlink="">
      <xdr:nvSpPr>
        <xdr:cNvPr id="152" name="楕円 151"/>
        <xdr:cNvSpPr/>
      </xdr:nvSpPr>
      <xdr:spPr>
        <a:xfrm>
          <a:off x="7810500" y="1084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96520</xdr:rowOff>
    </xdr:from>
    <xdr:to>
      <xdr:col>45</xdr:col>
      <xdr:colOff>177800</xdr:colOff>
      <xdr:row>63</xdr:row>
      <xdr:rowOff>96520</xdr:rowOff>
    </xdr:to>
    <xdr:cxnSp macro="">
      <xdr:nvCxnSpPr>
        <xdr:cNvPr id="153" name="直線コネクタ 152"/>
        <xdr:cNvCxnSpPr/>
      </xdr:nvCxnSpPr>
      <xdr:spPr>
        <a:xfrm>
          <a:off x="7861300" y="108978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46990</xdr:rowOff>
    </xdr:from>
    <xdr:to>
      <xdr:col>36</xdr:col>
      <xdr:colOff>165100</xdr:colOff>
      <xdr:row>63</xdr:row>
      <xdr:rowOff>148590</xdr:rowOff>
    </xdr:to>
    <xdr:sp macro="" textlink="">
      <xdr:nvSpPr>
        <xdr:cNvPr id="154" name="楕円 153"/>
        <xdr:cNvSpPr/>
      </xdr:nvSpPr>
      <xdr:spPr>
        <a:xfrm>
          <a:off x="6921500" y="1084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96520</xdr:rowOff>
    </xdr:from>
    <xdr:to>
      <xdr:col>41</xdr:col>
      <xdr:colOff>50800</xdr:colOff>
      <xdr:row>63</xdr:row>
      <xdr:rowOff>97790</xdr:rowOff>
    </xdr:to>
    <xdr:cxnSp macro="">
      <xdr:nvCxnSpPr>
        <xdr:cNvPr id="155" name="直線コネクタ 154"/>
        <xdr:cNvCxnSpPr/>
      </xdr:nvCxnSpPr>
      <xdr:spPr>
        <a:xfrm flipV="1">
          <a:off x="6972300" y="1089787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1287</xdr:rowOff>
    </xdr:from>
    <xdr:ext cx="469744" cy="259045"/>
    <xdr:sp macro="" textlink="">
      <xdr:nvSpPr>
        <xdr:cNvPr id="156" name="n_1aveValue【体育館・プール】&#10;一人当たり面積"/>
        <xdr:cNvSpPr txBox="1"/>
      </xdr:nvSpPr>
      <xdr:spPr>
        <a:xfrm>
          <a:off x="9391727" y="1045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153687</xdr:rowOff>
    </xdr:from>
    <xdr:ext cx="469744" cy="259045"/>
    <xdr:sp macro="" textlink="">
      <xdr:nvSpPr>
        <xdr:cNvPr id="157" name="n_2aveValue【体育館・プール】&#10;一人当たり面積"/>
        <xdr:cNvSpPr txBox="1"/>
      </xdr:nvSpPr>
      <xdr:spPr>
        <a:xfrm>
          <a:off x="8515427" y="10440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144797</xdr:rowOff>
    </xdr:from>
    <xdr:ext cx="469744" cy="259045"/>
    <xdr:sp macro="" textlink="">
      <xdr:nvSpPr>
        <xdr:cNvPr id="158" name="n_3aveValue【体育館・プール】&#10;一人当たり面積"/>
        <xdr:cNvSpPr txBox="1"/>
      </xdr:nvSpPr>
      <xdr:spPr>
        <a:xfrm>
          <a:off x="7626427" y="1043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26687</xdr:rowOff>
    </xdr:from>
    <xdr:ext cx="469744" cy="259045"/>
    <xdr:sp macro="" textlink="">
      <xdr:nvSpPr>
        <xdr:cNvPr id="159" name="n_4aveValue【体育館・プール】&#10;一人当たり面積"/>
        <xdr:cNvSpPr txBox="1"/>
      </xdr:nvSpPr>
      <xdr:spPr>
        <a:xfrm>
          <a:off x="6737427" y="10485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138447</xdr:rowOff>
    </xdr:from>
    <xdr:ext cx="469744" cy="259045"/>
    <xdr:sp macro="" textlink="">
      <xdr:nvSpPr>
        <xdr:cNvPr id="160" name="n_1mainValue【体育館・プール】&#10;一人当たり面積"/>
        <xdr:cNvSpPr txBox="1"/>
      </xdr:nvSpPr>
      <xdr:spPr>
        <a:xfrm>
          <a:off x="9391727" y="10939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138447</xdr:rowOff>
    </xdr:from>
    <xdr:ext cx="469744" cy="259045"/>
    <xdr:sp macro="" textlink="">
      <xdr:nvSpPr>
        <xdr:cNvPr id="161" name="n_2mainValue【体育館・プール】&#10;一人当たり面積"/>
        <xdr:cNvSpPr txBox="1"/>
      </xdr:nvSpPr>
      <xdr:spPr>
        <a:xfrm>
          <a:off x="8515427" y="10939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138447</xdr:rowOff>
    </xdr:from>
    <xdr:ext cx="469744" cy="259045"/>
    <xdr:sp macro="" textlink="">
      <xdr:nvSpPr>
        <xdr:cNvPr id="162" name="n_3mainValue【体育館・プール】&#10;一人当たり面積"/>
        <xdr:cNvSpPr txBox="1"/>
      </xdr:nvSpPr>
      <xdr:spPr>
        <a:xfrm>
          <a:off x="7626427" y="10939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139717</xdr:rowOff>
    </xdr:from>
    <xdr:ext cx="469744" cy="259045"/>
    <xdr:sp macro="" textlink="">
      <xdr:nvSpPr>
        <xdr:cNvPr id="163" name="n_4mainValue【体育館・プール】&#10;一人当たり面積"/>
        <xdr:cNvSpPr txBox="1"/>
      </xdr:nvSpPr>
      <xdr:spPr>
        <a:xfrm>
          <a:off x="6737427" y="10941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4" name="正方形/長方形 1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5" name="正方形/長方形 1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6" name="正方形/長方形 1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7" name="正方形/長方形 1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8" name="正方形/長方形 1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9" name="正方形/長方形 1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0" name="正方形/長方形 1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1" name="正方形/長方形 170"/>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72" name="正方形/長方形 17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3" name="正方形/長方形 17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4" name="正方形/長方形 17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5" name="正方形/長方形 17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6" name="正方形/長方形 17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7" name="正方形/長方形 17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78" name="正方形/長方形 17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79" name="正方形/長方形 178"/>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80" name="正方形/長方形 1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81" name="正方形/長方形 1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82" name="正方形/長方形 1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83" name="正方形/長方形 1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4" name="正方形/長方形 1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5" name="正方形/長方形 1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6" name="正方形/長方形 1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87" name="正方形/長方形 1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88" name="正方形/長方形 1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89" name="正方形/長方形 1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90" name="正方形/長方形 1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91" name="正方形/長方形 1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92" name="正方形/長方形 1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93" name="正方形/長方形 1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94" name="正方形/長方形 1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95" name="正方形/長方形 1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96" name="正方形/長方形 1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97" name="正方形/長方形 1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98" name="正方形/長方形 1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99" name="正方形/長方形 1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00" name="正方形/長方形 1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01" name="正方形/長方形 2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02" name="正方形/長方形 2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03" name="正方形/長方形 2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04" name="テキスト ボックス 2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05" name="直線コネクタ 2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06" name="テキスト ボックス 2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07" name="直線コネクタ 20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208" name="テキスト ボックス 207"/>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09" name="直線コネクタ 20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10" name="テキスト ボックス 20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11" name="直線コネクタ 21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12" name="テキスト ボックス 21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13" name="直線コネクタ 21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14" name="テキスト ボックス 21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15" name="直線コネクタ 21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216" name="テキスト ボックス 215"/>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17" name="直線コネクタ 21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218" name="テキスト ボックス 217"/>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1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41</xdr:row>
      <xdr:rowOff>28575</xdr:rowOff>
    </xdr:to>
    <xdr:cxnSp macro="">
      <xdr:nvCxnSpPr>
        <xdr:cNvPr id="220" name="直線コネクタ 219"/>
        <xdr:cNvCxnSpPr/>
      </xdr:nvCxnSpPr>
      <xdr:spPr>
        <a:xfrm flipV="1">
          <a:off x="16318864" y="5768340"/>
          <a:ext cx="0" cy="1289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32402</xdr:rowOff>
    </xdr:from>
    <xdr:ext cx="405111" cy="259045"/>
    <xdr:sp macro="" textlink="">
      <xdr:nvSpPr>
        <xdr:cNvPr id="221" name="【一般廃棄物処理施設】&#10;有形固定資産減価償却率最小値テキスト"/>
        <xdr:cNvSpPr txBox="1"/>
      </xdr:nvSpPr>
      <xdr:spPr>
        <a:xfrm>
          <a:off x="16357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28575</xdr:rowOff>
    </xdr:from>
    <xdr:to>
      <xdr:col>86</xdr:col>
      <xdr:colOff>25400</xdr:colOff>
      <xdr:row>41</xdr:row>
      <xdr:rowOff>28575</xdr:rowOff>
    </xdr:to>
    <xdr:cxnSp macro="">
      <xdr:nvCxnSpPr>
        <xdr:cNvPr id="222" name="直線コネクタ 221"/>
        <xdr:cNvCxnSpPr/>
      </xdr:nvCxnSpPr>
      <xdr:spPr>
        <a:xfrm>
          <a:off x="16230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405111" cy="259045"/>
    <xdr:sp macro="" textlink="">
      <xdr:nvSpPr>
        <xdr:cNvPr id="223" name="【一般廃棄物処理施設】&#10;有形固定資産減価償却率最大値テキスト"/>
        <xdr:cNvSpPr txBox="1"/>
      </xdr:nvSpPr>
      <xdr:spPr>
        <a:xfrm>
          <a:off x="16357600" y="554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224" name="直線コネクタ 223"/>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149242</xdr:rowOff>
    </xdr:from>
    <xdr:ext cx="405111" cy="259045"/>
    <xdr:sp macro="" textlink="">
      <xdr:nvSpPr>
        <xdr:cNvPr id="225" name="【一般廃棄物処理施設】&#10;有形固定資産減価償却率平均値テキスト"/>
        <xdr:cNvSpPr txBox="1"/>
      </xdr:nvSpPr>
      <xdr:spPr>
        <a:xfrm>
          <a:off x="16357600" y="63214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126365</xdr:rowOff>
    </xdr:from>
    <xdr:to>
      <xdr:col>85</xdr:col>
      <xdr:colOff>177800</xdr:colOff>
      <xdr:row>38</xdr:row>
      <xdr:rowOff>56515</xdr:rowOff>
    </xdr:to>
    <xdr:sp macro="" textlink="">
      <xdr:nvSpPr>
        <xdr:cNvPr id="226" name="フローチャート: 判断 225"/>
        <xdr:cNvSpPr/>
      </xdr:nvSpPr>
      <xdr:spPr>
        <a:xfrm>
          <a:off x="16268700" y="647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88265</xdr:rowOff>
    </xdr:from>
    <xdr:to>
      <xdr:col>81</xdr:col>
      <xdr:colOff>101600</xdr:colOff>
      <xdr:row>38</xdr:row>
      <xdr:rowOff>18415</xdr:rowOff>
    </xdr:to>
    <xdr:sp macro="" textlink="">
      <xdr:nvSpPr>
        <xdr:cNvPr id="227" name="フローチャート: 判断 226"/>
        <xdr:cNvSpPr/>
      </xdr:nvSpPr>
      <xdr:spPr>
        <a:xfrm>
          <a:off x="15430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114935</xdr:rowOff>
    </xdr:from>
    <xdr:to>
      <xdr:col>76</xdr:col>
      <xdr:colOff>165100</xdr:colOff>
      <xdr:row>38</xdr:row>
      <xdr:rowOff>45085</xdr:rowOff>
    </xdr:to>
    <xdr:sp macro="" textlink="">
      <xdr:nvSpPr>
        <xdr:cNvPr id="228" name="フローチャート: 判断 227"/>
        <xdr:cNvSpPr/>
      </xdr:nvSpPr>
      <xdr:spPr>
        <a:xfrm>
          <a:off x="14541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88265</xdr:rowOff>
    </xdr:from>
    <xdr:to>
      <xdr:col>72</xdr:col>
      <xdr:colOff>38100</xdr:colOff>
      <xdr:row>38</xdr:row>
      <xdr:rowOff>18415</xdr:rowOff>
    </xdr:to>
    <xdr:sp macro="" textlink="">
      <xdr:nvSpPr>
        <xdr:cNvPr id="229" name="フローチャート: 判断 228"/>
        <xdr:cNvSpPr/>
      </xdr:nvSpPr>
      <xdr:spPr>
        <a:xfrm>
          <a:off x="13652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168275</xdr:rowOff>
    </xdr:from>
    <xdr:to>
      <xdr:col>67</xdr:col>
      <xdr:colOff>101600</xdr:colOff>
      <xdr:row>37</xdr:row>
      <xdr:rowOff>98425</xdr:rowOff>
    </xdr:to>
    <xdr:sp macro="" textlink="">
      <xdr:nvSpPr>
        <xdr:cNvPr id="230" name="フローチャート: 判断 229"/>
        <xdr:cNvSpPr/>
      </xdr:nvSpPr>
      <xdr:spPr>
        <a:xfrm>
          <a:off x="12763500" y="63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31" name="テキスト ボックス 2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32" name="テキスト ボックス 2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33" name="テキスト ボックス 2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34" name="テキスト ボックス 2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35" name="テキスト ボックス 2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53975</xdr:rowOff>
    </xdr:from>
    <xdr:to>
      <xdr:col>85</xdr:col>
      <xdr:colOff>177800</xdr:colOff>
      <xdr:row>38</xdr:row>
      <xdr:rowOff>155575</xdr:rowOff>
    </xdr:to>
    <xdr:sp macro="" textlink="">
      <xdr:nvSpPr>
        <xdr:cNvPr id="236" name="楕円 235"/>
        <xdr:cNvSpPr/>
      </xdr:nvSpPr>
      <xdr:spPr>
        <a:xfrm>
          <a:off x="16268700" y="656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32402</xdr:rowOff>
    </xdr:from>
    <xdr:ext cx="405111" cy="259045"/>
    <xdr:sp macro="" textlink="">
      <xdr:nvSpPr>
        <xdr:cNvPr id="237" name="【一般廃棄物処理施設】&#10;有形固定資産減価償却率該当値テキスト"/>
        <xdr:cNvSpPr txBox="1"/>
      </xdr:nvSpPr>
      <xdr:spPr>
        <a:xfrm>
          <a:off x="16357600"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147320</xdr:rowOff>
    </xdr:from>
    <xdr:to>
      <xdr:col>81</xdr:col>
      <xdr:colOff>101600</xdr:colOff>
      <xdr:row>38</xdr:row>
      <xdr:rowOff>77470</xdr:rowOff>
    </xdr:to>
    <xdr:sp macro="" textlink="">
      <xdr:nvSpPr>
        <xdr:cNvPr id="238" name="楕円 237"/>
        <xdr:cNvSpPr/>
      </xdr:nvSpPr>
      <xdr:spPr>
        <a:xfrm>
          <a:off x="15430500" y="649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26670</xdr:rowOff>
    </xdr:from>
    <xdr:to>
      <xdr:col>85</xdr:col>
      <xdr:colOff>127000</xdr:colOff>
      <xdr:row>38</xdr:row>
      <xdr:rowOff>104775</xdr:rowOff>
    </xdr:to>
    <xdr:cxnSp macro="">
      <xdr:nvCxnSpPr>
        <xdr:cNvPr id="239" name="直線コネクタ 238"/>
        <xdr:cNvCxnSpPr/>
      </xdr:nvCxnSpPr>
      <xdr:spPr>
        <a:xfrm>
          <a:off x="15481300" y="6541770"/>
          <a:ext cx="8382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67310</xdr:rowOff>
    </xdr:from>
    <xdr:to>
      <xdr:col>76</xdr:col>
      <xdr:colOff>165100</xdr:colOff>
      <xdr:row>37</xdr:row>
      <xdr:rowOff>168910</xdr:rowOff>
    </xdr:to>
    <xdr:sp macro="" textlink="">
      <xdr:nvSpPr>
        <xdr:cNvPr id="240" name="楕円 239"/>
        <xdr:cNvSpPr/>
      </xdr:nvSpPr>
      <xdr:spPr>
        <a:xfrm>
          <a:off x="14541500" y="64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118110</xdr:rowOff>
    </xdr:from>
    <xdr:to>
      <xdr:col>81</xdr:col>
      <xdr:colOff>50800</xdr:colOff>
      <xdr:row>38</xdr:row>
      <xdr:rowOff>26670</xdr:rowOff>
    </xdr:to>
    <xdr:cxnSp macro="">
      <xdr:nvCxnSpPr>
        <xdr:cNvPr id="241" name="直線コネクタ 240"/>
        <xdr:cNvCxnSpPr/>
      </xdr:nvCxnSpPr>
      <xdr:spPr>
        <a:xfrm>
          <a:off x="14592300" y="646176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158750</xdr:rowOff>
    </xdr:from>
    <xdr:to>
      <xdr:col>72</xdr:col>
      <xdr:colOff>38100</xdr:colOff>
      <xdr:row>37</xdr:row>
      <xdr:rowOff>88900</xdr:rowOff>
    </xdr:to>
    <xdr:sp macro="" textlink="">
      <xdr:nvSpPr>
        <xdr:cNvPr id="242" name="楕円 241"/>
        <xdr:cNvSpPr/>
      </xdr:nvSpPr>
      <xdr:spPr>
        <a:xfrm>
          <a:off x="136525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38100</xdr:rowOff>
    </xdr:from>
    <xdr:to>
      <xdr:col>76</xdr:col>
      <xdr:colOff>114300</xdr:colOff>
      <xdr:row>37</xdr:row>
      <xdr:rowOff>118110</xdr:rowOff>
    </xdr:to>
    <xdr:cxnSp macro="">
      <xdr:nvCxnSpPr>
        <xdr:cNvPr id="243" name="直線コネクタ 242"/>
        <xdr:cNvCxnSpPr/>
      </xdr:nvCxnSpPr>
      <xdr:spPr>
        <a:xfrm>
          <a:off x="13703300" y="638175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8255</xdr:rowOff>
    </xdr:from>
    <xdr:to>
      <xdr:col>67</xdr:col>
      <xdr:colOff>101600</xdr:colOff>
      <xdr:row>37</xdr:row>
      <xdr:rowOff>109855</xdr:rowOff>
    </xdr:to>
    <xdr:sp macro="" textlink="">
      <xdr:nvSpPr>
        <xdr:cNvPr id="244" name="楕円 243"/>
        <xdr:cNvSpPr/>
      </xdr:nvSpPr>
      <xdr:spPr>
        <a:xfrm>
          <a:off x="12763500" y="635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38100</xdr:rowOff>
    </xdr:from>
    <xdr:to>
      <xdr:col>71</xdr:col>
      <xdr:colOff>177800</xdr:colOff>
      <xdr:row>37</xdr:row>
      <xdr:rowOff>59055</xdr:rowOff>
    </xdr:to>
    <xdr:cxnSp macro="">
      <xdr:nvCxnSpPr>
        <xdr:cNvPr id="245" name="直線コネクタ 244"/>
        <xdr:cNvCxnSpPr/>
      </xdr:nvCxnSpPr>
      <xdr:spPr>
        <a:xfrm flipV="1">
          <a:off x="12814300" y="638175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34942</xdr:rowOff>
    </xdr:from>
    <xdr:ext cx="405111" cy="259045"/>
    <xdr:sp macro="" textlink="">
      <xdr:nvSpPr>
        <xdr:cNvPr id="246" name="n_1aveValue【一般廃棄物処理施設】&#10;有形固定資産減価償却率"/>
        <xdr:cNvSpPr txBox="1"/>
      </xdr:nvSpPr>
      <xdr:spPr>
        <a:xfrm>
          <a:off x="152660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36212</xdr:rowOff>
    </xdr:from>
    <xdr:ext cx="405111" cy="259045"/>
    <xdr:sp macro="" textlink="">
      <xdr:nvSpPr>
        <xdr:cNvPr id="247" name="n_2aveValue【一般廃棄物処理施設】&#10;有形固定資産減価償却率"/>
        <xdr:cNvSpPr txBox="1"/>
      </xdr:nvSpPr>
      <xdr:spPr>
        <a:xfrm>
          <a:off x="14389744" y="655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9542</xdr:rowOff>
    </xdr:from>
    <xdr:ext cx="405111" cy="259045"/>
    <xdr:sp macro="" textlink="">
      <xdr:nvSpPr>
        <xdr:cNvPr id="248" name="n_3aveValue【一般廃棄物処理施設】&#10;有形固定資産減価償却率"/>
        <xdr:cNvSpPr txBox="1"/>
      </xdr:nvSpPr>
      <xdr:spPr>
        <a:xfrm>
          <a:off x="135007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114952</xdr:rowOff>
    </xdr:from>
    <xdr:ext cx="405111" cy="259045"/>
    <xdr:sp macro="" textlink="">
      <xdr:nvSpPr>
        <xdr:cNvPr id="249" name="n_4aveValue【一般廃棄物処理施設】&#10;有形固定資産減価償却率"/>
        <xdr:cNvSpPr txBox="1"/>
      </xdr:nvSpPr>
      <xdr:spPr>
        <a:xfrm>
          <a:off x="12611744" y="611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68597</xdr:rowOff>
    </xdr:from>
    <xdr:ext cx="405111" cy="259045"/>
    <xdr:sp macro="" textlink="">
      <xdr:nvSpPr>
        <xdr:cNvPr id="250" name="n_1mainValue【一般廃棄物処理施設】&#10;有形固定資産減価償却率"/>
        <xdr:cNvSpPr txBox="1"/>
      </xdr:nvSpPr>
      <xdr:spPr>
        <a:xfrm>
          <a:off x="15266044"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13987</xdr:rowOff>
    </xdr:from>
    <xdr:ext cx="405111" cy="259045"/>
    <xdr:sp macro="" textlink="">
      <xdr:nvSpPr>
        <xdr:cNvPr id="251" name="n_2mainValue【一般廃棄物処理施設】&#10;有形固定資産減価償却率"/>
        <xdr:cNvSpPr txBox="1"/>
      </xdr:nvSpPr>
      <xdr:spPr>
        <a:xfrm>
          <a:off x="143897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105427</xdr:rowOff>
    </xdr:from>
    <xdr:ext cx="405111" cy="259045"/>
    <xdr:sp macro="" textlink="">
      <xdr:nvSpPr>
        <xdr:cNvPr id="252" name="n_3mainValue【一般廃棄物処理施設】&#10;有形固定資産減価償却率"/>
        <xdr:cNvSpPr txBox="1"/>
      </xdr:nvSpPr>
      <xdr:spPr>
        <a:xfrm>
          <a:off x="13500744" y="610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100982</xdr:rowOff>
    </xdr:from>
    <xdr:ext cx="405111" cy="259045"/>
    <xdr:sp macro="" textlink="">
      <xdr:nvSpPr>
        <xdr:cNvPr id="253" name="n_4mainValue【一般廃棄物処理施設】&#10;有形固定資産減価償却率"/>
        <xdr:cNvSpPr txBox="1"/>
      </xdr:nvSpPr>
      <xdr:spPr>
        <a:xfrm>
          <a:off x="12611744" y="644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54" name="正方形/長方形 2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55" name="正方形/長方形 25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56" name="正方形/長方形 25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57" name="正方形/長方形 25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58" name="正方形/長方形 25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59" name="正方形/長方形 25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60" name="正方形/長方形 25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61" name="正方形/長方形 26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62" name="テキスト ボックス 26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63" name="直線コネクタ 26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264" name="直線コネクタ 26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265" name="テキスト ボックス 264"/>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266" name="直線コネクタ 26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267" name="テキスト ボックス 266"/>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268" name="直線コネクタ 26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269" name="テキスト ボックス 268"/>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270" name="直線コネクタ 26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271" name="テキスト ボックス 270"/>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72" name="直線コネクタ 2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273" name="テキスト ボックス 27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7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60889</xdr:rowOff>
    </xdr:from>
    <xdr:to>
      <xdr:col>116</xdr:col>
      <xdr:colOff>62864</xdr:colOff>
      <xdr:row>41</xdr:row>
      <xdr:rowOff>126949</xdr:rowOff>
    </xdr:to>
    <xdr:cxnSp macro="">
      <xdr:nvCxnSpPr>
        <xdr:cNvPr id="275" name="直線コネクタ 274"/>
        <xdr:cNvCxnSpPr/>
      </xdr:nvCxnSpPr>
      <xdr:spPr>
        <a:xfrm flipV="1">
          <a:off x="22160864" y="6061639"/>
          <a:ext cx="0" cy="1094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130776</xdr:rowOff>
    </xdr:from>
    <xdr:ext cx="469744" cy="259045"/>
    <xdr:sp macro="" textlink="">
      <xdr:nvSpPr>
        <xdr:cNvPr id="276" name="【一般廃棄物処理施設】&#10;一人当たり有形固定資産（償却資産）額最小値テキスト"/>
        <xdr:cNvSpPr txBox="1"/>
      </xdr:nvSpPr>
      <xdr:spPr>
        <a:xfrm>
          <a:off x="22199600" y="7160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126949</xdr:rowOff>
    </xdr:from>
    <xdr:to>
      <xdr:col>116</xdr:col>
      <xdr:colOff>152400</xdr:colOff>
      <xdr:row>41</xdr:row>
      <xdr:rowOff>126949</xdr:rowOff>
    </xdr:to>
    <xdr:cxnSp macro="">
      <xdr:nvCxnSpPr>
        <xdr:cNvPr id="277" name="直線コネクタ 276"/>
        <xdr:cNvCxnSpPr/>
      </xdr:nvCxnSpPr>
      <xdr:spPr>
        <a:xfrm>
          <a:off x="22072600" y="715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7566</xdr:rowOff>
    </xdr:from>
    <xdr:ext cx="599010" cy="259045"/>
    <xdr:sp macro="" textlink="">
      <xdr:nvSpPr>
        <xdr:cNvPr id="278" name="【一般廃棄物処理施設】&#10;一人当たり有形固定資産（償却資産）額最大値テキスト"/>
        <xdr:cNvSpPr txBox="1"/>
      </xdr:nvSpPr>
      <xdr:spPr>
        <a:xfrm>
          <a:off x="22199600" y="5836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60889</xdr:rowOff>
    </xdr:from>
    <xdr:to>
      <xdr:col>116</xdr:col>
      <xdr:colOff>152400</xdr:colOff>
      <xdr:row>35</xdr:row>
      <xdr:rowOff>60889</xdr:rowOff>
    </xdr:to>
    <xdr:cxnSp macro="">
      <xdr:nvCxnSpPr>
        <xdr:cNvPr id="279" name="直線コネクタ 278"/>
        <xdr:cNvCxnSpPr/>
      </xdr:nvCxnSpPr>
      <xdr:spPr>
        <a:xfrm>
          <a:off x="22072600" y="6061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70491</xdr:rowOff>
    </xdr:from>
    <xdr:ext cx="534377" cy="259045"/>
    <xdr:sp macro="" textlink="">
      <xdr:nvSpPr>
        <xdr:cNvPr id="280" name="【一般廃棄物処理施設】&#10;一人当たり有形固定資産（償却資産）額平均値テキスト"/>
        <xdr:cNvSpPr txBox="1"/>
      </xdr:nvSpPr>
      <xdr:spPr>
        <a:xfrm>
          <a:off x="22199600" y="6757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92064</xdr:rowOff>
    </xdr:from>
    <xdr:to>
      <xdr:col>116</xdr:col>
      <xdr:colOff>114300</xdr:colOff>
      <xdr:row>40</xdr:row>
      <xdr:rowOff>22214</xdr:rowOff>
    </xdr:to>
    <xdr:sp macro="" textlink="">
      <xdr:nvSpPr>
        <xdr:cNvPr id="281" name="フローチャート: 判断 280"/>
        <xdr:cNvSpPr/>
      </xdr:nvSpPr>
      <xdr:spPr>
        <a:xfrm>
          <a:off x="22110700" y="677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108317</xdr:rowOff>
    </xdr:from>
    <xdr:to>
      <xdr:col>112</xdr:col>
      <xdr:colOff>38100</xdr:colOff>
      <xdr:row>40</xdr:row>
      <xdr:rowOff>38467</xdr:rowOff>
    </xdr:to>
    <xdr:sp macro="" textlink="">
      <xdr:nvSpPr>
        <xdr:cNvPr id="282" name="フローチャート: 判断 281"/>
        <xdr:cNvSpPr/>
      </xdr:nvSpPr>
      <xdr:spPr>
        <a:xfrm>
          <a:off x="21272500" y="679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84205</xdr:rowOff>
    </xdr:from>
    <xdr:to>
      <xdr:col>107</xdr:col>
      <xdr:colOff>101600</xdr:colOff>
      <xdr:row>40</xdr:row>
      <xdr:rowOff>14355</xdr:rowOff>
    </xdr:to>
    <xdr:sp macro="" textlink="">
      <xdr:nvSpPr>
        <xdr:cNvPr id="283" name="フローチャート: 判断 282"/>
        <xdr:cNvSpPr/>
      </xdr:nvSpPr>
      <xdr:spPr>
        <a:xfrm>
          <a:off x="20383500" y="677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16489</xdr:rowOff>
    </xdr:from>
    <xdr:to>
      <xdr:col>102</xdr:col>
      <xdr:colOff>165100</xdr:colOff>
      <xdr:row>40</xdr:row>
      <xdr:rowOff>118089</xdr:rowOff>
    </xdr:to>
    <xdr:sp macro="" textlink="">
      <xdr:nvSpPr>
        <xdr:cNvPr id="284" name="フローチャート: 判断 283"/>
        <xdr:cNvSpPr/>
      </xdr:nvSpPr>
      <xdr:spPr>
        <a:xfrm>
          <a:off x="19494500" y="687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163186</xdr:rowOff>
    </xdr:from>
    <xdr:to>
      <xdr:col>98</xdr:col>
      <xdr:colOff>38100</xdr:colOff>
      <xdr:row>40</xdr:row>
      <xdr:rowOff>93336</xdr:rowOff>
    </xdr:to>
    <xdr:sp macro="" textlink="">
      <xdr:nvSpPr>
        <xdr:cNvPr id="285" name="フローチャート: 判断 284"/>
        <xdr:cNvSpPr/>
      </xdr:nvSpPr>
      <xdr:spPr>
        <a:xfrm>
          <a:off x="18605500" y="684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286" name="テキスト ボックス 28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87" name="テキスト ボックス 28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88" name="テキスト ボックス 28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89" name="テキスト ボックス 28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90" name="テキスト ボックス 28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20924</xdr:rowOff>
    </xdr:from>
    <xdr:to>
      <xdr:col>116</xdr:col>
      <xdr:colOff>114300</xdr:colOff>
      <xdr:row>39</xdr:row>
      <xdr:rowOff>122524</xdr:rowOff>
    </xdr:to>
    <xdr:sp macro="" textlink="">
      <xdr:nvSpPr>
        <xdr:cNvPr id="291" name="楕円 290"/>
        <xdr:cNvSpPr/>
      </xdr:nvSpPr>
      <xdr:spPr>
        <a:xfrm>
          <a:off x="22110700" y="6707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43801</xdr:rowOff>
    </xdr:from>
    <xdr:ext cx="534377" cy="259045"/>
    <xdr:sp macro="" textlink="">
      <xdr:nvSpPr>
        <xdr:cNvPr id="292" name="【一般廃棄物処理施設】&#10;一人当たり有形固定資産（償却資産）額該当値テキスト"/>
        <xdr:cNvSpPr txBox="1"/>
      </xdr:nvSpPr>
      <xdr:spPr>
        <a:xfrm>
          <a:off x="22199600" y="6558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23813</xdr:rowOff>
    </xdr:from>
    <xdr:to>
      <xdr:col>112</xdr:col>
      <xdr:colOff>38100</xdr:colOff>
      <xdr:row>39</xdr:row>
      <xdr:rowOff>125413</xdr:rowOff>
    </xdr:to>
    <xdr:sp macro="" textlink="">
      <xdr:nvSpPr>
        <xdr:cNvPr id="293" name="楕円 292"/>
        <xdr:cNvSpPr/>
      </xdr:nvSpPr>
      <xdr:spPr>
        <a:xfrm>
          <a:off x="21272500" y="6710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71724</xdr:rowOff>
    </xdr:from>
    <xdr:to>
      <xdr:col>116</xdr:col>
      <xdr:colOff>63500</xdr:colOff>
      <xdr:row>39</xdr:row>
      <xdr:rowOff>74613</xdr:rowOff>
    </xdr:to>
    <xdr:cxnSp macro="">
      <xdr:nvCxnSpPr>
        <xdr:cNvPr id="294" name="直線コネクタ 293"/>
        <xdr:cNvCxnSpPr/>
      </xdr:nvCxnSpPr>
      <xdr:spPr>
        <a:xfrm flipV="1">
          <a:off x="21323300" y="6758274"/>
          <a:ext cx="838200" cy="2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30590</xdr:rowOff>
    </xdr:from>
    <xdr:to>
      <xdr:col>107</xdr:col>
      <xdr:colOff>101600</xdr:colOff>
      <xdr:row>39</xdr:row>
      <xdr:rowOff>132190</xdr:rowOff>
    </xdr:to>
    <xdr:sp macro="" textlink="">
      <xdr:nvSpPr>
        <xdr:cNvPr id="295" name="楕円 294"/>
        <xdr:cNvSpPr/>
      </xdr:nvSpPr>
      <xdr:spPr>
        <a:xfrm>
          <a:off x="20383500" y="671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74613</xdr:rowOff>
    </xdr:from>
    <xdr:to>
      <xdr:col>111</xdr:col>
      <xdr:colOff>177800</xdr:colOff>
      <xdr:row>39</xdr:row>
      <xdr:rowOff>81390</xdr:rowOff>
    </xdr:to>
    <xdr:cxnSp macro="">
      <xdr:nvCxnSpPr>
        <xdr:cNvPr id="296" name="直線コネクタ 295"/>
        <xdr:cNvCxnSpPr/>
      </xdr:nvCxnSpPr>
      <xdr:spPr>
        <a:xfrm flipV="1">
          <a:off x="20434300" y="6761163"/>
          <a:ext cx="889000" cy="6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29652</xdr:rowOff>
    </xdr:from>
    <xdr:to>
      <xdr:col>102</xdr:col>
      <xdr:colOff>165100</xdr:colOff>
      <xdr:row>39</xdr:row>
      <xdr:rowOff>131252</xdr:rowOff>
    </xdr:to>
    <xdr:sp macro="" textlink="">
      <xdr:nvSpPr>
        <xdr:cNvPr id="297" name="楕円 296"/>
        <xdr:cNvSpPr/>
      </xdr:nvSpPr>
      <xdr:spPr>
        <a:xfrm>
          <a:off x="19494500" y="6716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80452</xdr:rowOff>
    </xdr:from>
    <xdr:to>
      <xdr:col>107</xdr:col>
      <xdr:colOff>50800</xdr:colOff>
      <xdr:row>39</xdr:row>
      <xdr:rowOff>81390</xdr:rowOff>
    </xdr:to>
    <xdr:cxnSp macro="">
      <xdr:nvCxnSpPr>
        <xdr:cNvPr id="298" name="直線コネクタ 297"/>
        <xdr:cNvCxnSpPr/>
      </xdr:nvCxnSpPr>
      <xdr:spPr>
        <a:xfrm>
          <a:off x="19545300" y="6767002"/>
          <a:ext cx="889000" cy="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25597</xdr:rowOff>
    </xdr:from>
    <xdr:to>
      <xdr:col>98</xdr:col>
      <xdr:colOff>38100</xdr:colOff>
      <xdr:row>39</xdr:row>
      <xdr:rowOff>127197</xdr:rowOff>
    </xdr:to>
    <xdr:sp macro="" textlink="">
      <xdr:nvSpPr>
        <xdr:cNvPr id="299" name="楕円 298"/>
        <xdr:cNvSpPr/>
      </xdr:nvSpPr>
      <xdr:spPr>
        <a:xfrm>
          <a:off x="18605500" y="6712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76397</xdr:rowOff>
    </xdr:from>
    <xdr:to>
      <xdr:col>102</xdr:col>
      <xdr:colOff>114300</xdr:colOff>
      <xdr:row>39</xdr:row>
      <xdr:rowOff>80452</xdr:rowOff>
    </xdr:to>
    <xdr:cxnSp macro="">
      <xdr:nvCxnSpPr>
        <xdr:cNvPr id="300" name="直線コネクタ 299"/>
        <xdr:cNvCxnSpPr/>
      </xdr:nvCxnSpPr>
      <xdr:spPr>
        <a:xfrm>
          <a:off x="18656300" y="6762947"/>
          <a:ext cx="889000" cy="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29594</xdr:rowOff>
    </xdr:from>
    <xdr:ext cx="534377" cy="259045"/>
    <xdr:sp macro="" textlink="">
      <xdr:nvSpPr>
        <xdr:cNvPr id="301" name="n_1aveValue【一般廃棄物処理施設】&#10;一人当たり有形固定資産（償却資産）額"/>
        <xdr:cNvSpPr txBox="1"/>
      </xdr:nvSpPr>
      <xdr:spPr>
        <a:xfrm>
          <a:off x="21043411" y="6887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5482</xdr:rowOff>
    </xdr:from>
    <xdr:ext cx="534377" cy="259045"/>
    <xdr:sp macro="" textlink="">
      <xdr:nvSpPr>
        <xdr:cNvPr id="302" name="n_2aveValue【一般廃棄物処理施設】&#10;一人当たり有形固定資産（償却資産）額"/>
        <xdr:cNvSpPr txBox="1"/>
      </xdr:nvSpPr>
      <xdr:spPr>
        <a:xfrm>
          <a:off x="20167111" y="6863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109216</xdr:rowOff>
    </xdr:from>
    <xdr:ext cx="534377" cy="259045"/>
    <xdr:sp macro="" textlink="">
      <xdr:nvSpPr>
        <xdr:cNvPr id="303" name="n_3aveValue【一般廃棄物処理施設】&#10;一人当たり有形固定資産（償却資産）額"/>
        <xdr:cNvSpPr txBox="1"/>
      </xdr:nvSpPr>
      <xdr:spPr>
        <a:xfrm>
          <a:off x="19278111" y="6967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84463</xdr:rowOff>
    </xdr:from>
    <xdr:ext cx="534377" cy="259045"/>
    <xdr:sp macro="" textlink="">
      <xdr:nvSpPr>
        <xdr:cNvPr id="304" name="n_4aveValue【一般廃棄物処理施設】&#10;一人当たり有形固定資産（償却資産）額"/>
        <xdr:cNvSpPr txBox="1"/>
      </xdr:nvSpPr>
      <xdr:spPr>
        <a:xfrm>
          <a:off x="18389111" y="6942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37</xdr:row>
      <xdr:rowOff>141940</xdr:rowOff>
    </xdr:from>
    <xdr:ext cx="534377" cy="259045"/>
    <xdr:sp macro="" textlink="">
      <xdr:nvSpPr>
        <xdr:cNvPr id="305" name="n_1mainValue【一般廃棄物処理施設】&#10;一人当たり有形固定資産（償却資産）額"/>
        <xdr:cNvSpPr txBox="1"/>
      </xdr:nvSpPr>
      <xdr:spPr>
        <a:xfrm>
          <a:off x="21043411" y="6485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148717</xdr:rowOff>
    </xdr:from>
    <xdr:ext cx="534377" cy="259045"/>
    <xdr:sp macro="" textlink="">
      <xdr:nvSpPr>
        <xdr:cNvPr id="306" name="n_2mainValue【一般廃棄物処理施設】&#10;一人当たり有形固定資産（償却資産）額"/>
        <xdr:cNvSpPr txBox="1"/>
      </xdr:nvSpPr>
      <xdr:spPr>
        <a:xfrm>
          <a:off x="20167111" y="6492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147779</xdr:rowOff>
    </xdr:from>
    <xdr:ext cx="534377" cy="259045"/>
    <xdr:sp macro="" textlink="">
      <xdr:nvSpPr>
        <xdr:cNvPr id="307" name="n_3mainValue【一般廃棄物処理施設】&#10;一人当たり有形固定資産（償却資産）額"/>
        <xdr:cNvSpPr txBox="1"/>
      </xdr:nvSpPr>
      <xdr:spPr>
        <a:xfrm>
          <a:off x="19278111" y="649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143724</xdr:rowOff>
    </xdr:from>
    <xdr:ext cx="534377" cy="259045"/>
    <xdr:sp macro="" textlink="">
      <xdr:nvSpPr>
        <xdr:cNvPr id="308" name="n_4mainValue【一般廃棄物処理施設】&#10;一人当たり有形固定資産（償却資産）額"/>
        <xdr:cNvSpPr txBox="1"/>
      </xdr:nvSpPr>
      <xdr:spPr>
        <a:xfrm>
          <a:off x="18389111" y="6487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09" name="正方形/長方形 3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0" name="正方形/長方形 3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1" name="正方形/長方形 3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2" name="正方形/長方形 3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3" name="正方形/長方形 3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4" name="正方形/長方形 3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5" name="正方形/長方形 3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6" name="正方形/長方形 31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17" name="テキスト ボックス 31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18" name="直線コネクタ 31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19" name="テキスト ボックス 31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20" name="直線コネクタ 31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21" name="テキスト ボックス 320"/>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22" name="直線コネクタ 32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23" name="テキスト ボックス 32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24" name="直線コネクタ 32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25" name="テキスト ボックス 32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26" name="直線コネクタ 32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27" name="テキスト ボックス 32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28" name="直線コネクタ 32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329" name="テキスト ボックス 328"/>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30" name="直線コネクタ 3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33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152400</xdr:rowOff>
    </xdr:from>
    <xdr:to>
      <xdr:col>85</xdr:col>
      <xdr:colOff>126364</xdr:colOff>
      <xdr:row>64</xdr:row>
      <xdr:rowOff>114300</xdr:rowOff>
    </xdr:to>
    <xdr:cxnSp macro="">
      <xdr:nvCxnSpPr>
        <xdr:cNvPr id="332" name="直線コネクタ 331"/>
        <xdr:cNvCxnSpPr/>
      </xdr:nvCxnSpPr>
      <xdr:spPr>
        <a:xfrm flipV="1">
          <a:off x="16318864" y="97536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118127</xdr:rowOff>
    </xdr:from>
    <xdr:ext cx="405111" cy="259045"/>
    <xdr:sp macro="" textlink="">
      <xdr:nvSpPr>
        <xdr:cNvPr id="333" name="【保健センター・保健所】&#10;有形固定資産減価償却率最小値テキスト"/>
        <xdr:cNvSpPr txBox="1"/>
      </xdr:nvSpPr>
      <xdr:spPr>
        <a:xfrm>
          <a:off x="16357600" y="1109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114300</xdr:rowOff>
    </xdr:from>
    <xdr:to>
      <xdr:col>86</xdr:col>
      <xdr:colOff>25400</xdr:colOff>
      <xdr:row>64</xdr:row>
      <xdr:rowOff>114300</xdr:rowOff>
    </xdr:to>
    <xdr:cxnSp macro="">
      <xdr:nvCxnSpPr>
        <xdr:cNvPr id="334" name="直線コネクタ 333"/>
        <xdr:cNvCxnSpPr/>
      </xdr:nvCxnSpPr>
      <xdr:spPr>
        <a:xfrm>
          <a:off x="16230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99077</xdr:rowOff>
    </xdr:from>
    <xdr:ext cx="405111" cy="259045"/>
    <xdr:sp macro="" textlink="">
      <xdr:nvSpPr>
        <xdr:cNvPr id="335" name="【保健センター・保健所】&#10;有形固定資産減価償却率最大値テキスト"/>
        <xdr:cNvSpPr txBox="1"/>
      </xdr:nvSpPr>
      <xdr:spPr>
        <a:xfrm>
          <a:off x="16357600" y="952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152400</xdr:rowOff>
    </xdr:from>
    <xdr:to>
      <xdr:col>86</xdr:col>
      <xdr:colOff>25400</xdr:colOff>
      <xdr:row>56</xdr:row>
      <xdr:rowOff>152400</xdr:rowOff>
    </xdr:to>
    <xdr:cxnSp macro="">
      <xdr:nvCxnSpPr>
        <xdr:cNvPr id="336" name="直線コネクタ 335"/>
        <xdr:cNvCxnSpPr/>
      </xdr:nvCxnSpPr>
      <xdr:spPr>
        <a:xfrm>
          <a:off x="16230600" y="975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128287</xdr:rowOff>
    </xdr:from>
    <xdr:ext cx="405111" cy="259045"/>
    <xdr:sp macro="" textlink="">
      <xdr:nvSpPr>
        <xdr:cNvPr id="337" name="【保健センター・保健所】&#10;有形固定資産減価償却率平均値テキスト"/>
        <xdr:cNvSpPr txBox="1"/>
      </xdr:nvSpPr>
      <xdr:spPr>
        <a:xfrm>
          <a:off x="16357600" y="102438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105410</xdr:rowOff>
    </xdr:from>
    <xdr:to>
      <xdr:col>85</xdr:col>
      <xdr:colOff>177800</xdr:colOff>
      <xdr:row>61</xdr:row>
      <xdr:rowOff>35560</xdr:rowOff>
    </xdr:to>
    <xdr:sp macro="" textlink="">
      <xdr:nvSpPr>
        <xdr:cNvPr id="338" name="フローチャート: 判断 337"/>
        <xdr:cNvSpPr/>
      </xdr:nvSpPr>
      <xdr:spPr>
        <a:xfrm>
          <a:off x="16268700" y="103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78740</xdr:rowOff>
    </xdr:from>
    <xdr:to>
      <xdr:col>81</xdr:col>
      <xdr:colOff>101600</xdr:colOff>
      <xdr:row>61</xdr:row>
      <xdr:rowOff>8890</xdr:rowOff>
    </xdr:to>
    <xdr:sp macro="" textlink="">
      <xdr:nvSpPr>
        <xdr:cNvPr id="339" name="フローチャート: 判断 338"/>
        <xdr:cNvSpPr/>
      </xdr:nvSpPr>
      <xdr:spPr>
        <a:xfrm>
          <a:off x="15430500" y="103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153035</xdr:rowOff>
    </xdr:from>
    <xdr:to>
      <xdr:col>76</xdr:col>
      <xdr:colOff>165100</xdr:colOff>
      <xdr:row>61</xdr:row>
      <xdr:rowOff>83185</xdr:rowOff>
    </xdr:to>
    <xdr:sp macro="" textlink="">
      <xdr:nvSpPr>
        <xdr:cNvPr id="340" name="フローチャート: 判断 339"/>
        <xdr:cNvSpPr/>
      </xdr:nvSpPr>
      <xdr:spPr>
        <a:xfrm>
          <a:off x="145415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145415</xdr:rowOff>
    </xdr:from>
    <xdr:to>
      <xdr:col>72</xdr:col>
      <xdr:colOff>38100</xdr:colOff>
      <xdr:row>61</xdr:row>
      <xdr:rowOff>75565</xdr:rowOff>
    </xdr:to>
    <xdr:sp macro="" textlink="">
      <xdr:nvSpPr>
        <xdr:cNvPr id="341" name="フローチャート: 判断 340"/>
        <xdr:cNvSpPr/>
      </xdr:nvSpPr>
      <xdr:spPr>
        <a:xfrm>
          <a:off x="13652500" y="1043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109220</xdr:rowOff>
    </xdr:from>
    <xdr:to>
      <xdr:col>67</xdr:col>
      <xdr:colOff>101600</xdr:colOff>
      <xdr:row>61</xdr:row>
      <xdr:rowOff>39370</xdr:rowOff>
    </xdr:to>
    <xdr:sp macro="" textlink="">
      <xdr:nvSpPr>
        <xdr:cNvPr id="342" name="フローチャート: 判断 341"/>
        <xdr:cNvSpPr/>
      </xdr:nvSpPr>
      <xdr:spPr>
        <a:xfrm>
          <a:off x="12763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43" name="テキスト ボックス 3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44" name="テキスト ボックス 3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45" name="テキスト ボックス 3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46" name="テキスト ボックス 3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47" name="テキスト ボックス 3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139700</xdr:rowOff>
    </xdr:from>
    <xdr:to>
      <xdr:col>85</xdr:col>
      <xdr:colOff>177800</xdr:colOff>
      <xdr:row>63</xdr:row>
      <xdr:rowOff>69850</xdr:rowOff>
    </xdr:to>
    <xdr:sp macro="" textlink="">
      <xdr:nvSpPr>
        <xdr:cNvPr id="348" name="楕円 347"/>
        <xdr:cNvSpPr/>
      </xdr:nvSpPr>
      <xdr:spPr>
        <a:xfrm>
          <a:off x="162687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118127</xdr:rowOff>
    </xdr:from>
    <xdr:ext cx="405111" cy="259045"/>
    <xdr:sp macro="" textlink="">
      <xdr:nvSpPr>
        <xdr:cNvPr id="349" name="【保健センター・保健所】&#10;有形固定資産減価償却率該当値テキスト"/>
        <xdr:cNvSpPr txBox="1"/>
      </xdr:nvSpPr>
      <xdr:spPr>
        <a:xfrm>
          <a:off x="16357600" y="1074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101600</xdr:rowOff>
    </xdr:from>
    <xdr:to>
      <xdr:col>81</xdr:col>
      <xdr:colOff>101600</xdr:colOff>
      <xdr:row>63</xdr:row>
      <xdr:rowOff>31750</xdr:rowOff>
    </xdr:to>
    <xdr:sp macro="" textlink="">
      <xdr:nvSpPr>
        <xdr:cNvPr id="350" name="楕円 349"/>
        <xdr:cNvSpPr/>
      </xdr:nvSpPr>
      <xdr:spPr>
        <a:xfrm>
          <a:off x="154305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152400</xdr:rowOff>
    </xdr:from>
    <xdr:to>
      <xdr:col>85</xdr:col>
      <xdr:colOff>127000</xdr:colOff>
      <xdr:row>63</xdr:row>
      <xdr:rowOff>19050</xdr:rowOff>
    </xdr:to>
    <xdr:cxnSp macro="">
      <xdr:nvCxnSpPr>
        <xdr:cNvPr id="351" name="直線コネクタ 350"/>
        <xdr:cNvCxnSpPr/>
      </xdr:nvCxnSpPr>
      <xdr:spPr>
        <a:xfrm>
          <a:off x="15481300" y="107823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63500</xdr:rowOff>
    </xdr:from>
    <xdr:to>
      <xdr:col>76</xdr:col>
      <xdr:colOff>165100</xdr:colOff>
      <xdr:row>62</xdr:row>
      <xdr:rowOff>165100</xdr:rowOff>
    </xdr:to>
    <xdr:sp macro="" textlink="">
      <xdr:nvSpPr>
        <xdr:cNvPr id="352" name="楕円 351"/>
        <xdr:cNvSpPr/>
      </xdr:nvSpPr>
      <xdr:spPr>
        <a:xfrm>
          <a:off x="14541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114300</xdr:rowOff>
    </xdr:from>
    <xdr:to>
      <xdr:col>81</xdr:col>
      <xdr:colOff>50800</xdr:colOff>
      <xdr:row>62</xdr:row>
      <xdr:rowOff>152400</xdr:rowOff>
    </xdr:to>
    <xdr:cxnSp macro="">
      <xdr:nvCxnSpPr>
        <xdr:cNvPr id="353" name="直線コネクタ 352"/>
        <xdr:cNvCxnSpPr/>
      </xdr:nvCxnSpPr>
      <xdr:spPr>
        <a:xfrm>
          <a:off x="14592300" y="10744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25400</xdr:rowOff>
    </xdr:from>
    <xdr:to>
      <xdr:col>72</xdr:col>
      <xdr:colOff>38100</xdr:colOff>
      <xdr:row>62</xdr:row>
      <xdr:rowOff>127000</xdr:rowOff>
    </xdr:to>
    <xdr:sp macro="" textlink="">
      <xdr:nvSpPr>
        <xdr:cNvPr id="354" name="楕円 353"/>
        <xdr:cNvSpPr/>
      </xdr:nvSpPr>
      <xdr:spPr>
        <a:xfrm>
          <a:off x="136525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76200</xdr:rowOff>
    </xdr:from>
    <xdr:to>
      <xdr:col>76</xdr:col>
      <xdr:colOff>114300</xdr:colOff>
      <xdr:row>62</xdr:row>
      <xdr:rowOff>114300</xdr:rowOff>
    </xdr:to>
    <xdr:cxnSp macro="">
      <xdr:nvCxnSpPr>
        <xdr:cNvPr id="355" name="直線コネクタ 354"/>
        <xdr:cNvCxnSpPr/>
      </xdr:nvCxnSpPr>
      <xdr:spPr>
        <a:xfrm>
          <a:off x="13703300" y="10706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158750</xdr:rowOff>
    </xdr:from>
    <xdr:to>
      <xdr:col>67</xdr:col>
      <xdr:colOff>101600</xdr:colOff>
      <xdr:row>62</xdr:row>
      <xdr:rowOff>88900</xdr:rowOff>
    </xdr:to>
    <xdr:sp macro="" textlink="">
      <xdr:nvSpPr>
        <xdr:cNvPr id="356" name="楕円 355"/>
        <xdr:cNvSpPr/>
      </xdr:nvSpPr>
      <xdr:spPr>
        <a:xfrm>
          <a:off x="127635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38100</xdr:rowOff>
    </xdr:from>
    <xdr:to>
      <xdr:col>71</xdr:col>
      <xdr:colOff>177800</xdr:colOff>
      <xdr:row>62</xdr:row>
      <xdr:rowOff>76200</xdr:rowOff>
    </xdr:to>
    <xdr:cxnSp macro="">
      <xdr:nvCxnSpPr>
        <xdr:cNvPr id="357" name="直線コネクタ 356"/>
        <xdr:cNvCxnSpPr/>
      </xdr:nvCxnSpPr>
      <xdr:spPr>
        <a:xfrm>
          <a:off x="12814300" y="10668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25417</xdr:rowOff>
    </xdr:from>
    <xdr:ext cx="405111" cy="259045"/>
    <xdr:sp macro="" textlink="">
      <xdr:nvSpPr>
        <xdr:cNvPr id="358" name="n_1aveValue【保健センター・保健所】&#10;有形固定資産減価償却率"/>
        <xdr:cNvSpPr txBox="1"/>
      </xdr:nvSpPr>
      <xdr:spPr>
        <a:xfrm>
          <a:off x="15266044" y="10140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99712</xdr:rowOff>
    </xdr:from>
    <xdr:ext cx="405111" cy="259045"/>
    <xdr:sp macro="" textlink="">
      <xdr:nvSpPr>
        <xdr:cNvPr id="359" name="n_2aveValue【保健センター・保健所】&#10;有形固定資産減価償却率"/>
        <xdr:cNvSpPr txBox="1"/>
      </xdr:nvSpPr>
      <xdr:spPr>
        <a:xfrm>
          <a:off x="14389744" y="10215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92092</xdr:rowOff>
    </xdr:from>
    <xdr:ext cx="405111" cy="259045"/>
    <xdr:sp macro="" textlink="">
      <xdr:nvSpPr>
        <xdr:cNvPr id="360" name="n_3aveValue【保健センター・保健所】&#10;有形固定資産減価償却率"/>
        <xdr:cNvSpPr txBox="1"/>
      </xdr:nvSpPr>
      <xdr:spPr>
        <a:xfrm>
          <a:off x="13500744" y="1020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55897</xdr:rowOff>
    </xdr:from>
    <xdr:ext cx="405111" cy="259045"/>
    <xdr:sp macro="" textlink="">
      <xdr:nvSpPr>
        <xdr:cNvPr id="361" name="n_4aveValue【保健センター・保健所】&#10;有形固定資産減価償却率"/>
        <xdr:cNvSpPr txBox="1"/>
      </xdr:nvSpPr>
      <xdr:spPr>
        <a:xfrm>
          <a:off x="126117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22877</xdr:rowOff>
    </xdr:from>
    <xdr:ext cx="405111" cy="259045"/>
    <xdr:sp macro="" textlink="">
      <xdr:nvSpPr>
        <xdr:cNvPr id="362" name="n_1mainValue【保健センター・保健所】&#10;有形固定資産減価償却率"/>
        <xdr:cNvSpPr txBox="1"/>
      </xdr:nvSpPr>
      <xdr:spPr>
        <a:xfrm>
          <a:off x="15266044" y="1082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156227</xdr:rowOff>
    </xdr:from>
    <xdr:ext cx="405111" cy="259045"/>
    <xdr:sp macro="" textlink="">
      <xdr:nvSpPr>
        <xdr:cNvPr id="363" name="n_2mainValue【保健センター・保健所】&#10;有形固定資産減価償却率"/>
        <xdr:cNvSpPr txBox="1"/>
      </xdr:nvSpPr>
      <xdr:spPr>
        <a:xfrm>
          <a:off x="14389744"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118127</xdr:rowOff>
    </xdr:from>
    <xdr:ext cx="405111" cy="259045"/>
    <xdr:sp macro="" textlink="">
      <xdr:nvSpPr>
        <xdr:cNvPr id="364" name="n_3mainValue【保健センター・保健所】&#10;有形固定資産減価償却率"/>
        <xdr:cNvSpPr txBox="1"/>
      </xdr:nvSpPr>
      <xdr:spPr>
        <a:xfrm>
          <a:off x="13500744" y="1074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80027</xdr:rowOff>
    </xdr:from>
    <xdr:ext cx="405111" cy="259045"/>
    <xdr:sp macro="" textlink="">
      <xdr:nvSpPr>
        <xdr:cNvPr id="365" name="n_4mainValue【保健センター・保健所】&#10;有形固定資産減価償却率"/>
        <xdr:cNvSpPr txBox="1"/>
      </xdr:nvSpPr>
      <xdr:spPr>
        <a:xfrm>
          <a:off x="12611744" y="1070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66" name="正方形/長方形 3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67" name="正方形/長方形 3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68" name="正方形/長方形 3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69" name="正方形/長方形 3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70" name="正方形/長方形 3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71" name="正方形/長方形 3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72" name="正方形/長方形 3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73" name="正方形/長方形 3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74" name="テキスト ボックス 3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75" name="直線コネクタ 3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76" name="直線コネクタ 37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77" name="テキスト ボックス 37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78" name="直線コネクタ 37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79" name="テキスト ボックス 37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80" name="直線コネクタ 37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81" name="テキスト ボックス 38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82" name="直線コネクタ 38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83" name="テキスト ボックス 38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84" name="直線コネクタ 38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85" name="テキスト ボックス 38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86" name="直線コネクタ 3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87" name="テキスト ボックス 38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8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76200</xdr:rowOff>
    </xdr:from>
    <xdr:to>
      <xdr:col>116</xdr:col>
      <xdr:colOff>62864</xdr:colOff>
      <xdr:row>64</xdr:row>
      <xdr:rowOff>38100</xdr:rowOff>
    </xdr:to>
    <xdr:cxnSp macro="">
      <xdr:nvCxnSpPr>
        <xdr:cNvPr id="389" name="直線コネクタ 388"/>
        <xdr:cNvCxnSpPr/>
      </xdr:nvCxnSpPr>
      <xdr:spPr>
        <a:xfrm flipV="1">
          <a:off x="22160864" y="96774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390" name="【保健センター・保健所】&#10;一人当たり面積最小値テキスト"/>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391" name="直線コネクタ 390"/>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22877</xdr:rowOff>
    </xdr:from>
    <xdr:ext cx="469744" cy="259045"/>
    <xdr:sp macro="" textlink="">
      <xdr:nvSpPr>
        <xdr:cNvPr id="392" name="【保健センター・保健所】&#10;一人当たり面積最大値テキスト"/>
        <xdr:cNvSpPr txBox="1"/>
      </xdr:nvSpPr>
      <xdr:spPr>
        <a:xfrm>
          <a:off x="22199600" y="945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76200</xdr:rowOff>
    </xdr:from>
    <xdr:to>
      <xdr:col>116</xdr:col>
      <xdr:colOff>152400</xdr:colOff>
      <xdr:row>56</xdr:row>
      <xdr:rowOff>76200</xdr:rowOff>
    </xdr:to>
    <xdr:cxnSp macro="">
      <xdr:nvCxnSpPr>
        <xdr:cNvPr id="393" name="直線コネクタ 392"/>
        <xdr:cNvCxnSpPr/>
      </xdr:nvCxnSpPr>
      <xdr:spPr>
        <a:xfrm>
          <a:off x="22072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128287</xdr:rowOff>
    </xdr:from>
    <xdr:ext cx="469744" cy="259045"/>
    <xdr:sp macro="" textlink="">
      <xdr:nvSpPr>
        <xdr:cNvPr id="394" name="【保健センター・保健所】&#10;一人当たり面積平均値テキスト"/>
        <xdr:cNvSpPr txBox="1"/>
      </xdr:nvSpPr>
      <xdr:spPr>
        <a:xfrm>
          <a:off x="22199600" y="10586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105410</xdr:rowOff>
    </xdr:from>
    <xdr:to>
      <xdr:col>116</xdr:col>
      <xdr:colOff>114300</xdr:colOff>
      <xdr:row>63</xdr:row>
      <xdr:rowOff>35560</xdr:rowOff>
    </xdr:to>
    <xdr:sp macro="" textlink="">
      <xdr:nvSpPr>
        <xdr:cNvPr id="395" name="フローチャート: 判断 394"/>
        <xdr:cNvSpPr/>
      </xdr:nvSpPr>
      <xdr:spPr>
        <a:xfrm>
          <a:off x="221107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93980</xdr:rowOff>
    </xdr:from>
    <xdr:to>
      <xdr:col>112</xdr:col>
      <xdr:colOff>38100</xdr:colOff>
      <xdr:row>63</xdr:row>
      <xdr:rowOff>24130</xdr:rowOff>
    </xdr:to>
    <xdr:sp macro="" textlink="">
      <xdr:nvSpPr>
        <xdr:cNvPr id="396" name="フローチャート: 判断 395"/>
        <xdr:cNvSpPr/>
      </xdr:nvSpPr>
      <xdr:spPr>
        <a:xfrm>
          <a:off x="21272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105410</xdr:rowOff>
    </xdr:from>
    <xdr:to>
      <xdr:col>107</xdr:col>
      <xdr:colOff>101600</xdr:colOff>
      <xdr:row>63</xdr:row>
      <xdr:rowOff>35560</xdr:rowOff>
    </xdr:to>
    <xdr:sp macro="" textlink="">
      <xdr:nvSpPr>
        <xdr:cNvPr id="397" name="フローチャート: 判断 396"/>
        <xdr:cNvSpPr/>
      </xdr:nvSpPr>
      <xdr:spPr>
        <a:xfrm>
          <a:off x="20383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120650</xdr:rowOff>
    </xdr:from>
    <xdr:to>
      <xdr:col>102</xdr:col>
      <xdr:colOff>165100</xdr:colOff>
      <xdr:row>63</xdr:row>
      <xdr:rowOff>50800</xdr:rowOff>
    </xdr:to>
    <xdr:sp macro="" textlink="">
      <xdr:nvSpPr>
        <xdr:cNvPr id="398" name="フローチャート: 判断 397"/>
        <xdr:cNvSpPr/>
      </xdr:nvSpPr>
      <xdr:spPr>
        <a:xfrm>
          <a:off x="19494500" y="1075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116840</xdr:rowOff>
    </xdr:from>
    <xdr:to>
      <xdr:col>98</xdr:col>
      <xdr:colOff>38100</xdr:colOff>
      <xdr:row>63</xdr:row>
      <xdr:rowOff>46990</xdr:rowOff>
    </xdr:to>
    <xdr:sp macro="" textlink="">
      <xdr:nvSpPr>
        <xdr:cNvPr id="399" name="フローチャート: 判断 398"/>
        <xdr:cNvSpPr/>
      </xdr:nvSpPr>
      <xdr:spPr>
        <a:xfrm>
          <a:off x="18605500" y="1074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00" name="テキスト ボックス 3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01" name="テキスト ボックス 4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02" name="テキスト ボックス 4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03" name="テキスト ボックス 4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04" name="テキスト ボックス 4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105410</xdr:rowOff>
    </xdr:from>
    <xdr:to>
      <xdr:col>116</xdr:col>
      <xdr:colOff>114300</xdr:colOff>
      <xdr:row>64</xdr:row>
      <xdr:rowOff>35560</xdr:rowOff>
    </xdr:to>
    <xdr:sp macro="" textlink="">
      <xdr:nvSpPr>
        <xdr:cNvPr id="405" name="楕円 404"/>
        <xdr:cNvSpPr/>
      </xdr:nvSpPr>
      <xdr:spPr>
        <a:xfrm>
          <a:off x="22110700" y="1090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20337</xdr:rowOff>
    </xdr:from>
    <xdr:ext cx="469744" cy="259045"/>
    <xdr:sp macro="" textlink="">
      <xdr:nvSpPr>
        <xdr:cNvPr id="406" name="【保健センター・保健所】&#10;一人当たり面積該当値テキスト"/>
        <xdr:cNvSpPr txBox="1"/>
      </xdr:nvSpPr>
      <xdr:spPr>
        <a:xfrm>
          <a:off x="22199600" y="10821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105410</xdr:rowOff>
    </xdr:from>
    <xdr:to>
      <xdr:col>112</xdr:col>
      <xdr:colOff>38100</xdr:colOff>
      <xdr:row>64</xdr:row>
      <xdr:rowOff>35560</xdr:rowOff>
    </xdr:to>
    <xdr:sp macro="" textlink="">
      <xdr:nvSpPr>
        <xdr:cNvPr id="407" name="楕円 406"/>
        <xdr:cNvSpPr/>
      </xdr:nvSpPr>
      <xdr:spPr>
        <a:xfrm>
          <a:off x="21272500" y="1090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156210</xdr:rowOff>
    </xdr:from>
    <xdr:to>
      <xdr:col>116</xdr:col>
      <xdr:colOff>63500</xdr:colOff>
      <xdr:row>63</xdr:row>
      <xdr:rowOff>156210</xdr:rowOff>
    </xdr:to>
    <xdr:cxnSp macro="">
      <xdr:nvCxnSpPr>
        <xdr:cNvPr id="408" name="直線コネクタ 407"/>
        <xdr:cNvCxnSpPr/>
      </xdr:nvCxnSpPr>
      <xdr:spPr>
        <a:xfrm>
          <a:off x="21323300" y="109575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105410</xdr:rowOff>
    </xdr:from>
    <xdr:to>
      <xdr:col>107</xdr:col>
      <xdr:colOff>101600</xdr:colOff>
      <xdr:row>64</xdr:row>
      <xdr:rowOff>35560</xdr:rowOff>
    </xdr:to>
    <xdr:sp macro="" textlink="">
      <xdr:nvSpPr>
        <xdr:cNvPr id="409" name="楕円 408"/>
        <xdr:cNvSpPr/>
      </xdr:nvSpPr>
      <xdr:spPr>
        <a:xfrm>
          <a:off x="20383500" y="1090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156210</xdr:rowOff>
    </xdr:from>
    <xdr:to>
      <xdr:col>111</xdr:col>
      <xdr:colOff>177800</xdr:colOff>
      <xdr:row>63</xdr:row>
      <xdr:rowOff>156210</xdr:rowOff>
    </xdr:to>
    <xdr:cxnSp macro="">
      <xdr:nvCxnSpPr>
        <xdr:cNvPr id="410" name="直線コネクタ 409"/>
        <xdr:cNvCxnSpPr/>
      </xdr:nvCxnSpPr>
      <xdr:spPr>
        <a:xfrm>
          <a:off x="20434300" y="109575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109220</xdr:rowOff>
    </xdr:from>
    <xdr:to>
      <xdr:col>102</xdr:col>
      <xdr:colOff>165100</xdr:colOff>
      <xdr:row>64</xdr:row>
      <xdr:rowOff>39370</xdr:rowOff>
    </xdr:to>
    <xdr:sp macro="" textlink="">
      <xdr:nvSpPr>
        <xdr:cNvPr id="411" name="楕円 410"/>
        <xdr:cNvSpPr/>
      </xdr:nvSpPr>
      <xdr:spPr>
        <a:xfrm>
          <a:off x="19494500" y="1091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156210</xdr:rowOff>
    </xdr:from>
    <xdr:to>
      <xdr:col>107</xdr:col>
      <xdr:colOff>50800</xdr:colOff>
      <xdr:row>63</xdr:row>
      <xdr:rowOff>160020</xdr:rowOff>
    </xdr:to>
    <xdr:cxnSp macro="">
      <xdr:nvCxnSpPr>
        <xdr:cNvPr id="412" name="直線コネクタ 411"/>
        <xdr:cNvCxnSpPr/>
      </xdr:nvCxnSpPr>
      <xdr:spPr>
        <a:xfrm flipV="1">
          <a:off x="19545300" y="109575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109220</xdr:rowOff>
    </xdr:from>
    <xdr:to>
      <xdr:col>98</xdr:col>
      <xdr:colOff>38100</xdr:colOff>
      <xdr:row>64</xdr:row>
      <xdr:rowOff>39370</xdr:rowOff>
    </xdr:to>
    <xdr:sp macro="" textlink="">
      <xdr:nvSpPr>
        <xdr:cNvPr id="413" name="楕円 412"/>
        <xdr:cNvSpPr/>
      </xdr:nvSpPr>
      <xdr:spPr>
        <a:xfrm>
          <a:off x="18605500" y="1091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160020</xdr:rowOff>
    </xdr:from>
    <xdr:to>
      <xdr:col>102</xdr:col>
      <xdr:colOff>114300</xdr:colOff>
      <xdr:row>63</xdr:row>
      <xdr:rowOff>160020</xdr:rowOff>
    </xdr:to>
    <xdr:cxnSp macro="">
      <xdr:nvCxnSpPr>
        <xdr:cNvPr id="414" name="直線コネクタ 413"/>
        <xdr:cNvCxnSpPr/>
      </xdr:nvCxnSpPr>
      <xdr:spPr>
        <a:xfrm>
          <a:off x="18656300" y="109613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40657</xdr:rowOff>
    </xdr:from>
    <xdr:ext cx="469744" cy="259045"/>
    <xdr:sp macro="" textlink="">
      <xdr:nvSpPr>
        <xdr:cNvPr id="415" name="n_1aveValue【保健センター・保健所】&#10;一人当たり面積"/>
        <xdr:cNvSpPr txBox="1"/>
      </xdr:nvSpPr>
      <xdr:spPr>
        <a:xfrm>
          <a:off x="21075727" y="1049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52087</xdr:rowOff>
    </xdr:from>
    <xdr:ext cx="469744" cy="259045"/>
    <xdr:sp macro="" textlink="">
      <xdr:nvSpPr>
        <xdr:cNvPr id="416" name="n_2aveValue【保健センター・保健所】&#10;一人当たり面積"/>
        <xdr:cNvSpPr txBox="1"/>
      </xdr:nvSpPr>
      <xdr:spPr>
        <a:xfrm>
          <a:off x="20199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67327</xdr:rowOff>
    </xdr:from>
    <xdr:ext cx="469744" cy="259045"/>
    <xdr:sp macro="" textlink="">
      <xdr:nvSpPr>
        <xdr:cNvPr id="417" name="n_3aveValue【保健センター・保健所】&#10;一人当たり面積"/>
        <xdr:cNvSpPr txBox="1"/>
      </xdr:nvSpPr>
      <xdr:spPr>
        <a:xfrm>
          <a:off x="19310427" y="1052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63517</xdr:rowOff>
    </xdr:from>
    <xdr:ext cx="469744" cy="259045"/>
    <xdr:sp macro="" textlink="">
      <xdr:nvSpPr>
        <xdr:cNvPr id="418" name="n_4aveValue【保健センター・保健所】&#10;一人当たり面積"/>
        <xdr:cNvSpPr txBox="1"/>
      </xdr:nvSpPr>
      <xdr:spPr>
        <a:xfrm>
          <a:off x="18421427" y="1052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26687</xdr:rowOff>
    </xdr:from>
    <xdr:ext cx="469744" cy="259045"/>
    <xdr:sp macro="" textlink="">
      <xdr:nvSpPr>
        <xdr:cNvPr id="419" name="n_1mainValue【保健センター・保健所】&#10;一人当たり面積"/>
        <xdr:cNvSpPr txBox="1"/>
      </xdr:nvSpPr>
      <xdr:spPr>
        <a:xfrm>
          <a:off x="21075727" y="1099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26687</xdr:rowOff>
    </xdr:from>
    <xdr:ext cx="469744" cy="259045"/>
    <xdr:sp macro="" textlink="">
      <xdr:nvSpPr>
        <xdr:cNvPr id="420" name="n_2mainValue【保健センター・保健所】&#10;一人当たり面積"/>
        <xdr:cNvSpPr txBox="1"/>
      </xdr:nvSpPr>
      <xdr:spPr>
        <a:xfrm>
          <a:off x="20199427" y="1099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30497</xdr:rowOff>
    </xdr:from>
    <xdr:ext cx="469744" cy="259045"/>
    <xdr:sp macro="" textlink="">
      <xdr:nvSpPr>
        <xdr:cNvPr id="421" name="n_3mainValue【保健センター・保健所】&#10;一人当たり面積"/>
        <xdr:cNvSpPr txBox="1"/>
      </xdr:nvSpPr>
      <xdr:spPr>
        <a:xfrm>
          <a:off x="19310427"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30497</xdr:rowOff>
    </xdr:from>
    <xdr:ext cx="469744" cy="259045"/>
    <xdr:sp macro="" textlink="">
      <xdr:nvSpPr>
        <xdr:cNvPr id="422" name="n_4mainValue【保健センター・保健所】&#10;一人当たり面積"/>
        <xdr:cNvSpPr txBox="1"/>
      </xdr:nvSpPr>
      <xdr:spPr>
        <a:xfrm>
          <a:off x="18421427"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23" name="正方形/長方形 4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4" name="正方形/長方形 4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5" name="正方形/長方形 4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6" name="正方形/長方形 4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7" name="正方形/長方形 4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8" name="正方形/長方形 4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9" name="正方形/長方形 4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0" name="正方形/長方形 4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1" name="テキスト ボックス 4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2" name="直線コネクタ 4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33" name="テキスト ボックス 43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34" name="直線コネクタ 43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35" name="テキスト ボックス 434"/>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36" name="直線コネクタ 43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37" name="テキスト ボックス 43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38" name="直線コネクタ 43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39" name="テキスト ボックス 43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40" name="直線コネクタ 43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41" name="テキスト ボックス 44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42" name="直線コネクタ 44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43" name="テキスト ボックス 44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44" name="直線コネクタ 44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45" name="テキスト ボックス 444"/>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6" name="直線コネクタ 44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145869</xdr:rowOff>
    </xdr:from>
    <xdr:to>
      <xdr:col>85</xdr:col>
      <xdr:colOff>126364</xdr:colOff>
      <xdr:row>86</xdr:row>
      <xdr:rowOff>167095</xdr:rowOff>
    </xdr:to>
    <xdr:cxnSp macro="">
      <xdr:nvCxnSpPr>
        <xdr:cNvPr id="448" name="直線コネクタ 447"/>
        <xdr:cNvCxnSpPr/>
      </xdr:nvCxnSpPr>
      <xdr:spPr>
        <a:xfrm flipV="1">
          <a:off x="16318864" y="13347519"/>
          <a:ext cx="0" cy="1564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170922</xdr:rowOff>
    </xdr:from>
    <xdr:ext cx="405111" cy="259045"/>
    <xdr:sp macro="" textlink="">
      <xdr:nvSpPr>
        <xdr:cNvPr id="449" name="【消防施設】&#10;有形固定資産減価償却率最小値テキスト"/>
        <xdr:cNvSpPr txBox="1"/>
      </xdr:nvSpPr>
      <xdr:spPr>
        <a:xfrm>
          <a:off x="16357600" y="1491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167095</xdr:rowOff>
    </xdr:from>
    <xdr:to>
      <xdr:col>86</xdr:col>
      <xdr:colOff>25400</xdr:colOff>
      <xdr:row>86</xdr:row>
      <xdr:rowOff>167095</xdr:rowOff>
    </xdr:to>
    <xdr:cxnSp macro="">
      <xdr:nvCxnSpPr>
        <xdr:cNvPr id="450" name="直線コネクタ 449"/>
        <xdr:cNvCxnSpPr/>
      </xdr:nvCxnSpPr>
      <xdr:spPr>
        <a:xfrm>
          <a:off x="16230600" y="1491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92546</xdr:rowOff>
    </xdr:from>
    <xdr:ext cx="340478" cy="259045"/>
    <xdr:sp macro="" textlink="">
      <xdr:nvSpPr>
        <xdr:cNvPr id="451" name="【消防施設】&#10;有形固定資産減価償却率最大値テキスト"/>
        <xdr:cNvSpPr txBox="1"/>
      </xdr:nvSpPr>
      <xdr:spPr>
        <a:xfrm>
          <a:off x="16357600" y="131227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145869</xdr:rowOff>
    </xdr:from>
    <xdr:to>
      <xdr:col>86</xdr:col>
      <xdr:colOff>25400</xdr:colOff>
      <xdr:row>77</xdr:row>
      <xdr:rowOff>145869</xdr:rowOff>
    </xdr:to>
    <xdr:cxnSp macro="">
      <xdr:nvCxnSpPr>
        <xdr:cNvPr id="452" name="直線コネクタ 451"/>
        <xdr:cNvCxnSpPr/>
      </xdr:nvCxnSpPr>
      <xdr:spPr>
        <a:xfrm>
          <a:off x="16230600" y="1334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379</xdr:rowOff>
    </xdr:from>
    <xdr:ext cx="405111" cy="259045"/>
    <xdr:sp macro="" textlink="">
      <xdr:nvSpPr>
        <xdr:cNvPr id="453" name="【消防施設】&#10;有形固定資産減価償却率平均値テキスト"/>
        <xdr:cNvSpPr txBox="1"/>
      </xdr:nvSpPr>
      <xdr:spPr>
        <a:xfrm>
          <a:off x="16357600" y="138878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148952</xdr:rowOff>
    </xdr:from>
    <xdr:to>
      <xdr:col>85</xdr:col>
      <xdr:colOff>177800</xdr:colOff>
      <xdr:row>82</xdr:row>
      <xdr:rowOff>79102</xdr:rowOff>
    </xdr:to>
    <xdr:sp macro="" textlink="">
      <xdr:nvSpPr>
        <xdr:cNvPr id="454" name="フローチャート: 判断 453"/>
        <xdr:cNvSpPr/>
      </xdr:nvSpPr>
      <xdr:spPr>
        <a:xfrm>
          <a:off x="16268700" y="1403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145687</xdr:rowOff>
    </xdr:from>
    <xdr:to>
      <xdr:col>81</xdr:col>
      <xdr:colOff>101600</xdr:colOff>
      <xdr:row>82</xdr:row>
      <xdr:rowOff>75837</xdr:rowOff>
    </xdr:to>
    <xdr:sp macro="" textlink="">
      <xdr:nvSpPr>
        <xdr:cNvPr id="455" name="フローチャート: 判断 454"/>
        <xdr:cNvSpPr/>
      </xdr:nvSpPr>
      <xdr:spPr>
        <a:xfrm>
          <a:off x="15430500" y="14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119562</xdr:rowOff>
    </xdr:from>
    <xdr:to>
      <xdr:col>76</xdr:col>
      <xdr:colOff>165100</xdr:colOff>
      <xdr:row>82</xdr:row>
      <xdr:rowOff>49712</xdr:rowOff>
    </xdr:to>
    <xdr:sp macro="" textlink="">
      <xdr:nvSpPr>
        <xdr:cNvPr id="456" name="フローチャート: 判断 455"/>
        <xdr:cNvSpPr/>
      </xdr:nvSpPr>
      <xdr:spPr>
        <a:xfrm>
          <a:off x="14541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49349</xdr:rowOff>
    </xdr:from>
    <xdr:to>
      <xdr:col>72</xdr:col>
      <xdr:colOff>38100</xdr:colOff>
      <xdr:row>81</xdr:row>
      <xdr:rowOff>150949</xdr:rowOff>
    </xdr:to>
    <xdr:sp macro="" textlink="">
      <xdr:nvSpPr>
        <xdr:cNvPr id="457" name="フローチャート: 判断 456"/>
        <xdr:cNvSpPr/>
      </xdr:nvSpPr>
      <xdr:spPr>
        <a:xfrm>
          <a:off x="13652500" y="1393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18324</xdr:rowOff>
    </xdr:from>
    <xdr:to>
      <xdr:col>67</xdr:col>
      <xdr:colOff>101600</xdr:colOff>
      <xdr:row>81</xdr:row>
      <xdr:rowOff>119924</xdr:rowOff>
    </xdr:to>
    <xdr:sp macro="" textlink="">
      <xdr:nvSpPr>
        <xdr:cNvPr id="458" name="フローチャート: 判断 457"/>
        <xdr:cNvSpPr/>
      </xdr:nvSpPr>
      <xdr:spPr>
        <a:xfrm>
          <a:off x="12763500" y="1390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59" name="テキスト ボックス 4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60" name="テキスト ボックス 4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1" name="テキスト ボックス 4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2" name="テキスト ボックス 4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3" name="テキスト ボックス 4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147320</xdr:rowOff>
    </xdr:from>
    <xdr:to>
      <xdr:col>85</xdr:col>
      <xdr:colOff>177800</xdr:colOff>
      <xdr:row>84</xdr:row>
      <xdr:rowOff>77470</xdr:rowOff>
    </xdr:to>
    <xdr:sp macro="" textlink="">
      <xdr:nvSpPr>
        <xdr:cNvPr id="464" name="楕円 463"/>
        <xdr:cNvSpPr/>
      </xdr:nvSpPr>
      <xdr:spPr>
        <a:xfrm>
          <a:off x="16268700" y="1437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125747</xdr:rowOff>
    </xdr:from>
    <xdr:ext cx="405111" cy="259045"/>
    <xdr:sp macro="" textlink="">
      <xdr:nvSpPr>
        <xdr:cNvPr id="465" name="【消防施設】&#10;有形固定資産減価償却率該当値テキスト"/>
        <xdr:cNvSpPr txBox="1"/>
      </xdr:nvSpPr>
      <xdr:spPr>
        <a:xfrm>
          <a:off x="16357600" y="1435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137523</xdr:rowOff>
    </xdr:from>
    <xdr:to>
      <xdr:col>81</xdr:col>
      <xdr:colOff>101600</xdr:colOff>
      <xdr:row>84</xdr:row>
      <xdr:rowOff>67673</xdr:rowOff>
    </xdr:to>
    <xdr:sp macro="" textlink="">
      <xdr:nvSpPr>
        <xdr:cNvPr id="466" name="楕円 465"/>
        <xdr:cNvSpPr/>
      </xdr:nvSpPr>
      <xdr:spPr>
        <a:xfrm>
          <a:off x="15430500" y="1436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16873</xdr:rowOff>
    </xdr:from>
    <xdr:to>
      <xdr:col>85</xdr:col>
      <xdr:colOff>127000</xdr:colOff>
      <xdr:row>84</xdr:row>
      <xdr:rowOff>26670</xdr:rowOff>
    </xdr:to>
    <xdr:cxnSp macro="">
      <xdr:nvCxnSpPr>
        <xdr:cNvPr id="467" name="直線コネクタ 466"/>
        <xdr:cNvCxnSpPr/>
      </xdr:nvCxnSpPr>
      <xdr:spPr>
        <a:xfrm>
          <a:off x="15481300" y="14418673"/>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104866</xdr:rowOff>
    </xdr:from>
    <xdr:to>
      <xdr:col>76</xdr:col>
      <xdr:colOff>165100</xdr:colOff>
      <xdr:row>84</xdr:row>
      <xdr:rowOff>35016</xdr:rowOff>
    </xdr:to>
    <xdr:sp macro="" textlink="">
      <xdr:nvSpPr>
        <xdr:cNvPr id="468" name="楕円 467"/>
        <xdr:cNvSpPr/>
      </xdr:nvSpPr>
      <xdr:spPr>
        <a:xfrm>
          <a:off x="14541500" y="1433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155666</xdr:rowOff>
    </xdr:from>
    <xdr:to>
      <xdr:col>81</xdr:col>
      <xdr:colOff>50800</xdr:colOff>
      <xdr:row>84</xdr:row>
      <xdr:rowOff>16873</xdr:rowOff>
    </xdr:to>
    <xdr:cxnSp macro="">
      <xdr:nvCxnSpPr>
        <xdr:cNvPr id="469" name="直線コネクタ 468"/>
        <xdr:cNvCxnSpPr/>
      </xdr:nvCxnSpPr>
      <xdr:spPr>
        <a:xfrm>
          <a:off x="14592300" y="1438601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77107</xdr:rowOff>
    </xdr:from>
    <xdr:to>
      <xdr:col>72</xdr:col>
      <xdr:colOff>38100</xdr:colOff>
      <xdr:row>84</xdr:row>
      <xdr:rowOff>7257</xdr:rowOff>
    </xdr:to>
    <xdr:sp macro="" textlink="">
      <xdr:nvSpPr>
        <xdr:cNvPr id="470" name="楕円 469"/>
        <xdr:cNvSpPr/>
      </xdr:nvSpPr>
      <xdr:spPr>
        <a:xfrm>
          <a:off x="13652500" y="1430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127907</xdr:rowOff>
    </xdr:from>
    <xdr:to>
      <xdr:col>76</xdr:col>
      <xdr:colOff>114300</xdr:colOff>
      <xdr:row>83</xdr:row>
      <xdr:rowOff>155666</xdr:rowOff>
    </xdr:to>
    <xdr:cxnSp macro="">
      <xdr:nvCxnSpPr>
        <xdr:cNvPr id="471" name="直線コネクタ 470"/>
        <xdr:cNvCxnSpPr/>
      </xdr:nvCxnSpPr>
      <xdr:spPr>
        <a:xfrm>
          <a:off x="13703300" y="1435825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19957</xdr:rowOff>
    </xdr:from>
    <xdr:to>
      <xdr:col>67</xdr:col>
      <xdr:colOff>101600</xdr:colOff>
      <xdr:row>84</xdr:row>
      <xdr:rowOff>121557</xdr:rowOff>
    </xdr:to>
    <xdr:sp macro="" textlink="">
      <xdr:nvSpPr>
        <xdr:cNvPr id="472" name="楕円 471"/>
        <xdr:cNvSpPr/>
      </xdr:nvSpPr>
      <xdr:spPr>
        <a:xfrm>
          <a:off x="12763500" y="1442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127907</xdr:rowOff>
    </xdr:from>
    <xdr:to>
      <xdr:col>71</xdr:col>
      <xdr:colOff>177800</xdr:colOff>
      <xdr:row>84</xdr:row>
      <xdr:rowOff>70757</xdr:rowOff>
    </xdr:to>
    <xdr:cxnSp macro="">
      <xdr:nvCxnSpPr>
        <xdr:cNvPr id="473" name="直線コネクタ 472"/>
        <xdr:cNvCxnSpPr/>
      </xdr:nvCxnSpPr>
      <xdr:spPr>
        <a:xfrm flipV="1">
          <a:off x="12814300" y="14358257"/>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92364</xdr:rowOff>
    </xdr:from>
    <xdr:ext cx="405111" cy="259045"/>
    <xdr:sp macro="" textlink="">
      <xdr:nvSpPr>
        <xdr:cNvPr id="474" name="n_1aveValue【消防施設】&#10;有形固定資産減価償却率"/>
        <xdr:cNvSpPr txBox="1"/>
      </xdr:nvSpPr>
      <xdr:spPr>
        <a:xfrm>
          <a:off x="15266044" y="1380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66239</xdr:rowOff>
    </xdr:from>
    <xdr:ext cx="405111" cy="259045"/>
    <xdr:sp macro="" textlink="">
      <xdr:nvSpPr>
        <xdr:cNvPr id="475" name="n_2aveValue【消防施設】&#10;有形固定資産減価償却率"/>
        <xdr:cNvSpPr txBox="1"/>
      </xdr:nvSpPr>
      <xdr:spPr>
        <a:xfrm>
          <a:off x="143897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167476</xdr:rowOff>
    </xdr:from>
    <xdr:ext cx="405111" cy="259045"/>
    <xdr:sp macro="" textlink="">
      <xdr:nvSpPr>
        <xdr:cNvPr id="476" name="n_3aveValue【消防施設】&#10;有形固定資産減価償却率"/>
        <xdr:cNvSpPr txBox="1"/>
      </xdr:nvSpPr>
      <xdr:spPr>
        <a:xfrm>
          <a:off x="13500744" y="1371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136451</xdr:rowOff>
    </xdr:from>
    <xdr:ext cx="405111" cy="259045"/>
    <xdr:sp macro="" textlink="">
      <xdr:nvSpPr>
        <xdr:cNvPr id="477" name="n_4aveValue【消防施設】&#10;有形固定資産減価償却率"/>
        <xdr:cNvSpPr txBox="1"/>
      </xdr:nvSpPr>
      <xdr:spPr>
        <a:xfrm>
          <a:off x="12611744" y="1368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58800</xdr:rowOff>
    </xdr:from>
    <xdr:ext cx="405111" cy="259045"/>
    <xdr:sp macro="" textlink="">
      <xdr:nvSpPr>
        <xdr:cNvPr id="478" name="n_1mainValue【消防施設】&#10;有形固定資産減価償却率"/>
        <xdr:cNvSpPr txBox="1"/>
      </xdr:nvSpPr>
      <xdr:spPr>
        <a:xfrm>
          <a:off x="15266044" y="1446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26143</xdr:rowOff>
    </xdr:from>
    <xdr:ext cx="405111" cy="259045"/>
    <xdr:sp macro="" textlink="">
      <xdr:nvSpPr>
        <xdr:cNvPr id="479" name="n_2mainValue【消防施設】&#10;有形固定資産減価償却率"/>
        <xdr:cNvSpPr txBox="1"/>
      </xdr:nvSpPr>
      <xdr:spPr>
        <a:xfrm>
          <a:off x="14389744" y="1442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169834</xdr:rowOff>
    </xdr:from>
    <xdr:ext cx="405111" cy="259045"/>
    <xdr:sp macro="" textlink="">
      <xdr:nvSpPr>
        <xdr:cNvPr id="480" name="n_3mainValue【消防施設】&#10;有形固定資産減価償却率"/>
        <xdr:cNvSpPr txBox="1"/>
      </xdr:nvSpPr>
      <xdr:spPr>
        <a:xfrm>
          <a:off x="13500744" y="1440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112684</xdr:rowOff>
    </xdr:from>
    <xdr:ext cx="405111" cy="259045"/>
    <xdr:sp macro="" textlink="">
      <xdr:nvSpPr>
        <xdr:cNvPr id="481" name="n_4mainValue【消防施設】&#10;有形固定資産減価償却率"/>
        <xdr:cNvSpPr txBox="1"/>
      </xdr:nvSpPr>
      <xdr:spPr>
        <a:xfrm>
          <a:off x="12611744" y="1451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2" name="正方形/長方形 4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3" name="正方形/長方形 4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4" name="正方形/長方形 4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5" name="正方形/長方形 4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6" name="正方形/長方形 4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7" name="正方形/長方形 4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88" name="正方形/長方形 4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89" name="正方形/長方形 48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0" name="テキスト ボックス 48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1" name="直線コネクタ 49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92" name="直線コネクタ 49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93" name="テキスト ボックス 49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94" name="直線コネクタ 49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95" name="テキスト ボックス 49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96" name="直線コネクタ 49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97" name="テキスト ボックス 49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98" name="直線コネクタ 49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99" name="テキスト ボックス 49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00" name="直線コネクタ 49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01" name="テキスト ボックス 50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2" name="直線コネクタ 50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3" name="テキスト ボックス 50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153670</xdr:rowOff>
    </xdr:from>
    <xdr:to>
      <xdr:col>116</xdr:col>
      <xdr:colOff>62864</xdr:colOff>
      <xdr:row>86</xdr:row>
      <xdr:rowOff>96520</xdr:rowOff>
    </xdr:to>
    <xdr:cxnSp macro="">
      <xdr:nvCxnSpPr>
        <xdr:cNvPr id="505" name="直線コネクタ 504"/>
        <xdr:cNvCxnSpPr/>
      </xdr:nvCxnSpPr>
      <xdr:spPr>
        <a:xfrm flipV="1">
          <a:off x="22160864" y="1352677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100347</xdr:rowOff>
    </xdr:from>
    <xdr:ext cx="469744" cy="259045"/>
    <xdr:sp macro="" textlink="">
      <xdr:nvSpPr>
        <xdr:cNvPr id="506" name="【消防施設】&#10;一人当たり面積最小値テキスト"/>
        <xdr:cNvSpPr txBox="1"/>
      </xdr:nvSpPr>
      <xdr:spPr>
        <a:xfrm>
          <a:off x="22199600" y="14845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96520</xdr:rowOff>
    </xdr:from>
    <xdr:to>
      <xdr:col>116</xdr:col>
      <xdr:colOff>152400</xdr:colOff>
      <xdr:row>86</xdr:row>
      <xdr:rowOff>96520</xdr:rowOff>
    </xdr:to>
    <xdr:cxnSp macro="">
      <xdr:nvCxnSpPr>
        <xdr:cNvPr id="507" name="直線コネクタ 506"/>
        <xdr:cNvCxnSpPr/>
      </xdr:nvCxnSpPr>
      <xdr:spPr>
        <a:xfrm>
          <a:off x="22072600" y="1484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100347</xdr:rowOff>
    </xdr:from>
    <xdr:ext cx="469744" cy="259045"/>
    <xdr:sp macro="" textlink="">
      <xdr:nvSpPr>
        <xdr:cNvPr id="508" name="【消防施設】&#10;一人当たり面積最大値テキスト"/>
        <xdr:cNvSpPr txBox="1"/>
      </xdr:nvSpPr>
      <xdr:spPr>
        <a:xfrm>
          <a:off x="22199600" y="13301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153670</xdr:rowOff>
    </xdr:from>
    <xdr:to>
      <xdr:col>116</xdr:col>
      <xdr:colOff>152400</xdr:colOff>
      <xdr:row>78</xdr:row>
      <xdr:rowOff>153670</xdr:rowOff>
    </xdr:to>
    <xdr:cxnSp macro="">
      <xdr:nvCxnSpPr>
        <xdr:cNvPr id="509" name="直線コネクタ 508"/>
        <xdr:cNvCxnSpPr/>
      </xdr:nvCxnSpPr>
      <xdr:spPr>
        <a:xfrm>
          <a:off x="22072600" y="13526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133366</xdr:rowOff>
    </xdr:from>
    <xdr:ext cx="469744" cy="259045"/>
    <xdr:sp macro="" textlink="">
      <xdr:nvSpPr>
        <xdr:cNvPr id="510" name="【消防施設】&#10;一人当たり面積平均値テキスト"/>
        <xdr:cNvSpPr txBox="1"/>
      </xdr:nvSpPr>
      <xdr:spPr>
        <a:xfrm>
          <a:off x="22199600" y="14535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110489</xdr:rowOff>
    </xdr:from>
    <xdr:to>
      <xdr:col>116</xdr:col>
      <xdr:colOff>114300</xdr:colOff>
      <xdr:row>86</xdr:row>
      <xdr:rowOff>40639</xdr:rowOff>
    </xdr:to>
    <xdr:sp macro="" textlink="">
      <xdr:nvSpPr>
        <xdr:cNvPr id="511" name="フローチャート: 判断 510"/>
        <xdr:cNvSpPr/>
      </xdr:nvSpPr>
      <xdr:spPr>
        <a:xfrm>
          <a:off x="22110700" y="1468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114300</xdr:rowOff>
    </xdr:from>
    <xdr:to>
      <xdr:col>112</xdr:col>
      <xdr:colOff>38100</xdr:colOff>
      <xdr:row>86</xdr:row>
      <xdr:rowOff>44450</xdr:rowOff>
    </xdr:to>
    <xdr:sp macro="" textlink="">
      <xdr:nvSpPr>
        <xdr:cNvPr id="512" name="フローチャート: 判断 511"/>
        <xdr:cNvSpPr/>
      </xdr:nvSpPr>
      <xdr:spPr>
        <a:xfrm>
          <a:off x="21272500" y="1468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120650</xdr:rowOff>
    </xdr:from>
    <xdr:to>
      <xdr:col>107</xdr:col>
      <xdr:colOff>101600</xdr:colOff>
      <xdr:row>86</xdr:row>
      <xdr:rowOff>50800</xdr:rowOff>
    </xdr:to>
    <xdr:sp macro="" textlink="">
      <xdr:nvSpPr>
        <xdr:cNvPr id="513" name="フローチャート: 判断 512"/>
        <xdr:cNvSpPr/>
      </xdr:nvSpPr>
      <xdr:spPr>
        <a:xfrm>
          <a:off x="20383500" y="1469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114300</xdr:rowOff>
    </xdr:from>
    <xdr:to>
      <xdr:col>102</xdr:col>
      <xdr:colOff>165100</xdr:colOff>
      <xdr:row>86</xdr:row>
      <xdr:rowOff>44450</xdr:rowOff>
    </xdr:to>
    <xdr:sp macro="" textlink="">
      <xdr:nvSpPr>
        <xdr:cNvPr id="514" name="フローチャート: 判断 513"/>
        <xdr:cNvSpPr/>
      </xdr:nvSpPr>
      <xdr:spPr>
        <a:xfrm>
          <a:off x="19494500" y="1468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135889</xdr:rowOff>
    </xdr:from>
    <xdr:to>
      <xdr:col>98</xdr:col>
      <xdr:colOff>38100</xdr:colOff>
      <xdr:row>86</xdr:row>
      <xdr:rowOff>66039</xdr:rowOff>
    </xdr:to>
    <xdr:sp macro="" textlink="">
      <xdr:nvSpPr>
        <xdr:cNvPr id="515" name="フローチャート: 判断 514"/>
        <xdr:cNvSpPr/>
      </xdr:nvSpPr>
      <xdr:spPr>
        <a:xfrm>
          <a:off x="18605500" y="1470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16" name="テキスト ボックス 51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17" name="テキスト ボックス 51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18" name="テキスト ボックス 51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19" name="テキスト ボックス 51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20" name="テキスト ボックス 51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153670</xdr:rowOff>
    </xdr:from>
    <xdr:to>
      <xdr:col>116</xdr:col>
      <xdr:colOff>114300</xdr:colOff>
      <xdr:row>86</xdr:row>
      <xdr:rowOff>83820</xdr:rowOff>
    </xdr:to>
    <xdr:sp macro="" textlink="">
      <xdr:nvSpPr>
        <xdr:cNvPr id="521" name="楕円 520"/>
        <xdr:cNvSpPr/>
      </xdr:nvSpPr>
      <xdr:spPr>
        <a:xfrm>
          <a:off x="22110700" y="1472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88917</xdr:rowOff>
    </xdr:from>
    <xdr:ext cx="469744" cy="259045"/>
    <xdr:sp macro="" textlink="">
      <xdr:nvSpPr>
        <xdr:cNvPr id="522" name="【消防施設】&#10;一人当たり面積該当値テキスト"/>
        <xdr:cNvSpPr txBox="1"/>
      </xdr:nvSpPr>
      <xdr:spPr>
        <a:xfrm>
          <a:off x="22199600" y="14662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154939</xdr:rowOff>
    </xdr:from>
    <xdr:to>
      <xdr:col>112</xdr:col>
      <xdr:colOff>38100</xdr:colOff>
      <xdr:row>86</xdr:row>
      <xdr:rowOff>85089</xdr:rowOff>
    </xdr:to>
    <xdr:sp macro="" textlink="">
      <xdr:nvSpPr>
        <xdr:cNvPr id="523" name="楕円 522"/>
        <xdr:cNvSpPr/>
      </xdr:nvSpPr>
      <xdr:spPr>
        <a:xfrm>
          <a:off x="21272500" y="1472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33020</xdr:rowOff>
    </xdr:from>
    <xdr:to>
      <xdr:col>116</xdr:col>
      <xdr:colOff>63500</xdr:colOff>
      <xdr:row>86</xdr:row>
      <xdr:rowOff>34289</xdr:rowOff>
    </xdr:to>
    <xdr:cxnSp macro="">
      <xdr:nvCxnSpPr>
        <xdr:cNvPr id="524" name="直線コネクタ 523"/>
        <xdr:cNvCxnSpPr/>
      </xdr:nvCxnSpPr>
      <xdr:spPr>
        <a:xfrm flipV="1">
          <a:off x="21323300" y="14777720"/>
          <a:ext cx="8382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154939</xdr:rowOff>
    </xdr:from>
    <xdr:to>
      <xdr:col>107</xdr:col>
      <xdr:colOff>101600</xdr:colOff>
      <xdr:row>86</xdr:row>
      <xdr:rowOff>85089</xdr:rowOff>
    </xdr:to>
    <xdr:sp macro="" textlink="">
      <xdr:nvSpPr>
        <xdr:cNvPr id="525" name="楕円 524"/>
        <xdr:cNvSpPr/>
      </xdr:nvSpPr>
      <xdr:spPr>
        <a:xfrm>
          <a:off x="20383500" y="1472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34289</xdr:rowOff>
    </xdr:from>
    <xdr:to>
      <xdr:col>111</xdr:col>
      <xdr:colOff>177800</xdr:colOff>
      <xdr:row>86</xdr:row>
      <xdr:rowOff>34289</xdr:rowOff>
    </xdr:to>
    <xdr:cxnSp macro="">
      <xdr:nvCxnSpPr>
        <xdr:cNvPr id="526" name="直線コネクタ 525"/>
        <xdr:cNvCxnSpPr/>
      </xdr:nvCxnSpPr>
      <xdr:spPr>
        <a:xfrm>
          <a:off x="20434300" y="147789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154939</xdr:rowOff>
    </xdr:from>
    <xdr:to>
      <xdr:col>102</xdr:col>
      <xdr:colOff>165100</xdr:colOff>
      <xdr:row>86</xdr:row>
      <xdr:rowOff>85089</xdr:rowOff>
    </xdr:to>
    <xdr:sp macro="" textlink="">
      <xdr:nvSpPr>
        <xdr:cNvPr id="527" name="楕円 526"/>
        <xdr:cNvSpPr/>
      </xdr:nvSpPr>
      <xdr:spPr>
        <a:xfrm>
          <a:off x="19494500" y="1472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34289</xdr:rowOff>
    </xdr:from>
    <xdr:to>
      <xdr:col>107</xdr:col>
      <xdr:colOff>50800</xdr:colOff>
      <xdr:row>86</xdr:row>
      <xdr:rowOff>34289</xdr:rowOff>
    </xdr:to>
    <xdr:cxnSp macro="">
      <xdr:nvCxnSpPr>
        <xdr:cNvPr id="528" name="直線コネクタ 527"/>
        <xdr:cNvCxnSpPr/>
      </xdr:nvCxnSpPr>
      <xdr:spPr>
        <a:xfrm>
          <a:off x="19545300" y="147789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163830</xdr:rowOff>
    </xdr:from>
    <xdr:to>
      <xdr:col>98</xdr:col>
      <xdr:colOff>38100</xdr:colOff>
      <xdr:row>86</xdr:row>
      <xdr:rowOff>93980</xdr:rowOff>
    </xdr:to>
    <xdr:sp macro="" textlink="">
      <xdr:nvSpPr>
        <xdr:cNvPr id="529" name="楕円 528"/>
        <xdr:cNvSpPr/>
      </xdr:nvSpPr>
      <xdr:spPr>
        <a:xfrm>
          <a:off x="18605500" y="1473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34289</xdr:rowOff>
    </xdr:from>
    <xdr:to>
      <xdr:col>102</xdr:col>
      <xdr:colOff>114300</xdr:colOff>
      <xdr:row>86</xdr:row>
      <xdr:rowOff>43180</xdr:rowOff>
    </xdr:to>
    <xdr:cxnSp macro="">
      <xdr:nvCxnSpPr>
        <xdr:cNvPr id="530" name="直線コネクタ 529"/>
        <xdr:cNvCxnSpPr/>
      </xdr:nvCxnSpPr>
      <xdr:spPr>
        <a:xfrm flipV="1">
          <a:off x="18656300" y="14778989"/>
          <a:ext cx="889000" cy="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60977</xdr:rowOff>
    </xdr:from>
    <xdr:ext cx="469744" cy="259045"/>
    <xdr:sp macro="" textlink="">
      <xdr:nvSpPr>
        <xdr:cNvPr id="531" name="n_1aveValue【消防施設】&#10;一人当たり面積"/>
        <xdr:cNvSpPr txBox="1"/>
      </xdr:nvSpPr>
      <xdr:spPr>
        <a:xfrm>
          <a:off x="21075727" y="1446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67327</xdr:rowOff>
    </xdr:from>
    <xdr:ext cx="469744" cy="259045"/>
    <xdr:sp macro="" textlink="">
      <xdr:nvSpPr>
        <xdr:cNvPr id="532" name="n_2aveValue【消防施設】&#10;一人当たり面積"/>
        <xdr:cNvSpPr txBox="1"/>
      </xdr:nvSpPr>
      <xdr:spPr>
        <a:xfrm>
          <a:off x="20199427"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60977</xdr:rowOff>
    </xdr:from>
    <xdr:ext cx="469744" cy="259045"/>
    <xdr:sp macro="" textlink="">
      <xdr:nvSpPr>
        <xdr:cNvPr id="533" name="n_3aveValue【消防施設】&#10;一人当たり面積"/>
        <xdr:cNvSpPr txBox="1"/>
      </xdr:nvSpPr>
      <xdr:spPr>
        <a:xfrm>
          <a:off x="19310427" y="1446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82566</xdr:rowOff>
    </xdr:from>
    <xdr:ext cx="469744" cy="259045"/>
    <xdr:sp macro="" textlink="">
      <xdr:nvSpPr>
        <xdr:cNvPr id="534" name="n_4aveValue【消防施設】&#10;一人当たり面積"/>
        <xdr:cNvSpPr txBox="1"/>
      </xdr:nvSpPr>
      <xdr:spPr>
        <a:xfrm>
          <a:off x="18421427" y="1448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76216</xdr:rowOff>
    </xdr:from>
    <xdr:ext cx="469744" cy="259045"/>
    <xdr:sp macro="" textlink="">
      <xdr:nvSpPr>
        <xdr:cNvPr id="535" name="n_1mainValue【消防施設】&#10;一人当たり面積"/>
        <xdr:cNvSpPr txBox="1"/>
      </xdr:nvSpPr>
      <xdr:spPr>
        <a:xfrm>
          <a:off x="21075727" y="1482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76216</xdr:rowOff>
    </xdr:from>
    <xdr:ext cx="469744" cy="259045"/>
    <xdr:sp macro="" textlink="">
      <xdr:nvSpPr>
        <xdr:cNvPr id="536" name="n_2mainValue【消防施設】&#10;一人当たり面積"/>
        <xdr:cNvSpPr txBox="1"/>
      </xdr:nvSpPr>
      <xdr:spPr>
        <a:xfrm>
          <a:off x="20199427" y="1482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76216</xdr:rowOff>
    </xdr:from>
    <xdr:ext cx="469744" cy="259045"/>
    <xdr:sp macro="" textlink="">
      <xdr:nvSpPr>
        <xdr:cNvPr id="537" name="n_3mainValue【消防施設】&#10;一人当たり面積"/>
        <xdr:cNvSpPr txBox="1"/>
      </xdr:nvSpPr>
      <xdr:spPr>
        <a:xfrm>
          <a:off x="19310427" y="1482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85107</xdr:rowOff>
    </xdr:from>
    <xdr:ext cx="469744" cy="259045"/>
    <xdr:sp macro="" textlink="">
      <xdr:nvSpPr>
        <xdr:cNvPr id="538" name="n_4mainValue【消防施設】&#10;一人当たり面積"/>
        <xdr:cNvSpPr txBox="1"/>
      </xdr:nvSpPr>
      <xdr:spPr>
        <a:xfrm>
          <a:off x="18421427" y="14829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39" name="正方形/長方形 5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0" name="正方形/長方形 5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1" name="正方形/長方形 5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2" name="正方形/長方形 5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3" name="正方形/長方形 5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4" name="正方形/長方形 5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5" name="正方形/長方形 5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6" name="正方形/長方形 5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7" name="テキスト ボックス 5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8" name="直線コネクタ 5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49" name="テキスト ボックス 5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50" name="直線コネクタ 54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51" name="テキスト ボックス 55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2" name="直線コネクタ 55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3" name="テキスト ボックス 55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4" name="直線コネクタ 55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5" name="テキスト ボックス 55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6" name="直線コネクタ 55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7" name="テキスト ボックス 55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58" name="直線コネクタ 55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59" name="テキスト ボックス 55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0" name="直線コネクタ 55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61" name="テキスト ボックス 56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2" name="直線コネクタ 5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169273</xdr:rowOff>
    </xdr:to>
    <xdr:cxnSp macro="">
      <xdr:nvCxnSpPr>
        <xdr:cNvPr id="564" name="直線コネクタ 563"/>
        <xdr:cNvCxnSpPr/>
      </xdr:nvCxnSpPr>
      <xdr:spPr>
        <a:xfrm flipV="1">
          <a:off x="16318864" y="17090571"/>
          <a:ext cx="0" cy="159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1650</xdr:rowOff>
    </xdr:from>
    <xdr:ext cx="405111" cy="259045"/>
    <xdr:sp macro="" textlink="">
      <xdr:nvSpPr>
        <xdr:cNvPr id="565" name="【庁舎】&#10;有形固定資産減価償却率最小値テキスト"/>
        <xdr:cNvSpPr txBox="1"/>
      </xdr:nvSpPr>
      <xdr:spPr>
        <a:xfrm>
          <a:off x="16357600" y="18689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169273</xdr:rowOff>
    </xdr:from>
    <xdr:to>
      <xdr:col>86</xdr:col>
      <xdr:colOff>25400</xdr:colOff>
      <xdr:row>108</xdr:row>
      <xdr:rowOff>169273</xdr:rowOff>
    </xdr:to>
    <xdr:cxnSp macro="">
      <xdr:nvCxnSpPr>
        <xdr:cNvPr id="566" name="直線コネクタ 565"/>
        <xdr:cNvCxnSpPr/>
      </xdr:nvCxnSpPr>
      <xdr:spPr>
        <a:xfrm>
          <a:off x="16230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567" name="【庁舎】&#10;有形固定資産減価償却率最大値テキスト"/>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68" name="直線コネクタ 567"/>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147519</xdr:rowOff>
    </xdr:from>
    <xdr:ext cx="405111" cy="259045"/>
    <xdr:sp macro="" textlink="">
      <xdr:nvSpPr>
        <xdr:cNvPr id="569" name="【庁舎】&#10;有形固定資産減価償却率平均値テキスト"/>
        <xdr:cNvSpPr txBox="1"/>
      </xdr:nvSpPr>
      <xdr:spPr>
        <a:xfrm>
          <a:off x="16357600" y="179783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169092</xdr:rowOff>
    </xdr:from>
    <xdr:to>
      <xdr:col>85</xdr:col>
      <xdr:colOff>177800</xdr:colOff>
      <xdr:row>105</xdr:row>
      <xdr:rowOff>99242</xdr:rowOff>
    </xdr:to>
    <xdr:sp macro="" textlink="">
      <xdr:nvSpPr>
        <xdr:cNvPr id="570" name="フローチャート: 判断 569"/>
        <xdr:cNvSpPr/>
      </xdr:nvSpPr>
      <xdr:spPr>
        <a:xfrm>
          <a:off x="162687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167458</xdr:rowOff>
    </xdr:from>
    <xdr:to>
      <xdr:col>81</xdr:col>
      <xdr:colOff>101600</xdr:colOff>
      <xdr:row>105</xdr:row>
      <xdr:rowOff>97608</xdr:rowOff>
    </xdr:to>
    <xdr:sp macro="" textlink="">
      <xdr:nvSpPr>
        <xdr:cNvPr id="571" name="フローチャート: 判断 570"/>
        <xdr:cNvSpPr/>
      </xdr:nvSpPr>
      <xdr:spPr>
        <a:xfrm>
          <a:off x="15430500" y="1799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100512</xdr:rowOff>
    </xdr:from>
    <xdr:to>
      <xdr:col>76</xdr:col>
      <xdr:colOff>165100</xdr:colOff>
      <xdr:row>105</xdr:row>
      <xdr:rowOff>30662</xdr:rowOff>
    </xdr:to>
    <xdr:sp macro="" textlink="">
      <xdr:nvSpPr>
        <xdr:cNvPr id="572" name="フローチャート: 判断 571"/>
        <xdr:cNvSpPr/>
      </xdr:nvSpPr>
      <xdr:spPr>
        <a:xfrm>
          <a:off x="14541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71120</xdr:rowOff>
    </xdr:from>
    <xdr:to>
      <xdr:col>72</xdr:col>
      <xdr:colOff>38100</xdr:colOff>
      <xdr:row>105</xdr:row>
      <xdr:rowOff>1270</xdr:rowOff>
    </xdr:to>
    <xdr:sp macro="" textlink="">
      <xdr:nvSpPr>
        <xdr:cNvPr id="573" name="フローチャート: 判断 572"/>
        <xdr:cNvSpPr/>
      </xdr:nvSpPr>
      <xdr:spPr>
        <a:xfrm>
          <a:off x="13652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38463</xdr:rowOff>
    </xdr:from>
    <xdr:to>
      <xdr:col>67</xdr:col>
      <xdr:colOff>101600</xdr:colOff>
      <xdr:row>104</xdr:row>
      <xdr:rowOff>140063</xdr:rowOff>
    </xdr:to>
    <xdr:sp macro="" textlink="">
      <xdr:nvSpPr>
        <xdr:cNvPr id="574" name="フローチャート: 判断 573"/>
        <xdr:cNvSpPr/>
      </xdr:nvSpPr>
      <xdr:spPr>
        <a:xfrm>
          <a:off x="127635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5" name="テキスト ボックス 5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6" name="テキスト ボックス 5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7" name="テキスト ボックス 5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8" name="テキスト ボックス 5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9" name="テキスト ボックス 5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154395</xdr:rowOff>
    </xdr:from>
    <xdr:to>
      <xdr:col>85</xdr:col>
      <xdr:colOff>177800</xdr:colOff>
      <xdr:row>103</xdr:row>
      <xdr:rowOff>84545</xdr:rowOff>
    </xdr:to>
    <xdr:sp macro="" textlink="">
      <xdr:nvSpPr>
        <xdr:cNvPr id="580" name="楕円 579"/>
        <xdr:cNvSpPr/>
      </xdr:nvSpPr>
      <xdr:spPr>
        <a:xfrm>
          <a:off x="16268700" y="1764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5822</xdr:rowOff>
    </xdr:from>
    <xdr:ext cx="405111" cy="259045"/>
    <xdr:sp macro="" textlink="">
      <xdr:nvSpPr>
        <xdr:cNvPr id="581" name="【庁舎】&#10;有形固定資産減価償却率該当値テキスト"/>
        <xdr:cNvSpPr txBox="1"/>
      </xdr:nvSpPr>
      <xdr:spPr>
        <a:xfrm>
          <a:off x="16357600" y="1749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123371</xdr:rowOff>
    </xdr:from>
    <xdr:to>
      <xdr:col>81</xdr:col>
      <xdr:colOff>101600</xdr:colOff>
      <xdr:row>103</xdr:row>
      <xdr:rowOff>53521</xdr:rowOff>
    </xdr:to>
    <xdr:sp macro="" textlink="">
      <xdr:nvSpPr>
        <xdr:cNvPr id="582" name="楕円 581"/>
        <xdr:cNvSpPr/>
      </xdr:nvSpPr>
      <xdr:spPr>
        <a:xfrm>
          <a:off x="15430500" y="1761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2721</xdr:rowOff>
    </xdr:from>
    <xdr:to>
      <xdr:col>85</xdr:col>
      <xdr:colOff>127000</xdr:colOff>
      <xdr:row>103</xdr:row>
      <xdr:rowOff>33745</xdr:rowOff>
    </xdr:to>
    <xdr:cxnSp macro="">
      <xdr:nvCxnSpPr>
        <xdr:cNvPr id="583" name="直線コネクタ 582"/>
        <xdr:cNvCxnSpPr/>
      </xdr:nvCxnSpPr>
      <xdr:spPr>
        <a:xfrm>
          <a:off x="15481300" y="17662071"/>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90714</xdr:rowOff>
    </xdr:from>
    <xdr:to>
      <xdr:col>76</xdr:col>
      <xdr:colOff>165100</xdr:colOff>
      <xdr:row>103</xdr:row>
      <xdr:rowOff>20864</xdr:rowOff>
    </xdr:to>
    <xdr:sp macro="" textlink="">
      <xdr:nvSpPr>
        <xdr:cNvPr id="584" name="楕円 583"/>
        <xdr:cNvSpPr/>
      </xdr:nvSpPr>
      <xdr:spPr>
        <a:xfrm>
          <a:off x="14541500" y="1757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141514</xdr:rowOff>
    </xdr:from>
    <xdr:to>
      <xdr:col>81</xdr:col>
      <xdr:colOff>50800</xdr:colOff>
      <xdr:row>103</xdr:row>
      <xdr:rowOff>2721</xdr:rowOff>
    </xdr:to>
    <xdr:cxnSp macro="">
      <xdr:nvCxnSpPr>
        <xdr:cNvPr id="585" name="直線コネクタ 584"/>
        <xdr:cNvCxnSpPr/>
      </xdr:nvCxnSpPr>
      <xdr:spPr>
        <a:xfrm>
          <a:off x="14592300" y="176294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54792</xdr:rowOff>
    </xdr:from>
    <xdr:to>
      <xdr:col>72</xdr:col>
      <xdr:colOff>38100</xdr:colOff>
      <xdr:row>102</xdr:row>
      <xdr:rowOff>156392</xdr:rowOff>
    </xdr:to>
    <xdr:sp macro="" textlink="">
      <xdr:nvSpPr>
        <xdr:cNvPr id="586" name="楕円 585"/>
        <xdr:cNvSpPr/>
      </xdr:nvSpPr>
      <xdr:spPr>
        <a:xfrm>
          <a:off x="13652500" y="1754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105592</xdr:rowOff>
    </xdr:from>
    <xdr:to>
      <xdr:col>76</xdr:col>
      <xdr:colOff>114300</xdr:colOff>
      <xdr:row>102</xdr:row>
      <xdr:rowOff>141514</xdr:rowOff>
    </xdr:to>
    <xdr:cxnSp macro="">
      <xdr:nvCxnSpPr>
        <xdr:cNvPr id="587" name="直線コネクタ 586"/>
        <xdr:cNvCxnSpPr/>
      </xdr:nvCxnSpPr>
      <xdr:spPr>
        <a:xfrm>
          <a:off x="13703300" y="1759349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115207</xdr:rowOff>
    </xdr:from>
    <xdr:to>
      <xdr:col>67</xdr:col>
      <xdr:colOff>101600</xdr:colOff>
      <xdr:row>102</xdr:row>
      <xdr:rowOff>45357</xdr:rowOff>
    </xdr:to>
    <xdr:sp macro="" textlink="">
      <xdr:nvSpPr>
        <xdr:cNvPr id="588" name="楕円 587"/>
        <xdr:cNvSpPr/>
      </xdr:nvSpPr>
      <xdr:spPr>
        <a:xfrm>
          <a:off x="12763500" y="1743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166007</xdr:rowOff>
    </xdr:from>
    <xdr:to>
      <xdr:col>71</xdr:col>
      <xdr:colOff>177800</xdr:colOff>
      <xdr:row>102</xdr:row>
      <xdr:rowOff>105592</xdr:rowOff>
    </xdr:to>
    <xdr:cxnSp macro="">
      <xdr:nvCxnSpPr>
        <xdr:cNvPr id="589" name="直線コネクタ 588"/>
        <xdr:cNvCxnSpPr/>
      </xdr:nvCxnSpPr>
      <xdr:spPr>
        <a:xfrm>
          <a:off x="12814300" y="17482457"/>
          <a:ext cx="889000" cy="1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88735</xdr:rowOff>
    </xdr:from>
    <xdr:ext cx="405111" cy="259045"/>
    <xdr:sp macro="" textlink="">
      <xdr:nvSpPr>
        <xdr:cNvPr id="590" name="n_1aveValue【庁舎】&#10;有形固定資産減価償却率"/>
        <xdr:cNvSpPr txBox="1"/>
      </xdr:nvSpPr>
      <xdr:spPr>
        <a:xfrm>
          <a:off x="15266044" y="1809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21789</xdr:rowOff>
    </xdr:from>
    <xdr:ext cx="405111" cy="259045"/>
    <xdr:sp macro="" textlink="">
      <xdr:nvSpPr>
        <xdr:cNvPr id="591" name="n_2aveValue【庁舎】&#10;有形固定資産減価償却率"/>
        <xdr:cNvSpPr txBox="1"/>
      </xdr:nvSpPr>
      <xdr:spPr>
        <a:xfrm>
          <a:off x="14389744" y="1802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163847</xdr:rowOff>
    </xdr:from>
    <xdr:ext cx="405111" cy="259045"/>
    <xdr:sp macro="" textlink="">
      <xdr:nvSpPr>
        <xdr:cNvPr id="592" name="n_3aveValue【庁舎】&#10;有形固定資産減価償却率"/>
        <xdr:cNvSpPr txBox="1"/>
      </xdr:nvSpPr>
      <xdr:spPr>
        <a:xfrm>
          <a:off x="135007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131190</xdr:rowOff>
    </xdr:from>
    <xdr:ext cx="405111" cy="259045"/>
    <xdr:sp macro="" textlink="">
      <xdr:nvSpPr>
        <xdr:cNvPr id="593" name="n_4aveValue【庁舎】&#10;有形固定資産減価償却率"/>
        <xdr:cNvSpPr txBox="1"/>
      </xdr:nvSpPr>
      <xdr:spPr>
        <a:xfrm>
          <a:off x="12611744" y="1796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70048</xdr:rowOff>
    </xdr:from>
    <xdr:ext cx="405111" cy="259045"/>
    <xdr:sp macro="" textlink="">
      <xdr:nvSpPr>
        <xdr:cNvPr id="594" name="n_1mainValue【庁舎】&#10;有形固定資産減価償却率"/>
        <xdr:cNvSpPr txBox="1"/>
      </xdr:nvSpPr>
      <xdr:spPr>
        <a:xfrm>
          <a:off x="15266044" y="17386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37391</xdr:rowOff>
    </xdr:from>
    <xdr:ext cx="405111" cy="259045"/>
    <xdr:sp macro="" textlink="">
      <xdr:nvSpPr>
        <xdr:cNvPr id="595" name="n_2mainValue【庁舎】&#10;有形固定資産減価償却率"/>
        <xdr:cNvSpPr txBox="1"/>
      </xdr:nvSpPr>
      <xdr:spPr>
        <a:xfrm>
          <a:off x="14389744" y="1735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1469</xdr:rowOff>
    </xdr:from>
    <xdr:ext cx="405111" cy="259045"/>
    <xdr:sp macro="" textlink="">
      <xdr:nvSpPr>
        <xdr:cNvPr id="596" name="n_3mainValue【庁舎】&#10;有形固定資産減価償却率"/>
        <xdr:cNvSpPr txBox="1"/>
      </xdr:nvSpPr>
      <xdr:spPr>
        <a:xfrm>
          <a:off x="13500744" y="17317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61884</xdr:rowOff>
    </xdr:from>
    <xdr:ext cx="405111" cy="259045"/>
    <xdr:sp macro="" textlink="">
      <xdr:nvSpPr>
        <xdr:cNvPr id="597" name="n_4mainValue【庁舎】&#10;有形固定資産減価償却率"/>
        <xdr:cNvSpPr txBox="1"/>
      </xdr:nvSpPr>
      <xdr:spPr>
        <a:xfrm>
          <a:off x="12611744" y="17206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8" name="正方形/長方形 5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9" name="正方形/長方形 5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0" name="正方形/長方形 5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1" name="正方形/長方形 6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2" name="正方形/長方形 6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3" name="正方形/長方形 6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4" name="正方形/長方形 6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5" name="正方形/長方形 6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6" name="テキスト ボックス 6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7" name="直線コネクタ 6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08" name="直線コネクタ 60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09" name="テキスト ボックス 60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10" name="直線コネクタ 60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11" name="テキスト ボックス 61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12" name="直線コネクタ 61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13" name="テキスト ボックス 61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14" name="直線コネクタ 61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15" name="テキスト ボックス 61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16" name="直線コネクタ 61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17" name="テキスト ボックス 61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18" name="直線コネクタ 61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19" name="テキスト ボックス 61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0" name="直線コネクタ 61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1" name="テキスト ボックス 62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23949</xdr:rowOff>
    </xdr:from>
    <xdr:to>
      <xdr:col>116</xdr:col>
      <xdr:colOff>62864</xdr:colOff>
      <xdr:row>109</xdr:row>
      <xdr:rowOff>2721</xdr:rowOff>
    </xdr:to>
    <xdr:cxnSp macro="">
      <xdr:nvCxnSpPr>
        <xdr:cNvPr id="623" name="直線コネクタ 622"/>
        <xdr:cNvCxnSpPr/>
      </xdr:nvCxnSpPr>
      <xdr:spPr>
        <a:xfrm flipV="1">
          <a:off x="22160864" y="17168949"/>
          <a:ext cx="0" cy="1521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6548</xdr:rowOff>
    </xdr:from>
    <xdr:ext cx="469744" cy="259045"/>
    <xdr:sp macro="" textlink="">
      <xdr:nvSpPr>
        <xdr:cNvPr id="624" name="【庁舎】&#10;一人当たり面積最小値テキスト"/>
        <xdr:cNvSpPr txBox="1"/>
      </xdr:nvSpPr>
      <xdr:spPr>
        <a:xfrm>
          <a:off x="22199600" y="1869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xdr:rowOff>
    </xdr:from>
    <xdr:to>
      <xdr:col>116</xdr:col>
      <xdr:colOff>152400</xdr:colOff>
      <xdr:row>109</xdr:row>
      <xdr:rowOff>2721</xdr:rowOff>
    </xdr:to>
    <xdr:cxnSp macro="">
      <xdr:nvCxnSpPr>
        <xdr:cNvPr id="625" name="直線コネクタ 624"/>
        <xdr:cNvCxnSpPr/>
      </xdr:nvCxnSpPr>
      <xdr:spPr>
        <a:xfrm>
          <a:off x="22072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142076</xdr:rowOff>
    </xdr:from>
    <xdr:ext cx="469744" cy="259045"/>
    <xdr:sp macro="" textlink="">
      <xdr:nvSpPr>
        <xdr:cNvPr id="626" name="【庁舎】&#10;一人当たり面積最大値テキスト"/>
        <xdr:cNvSpPr txBox="1"/>
      </xdr:nvSpPr>
      <xdr:spPr>
        <a:xfrm>
          <a:off x="22199600" y="16944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23949</xdr:rowOff>
    </xdr:from>
    <xdr:to>
      <xdr:col>116</xdr:col>
      <xdr:colOff>152400</xdr:colOff>
      <xdr:row>100</xdr:row>
      <xdr:rowOff>23949</xdr:rowOff>
    </xdr:to>
    <xdr:cxnSp macro="">
      <xdr:nvCxnSpPr>
        <xdr:cNvPr id="627" name="直線コネクタ 626"/>
        <xdr:cNvCxnSpPr/>
      </xdr:nvCxnSpPr>
      <xdr:spPr>
        <a:xfrm>
          <a:off x="22072600" y="1716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44648</xdr:rowOff>
    </xdr:from>
    <xdr:ext cx="469744" cy="259045"/>
    <xdr:sp macro="" textlink="">
      <xdr:nvSpPr>
        <xdr:cNvPr id="628" name="【庁舎】&#10;一人当たり面積平均値テキスト"/>
        <xdr:cNvSpPr txBox="1"/>
      </xdr:nvSpPr>
      <xdr:spPr>
        <a:xfrm>
          <a:off x="22199600" y="18218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66221</xdr:rowOff>
    </xdr:from>
    <xdr:to>
      <xdr:col>116</xdr:col>
      <xdr:colOff>114300</xdr:colOff>
      <xdr:row>106</xdr:row>
      <xdr:rowOff>167821</xdr:rowOff>
    </xdr:to>
    <xdr:sp macro="" textlink="">
      <xdr:nvSpPr>
        <xdr:cNvPr id="629" name="フローチャート: 判断 628"/>
        <xdr:cNvSpPr/>
      </xdr:nvSpPr>
      <xdr:spPr>
        <a:xfrm>
          <a:off x="22110700" y="1823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58057</xdr:rowOff>
    </xdr:from>
    <xdr:to>
      <xdr:col>112</xdr:col>
      <xdr:colOff>38100</xdr:colOff>
      <xdr:row>106</xdr:row>
      <xdr:rowOff>159657</xdr:rowOff>
    </xdr:to>
    <xdr:sp macro="" textlink="">
      <xdr:nvSpPr>
        <xdr:cNvPr id="630" name="フローチャート: 判断 629"/>
        <xdr:cNvSpPr/>
      </xdr:nvSpPr>
      <xdr:spPr>
        <a:xfrm>
          <a:off x="21272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69487</xdr:rowOff>
    </xdr:from>
    <xdr:to>
      <xdr:col>107</xdr:col>
      <xdr:colOff>101600</xdr:colOff>
      <xdr:row>106</xdr:row>
      <xdr:rowOff>171087</xdr:rowOff>
    </xdr:to>
    <xdr:sp macro="" textlink="">
      <xdr:nvSpPr>
        <xdr:cNvPr id="631" name="フローチャート: 判断 630"/>
        <xdr:cNvSpPr/>
      </xdr:nvSpPr>
      <xdr:spPr>
        <a:xfrm>
          <a:off x="20383500" y="1824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67855</xdr:rowOff>
    </xdr:from>
    <xdr:to>
      <xdr:col>102</xdr:col>
      <xdr:colOff>165100</xdr:colOff>
      <xdr:row>106</xdr:row>
      <xdr:rowOff>169455</xdr:rowOff>
    </xdr:to>
    <xdr:sp macro="" textlink="">
      <xdr:nvSpPr>
        <xdr:cNvPr id="632" name="フローチャート: 判断 631"/>
        <xdr:cNvSpPr/>
      </xdr:nvSpPr>
      <xdr:spPr>
        <a:xfrm>
          <a:off x="19494500" y="1824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121738</xdr:rowOff>
    </xdr:from>
    <xdr:to>
      <xdr:col>98</xdr:col>
      <xdr:colOff>38100</xdr:colOff>
      <xdr:row>107</xdr:row>
      <xdr:rowOff>51888</xdr:rowOff>
    </xdr:to>
    <xdr:sp macro="" textlink="">
      <xdr:nvSpPr>
        <xdr:cNvPr id="633" name="フローチャート: 判断 632"/>
        <xdr:cNvSpPr/>
      </xdr:nvSpPr>
      <xdr:spPr>
        <a:xfrm>
          <a:off x="18605500" y="1829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4" name="テキスト ボックス 63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5" name="テキスト ボックス 63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6" name="テキスト ボックス 63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7" name="テキスト ボックス 63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8" name="テキスト ボックス 63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41729</xdr:rowOff>
    </xdr:from>
    <xdr:to>
      <xdr:col>116</xdr:col>
      <xdr:colOff>114300</xdr:colOff>
      <xdr:row>106</xdr:row>
      <xdr:rowOff>143329</xdr:rowOff>
    </xdr:to>
    <xdr:sp macro="" textlink="">
      <xdr:nvSpPr>
        <xdr:cNvPr id="639" name="楕円 638"/>
        <xdr:cNvSpPr/>
      </xdr:nvSpPr>
      <xdr:spPr>
        <a:xfrm>
          <a:off x="22110700" y="1821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64606</xdr:rowOff>
    </xdr:from>
    <xdr:ext cx="469744" cy="259045"/>
    <xdr:sp macro="" textlink="">
      <xdr:nvSpPr>
        <xdr:cNvPr id="640" name="【庁舎】&#10;一人当たり面積該当値テキスト"/>
        <xdr:cNvSpPr txBox="1"/>
      </xdr:nvSpPr>
      <xdr:spPr>
        <a:xfrm>
          <a:off x="22199600" y="18066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43362</xdr:rowOff>
    </xdr:from>
    <xdr:to>
      <xdr:col>112</xdr:col>
      <xdr:colOff>38100</xdr:colOff>
      <xdr:row>106</xdr:row>
      <xdr:rowOff>144962</xdr:rowOff>
    </xdr:to>
    <xdr:sp macro="" textlink="">
      <xdr:nvSpPr>
        <xdr:cNvPr id="641" name="楕円 640"/>
        <xdr:cNvSpPr/>
      </xdr:nvSpPr>
      <xdr:spPr>
        <a:xfrm>
          <a:off x="21272500" y="1821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92529</xdr:rowOff>
    </xdr:from>
    <xdr:to>
      <xdr:col>116</xdr:col>
      <xdr:colOff>63500</xdr:colOff>
      <xdr:row>106</xdr:row>
      <xdr:rowOff>94162</xdr:rowOff>
    </xdr:to>
    <xdr:cxnSp macro="">
      <xdr:nvCxnSpPr>
        <xdr:cNvPr id="642" name="直線コネクタ 641"/>
        <xdr:cNvCxnSpPr/>
      </xdr:nvCxnSpPr>
      <xdr:spPr>
        <a:xfrm flipV="1">
          <a:off x="21323300" y="18266229"/>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44994</xdr:rowOff>
    </xdr:from>
    <xdr:to>
      <xdr:col>107</xdr:col>
      <xdr:colOff>101600</xdr:colOff>
      <xdr:row>106</xdr:row>
      <xdr:rowOff>146594</xdr:rowOff>
    </xdr:to>
    <xdr:sp macro="" textlink="">
      <xdr:nvSpPr>
        <xdr:cNvPr id="643" name="楕円 642"/>
        <xdr:cNvSpPr/>
      </xdr:nvSpPr>
      <xdr:spPr>
        <a:xfrm>
          <a:off x="20383500" y="1821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94162</xdr:rowOff>
    </xdr:from>
    <xdr:to>
      <xdr:col>111</xdr:col>
      <xdr:colOff>177800</xdr:colOff>
      <xdr:row>106</xdr:row>
      <xdr:rowOff>95794</xdr:rowOff>
    </xdr:to>
    <xdr:cxnSp macro="">
      <xdr:nvCxnSpPr>
        <xdr:cNvPr id="644" name="直線コネクタ 643"/>
        <xdr:cNvCxnSpPr/>
      </xdr:nvCxnSpPr>
      <xdr:spPr>
        <a:xfrm flipV="1">
          <a:off x="20434300" y="18267862"/>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46627</xdr:rowOff>
    </xdr:from>
    <xdr:to>
      <xdr:col>102</xdr:col>
      <xdr:colOff>165100</xdr:colOff>
      <xdr:row>106</xdr:row>
      <xdr:rowOff>148227</xdr:rowOff>
    </xdr:to>
    <xdr:sp macro="" textlink="">
      <xdr:nvSpPr>
        <xdr:cNvPr id="645" name="楕円 644"/>
        <xdr:cNvSpPr/>
      </xdr:nvSpPr>
      <xdr:spPr>
        <a:xfrm>
          <a:off x="19494500" y="1822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95794</xdr:rowOff>
    </xdr:from>
    <xdr:to>
      <xdr:col>107</xdr:col>
      <xdr:colOff>50800</xdr:colOff>
      <xdr:row>106</xdr:row>
      <xdr:rowOff>97427</xdr:rowOff>
    </xdr:to>
    <xdr:cxnSp macro="">
      <xdr:nvCxnSpPr>
        <xdr:cNvPr id="646" name="直線コネクタ 645"/>
        <xdr:cNvCxnSpPr/>
      </xdr:nvCxnSpPr>
      <xdr:spPr>
        <a:xfrm flipV="1">
          <a:off x="19545300" y="18269494"/>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48261</xdr:rowOff>
    </xdr:from>
    <xdr:to>
      <xdr:col>98</xdr:col>
      <xdr:colOff>38100</xdr:colOff>
      <xdr:row>106</xdr:row>
      <xdr:rowOff>149861</xdr:rowOff>
    </xdr:to>
    <xdr:sp macro="" textlink="">
      <xdr:nvSpPr>
        <xdr:cNvPr id="647" name="楕円 646"/>
        <xdr:cNvSpPr/>
      </xdr:nvSpPr>
      <xdr:spPr>
        <a:xfrm>
          <a:off x="18605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97427</xdr:rowOff>
    </xdr:from>
    <xdr:to>
      <xdr:col>102</xdr:col>
      <xdr:colOff>114300</xdr:colOff>
      <xdr:row>106</xdr:row>
      <xdr:rowOff>99061</xdr:rowOff>
    </xdr:to>
    <xdr:cxnSp macro="">
      <xdr:nvCxnSpPr>
        <xdr:cNvPr id="648" name="直線コネクタ 647"/>
        <xdr:cNvCxnSpPr/>
      </xdr:nvCxnSpPr>
      <xdr:spPr>
        <a:xfrm flipV="1">
          <a:off x="18656300" y="18271127"/>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150784</xdr:rowOff>
    </xdr:from>
    <xdr:ext cx="469744" cy="259045"/>
    <xdr:sp macro="" textlink="">
      <xdr:nvSpPr>
        <xdr:cNvPr id="649" name="n_1aveValue【庁舎】&#10;一人当たり面積"/>
        <xdr:cNvSpPr txBox="1"/>
      </xdr:nvSpPr>
      <xdr:spPr>
        <a:xfrm>
          <a:off x="210757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162214</xdr:rowOff>
    </xdr:from>
    <xdr:ext cx="469744" cy="259045"/>
    <xdr:sp macro="" textlink="">
      <xdr:nvSpPr>
        <xdr:cNvPr id="650" name="n_2aveValue【庁舎】&#10;一人当たり面積"/>
        <xdr:cNvSpPr txBox="1"/>
      </xdr:nvSpPr>
      <xdr:spPr>
        <a:xfrm>
          <a:off x="20199427" y="18335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160582</xdr:rowOff>
    </xdr:from>
    <xdr:ext cx="469744" cy="259045"/>
    <xdr:sp macro="" textlink="">
      <xdr:nvSpPr>
        <xdr:cNvPr id="651" name="n_3aveValue【庁舎】&#10;一人当たり面積"/>
        <xdr:cNvSpPr txBox="1"/>
      </xdr:nvSpPr>
      <xdr:spPr>
        <a:xfrm>
          <a:off x="19310427" y="1833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43015</xdr:rowOff>
    </xdr:from>
    <xdr:ext cx="469744" cy="259045"/>
    <xdr:sp macro="" textlink="">
      <xdr:nvSpPr>
        <xdr:cNvPr id="652" name="n_4aveValue【庁舎】&#10;一人当たり面積"/>
        <xdr:cNvSpPr txBox="1"/>
      </xdr:nvSpPr>
      <xdr:spPr>
        <a:xfrm>
          <a:off x="18421427" y="1838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161489</xdr:rowOff>
    </xdr:from>
    <xdr:ext cx="469744" cy="259045"/>
    <xdr:sp macro="" textlink="">
      <xdr:nvSpPr>
        <xdr:cNvPr id="653" name="n_1mainValue【庁舎】&#10;一人当たり面積"/>
        <xdr:cNvSpPr txBox="1"/>
      </xdr:nvSpPr>
      <xdr:spPr>
        <a:xfrm>
          <a:off x="21075727" y="17992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163121</xdr:rowOff>
    </xdr:from>
    <xdr:ext cx="469744" cy="259045"/>
    <xdr:sp macro="" textlink="">
      <xdr:nvSpPr>
        <xdr:cNvPr id="654" name="n_2mainValue【庁舎】&#10;一人当たり面積"/>
        <xdr:cNvSpPr txBox="1"/>
      </xdr:nvSpPr>
      <xdr:spPr>
        <a:xfrm>
          <a:off x="20199427" y="1799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164754</xdr:rowOff>
    </xdr:from>
    <xdr:ext cx="469744" cy="259045"/>
    <xdr:sp macro="" textlink="">
      <xdr:nvSpPr>
        <xdr:cNvPr id="655" name="n_3mainValue【庁舎】&#10;一人当たり面積"/>
        <xdr:cNvSpPr txBox="1"/>
      </xdr:nvSpPr>
      <xdr:spPr>
        <a:xfrm>
          <a:off x="19310427" y="17995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166388</xdr:rowOff>
    </xdr:from>
    <xdr:ext cx="469744" cy="259045"/>
    <xdr:sp macro="" textlink="">
      <xdr:nvSpPr>
        <xdr:cNvPr id="656" name="n_4mainValue【庁舎】&#10;一人当たり面積"/>
        <xdr:cNvSpPr txBox="1"/>
      </xdr:nvSpPr>
      <xdr:spPr>
        <a:xfrm>
          <a:off x="18421427" y="1799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7" name="正方形/長方形 6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8" name="正方形/長方形 65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9" name="テキスト ボックス 65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ja-JP" sz="1100" b="0" i="0" baseline="0">
              <a:solidFill>
                <a:sysClr val="windowText" lastClr="000000"/>
              </a:solidFill>
              <a:effectLst/>
              <a:latin typeface="+mn-lt"/>
              <a:ea typeface="+mn-ea"/>
              <a:cs typeface="+mn-cs"/>
            </a:rPr>
            <a:t>類似団体平均と比較して特に有形固定資産減価償却率が高くなっている施設は体育館・プールであり，特に数値が低くなっている施設は庁舎である。</a:t>
          </a:r>
          <a:endParaRPr lang="ja-JP" altLang="ja-JP" sz="1400">
            <a:solidFill>
              <a:sysClr val="windowText" lastClr="000000"/>
            </a:solidFill>
            <a:effectLst/>
          </a:endParaRPr>
        </a:p>
        <a:p>
          <a:pPr eaLnBrk="1" fontAlgn="auto" latinLnBrk="0" hangingPunct="1"/>
          <a:r>
            <a:rPr kumimoji="1" lang="ja-JP" altLang="ja-JP" sz="1100" b="0" i="0" baseline="0">
              <a:solidFill>
                <a:sysClr val="windowText" lastClr="000000"/>
              </a:solidFill>
              <a:effectLst/>
              <a:latin typeface="+mn-lt"/>
              <a:ea typeface="+mn-ea"/>
              <a:cs typeface="+mn-cs"/>
            </a:rPr>
            <a:t>　体育館・プールについては，すでに耐用年数を経過している体育館があるため個別施設計画を策定し施設の長寿命化等に取組む必要がある。</a:t>
          </a:r>
          <a:endParaRPr lang="ja-JP" altLang="ja-JP" sz="1400">
            <a:solidFill>
              <a:sysClr val="windowText" lastClr="000000"/>
            </a:solidFill>
            <a:effectLst/>
          </a:endParaRPr>
        </a:p>
        <a:p>
          <a:pPr eaLnBrk="1" fontAlgn="auto" latinLnBrk="0" hangingPunct="1"/>
          <a:r>
            <a:rPr kumimoji="1" lang="ja-JP" altLang="ja-JP" sz="1100" b="0" i="0" baseline="0">
              <a:solidFill>
                <a:sysClr val="windowText" lastClr="000000"/>
              </a:solidFill>
              <a:effectLst/>
              <a:latin typeface="+mn-lt"/>
              <a:ea typeface="+mn-ea"/>
              <a:cs typeface="+mn-cs"/>
            </a:rPr>
            <a:t>　庁舎については，平成</a:t>
          </a:r>
          <a:r>
            <a:rPr kumimoji="1" lang="en-US" altLang="ja-JP" sz="1100" b="0" i="0" baseline="0">
              <a:solidFill>
                <a:sysClr val="windowText" lastClr="000000"/>
              </a:solidFill>
              <a:effectLst/>
              <a:latin typeface="+mn-lt"/>
              <a:ea typeface="+mn-ea"/>
              <a:cs typeface="+mn-cs"/>
            </a:rPr>
            <a:t>14</a:t>
          </a:r>
          <a:r>
            <a:rPr kumimoji="1" lang="ja-JP" altLang="ja-JP" sz="1100" b="0" i="0" baseline="0">
              <a:solidFill>
                <a:sysClr val="windowText" lastClr="000000"/>
              </a:solidFill>
              <a:effectLst/>
              <a:latin typeface="+mn-lt"/>
              <a:ea typeface="+mn-ea"/>
              <a:cs typeface="+mn-cs"/>
            </a:rPr>
            <a:t>年度に竣工したことから比較的新しい建物であり，類似団体平均を下回っている。しかしながら，将来，更新時期は到来することから，個別施設計画の策定を行い更新需要の把握等，準備を進めておく必要がある。</a:t>
          </a:r>
          <a:endParaRPr lang="ja-JP" altLang="ja-JP" sz="1400">
            <a:solidFill>
              <a:sysClr val="windowText" lastClr="000000"/>
            </a:solidFill>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茨城県境町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25,118
23,993
46.59
16,985,354
16,661,678
181,868
5,910,171
9,827,215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15.2
105.2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単年度指数では前年度と比較すると</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ポイント上昇している。３か年平均も前年度比</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ポイント上昇しており，類似団体平均と比較するとほぼ同水準の数値である。</a:t>
          </a:r>
        </a:p>
        <a:p>
          <a:r>
            <a:rPr kumimoji="1" lang="ja-JP" altLang="en-US" sz="1300">
              <a:latin typeface="ＭＳ Ｐゴシック" panose="020B0600070205080204" pitchFamily="50" charset="-128"/>
              <a:ea typeface="ＭＳ Ｐゴシック" panose="020B0600070205080204" pitchFamily="50" charset="-128"/>
            </a:rPr>
            <a:t>　今後も，緊急に必要な事業を峻別し投資的経費を抑制する等，歳出の徹底的な見直しを実現するとともに，圏央道境古河インターチェンジ周辺地区への企業誘致や税の徴収率向上対策を中心とする歳入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11289</xdr:rowOff>
    </xdr:from>
    <xdr:to>
      <xdr:col>23</xdr:col>
      <xdr:colOff>133350</xdr:colOff>
      <xdr:row>45</xdr:row>
      <xdr:rowOff>141111</xdr:rowOff>
    </xdr:to>
    <xdr:cxnSp macro="">
      <xdr:nvCxnSpPr>
        <xdr:cNvPr id="64" name="直線コネクタ 63"/>
        <xdr:cNvCxnSpPr/>
      </xdr:nvCxnSpPr>
      <xdr:spPr>
        <a:xfrm flipV="1">
          <a:off x="4953000" y="6354939"/>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113188</xdr:rowOff>
    </xdr:from>
    <xdr:ext cx="762000" cy="259045"/>
    <xdr:sp macro="" textlink="">
      <xdr:nvSpPr>
        <xdr:cNvPr id="65"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141111</xdr:rowOff>
    </xdr:from>
    <xdr:to>
      <xdr:col>24</xdr:col>
      <xdr:colOff>12700</xdr:colOff>
      <xdr:row>45</xdr:row>
      <xdr:rowOff>141111</xdr:rowOff>
    </xdr:to>
    <xdr:cxnSp macro="">
      <xdr:nvCxnSpPr>
        <xdr:cNvPr id="66" name="直線コネクタ 65"/>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97666</xdr:rowOff>
    </xdr:from>
    <xdr:ext cx="762000" cy="259045"/>
    <xdr:sp macro="" textlink="">
      <xdr:nvSpPr>
        <xdr:cNvPr id="67" name="財政力最大値テキスト"/>
        <xdr:cNvSpPr txBox="1"/>
      </xdr:nvSpPr>
      <xdr:spPr>
        <a:xfrm>
          <a:off x="5041900" y="6098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11289</xdr:rowOff>
    </xdr:from>
    <xdr:to>
      <xdr:col>24</xdr:col>
      <xdr:colOff>12700</xdr:colOff>
      <xdr:row>37</xdr:row>
      <xdr:rowOff>11289</xdr:rowOff>
    </xdr:to>
    <xdr:cxnSp macro="">
      <xdr:nvCxnSpPr>
        <xdr:cNvPr id="68" name="直線コネクタ 67"/>
        <xdr:cNvCxnSpPr/>
      </xdr:nvCxnSpPr>
      <xdr:spPr>
        <a:xfrm>
          <a:off x="4864100" y="6354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52211</xdr:rowOff>
    </xdr:from>
    <xdr:to>
      <xdr:col>23</xdr:col>
      <xdr:colOff>133350</xdr:colOff>
      <xdr:row>42</xdr:row>
      <xdr:rowOff>65617</xdr:rowOff>
    </xdr:to>
    <xdr:cxnSp macro="">
      <xdr:nvCxnSpPr>
        <xdr:cNvPr id="69" name="直線コネクタ 68"/>
        <xdr:cNvCxnSpPr/>
      </xdr:nvCxnSpPr>
      <xdr:spPr>
        <a:xfrm flipV="1">
          <a:off x="4114800" y="7253111"/>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4532</xdr:rowOff>
    </xdr:from>
    <xdr:ext cx="762000" cy="259045"/>
    <xdr:sp macro="" textlink="">
      <xdr:nvSpPr>
        <xdr:cNvPr id="70" name="財政力平均値テキスト"/>
        <xdr:cNvSpPr txBox="1"/>
      </xdr:nvSpPr>
      <xdr:spPr>
        <a:xfrm>
          <a:off x="5041900" y="70339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159455</xdr:rowOff>
    </xdr:from>
    <xdr:to>
      <xdr:col>23</xdr:col>
      <xdr:colOff>184150</xdr:colOff>
      <xdr:row>42</xdr:row>
      <xdr:rowOff>89605</xdr:rowOff>
    </xdr:to>
    <xdr:sp macro="" textlink="">
      <xdr:nvSpPr>
        <xdr:cNvPr id="71" name="フローチャート: 判断 70"/>
        <xdr:cNvSpPr/>
      </xdr:nvSpPr>
      <xdr:spPr>
        <a:xfrm>
          <a:off x="49022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65617</xdr:rowOff>
    </xdr:from>
    <xdr:to>
      <xdr:col>19</xdr:col>
      <xdr:colOff>133350</xdr:colOff>
      <xdr:row>42</xdr:row>
      <xdr:rowOff>79022</xdr:rowOff>
    </xdr:to>
    <xdr:cxnSp macro="">
      <xdr:nvCxnSpPr>
        <xdr:cNvPr id="72" name="直線コネクタ 71"/>
        <xdr:cNvCxnSpPr/>
      </xdr:nvCxnSpPr>
      <xdr:spPr>
        <a:xfrm flipV="1">
          <a:off x="3225800" y="72665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1411</xdr:rowOff>
    </xdr:from>
    <xdr:to>
      <xdr:col>19</xdr:col>
      <xdr:colOff>184150</xdr:colOff>
      <xdr:row>42</xdr:row>
      <xdr:rowOff>103011</xdr:rowOff>
    </xdr:to>
    <xdr:sp macro="" textlink="">
      <xdr:nvSpPr>
        <xdr:cNvPr id="73" name="フローチャート: 判断 72"/>
        <xdr:cNvSpPr/>
      </xdr:nvSpPr>
      <xdr:spPr>
        <a:xfrm>
          <a:off x="4064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113188</xdr:rowOff>
    </xdr:from>
    <xdr:ext cx="736600" cy="259045"/>
    <xdr:sp macro="" textlink="">
      <xdr:nvSpPr>
        <xdr:cNvPr id="74" name="テキスト ボックス 73"/>
        <xdr:cNvSpPr txBox="1"/>
      </xdr:nvSpPr>
      <xdr:spPr>
        <a:xfrm>
          <a:off x="3733800" y="6971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79022</xdr:rowOff>
    </xdr:from>
    <xdr:to>
      <xdr:col>15</xdr:col>
      <xdr:colOff>82550</xdr:colOff>
      <xdr:row>42</xdr:row>
      <xdr:rowOff>79022</xdr:rowOff>
    </xdr:to>
    <xdr:cxnSp macro="">
      <xdr:nvCxnSpPr>
        <xdr:cNvPr id="75" name="直線コネクタ 74"/>
        <xdr:cNvCxnSpPr/>
      </xdr:nvCxnSpPr>
      <xdr:spPr>
        <a:xfrm>
          <a:off x="2336800" y="72799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14817</xdr:rowOff>
    </xdr:from>
    <xdr:to>
      <xdr:col>15</xdr:col>
      <xdr:colOff>133350</xdr:colOff>
      <xdr:row>42</xdr:row>
      <xdr:rowOff>116417</xdr:rowOff>
    </xdr:to>
    <xdr:sp macro="" textlink="">
      <xdr:nvSpPr>
        <xdr:cNvPr id="76" name="フローチャート: 判断 75"/>
        <xdr:cNvSpPr/>
      </xdr:nvSpPr>
      <xdr:spPr>
        <a:xfrm>
          <a:off x="3175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126594</xdr:rowOff>
    </xdr:from>
    <xdr:ext cx="762000" cy="259045"/>
    <xdr:sp macro="" textlink="">
      <xdr:nvSpPr>
        <xdr:cNvPr id="77" name="テキスト ボックス 76"/>
        <xdr:cNvSpPr txBox="1"/>
      </xdr:nvSpPr>
      <xdr:spPr>
        <a:xfrm>
          <a:off x="2844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79022</xdr:rowOff>
    </xdr:from>
    <xdr:to>
      <xdr:col>11</xdr:col>
      <xdr:colOff>31750</xdr:colOff>
      <xdr:row>42</xdr:row>
      <xdr:rowOff>92428</xdr:rowOff>
    </xdr:to>
    <xdr:cxnSp macro="">
      <xdr:nvCxnSpPr>
        <xdr:cNvPr id="78" name="直線コネクタ 77"/>
        <xdr:cNvCxnSpPr/>
      </xdr:nvCxnSpPr>
      <xdr:spPr>
        <a:xfrm flipV="1">
          <a:off x="1447800" y="72799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28222</xdr:rowOff>
    </xdr:from>
    <xdr:to>
      <xdr:col>11</xdr:col>
      <xdr:colOff>82550</xdr:colOff>
      <xdr:row>42</xdr:row>
      <xdr:rowOff>129822</xdr:rowOff>
    </xdr:to>
    <xdr:sp macro="" textlink="">
      <xdr:nvSpPr>
        <xdr:cNvPr id="79" name="フローチャート: 判断 78"/>
        <xdr:cNvSpPr/>
      </xdr:nvSpPr>
      <xdr:spPr>
        <a:xfrm>
          <a:off x="2286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114599</xdr:rowOff>
    </xdr:from>
    <xdr:ext cx="762000" cy="259045"/>
    <xdr:sp macro="" textlink="">
      <xdr:nvSpPr>
        <xdr:cNvPr id="80" name="テキスト ボックス 79"/>
        <xdr:cNvSpPr txBox="1"/>
      </xdr:nvSpPr>
      <xdr:spPr>
        <a:xfrm>
          <a:off x="1955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41628</xdr:rowOff>
    </xdr:from>
    <xdr:to>
      <xdr:col>7</xdr:col>
      <xdr:colOff>31750</xdr:colOff>
      <xdr:row>42</xdr:row>
      <xdr:rowOff>143228</xdr:rowOff>
    </xdr:to>
    <xdr:sp macro="" textlink="">
      <xdr:nvSpPr>
        <xdr:cNvPr id="81" name="フローチャート: 判断 80"/>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128005</xdr:rowOff>
    </xdr:from>
    <xdr:ext cx="762000" cy="259045"/>
    <xdr:sp macro="" textlink="">
      <xdr:nvSpPr>
        <xdr:cNvPr id="82" name="テキスト ボックス 81"/>
        <xdr:cNvSpPr txBox="1"/>
      </xdr:nvSpPr>
      <xdr:spPr>
        <a:xfrm>
          <a:off x="1066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1411</xdr:rowOff>
    </xdr:from>
    <xdr:to>
      <xdr:col>23</xdr:col>
      <xdr:colOff>184150</xdr:colOff>
      <xdr:row>42</xdr:row>
      <xdr:rowOff>103011</xdr:rowOff>
    </xdr:to>
    <xdr:sp macro="" textlink="">
      <xdr:nvSpPr>
        <xdr:cNvPr id="88" name="楕円 87"/>
        <xdr:cNvSpPr/>
      </xdr:nvSpPr>
      <xdr:spPr>
        <a:xfrm>
          <a:off x="49022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144938</xdr:rowOff>
    </xdr:from>
    <xdr:ext cx="762000" cy="259045"/>
    <xdr:sp macro="" textlink="">
      <xdr:nvSpPr>
        <xdr:cNvPr id="89" name="財政力該当値テキスト"/>
        <xdr:cNvSpPr txBox="1"/>
      </xdr:nvSpPr>
      <xdr:spPr>
        <a:xfrm>
          <a:off x="5041900" y="7174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14817</xdr:rowOff>
    </xdr:from>
    <xdr:to>
      <xdr:col>19</xdr:col>
      <xdr:colOff>184150</xdr:colOff>
      <xdr:row>42</xdr:row>
      <xdr:rowOff>116417</xdr:rowOff>
    </xdr:to>
    <xdr:sp macro="" textlink="">
      <xdr:nvSpPr>
        <xdr:cNvPr id="90" name="楕円 89"/>
        <xdr:cNvSpPr/>
      </xdr:nvSpPr>
      <xdr:spPr>
        <a:xfrm>
          <a:off x="4064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101194</xdr:rowOff>
    </xdr:from>
    <xdr:ext cx="736600" cy="259045"/>
    <xdr:sp macro="" textlink="">
      <xdr:nvSpPr>
        <xdr:cNvPr id="91" name="テキスト ボックス 90"/>
        <xdr:cNvSpPr txBox="1"/>
      </xdr:nvSpPr>
      <xdr:spPr>
        <a:xfrm>
          <a:off x="3733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28222</xdr:rowOff>
    </xdr:from>
    <xdr:to>
      <xdr:col>15</xdr:col>
      <xdr:colOff>133350</xdr:colOff>
      <xdr:row>42</xdr:row>
      <xdr:rowOff>129822</xdr:rowOff>
    </xdr:to>
    <xdr:sp macro="" textlink="">
      <xdr:nvSpPr>
        <xdr:cNvPr id="92" name="楕円 91"/>
        <xdr:cNvSpPr/>
      </xdr:nvSpPr>
      <xdr:spPr>
        <a:xfrm>
          <a:off x="3175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114599</xdr:rowOff>
    </xdr:from>
    <xdr:ext cx="762000" cy="259045"/>
    <xdr:sp macro="" textlink="">
      <xdr:nvSpPr>
        <xdr:cNvPr id="93" name="テキスト ボックス 92"/>
        <xdr:cNvSpPr txBox="1"/>
      </xdr:nvSpPr>
      <xdr:spPr>
        <a:xfrm>
          <a:off x="2844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28222</xdr:rowOff>
    </xdr:from>
    <xdr:to>
      <xdr:col>11</xdr:col>
      <xdr:colOff>82550</xdr:colOff>
      <xdr:row>42</xdr:row>
      <xdr:rowOff>129822</xdr:rowOff>
    </xdr:to>
    <xdr:sp macro="" textlink="">
      <xdr:nvSpPr>
        <xdr:cNvPr id="94" name="楕円 93"/>
        <xdr:cNvSpPr/>
      </xdr:nvSpPr>
      <xdr:spPr>
        <a:xfrm>
          <a:off x="2286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139999</xdr:rowOff>
    </xdr:from>
    <xdr:ext cx="762000" cy="259045"/>
    <xdr:sp macro="" textlink="">
      <xdr:nvSpPr>
        <xdr:cNvPr id="95" name="テキスト ボックス 94"/>
        <xdr:cNvSpPr txBox="1"/>
      </xdr:nvSpPr>
      <xdr:spPr>
        <a:xfrm>
          <a:off x="1955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41628</xdr:rowOff>
    </xdr:from>
    <xdr:to>
      <xdr:col>7</xdr:col>
      <xdr:colOff>31750</xdr:colOff>
      <xdr:row>42</xdr:row>
      <xdr:rowOff>143228</xdr:rowOff>
    </xdr:to>
    <xdr:sp macro="" textlink="">
      <xdr:nvSpPr>
        <xdr:cNvPr id="96" name="楕円 95"/>
        <xdr:cNvSpPr/>
      </xdr:nvSpPr>
      <xdr:spPr>
        <a:xfrm>
          <a:off x="13970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153405</xdr:rowOff>
    </xdr:from>
    <xdr:ext cx="762000" cy="259045"/>
    <xdr:sp macro="" textlink="">
      <xdr:nvSpPr>
        <xdr:cNvPr id="97" name="テキスト ボックス 96"/>
        <xdr:cNvSpPr txBox="1"/>
      </xdr:nvSpPr>
      <xdr:spPr>
        <a:xfrm>
          <a:off x="1066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固定資産税における評価替え等の影響により地方税が前年度比</a:t>
          </a:r>
          <a:r>
            <a:rPr kumimoji="1" lang="en-US" altLang="ja-JP" sz="1300">
              <a:latin typeface="ＭＳ Ｐゴシック" panose="020B0600070205080204" pitchFamily="50" charset="-128"/>
              <a:ea typeface="ＭＳ Ｐゴシック" panose="020B0600070205080204" pitchFamily="50" charset="-128"/>
            </a:rPr>
            <a:t>8,113</a:t>
          </a:r>
          <a:r>
            <a:rPr kumimoji="1" lang="ja-JP" altLang="en-US" sz="1300">
              <a:latin typeface="ＭＳ Ｐゴシック" panose="020B0600070205080204" pitchFamily="50" charset="-128"/>
              <a:ea typeface="ＭＳ Ｐゴシック" panose="020B0600070205080204" pitchFamily="50" charset="-128"/>
            </a:rPr>
            <a:t>千円増加（</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％）したほか，公債費は前年度比</a:t>
          </a:r>
          <a:r>
            <a:rPr kumimoji="1" lang="en-US" altLang="ja-JP" sz="1300">
              <a:latin typeface="ＭＳ Ｐゴシック" panose="020B0600070205080204" pitchFamily="50" charset="-128"/>
              <a:ea typeface="ＭＳ Ｐゴシック" panose="020B0600070205080204" pitchFamily="50" charset="-128"/>
            </a:rPr>
            <a:t>11,590</a:t>
          </a:r>
          <a:r>
            <a:rPr kumimoji="1" lang="ja-JP" altLang="en-US" sz="1300">
              <a:latin typeface="ＭＳ Ｐゴシック" panose="020B0600070205080204" pitchFamily="50" charset="-128"/>
              <a:ea typeface="ＭＳ Ｐゴシック" panose="020B0600070205080204" pitchFamily="50" charset="-128"/>
            </a:rPr>
            <a:t>千円減少（△</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％）したものの，人件費が増加したことにより，</a:t>
          </a:r>
          <a:r>
            <a:rPr kumimoji="1" lang="en-US" altLang="ja-JP" sz="1300">
              <a:latin typeface="ＭＳ Ｐゴシック" panose="020B0600070205080204" pitchFamily="50" charset="-128"/>
              <a:ea typeface="ＭＳ Ｐゴシック" panose="020B0600070205080204" pitchFamily="50" charset="-128"/>
            </a:rPr>
            <a:t>92.6</a:t>
          </a:r>
          <a:r>
            <a:rPr kumimoji="1" lang="ja-JP" altLang="en-US" sz="1300">
              <a:latin typeface="ＭＳ Ｐゴシック" panose="020B0600070205080204" pitchFamily="50" charset="-128"/>
              <a:ea typeface="ＭＳ Ｐゴシック" panose="020B0600070205080204" pitchFamily="50" charset="-128"/>
            </a:rPr>
            <a:t>％と前年度の数値より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ポイント上昇した。類似団体平均と比較して引き続き高い状態にとどまっているため，行財政改革への取組みを通じて義務的経費の削減に努め，財政の健全化を図る。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158242</xdr:rowOff>
    </xdr:from>
    <xdr:to>
      <xdr:col>23</xdr:col>
      <xdr:colOff>133350</xdr:colOff>
      <xdr:row>67</xdr:row>
      <xdr:rowOff>84836</xdr:rowOff>
    </xdr:to>
    <xdr:cxnSp macro="">
      <xdr:nvCxnSpPr>
        <xdr:cNvPr id="125" name="直線コネクタ 124"/>
        <xdr:cNvCxnSpPr/>
      </xdr:nvCxnSpPr>
      <xdr:spPr>
        <a:xfrm flipV="1">
          <a:off x="4953000" y="10273792"/>
          <a:ext cx="0" cy="1298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56913</xdr:rowOff>
    </xdr:from>
    <xdr:ext cx="762000" cy="259045"/>
    <xdr:sp macro="" textlink="">
      <xdr:nvSpPr>
        <xdr:cNvPr id="126" name="財政構造の弾力性最小値テキスト"/>
        <xdr:cNvSpPr txBox="1"/>
      </xdr:nvSpPr>
      <xdr:spPr>
        <a:xfrm>
          <a:off x="5041900" y="1154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84836</xdr:rowOff>
    </xdr:from>
    <xdr:to>
      <xdr:col>24</xdr:col>
      <xdr:colOff>12700</xdr:colOff>
      <xdr:row>67</xdr:row>
      <xdr:rowOff>84836</xdr:rowOff>
    </xdr:to>
    <xdr:cxnSp macro="">
      <xdr:nvCxnSpPr>
        <xdr:cNvPr id="127" name="直線コネクタ 126"/>
        <xdr:cNvCxnSpPr/>
      </xdr:nvCxnSpPr>
      <xdr:spPr>
        <a:xfrm>
          <a:off x="4864100" y="1157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73169</xdr:rowOff>
    </xdr:from>
    <xdr:ext cx="762000" cy="259045"/>
    <xdr:sp macro="" textlink="">
      <xdr:nvSpPr>
        <xdr:cNvPr id="128" name="財政構造の弾力性最大値テキスト"/>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158242</xdr:rowOff>
    </xdr:from>
    <xdr:to>
      <xdr:col>24</xdr:col>
      <xdr:colOff>12700</xdr:colOff>
      <xdr:row>59</xdr:row>
      <xdr:rowOff>158242</xdr:rowOff>
    </xdr:to>
    <xdr:cxnSp macro="">
      <xdr:nvCxnSpPr>
        <xdr:cNvPr id="129" name="直線コネクタ 128"/>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169672</xdr:rowOff>
    </xdr:from>
    <xdr:to>
      <xdr:col>23</xdr:col>
      <xdr:colOff>133350</xdr:colOff>
      <xdr:row>65</xdr:row>
      <xdr:rowOff>17526</xdr:rowOff>
    </xdr:to>
    <xdr:cxnSp macro="">
      <xdr:nvCxnSpPr>
        <xdr:cNvPr id="130" name="直線コネクタ 129"/>
        <xdr:cNvCxnSpPr/>
      </xdr:nvCxnSpPr>
      <xdr:spPr>
        <a:xfrm>
          <a:off x="4114800" y="11142472"/>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123461</xdr:rowOff>
    </xdr:from>
    <xdr:ext cx="762000" cy="259045"/>
    <xdr:sp macro="" textlink="">
      <xdr:nvSpPr>
        <xdr:cNvPr id="131" name="財政構造の弾力性平均値テキスト"/>
        <xdr:cNvSpPr txBox="1"/>
      </xdr:nvSpPr>
      <xdr:spPr>
        <a:xfrm>
          <a:off x="5041900" y="10753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106934</xdr:rowOff>
    </xdr:from>
    <xdr:to>
      <xdr:col>23</xdr:col>
      <xdr:colOff>184150</xdr:colOff>
      <xdr:row>64</xdr:row>
      <xdr:rowOff>37084</xdr:rowOff>
    </xdr:to>
    <xdr:sp macro="" textlink="">
      <xdr:nvSpPr>
        <xdr:cNvPr id="132" name="フローチャート: 判断 131"/>
        <xdr:cNvSpPr/>
      </xdr:nvSpPr>
      <xdr:spPr>
        <a:xfrm>
          <a:off x="49022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92456</xdr:rowOff>
    </xdr:from>
    <xdr:to>
      <xdr:col>19</xdr:col>
      <xdr:colOff>133350</xdr:colOff>
      <xdr:row>64</xdr:row>
      <xdr:rowOff>169672</xdr:rowOff>
    </xdr:to>
    <xdr:cxnSp macro="">
      <xdr:nvCxnSpPr>
        <xdr:cNvPr id="133" name="直線コネクタ 132"/>
        <xdr:cNvCxnSpPr/>
      </xdr:nvCxnSpPr>
      <xdr:spPr>
        <a:xfrm>
          <a:off x="3225800" y="11065256"/>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82804</xdr:rowOff>
    </xdr:from>
    <xdr:to>
      <xdr:col>19</xdr:col>
      <xdr:colOff>184150</xdr:colOff>
      <xdr:row>64</xdr:row>
      <xdr:rowOff>12954</xdr:rowOff>
    </xdr:to>
    <xdr:sp macro="" textlink="">
      <xdr:nvSpPr>
        <xdr:cNvPr id="134" name="フローチャート: 判断 133"/>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23131</xdr:rowOff>
    </xdr:from>
    <xdr:ext cx="736600" cy="259045"/>
    <xdr:sp macro="" textlink="">
      <xdr:nvSpPr>
        <xdr:cNvPr id="135" name="テキスト ボックス 134"/>
        <xdr:cNvSpPr txBox="1"/>
      </xdr:nvSpPr>
      <xdr:spPr>
        <a:xfrm>
          <a:off x="3733800" y="10653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92456</xdr:rowOff>
    </xdr:from>
    <xdr:to>
      <xdr:col>15</xdr:col>
      <xdr:colOff>82550</xdr:colOff>
      <xdr:row>64</xdr:row>
      <xdr:rowOff>102108</xdr:rowOff>
    </xdr:to>
    <xdr:cxnSp macro="">
      <xdr:nvCxnSpPr>
        <xdr:cNvPr id="136" name="直線コネクタ 135"/>
        <xdr:cNvCxnSpPr/>
      </xdr:nvCxnSpPr>
      <xdr:spPr>
        <a:xfrm flipV="1">
          <a:off x="2336800" y="1106525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82804</xdr:rowOff>
    </xdr:from>
    <xdr:to>
      <xdr:col>15</xdr:col>
      <xdr:colOff>133350</xdr:colOff>
      <xdr:row>64</xdr:row>
      <xdr:rowOff>12954</xdr:rowOff>
    </xdr:to>
    <xdr:sp macro="" textlink="">
      <xdr:nvSpPr>
        <xdr:cNvPr id="137" name="フローチャート: 判断 136"/>
        <xdr:cNvSpPr/>
      </xdr:nvSpPr>
      <xdr:spPr>
        <a:xfrm>
          <a:off x="3175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23131</xdr:rowOff>
    </xdr:from>
    <xdr:ext cx="762000" cy="259045"/>
    <xdr:sp macro="" textlink="">
      <xdr:nvSpPr>
        <xdr:cNvPr id="138" name="テキスト ボックス 137"/>
        <xdr:cNvSpPr txBox="1"/>
      </xdr:nvSpPr>
      <xdr:spPr>
        <a:xfrm>
          <a:off x="2844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73152</xdr:rowOff>
    </xdr:from>
    <xdr:to>
      <xdr:col>11</xdr:col>
      <xdr:colOff>31750</xdr:colOff>
      <xdr:row>64</xdr:row>
      <xdr:rowOff>102108</xdr:rowOff>
    </xdr:to>
    <xdr:cxnSp macro="">
      <xdr:nvCxnSpPr>
        <xdr:cNvPr id="139" name="直線コネクタ 138"/>
        <xdr:cNvCxnSpPr/>
      </xdr:nvCxnSpPr>
      <xdr:spPr>
        <a:xfrm>
          <a:off x="1447800" y="1104595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5588</xdr:rowOff>
    </xdr:from>
    <xdr:to>
      <xdr:col>11</xdr:col>
      <xdr:colOff>82550</xdr:colOff>
      <xdr:row>63</xdr:row>
      <xdr:rowOff>107188</xdr:rowOff>
    </xdr:to>
    <xdr:sp macro="" textlink="">
      <xdr:nvSpPr>
        <xdr:cNvPr id="140" name="フローチャート: 判断 139"/>
        <xdr:cNvSpPr/>
      </xdr:nvSpPr>
      <xdr:spPr>
        <a:xfrm>
          <a:off x="2286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117365</xdr:rowOff>
    </xdr:from>
    <xdr:ext cx="762000" cy="259045"/>
    <xdr:sp macro="" textlink="">
      <xdr:nvSpPr>
        <xdr:cNvPr id="141" name="テキスト ボックス 140"/>
        <xdr:cNvSpPr txBox="1"/>
      </xdr:nvSpPr>
      <xdr:spPr>
        <a:xfrm>
          <a:off x="1955800" y="1057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99822</xdr:rowOff>
    </xdr:from>
    <xdr:to>
      <xdr:col>7</xdr:col>
      <xdr:colOff>31750</xdr:colOff>
      <xdr:row>63</xdr:row>
      <xdr:rowOff>29972</xdr:rowOff>
    </xdr:to>
    <xdr:sp macro="" textlink="">
      <xdr:nvSpPr>
        <xdr:cNvPr id="142" name="フローチャート: 判断 141"/>
        <xdr:cNvSpPr/>
      </xdr:nvSpPr>
      <xdr:spPr>
        <a:xfrm>
          <a:off x="1397000" y="1072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40149</xdr:rowOff>
    </xdr:from>
    <xdr:ext cx="762000" cy="259045"/>
    <xdr:sp macro="" textlink="">
      <xdr:nvSpPr>
        <xdr:cNvPr id="143" name="テキスト ボックス 142"/>
        <xdr:cNvSpPr txBox="1"/>
      </xdr:nvSpPr>
      <xdr:spPr>
        <a:xfrm>
          <a:off x="1066800" y="10498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138176</xdr:rowOff>
    </xdr:from>
    <xdr:to>
      <xdr:col>23</xdr:col>
      <xdr:colOff>184150</xdr:colOff>
      <xdr:row>65</xdr:row>
      <xdr:rowOff>68326</xdr:rowOff>
    </xdr:to>
    <xdr:sp macro="" textlink="">
      <xdr:nvSpPr>
        <xdr:cNvPr id="149" name="楕円 148"/>
        <xdr:cNvSpPr/>
      </xdr:nvSpPr>
      <xdr:spPr>
        <a:xfrm>
          <a:off x="4902200" y="1111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110253</xdr:rowOff>
    </xdr:from>
    <xdr:ext cx="762000" cy="259045"/>
    <xdr:sp macro="" textlink="">
      <xdr:nvSpPr>
        <xdr:cNvPr id="150" name="財政構造の弾力性該当値テキスト"/>
        <xdr:cNvSpPr txBox="1"/>
      </xdr:nvSpPr>
      <xdr:spPr>
        <a:xfrm>
          <a:off x="5041900" y="1108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118872</xdr:rowOff>
    </xdr:from>
    <xdr:to>
      <xdr:col>19</xdr:col>
      <xdr:colOff>184150</xdr:colOff>
      <xdr:row>65</xdr:row>
      <xdr:rowOff>49022</xdr:rowOff>
    </xdr:to>
    <xdr:sp macro="" textlink="">
      <xdr:nvSpPr>
        <xdr:cNvPr id="151" name="楕円 150"/>
        <xdr:cNvSpPr/>
      </xdr:nvSpPr>
      <xdr:spPr>
        <a:xfrm>
          <a:off x="4064000" y="1109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33799</xdr:rowOff>
    </xdr:from>
    <xdr:ext cx="736600" cy="259045"/>
    <xdr:sp macro="" textlink="">
      <xdr:nvSpPr>
        <xdr:cNvPr id="152" name="テキスト ボックス 151"/>
        <xdr:cNvSpPr txBox="1"/>
      </xdr:nvSpPr>
      <xdr:spPr>
        <a:xfrm>
          <a:off x="3733800" y="11178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41656</xdr:rowOff>
    </xdr:from>
    <xdr:to>
      <xdr:col>15</xdr:col>
      <xdr:colOff>133350</xdr:colOff>
      <xdr:row>64</xdr:row>
      <xdr:rowOff>143256</xdr:rowOff>
    </xdr:to>
    <xdr:sp macro="" textlink="">
      <xdr:nvSpPr>
        <xdr:cNvPr id="153" name="楕円 152"/>
        <xdr:cNvSpPr/>
      </xdr:nvSpPr>
      <xdr:spPr>
        <a:xfrm>
          <a:off x="3175000" y="1101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128033</xdr:rowOff>
    </xdr:from>
    <xdr:ext cx="762000" cy="259045"/>
    <xdr:sp macro="" textlink="">
      <xdr:nvSpPr>
        <xdr:cNvPr id="154" name="テキスト ボックス 153"/>
        <xdr:cNvSpPr txBox="1"/>
      </xdr:nvSpPr>
      <xdr:spPr>
        <a:xfrm>
          <a:off x="2844800" y="1110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51308</xdr:rowOff>
    </xdr:from>
    <xdr:to>
      <xdr:col>11</xdr:col>
      <xdr:colOff>82550</xdr:colOff>
      <xdr:row>64</xdr:row>
      <xdr:rowOff>152908</xdr:rowOff>
    </xdr:to>
    <xdr:sp macro="" textlink="">
      <xdr:nvSpPr>
        <xdr:cNvPr id="155" name="楕円 154"/>
        <xdr:cNvSpPr/>
      </xdr:nvSpPr>
      <xdr:spPr>
        <a:xfrm>
          <a:off x="2286000" y="1102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137685</xdr:rowOff>
    </xdr:from>
    <xdr:ext cx="762000" cy="259045"/>
    <xdr:sp macro="" textlink="">
      <xdr:nvSpPr>
        <xdr:cNvPr id="156" name="テキスト ボックス 155"/>
        <xdr:cNvSpPr txBox="1"/>
      </xdr:nvSpPr>
      <xdr:spPr>
        <a:xfrm>
          <a:off x="1955800" y="1111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22352</xdr:rowOff>
    </xdr:from>
    <xdr:to>
      <xdr:col>7</xdr:col>
      <xdr:colOff>31750</xdr:colOff>
      <xdr:row>64</xdr:row>
      <xdr:rowOff>123952</xdr:rowOff>
    </xdr:to>
    <xdr:sp macro="" textlink="">
      <xdr:nvSpPr>
        <xdr:cNvPr id="157" name="楕円 156"/>
        <xdr:cNvSpPr/>
      </xdr:nvSpPr>
      <xdr:spPr>
        <a:xfrm>
          <a:off x="1397000" y="1099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108729</xdr:rowOff>
    </xdr:from>
    <xdr:ext cx="762000" cy="259045"/>
    <xdr:sp macro="" textlink="">
      <xdr:nvSpPr>
        <xdr:cNvPr id="158" name="テキスト ボックス 157"/>
        <xdr:cNvSpPr txBox="1"/>
      </xdr:nvSpPr>
      <xdr:spPr>
        <a:xfrm>
          <a:off x="1066800" y="1108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[139,343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年度までは人件費，物件費及び維持補修費の合計額の人口１人当たりの金額が類似団体平均を下回っていた。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令和元年度は，ふるさと納税関連事業の減少等を理由に，物件費の減少が見られたものの，類似団体平均と比較すると，やや高い状態にある。</a:t>
          </a:r>
        </a:p>
        <a:p>
          <a:r>
            <a:rPr kumimoji="1" lang="ja-JP" altLang="en-US" sz="1300">
              <a:latin typeface="ＭＳ Ｐゴシック" panose="020B0600070205080204" pitchFamily="50" charset="-128"/>
              <a:ea typeface="ＭＳ Ｐゴシック" panose="020B0600070205080204" pitchFamily="50" charset="-128"/>
            </a:rPr>
            <a:t>　今後は行財政改革を進め，物件費の削減並びに施設の統廃合，民営化など運営形態の見直しや更なるコスト低減を図るとともに，人件費の抑制に努める。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79375</xdr:rowOff>
    </xdr:from>
    <xdr:to>
      <xdr:col>27</xdr:col>
      <xdr:colOff>184150</xdr:colOff>
      <xdr:row>90</xdr:row>
      <xdr:rowOff>79375</xdr:rowOff>
    </xdr:to>
    <xdr:cxnSp macro="">
      <xdr:nvCxnSpPr>
        <xdr:cNvPr id="175" name="直線コネクタ 174"/>
        <xdr:cNvCxnSpPr/>
      </xdr:nvCxnSpPr>
      <xdr:spPr>
        <a:xfrm>
          <a:off x="762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108602</xdr:rowOff>
    </xdr:from>
    <xdr:ext cx="762000" cy="259045"/>
    <xdr:sp macro="" textlink="">
      <xdr:nvSpPr>
        <xdr:cNvPr id="176" name="テキスト ボックス 175"/>
        <xdr:cNvSpPr txBox="1"/>
      </xdr:nvSpPr>
      <xdr:spPr>
        <a:xfrm>
          <a:off x="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7" name="直線コネクタ 176"/>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8" name="テキスト ボックス 177"/>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161925</xdr:rowOff>
    </xdr:from>
    <xdr:to>
      <xdr:col>27</xdr:col>
      <xdr:colOff>184150</xdr:colOff>
      <xdr:row>86</xdr:row>
      <xdr:rowOff>161925</xdr:rowOff>
    </xdr:to>
    <xdr:cxnSp macro="">
      <xdr:nvCxnSpPr>
        <xdr:cNvPr id="179" name="直線コネクタ 178"/>
        <xdr:cNvCxnSpPr/>
      </xdr:nvCxnSpPr>
      <xdr:spPr>
        <a:xfrm>
          <a:off x="762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19702</xdr:rowOff>
    </xdr:from>
    <xdr:ext cx="762000" cy="259045"/>
    <xdr:sp macro="" textlink="">
      <xdr:nvSpPr>
        <xdr:cNvPr id="180" name="テキスト ボックス 179"/>
        <xdr:cNvSpPr txBox="1"/>
      </xdr:nvSpPr>
      <xdr:spPr>
        <a:xfrm>
          <a:off x="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73025</xdr:rowOff>
    </xdr:from>
    <xdr:to>
      <xdr:col>27</xdr:col>
      <xdr:colOff>184150</xdr:colOff>
      <xdr:row>83</xdr:row>
      <xdr:rowOff>73025</xdr:rowOff>
    </xdr:to>
    <xdr:cxnSp macro="">
      <xdr:nvCxnSpPr>
        <xdr:cNvPr id="183" name="直線コネクタ 182"/>
        <xdr:cNvCxnSpPr/>
      </xdr:nvCxnSpPr>
      <xdr:spPr>
        <a:xfrm>
          <a:off x="762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102252</xdr:rowOff>
    </xdr:from>
    <xdr:ext cx="762000" cy="259045"/>
    <xdr:sp macro="" textlink="">
      <xdr:nvSpPr>
        <xdr:cNvPr id="184" name="テキスト ボックス 183"/>
        <xdr:cNvSpPr txBox="1"/>
      </xdr:nvSpPr>
      <xdr:spPr>
        <a:xfrm>
          <a:off x="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5" name="直線コネクタ 184"/>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6" name="テキスト ボックス 185"/>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79</xdr:row>
      <xdr:rowOff>155575</xdr:rowOff>
    </xdr:from>
    <xdr:to>
      <xdr:col>27</xdr:col>
      <xdr:colOff>184150</xdr:colOff>
      <xdr:row>79</xdr:row>
      <xdr:rowOff>155575</xdr:rowOff>
    </xdr:to>
    <xdr:cxnSp macro="">
      <xdr:nvCxnSpPr>
        <xdr:cNvPr id="187" name="直線コネクタ 186"/>
        <xdr:cNvCxnSpPr/>
      </xdr:nvCxnSpPr>
      <xdr:spPr>
        <a:xfrm>
          <a:off x="762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13352</xdr:rowOff>
    </xdr:from>
    <xdr:ext cx="762000" cy="259045"/>
    <xdr:sp macro="" textlink="">
      <xdr:nvSpPr>
        <xdr:cNvPr id="188" name="テキスト ボックス 187"/>
        <xdr:cNvSpPr txBox="1"/>
      </xdr:nvSpPr>
      <xdr:spPr>
        <a:xfrm>
          <a:off x="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16433</xdr:rowOff>
    </xdr:from>
    <xdr:to>
      <xdr:col>23</xdr:col>
      <xdr:colOff>133350</xdr:colOff>
      <xdr:row>89</xdr:row>
      <xdr:rowOff>50797</xdr:rowOff>
    </xdr:to>
    <xdr:cxnSp macro="">
      <xdr:nvCxnSpPr>
        <xdr:cNvPr id="192" name="直線コネクタ 191"/>
        <xdr:cNvCxnSpPr/>
      </xdr:nvCxnSpPr>
      <xdr:spPr>
        <a:xfrm flipV="1">
          <a:off x="4953000" y="13903883"/>
          <a:ext cx="0" cy="14059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22874</xdr:rowOff>
    </xdr:from>
    <xdr:ext cx="762000" cy="259045"/>
    <xdr:sp macro="" textlink="">
      <xdr:nvSpPr>
        <xdr:cNvPr id="193" name="人件費・物件費等の状況最小値テキスト"/>
        <xdr:cNvSpPr txBox="1"/>
      </xdr:nvSpPr>
      <xdr:spPr>
        <a:xfrm>
          <a:off x="5041900" y="15281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50797</xdr:rowOff>
    </xdr:from>
    <xdr:to>
      <xdr:col>24</xdr:col>
      <xdr:colOff>12700</xdr:colOff>
      <xdr:row>89</xdr:row>
      <xdr:rowOff>50797</xdr:rowOff>
    </xdr:to>
    <xdr:cxnSp macro="">
      <xdr:nvCxnSpPr>
        <xdr:cNvPr id="194" name="直線コネクタ 193"/>
        <xdr:cNvCxnSpPr/>
      </xdr:nvCxnSpPr>
      <xdr:spPr>
        <a:xfrm>
          <a:off x="4864100" y="15309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102810</xdr:rowOff>
    </xdr:from>
    <xdr:ext cx="762000" cy="259045"/>
    <xdr:sp macro="" textlink="">
      <xdr:nvSpPr>
        <xdr:cNvPr id="195" name="人件費・物件費等の状況最大値テキスト"/>
        <xdr:cNvSpPr txBox="1"/>
      </xdr:nvSpPr>
      <xdr:spPr>
        <a:xfrm>
          <a:off x="5041900" y="1364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16433</xdr:rowOff>
    </xdr:from>
    <xdr:to>
      <xdr:col>24</xdr:col>
      <xdr:colOff>12700</xdr:colOff>
      <xdr:row>81</xdr:row>
      <xdr:rowOff>16433</xdr:rowOff>
    </xdr:to>
    <xdr:cxnSp macro="">
      <xdr:nvCxnSpPr>
        <xdr:cNvPr id="196" name="直線コネクタ 195"/>
        <xdr:cNvCxnSpPr/>
      </xdr:nvCxnSpPr>
      <xdr:spPr>
        <a:xfrm>
          <a:off x="4864100" y="13903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96053</xdr:rowOff>
    </xdr:from>
    <xdr:to>
      <xdr:col>23</xdr:col>
      <xdr:colOff>133350</xdr:colOff>
      <xdr:row>88</xdr:row>
      <xdr:rowOff>98250</xdr:rowOff>
    </xdr:to>
    <xdr:cxnSp macro="">
      <xdr:nvCxnSpPr>
        <xdr:cNvPr id="197" name="直線コネクタ 196"/>
        <xdr:cNvCxnSpPr/>
      </xdr:nvCxnSpPr>
      <xdr:spPr>
        <a:xfrm flipV="1">
          <a:off x="4114800" y="14497853"/>
          <a:ext cx="838200" cy="687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158205</xdr:rowOff>
    </xdr:from>
    <xdr:ext cx="762000" cy="259045"/>
    <xdr:sp macro="" textlink="">
      <xdr:nvSpPr>
        <xdr:cNvPr id="198" name="人件費・物件費等の状況平均値テキスト"/>
        <xdr:cNvSpPr txBox="1"/>
      </xdr:nvSpPr>
      <xdr:spPr>
        <a:xfrm>
          <a:off x="5041900" y="14217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141678</xdr:rowOff>
    </xdr:from>
    <xdr:to>
      <xdr:col>23</xdr:col>
      <xdr:colOff>184150</xdr:colOff>
      <xdr:row>84</xdr:row>
      <xdr:rowOff>71828</xdr:rowOff>
    </xdr:to>
    <xdr:sp macro="" textlink="">
      <xdr:nvSpPr>
        <xdr:cNvPr id="199" name="フローチャート: 判断 198"/>
        <xdr:cNvSpPr/>
      </xdr:nvSpPr>
      <xdr:spPr>
        <a:xfrm>
          <a:off x="4902200" y="14372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48563</xdr:rowOff>
    </xdr:from>
    <xdr:to>
      <xdr:col>19</xdr:col>
      <xdr:colOff>133350</xdr:colOff>
      <xdr:row>88</xdr:row>
      <xdr:rowOff>98250</xdr:rowOff>
    </xdr:to>
    <xdr:cxnSp macro="">
      <xdr:nvCxnSpPr>
        <xdr:cNvPr id="200" name="直線コネクタ 199"/>
        <xdr:cNvCxnSpPr/>
      </xdr:nvCxnSpPr>
      <xdr:spPr>
        <a:xfrm>
          <a:off x="3225800" y="14278913"/>
          <a:ext cx="889000" cy="906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135756</xdr:rowOff>
    </xdr:from>
    <xdr:to>
      <xdr:col>19</xdr:col>
      <xdr:colOff>184150</xdr:colOff>
      <xdr:row>84</xdr:row>
      <xdr:rowOff>65906</xdr:rowOff>
    </xdr:to>
    <xdr:sp macro="" textlink="">
      <xdr:nvSpPr>
        <xdr:cNvPr id="201" name="フローチャート: 判断 200"/>
        <xdr:cNvSpPr/>
      </xdr:nvSpPr>
      <xdr:spPr>
        <a:xfrm>
          <a:off x="4064000" y="1436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76083</xdr:rowOff>
    </xdr:from>
    <xdr:ext cx="736600" cy="259045"/>
    <xdr:sp macro="" textlink="">
      <xdr:nvSpPr>
        <xdr:cNvPr id="202" name="テキスト ボックス 201"/>
        <xdr:cNvSpPr txBox="1"/>
      </xdr:nvSpPr>
      <xdr:spPr>
        <a:xfrm>
          <a:off x="3733800" y="14134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149955</xdr:rowOff>
    </xdr:from>
    <xdr:to>
      <xdr:col>15</xdr:col>
      <xdr:colOff>82550</xdr:colOff>
      <xdr:row>83</xdr:row>
      <xdr:rowOff>48563</xdr:rowOff>
    </xdr:to>
    <xdr:cxnSp macro="">
      <xdr:nvCxnSpPr>
        <xdr:cNvPr id="203" name="直線コネクタ 202"/>
        <xdr:cNvCxnSpPr/>
      </xdr:nvCxnSpPr>
      <xdr:spPr>
        <a:xfrm>
          <a:off x="2336800" y="14208855"/>
          <a:ext cx="889000" cy="7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155845</xdr:rowOff>
    </xdr:from>
    <xdr:to>
      <xdr:col>15</xdr:col>
      <xdr:colOff>133350</xdr:colOff>
      <xdr:row>84</xdr:row>
      <xdr:rowOff>85995</xdr:rowOff>
    </xdr:to>
    <xdr:sp macro="" textlink="">
      <xdr:nvSpPr>
        <xdr:cNvPr id="204" name="フローチャート: 判断 203"/>
        <xdr:cNvSpPr/>
      </xdr:nvSpPr>
      <xdr:spPr>
        <a:xfrm>
          <a:off x="3175000" y="14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70772</xdr:rowOff>
    </xdr:from>
    <xdr:ext cx="762000" cy="259045"/>
    <xdr:sp macro="" textlink="">
      <xdr:nvSpPr>
        <xdr:cNvPr id="205" name="テキスト ボックス 204"/>
        <xdr:cNvSpPr txBox="1"/>
      </xdr:nvSpPr>
      <xdr:spPr>
        <a:xfrm>
          <a:off x="2844800" y="14472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100881</xdr:rowOff>
    </xdr:from>
    <xdr:to>
      <xdr:col>11</xdr:col>
      <xdr:colOff>31750</xdr:colOff>
      <xdr:row>82</xdr:row>
      <xdr:rowOff>149955</xdr:rowOff>
    </xdr:to>
    <xdr:cxnSp macro="">
      <xdr:nvCxnSpPr>
        <xdr:cNvPr id="206" name="直線コネクタ 205"/>
        <xdr:cNvCxnSpPr/>
      </xdr:nvCxnSpPr>
      <xdr:spPr>
        <a:xfrm>
          <a:off x="1447800" y="14159781"/>
          <a:ext cx="889000" cy="49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85027</xdr:rowOff>
    </xdr:from>
    <xdr:to>
      <xdr:col>11</xdr:col>
      <xdr:colOff>82550</xdr:colOff>
      <xdr:row>85</xdr:row>
      <xdr:rowOff>15177</xdr:rowOff>
    </xdr:to>
    <xdr:sp macro="" textlink="">
      <xdr:nvSpPr>
        <xdr:cNvPr id="207" name="フローチャート: 判断 206"/>
        <xdr:cNvSpPr/>
      </xdr:nvSpPr>
      <xdr:spPr>
        <a:xfrm>
          <a:off x="2286000" y="14486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171404</xdr:rowOff>
    </xdr:from>
    <xdr:ext cx="762000" cy="259045"/>
    <xdr:sp macro="" textlink="">
      <xdr:nvSpPr>
        <xdr:cNvPr id="208" name="テキスト ボックス 207"/>
        <xdr:cNvSpPr txBox="1"/>
      </xdr:nvSpPr>
      <xdr:spPr>
        <a:xfrm>
          <a:off x="1955800" y="14573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148013</xdr:rowOff>
    </xdr:from>
    <xdr:to>
      <xdr:col>7</xdr:col>
      <xdr:colOff>31750</xdr:colOff>
      <xdr:row>84</xdr:row>
      <xdr:rowOff>78163</xdr:rowOff>
    </xdr:to>
    <xdr:sp macro="" textlink="">
      <xdr:nvSpPr>
        <xdr:cNvPr id="209" name="フローチャート: 判断 208"/>
        <xdr:cNvSpPr/>
      </xdr:nvSpPr>
      <xdr:spPr>
        <a:xfrm>
          <a:off x="1397000" y="1437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62940</xdr:rowOff>
    </xdr:from>
    <xdr:ext cx="762000" cy="259045"/>
    <xdr:sp macro="" textlink="">
      <xdr:nvSpPr>
        <xdr:cNvPr id="210" name="テキスト ボックス 209"/>
        <xdr:cNvSpPr txBox="1"/>
      </xdr:nvSpPr>
      <xdr:spPr>
        <a:xfrm>
          <a:off x="1066800" y="1446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45253</xdr:rowOff>
    </xdr:from>
    <xdr:to>
      <xdr:col>23</xdr:col>
      <xdr:colOff>184150</xdr:colOff>
      <xdr:row>84</xdr:row>
      <xdr:rowOff>146853</xdr:rowOff>
    </xdr:to>
    <xdr:sp macro="" textlink="">
      <xdr:nvSpPr>
        <xdr:cNvPr id="216" name="楕円 215"/>
        <xdr:cNvSpPr/>
      </xdr:nvSpPr>
      <xdr:spPr>
        <a:xfrm>
          <a:off x="4902200" y="1444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17330</xdr:rowOff>
    </xdr:from>
    <xdr:ext cx="762000" cy="259045"/>
    <xdr:sp macro="" textlink="">
      <xdr:nvSpPr>
        <xdr:cNvPr id="217" name="人件費・物件費等の状況該当値テキスト"/>
        <xdr:cNvSpPr txBox="1"/>
      </xdr:nvSpPr>
      <xdr:spPr>
        <a:xfrm>
          <a:off x="5041900" y="14419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88</xdr:row>
      <xdr:rowOff>47450</xdr:rowOff>
    </xdr:from>
    <xdr:to>
      <xdr:col>19</xdr:col>
      <xdr:colOff>184150</xdr:colOff>
      <xdr:row>88</xdr:row>
      <xdr:rowOff>149050</xdr:rowOff>
    </xdr:to>
    <xdr:sp macro="" textlink="">
      <xdr:nvSpPr>
        <xdr:cNvPr id="218" name="楕円 217"/>
        <xdr:cNvSpPr/>
      </xdr:nvSpPr>
      <xdr:spPr>
        <a:xfrm>
          <a:off x="4064000" y="1513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88</xdr:row>
      <xdr:rowOff>133827</xdr:rowOff>
    </xdr:from>
    <xdr:ext cx="736600" cy="259045"/>
    <xdr:sp macro="" textlink="">
      <xdr:nvSpPr>
        <xdr:cNvPr id="219" name="テキスト ボックス 218"/>
        <xdr:cNvSpPr txBox="1"/>
      </xdr:nvSpPr>
      <xdr:spPr>
        <a:xfrm>
          <a:off x="3733800" y="15221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169213</xdr:rowOff>
    </xdr:from>
    <xdr:to>
      <xdr:col>15</xdr:col>
      <xdr:colOff>133350</xdr:colOff>
      <xdr:row>83</xdr:row>
      <xdr:rowOff>99363</xdr:rowOff>
    </xdr:to>
    <xdr:sp macro="" textlink="">
      <xdr:nvSpPr>
        <xdr:cNvPr id="220" name="楕円 219"/>
        <xdr:cNvSpPr/>
      </xdr:nvSpPr>
      <xdr:spPr>
        <a:xfrm>
          <a:off x="3175000" y="142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109540</xdr:rowOff>
    </xdr:from>
    <xdr:ext cx="762000" cy="259045"/>
    <xdr:sp macro="" textlink="">
      <xdr:nvSpPr>
        <xdr:cNvPr id="221" name="テキスト ボックス 220"/>
        <xdr:cNvSpPr txBox="1"/>
      </xdr:nvSpPr>
      <xdr:spPr>
        <a:xfrm>
          <a:off x="2844800" y="1399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99155</xdr:rowOff>
    </xdr:from>
    <xdr:to>
      <xdr:col>11</xdr:col>
      <xdr:colOff>82550</xdr:colOff>
      <xdr:row>83</xdr:row>
      <xdr:rowOff>29305</xdr:rowOff>
    </xdr:to>
    <xdr:sp macro="" textlink="">
      <xdr:nvSpPr>
        <xdr:cNvPr id="222" name="楕円 221"/>
        <xdr:cNvSpPr/>
      </xdr:nvSpPr>
      <xdr:spPr>
        <a:xfrm>
          <a:off x="2286000" y="1415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39482</xdr:rowOff>
    </xdr:from>
    <xdr:ext cx="762000" cy="259045"/>
    <xdr:sp macro="" textlink="">
      <xdr:nvSpPr>
        <xdr:cNvPr id="223" name="テキスト ボックス 222"/>
        <xdr:cNvSpPr txBox="1"/>
      </xdr:nvSpPr>
      <xdr:spPr>
        <a:xfrm>
          <a:off x="1955800" y="13926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50081</xdr:rowOff>
    </xdr:from>
    <xdr:to>
      <xdr:col>7</xdr:col>
      <xdr:colOff>31750</xdr:colOff>
      <xdr:row>82</xdr:row>
      <xdr:rowOff>151681</xdr:rowOff>
    </xdr:to>
    <xdr:sp macro="" textlink="">
      <xdr:nvSpPr>
        <xdr:cNvPr id="224" name="楕円 223"/>
        <xdr:cNvSpPr/>
      </xdr:nvSpPr>
      <xdr:spPr>
        <a:xfrm>
          <a:off x="1397000" y="1410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161858</xdr:rowOff>
    </xdr:from>
    <xdr:ext cx="762000" cy="259045"/>
    <xdr:sp macro="" textlink="">
      <xdr:nvSpPr>
        <xdr:cNvPr id="225" name="テキスト ボックス 224"/>
        <xdr:cNvSpPr txBox="1"/>
      </xdr:nvSpPr>
      <xdr:spPr>
        <a:xfrm>
          <a:off x="1066800" y="13877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年度に，職務・職責に応じた給料体系となるよう，給料表の見直し（</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級制から</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級制）を行い，平成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年度に比べ</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ポイント（平成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年度ラスパイレス指数：</a:t>
          </a:r>
          <a:r>
            <a:rPr kumimoji="1" lang="en-US" altLang="ja-JP" sz="1300">
              <a:latin typeface="ＭＳ Ｐゴシック" panose="020B0600070205080204" pitchFamily="50" charset="-128"/>
              <a:ea typeface="ＭＳ Ｐゴシック" panose="020B0600070205080204" pitchFamily="50" charset="-128"/>
            </a:rPr>
            <a:t>92.9</a:t>
          </a:r>
          <a:r>
            <a:rPr kumimoji="1" lang="ja-JP" altLang="en-US" sz="1300">
              <a:latin typeface="ＭＳ Ｐゴシック" panose="020B0600070205080204" pitchFamily="50" charset="-128"/>
              <a:ea typeface="ＭＳ Ｐゴシック" panose="020B0600070205080204" pitchFamily="50" charset="-128"/>
            </a:rPr>
            <a:t>）上昇した。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令和元年度は，採用・退職や他職種との人事異動により類似団体平均を</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今後も，人事院勧告に準じた給与構造改革等により引き続き給与の適正化に努める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130629</xdr:rowOff>
    </xdr:from>
    <xdr:to>
      <xdr:col>81</xdr:col>
      <xdr:colOff>44450</xdr:colOff>
      <xdr:row>89</xdr:row>
      <xdr:rowOff>69850</xdr:rowOff>
    </xdr:to>
    <xdr:cxnSp macro="">
      <xdr:nvCxnSpPr>
        <xdr:cNvPr id="256" name="直線コネクタ 255"/>
        <xdr:cNvCxnSpPr/>
      </xdr:nvCxnSpPr>
      <xdr:spPr>
        <a:xfrm flipV="1">
          <a:off x="17018000" y="13846629"/>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7"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45556</xdr:rowOff>
    </xdr:from>
    <xdr:ext cx="762000" cy="259045"/>
    <xdr:sp macro="" textlink="">
      <xdr:nvSpPr>
        <xdr:cNvPr id="259" name="給与水準   （国との比較）最大値テキスト"/>
        <xdr:cNvSpPr txBox="1"/>
      </xdr:nvSpPr>
      <xdr:spPr>
        <a:xfrm>
          <a:off x="17106900" y="13590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130629</xdr:rowOff>
    </xdr:from>
    <xdr:to>
      <xdr:col>81</xdr:col>
      <xdr:colOff>133350</xdr:colOff>
      <xdr:row>80</xdr:row>
      <xdr:rowOff>130629</xdr:rowOff>
    </xdr:to>
    <xdr:cxnSp macro="">
      <xdr:nvCxnSpPr>
        <xdr:cNvPr id="260" name="直線コネクタ 259"/>
        <xdr:cNvCxnSpPr/>
      </xdr:nvCxnSpPr>
      <xdr:spPr>
        <a:xfrm>
          <a:off x="16929100" y="13846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82550</xdr:rowOff>
    </xdr:from>
    <xdr:to>
      <xdr:col>81</xdr:col>
      <xdr:colOff>44450</xdr:colOff>
      <xdr:row>84</xdr:row>
      <xdr:rowOff>117021</xdr:rowOff>
    </xdr:to>
    <xdr:cxnSp macro="">
      <xdr:nvCxnSpPr>
        <xdr:cNvPr id="261" name="直線コネクタ 260"/>
        <xdr:cNvCxnSpPr/>
      </xdr:nvCxnSpPr>
      <xdr:spPr>
        <a:xfrm flipV="1">
          <a:off x="16179800" y="14484350"/>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21970</xdr:rowOff>
    </xdr:from>
    <xdr:ext cx="762000" cy="259045"/>
    <xdr:sp macro="" textlink="">
      <xdr:nvSpPr>
        <xdr:cNvPr id="262" name="給与水準   （国との比較）平均値テキスト"/>
        <xdr:cNvSpPr txBox="1"/>
      </xdr:nvSpPr>
      <xdr:spPr>
        <a:xfrm>
          <a:off x="17106900" y="14595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63" name="フローチャート: 判断 262"/>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65314</xdr:rowOff>
    </xdr:from>
    <xdr:to>
      <xdr:col>77</xdr:col>
      <xdr:colOff>44450</xdr:colOff>
      <xdr:row>84</xdr:row>
      <xdr:rowOff>117021</xdr:rowOff>
    </xdr:to>
    <xdr:cxnSp macro="">
      <xdr:nvCxnSpPr>
        <xdr:cNvPr id="264" name="直線コネクタ 263"/>
        <xdr:cNvCxnSpPr/>
      </xdr:nvCxnSpPr>
      <xdr:spPr>
        <a:xfrm>
          <a:off x="15290800" y="14467114"/>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169636</xdr:rowOff>
    </xdr:from>
    <xdr:to>
      <xdr:col>77</xdr:col>
      <xdr:colOff>95250</xdr:colOff>
      <xdr:row>85</xdr:row>
      <xdr:rowOff>99786</xdr:rowOff>
    </xdr:to>
    <xdr:sp macro="" textlink="">
      <xdr:nvSpPr>
        <xdr:cNvPr id="265" name="フローチャート: 判断 264"/>
        <xdr:cNvSpPr/>
      </xdr:nvSpPr>
      <xdr:spPr>
        <a:xfrm>
          <a:off x="16129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84563</xdr:rowOff>
    </xdr:from>
    <xdr:ext cx="736600" cy="259045"/>
    <xdr:sp macro="" textlink="">
      <xdr:nvSpPr>
        <xdr:cNvPr id="266" name="テキスト ボックス 265"/>
        <xdr:cNvSpPr txBox="1"/>
      </xdr:nvSpPr>
      <xdr:spPr>
        <a:xfrm>
          <a:off x="15798800" y="14657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65314</xdr:rowOff>
    </xdr:from>
    <xdr:to>
      <xdr:col>72</xdr:col>
      <xdr:colOff>203200</xdr:colOff>
      <xdr:row>84</xdr:row>
      <xdr:rowOff>134257</xdr:rowOff>
    </xdr:to>
    <xdr:cxnSp macro="">
      <xdr:nvCxnSpPr>
        <xdr:cNvPr id="267" name="直線コネクタ 266"/>
        <xdr:cNvCxnSpPr/>
      </xdr:nvCxnSpPr>
      <xdr:spPr>
        <a:xfrm flipV="1">
          <a:off x="14401800" y="14467114"/>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15421</xdr:rowOff>
    </xdr:from>
    <xdr:to>
      <xdr:col>73</xdr:col>
      <xdr:colOff>44450</xdr:colOff>
      <xdr:row>85</xdr:row>
      <xdr:rowOff>117021</xdr:rowOff>
    </xdr:to>
    <xdr:sp macro="" textlink="">
      <xdr:nvSpPr>
        <xdr:cNvPr id="268" name="フローチャート: 判断 267"/>
        <xdr:cNvSpPr/>
      </xdr:nvSpPr>
      <xdr:spPr>
        <a:xfrm>
          <a:off x="15240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101798</xdr:rowOff>
    </xdr:from>
    <xdr:ext cx="762000" cy="259045"/>
    <xdr:sp macro="" textlink="">
      <xdr:nvSpPr>
        <xdr:cNvPr id="269" name="テキスト ボックス 268"/>
        <xdr:cNvSpPr txBox="1"/>
      </xdr:nvSpPr>
      <xdr:spPr>
        <a:xfrm>
          <a:off x="14909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134257</xdr:rowOff>
    </xdr:from>
    <xdr:to>
      <xdr:col>68</xdr:col>
      <xdr:colOff>152400</xdr:colOff>
      <xdr:row>84</xdr:row>
      <xdr:rowOff>151493</xdr:rowOff>
    </xdr:to>
    <xdr:cxnSp macro="">
      <xdr:nvCxnSpPr>
        <xdr:cNvPr id="270" name="直線コネクタ 269"/>
        <xdr:cNvCxnSpPr/>
      </xdr:nvCxnSpPr>
      <xdr:spPr>
        <a:xfrm flipV="1">
          <a:off x="13512800" y="145360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71" name="フローチャート: 判断 270"/>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67327</xdr:rowOff>
    </xdr:from>
    <xdr:ext cx="762000" cy="259045"/>
    <xdr:sp macro="" textlink="">
      <xdr:nvSpPr>
        <xdr:cNvPr id="272" name="テキスト ボックス 271"/>
        <xdr:cNvSpPr txBox="1"/>
      </xdr:nvSpPr>
      <xdr:spPr>
        <a:xfrm>
          <a:off x="14020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73" name="フローチャート: 判断 272"/>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119034</xdr:rowOff>
    </xdr:from>
    <xdr:ext cx="762000" cy="259045"/>
    <xdr:sp macro="" textlink="">
      <xdr:nvSpPr>
        <xdr:cNvPr id="274" name="テキスト ボックス 273"/>
        <xdr:cNvSpPr txBox="1"/>
      </xdr:nvSpPr>
      <xdr:spPr>
        <a:xfrm>
          <a:off x="13131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31750</xdr:rowOff>
    </xdr:from>
    <xdr:to>
      <xdr:col>81</xdr:col>
      <xdr:colOff>95250</xdr:colOff>
      <xdr:row>84</xdr:row>
      <xdr:rowOff>133350</xdr:rowOff>
    </xdr:to>
    <xdr:sp macro="" textlink="">
      <xdr:nvSpPr>
        <xdr:cNvPr id="280" name="楕円 279"/>
        <xdr:cNvSpPr/>
      </xdr:nvSpPr>
      <xdr:spPr>
        <a:xfrm>
          <a:off x="169672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48277</xdr:rowOff>
    </xdr:from>
    <xdr:ext cx="762000" cy="259045"/>
    <xdr:sp macro="" textlink="">
      <xdr:nvSpPr>
        <xdr:cNvPr id="281" name="給与水準   （国との比較）該当値テキスト"/>
        <xdr:cNvSpPr txBox="1"/>
      </xdr:nvSpPr>
      <xdr:spPr>
        <a:xfrm>
          <a:off x="17106900" y="1427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66221</xdr:rowOff>
    </xdr:from>
    <xdr:to>
      <xdr:col>77</xdr:col>
      <xdr:colOff>95250</xdr:colOff>
      <xdr:row>84</xdr:row>
      <xdr:rowOff>167821</xdr:rowOff>
    </xdr:to>
    <xdr:sp macro="" textlink="">
      <xdr:nvSpPr>
        <xdr:cNvPr id="282" name="楕円 281"/>
        <xdr:cNvSpPr/>
      </xdr:nvSpPr>
      <xdr:spPr>
        <a:xfrm>
          <a:off x="16129000" y="1446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6548</xdr:rowOff>
    </xdr:from>
    <xdr:ext cx="736600" cy="259045"/>
    <xdr:sp macro="" textlink="">
      <xdr:nvSpPr>
        <xdr:cNvPr id="283" name="テキスト ボックス 282"/>
        <xdr:cNvSpPr txBox="1"/>
      </xdr:nvSpPr>
      <xdr:spPr>
        <a:xfrm>
          <a:off x="15798800" y="142368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14514</xdr:rowOff>
    </xdr:from>
    <xdr:to>
      <xdr:col>73</xdr:col>
      <xdr:colOff>44450</xdr:colOff>
      <xdr:row>84</xdr:row>
      <xdr:rowOff>116114</xdr:rowOff>
    </xdr:to>
    <xdr:sp macro="" textlink="">
      <xdr:nvSpPr>
        <xdr:cNvPr id="284" name="楕円 283"/>
        <xdr:cNvSpPr/>
      </xdr:nvSpPr>
      <xdr:spPr>
        <a:xfrm>
          <a:off x="15240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126291</xdr:rowOff>
    </xdr:from>
    <xdr:ext cx="762000" cy="259045"/>
    <xdr:sp macro="" textlink="">
      <xdr:nvSpPr>
        <xdr:cNvPr id="285" name="テキスト ボックス 284"/>
        <xdr:cNvSpPr txBox="1"/>
      </xdr:nvSpPr>
      <xdr:spPr>
        <a:xfrm>
          <a:off x="14909800" y="141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83457</xdr:rowOff>
    </xdr:from>
    <xdr:to>
      <xdr:col>68</xdr:col>
      <xdr:colOff>203200</xdr:colOff>
      <xdr:row>85</xdr:row>
      <xdr:rowOff>13607</xdr:rowOff>
    </xdr:to>
    <xdr:sp macro="" textlink="">
      <xdr:nvSpPr>
        <xdr:cNvPr id="286" name="楕円 285"/>
        <xdr:cNvSpPr/>
      </xdr:nvSpPr>
      <xdr:spPr>
        <a:xfrm>
          <a:off x="14351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23784</xdr:rowOff>
    </xdr:from>
    <xdr:ext cx="762000" cy="259045"/>
    <xdr:sp macro="" textlink="">
      <xdr:nvSpPr>
        <xdr:cNvPr id="287" name="テキスト ボックス 286"/>
        <xdr:cNvSpPr txBox="1"/>
      </xdr:nvSpPr>
      <xdr:spPr>
        <a:xfrm>
          <a:off x="14020800" y="1425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100693</xdr:rowOff>
    </xdr:from>
    <xdr:to>
      <xdr:col>64</xdr:col>
      <xdr:colOff>152400</xdr:colOff>
      <xdr:row>85</xdr:row>
      <xdr:rowOff>30843</xdr:rowOff>
    </xdr:to>
    <xdr:sp macro="" textlink="">
      <xdr:nvSpPr>
        <xdr:cNvPr id="288" name="楕円 287"/>
        <xdr:cNvSpPr/>
      </xdr:nvSpPr>
      <xdr:spPr>
        <a:xfrm>
          <a:off x="13462000" y="1450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41020</xdr:rowOff>
    </xdr:from>
    <xdr:ext cx="762000" cy="259045"/>
    <xdr:sp macro="" textlink="">
      <xdr:nvSpPr>
        <xdr:cNvPr id="289" name="テキスト ボックス 288"/>
        <xdr:cNvSpPr txBox="1"/>
      </xdr:nvSpPr>
      <xdr:spPr>
        <a:xfrm>
          <a:off x="13131800" y="1427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令和元年度の職員数は前年度から</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名増加し，人口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人当たりの職員数は</a:t>
          </a:r>
          <a:r>
            <a:rPr kumimoji="1" lang="en-US" altLang="ja-JP" sz="1300">
              <a:latin typeface="ＭＳ Ｐゴシック" panose="020B0600070205080204" pitchFamily="50" charset="-128"/>
              <a:ea typeface="ＭＳ Ｐゴシック" panose="020B0600070205080204" pitchFamily="50" charset="-128"/>
            </a:rPr>
            <a:t>0.16</a:t>
          </a:r>
          <a:r>
            <a:rPr kumimoji="1" lang="ja-JP" altLang="en-US" sz="1300">
              <a:latin typeface="ＭＳ Ｐゴシック" panose="020B0600070205080204" pitchFamily="50" charset="-128"/>
              <a:ea typeface="ＭＳ Ｐゴシック" panose="020B0600070205080204" pitchFamily="50" charset="-128"/>
            </a:rPr>
            <a:t>人増加した。しかしながら，類似団体平均と比較すると，ほぼ同水準で推移している。</a:t>
          </a:r>
        </a:p>
        <a:p>
          <a:r>
            <a:rPr kumimoji="1" lang="ja-JP" altLang="en-US" sz="1300">
              <a:latin typeface="ＭＳ Ｐゴシック" panose="020B0600070205080204" pitchFamily="50" charset="-128"/>
              <a:ea typeface="ＭＳ Ｐゴシック" panose="020B0600070205080204" pitchFamily="50" charset="-128"/>
            </a:rPr>
            <a:t>　今後は，組織機構改革やさらなる事務等の効率化により，適切な定員管理に努める。</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109765</xdr:rowOff>
    </xdr:from>
    <xdr:to>
      <xdr:col>81</xdr:col>
      <xdr:colOff>44450</xdr:colOff>
      <xdr:row>67</xdr:row>
      <xdr:rowOff>128270</xdr:rowOff>
    </xdr:to>
    <xdr:cxnSp macro="">
      <xdr:nvCxnSpPr>
        <xdr:cNvPr id="321" name="直線コネクタ 320"/>
        <xdr:cNvCxnSpPr/>
      </xdr:nvCxnSpPr>
      <xdr:spPr>
        <a:xfrm flipV="1">
          <a:off x="17018000" y="10053865"/>
          <a:ext cx="0" cy="15615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100347</xdr:rowOff>
    </xdr:from>
    <xdr:ext cx="762000" cy="259045"/>
    <xdr:sp macro="" textlink="">
      <xdr:nvSpPr>
        <xdr:cNvPr id="322" name="定員管理の状況最小値テキスト"/>
        <xdr:cNvSpPr txBox="1"/>
      </xdr:nvSpPr>
      <xdr:spPr>
        <a:xfrm>
          <a:off x="17106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128270</xdr:rowOff>
    </xdr:from>
    <xdr:to>
      <xdr:col>81</xdr:col>
      <xdr:colOff>133350</xdr:colOff>
      <xdr:row>67</xdr:row>
      <xdr:rowOff>128270</xdr:rowOff>
    </xdr:to>
    <xdr:cxnSp macro="">
      <xdr:nvCxnSpPr>
        <xdr:cNvPr id="323" name="直線コネクタ 322"/>
        <xdr:cNvCxnSpPr/>
      </xdr:nvCxnSpPr>
      <xdr:spPr>
        <a:xfrm>
          <a:off x="16929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24692</xdr:rowOff>
    </xdr:from>
    <xdr:ext cx="762000" cy="259045"/>
    <xdr:sp macro="" textlink="">
      <xdr:nvSpPr>
        <xdr:cNvPr id="324" name="定員管理の状況最大値テキスト"/>
        <xdr:cNvSpPr txBox="1"/>
      </xdr:nvSpPr>
      <xdr:spPr>
        <a:xfrm>
          <a:off x="17106900" y="9797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109765</xdr:rowOff>
    </xdr:from>
    <xdr:to>
      <xdr:col>81</xdr:col>
      <xdr:colOff>133350</xdr:colOff>
      <xdr:row>58</xdr:row>
      <xdr:rowOff>109765</xdr:rowOff>
    </xdr:to>
    <xdr:cxnSp macro="">
      <xdr:nvCxnSpPr>
        <xdr:cNvPr id="325" name="直線コネクタ 324"/>
        <xdr:cNvCxnSpPr/>
      </xdr:nvCxnSpPr>
      <xdr:spPr>
        <a:xfrm>
          <a:off x="16929100" y="10053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122827</xdr:rowOff>
    </xdr:from>
    <xdr:to>
      <xdr:col>81</xdr:col>
      <xdr:colOff>44450</xdr:colOff>
      <xdr:row>61</xdr:row>
      <xdr:rowOff>150404</xdr:rowOff>
    </xdr:to>
    <xdr:cxnSp macro="">
      <xdr:nvCxnSpPr>
        <xdr:cNvPr id="326" name="直線コネクタ 325"/>
        <xdr:cNvCxnSpPr/>
      </xdr:nvCxnSpPr>
      <xdr:spPr>
        <a:xfrm>
          <a:off x="16179800" y="10581277"/>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48912</xdr:rowOff>
    </xdr:from>
    <xdr:ext cx="762000" cy="259045"/>
    <xdr:sp macro="" textlink="">
      <xdr:nvSpPr>
        <xdr:cNvPr id="327" name="定員管理の状況平均値テキスト"/>
        <xdr:cNvSpPr txBox="1"/>
      </xdr:nvSpPr>
      <xdr:spPr>
        <a:xfrm>
          <a:off x="17106900" y="103359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32385</xdr:rowOff>
    </xdr:from>
    <xdr:to>
      <xdr:col>81</xdr:col>
      <xdr:colOff>95250</xdr:colOff>
      <xdr:row>61</xdr:row>
      <xdr:rowOff>133985</xdr:rowOff>
    </xdr:to>
    <xdr:sp macro="" textlink="">
      <xdr:nvSpPr>
        <xdr:cNvPr id="328" name="フローチャート: 判断 327"/>
        <xdr:cNvSpPr/>
      </xdr:nvSpPr>
      <xdr:spPr>
        <a:xfrm>
          <a:off x="169672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98697</xdr:rowOff>
    </xdr:from>
    <xdr:to>
      <xdr:col>77</xdr:col>
      <xdr:colOff>44450</xdr:colOff>
      <xdr:row>61</xdr:row>
      <xdr:rowOff>122827</xdr:rowOff>
    </xdr:to>
    <xdr:cxnSp macro="">
      <xdr:nvCxnSpPr>
        <xdr:cNvPr id="329" name="直線コネクタ 328"/>
        <xdr:cNvCxnSpPr/>
      </xdr:nvCxnSpPr>
      <xdr:spPr>
        <a:xfrm>
          <a:off x="15290800" y="1055714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28938</xdr:rowOff>
    </xdr:from>
    <xdr:to>
      <xdr:col>77</xdr:col>
      <xdr:colOff>95250</xdr:colOff>
      <xdr:row>61</xdr:row>
      <xdr:rowOff>130538</xdr:rowOff>
    </xdr:to>
    <xdr:sp macro="" textlink="">
      <xdr:nvSpPr>
        <xdr:cNvPr id="330" name="フローチャート: 判断 329"/>
        <xdr:cNvSpPr/>
      </xdr:nvSpPr>
      <xdr:spPr>
        <a:xfrm>
          <a:off x="161290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140715</xdr:rowOff>
    </xdr:from>
    <xdr:ext cx="736600" cy="259045"/>
    <xdr:sp macro="" textlink="">
      <xdr:nvSpPr>
        <xdr:cNvPr id="331" name="テキスト ボックス 330"/>
        <xdr:cNvSpPr txBox="1"/>
      </xdr:nvSpPr>
      <xdr:spPr>
        <a:xfrm>
          <a:off x="15798800" y="10256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98697</xdr:rowOff>
    </xdr:from>
    <xdr:to>
      <xdr:col>72</xdr:col>
      <xdr:colOff>203200</xdr:colOff>
      <xdr:row>61</xdr:row>
      <xdr:rowOff>102144</xdr:rowOff>
    </xdr:to>
    <xdr:cxnSp macro="">
      <xdr:nvCxnSpPr>
        <xdr:cNvPr id="332" name="直線コネクタ 331"/>
        <xdr:cNvCxnSpPr/>
      </xdr:nvCxnSpPr>
      <xdr:spPr>
        <a:xfrm flipV="1">
          <a:off x="14401800" y="10557147"/>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46174</xdr:rowOff>
    </xdr:from>
    <xdr:to>
      <xdr:col>73</xdr:col>
      <xdr:colOff>44450</xdr:colOff>
      <xdr:row>61</xdr:row>
      <xdr:rowOff>147774</xdr:rowOff>
    </xdr:to>
    <xdr:sp macro="" textlink="">
      <xdr:nvSpPr>
        <xdr:cNvPr id="333" name="フローチャート: 判断 332"/>
        <xdr:cNvSpPr/>
      </xdr:nvSpPr>
      <xdr:spPr>
        <a:xfrm>
          <a:off x="15240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157951</xdr:rowOff>
    </xdr:from>
    <xdr:ext cx="762000" cy="259045"/>
    <xdr:sp macro="" textlink="">
      <xdr:nvSpPr>
        <xdr:cNvPr id="334" name="テキスト ボックス 333"/>
        <xdr:cNvSpPr txBox="1"/>
      </xdr:nvSpPr>
      <xdr:spPr>
        <a:xfrm>
          <a:off x="14909800" y="1027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96974</xdr:rowOff>
    </xdr:from>
    <xdr:to>
      <xdr:col>68</xdr:col>
      <xdr:colOff>152400</xdr:colOff>
      <xdr:row>61</xdr:row>
      <xdr:rowOff>102144</xdr:rowOff>
    </xdr:to>
    <xdr:cxnSp macro="">
      <xdr:nvCxnSpPr>
        <xdr:cNvPr id="335" name="直線コネクタ 334"/>
        <xdr:cNvCxnSpPr/>
      </xdr:nvCxnSpPr>
      <xdr:spPr>
        <a:xfrm>
          <a:off x="13512800" y="10555424"/>
          <a:ext cx="889000" cy="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39279</xdr:rowOff>
    </xdr:from>
    <xdr:to>
      <xdr:col>68</xdr:col>
      <xdr:colOff>203200</xdr:colOff>
      <xdr:row>61</xdr:row>
      <xdr:rowOff>140879</xdr:rowOff>
    </xdr:to>
    <xdr:sp macro="" textlink="">
      <xdr:nvSpPr>
        <xdr:cNvPr id="336" name="フローチャート: 判断 335"/>
        <xdr:cNvSpPr/>
      </xdr:nvSpPr>
      <xdr:spPr>
        <a:xfrm>
          <a:off x="143510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151056</xdr:rowOff>
    </xdr:from>
    <xdr:ext cx="762000" cy="259045"/>
    <xdr:sp macro="" textlink="">
      <xdr:nvSpPr>
        <xdr:cNvPr id="337" name="テキスト ボックス 336"/>
        <xdr:cNvSpPr txBox="1"/>
      </xdr:nvSpPr>
      <xdr:spPr>
        <a:xfrm>
          <a:off x="14020800" y="1026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25491</xdr:rowOff>
    </xdr:from>
    <xdr:to>
      <xdr:col>64</xdr:col>
      <xdr:colOff>152400</xdr:colOff>
      <xdr:row>61</xdr:row>
      <xdr:rowOff>127091</xdr:rowOff>
    </xdr:to>
    <xdr:sp macro="" textlink="">
      <xdr:nvSpPr>
        <xdr:cNvPr id="338" name="フローチャート: 判断 337"/>
        <xdr:cNvSpPr/>
      </xdr:nvSpPr>
      <xdr:spPr>
        <a:xfrm>
          <a:off x="13462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137268</xdr:rowOff>
    </xdr:from>
    <xdr:ext cx="762000" cy="259045"/>
    <xdr:sp macro="" textlink="">
      <xdr:nvSpPr>
        <xdr:cNvPr id="339" name="テキスト ボックス 338"/>
        <xdr:cNvSpPr txBox="1"/>
      </xdr:nvSpPr>
      <xdr:spPr>
        <a:xfrm>
          <a:off x="13131800" y="1025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99604</xdr:rowOff>
    </xdr:from>
    <xdr:to>
      <xdr:col>81</xdr:col>
      <xdr:colOff>95250</xdr:colOff>
      <xdr:row>62</xdr:row>
      <xdr:rowOff>29754</xdr:rowOff>
    </xdr:to>
    <xdr:sp macro="" textlink="">
      <xdr:nvSpPr>
        <xdr:cNvPr id="345" name="楕円 344"/>
        <xdr:cNvSpPr/>
      </xdr:nvSpPr>
      <xdr:spPr>
        <a:xfrm>
          <a:off x="16967200" y="1055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71681</xdr:rowOff>
    </xdr:from>
    <xdr:ext cx="762000" cy="259045"/>
    <xdr:sp macro="" textlink="">
      <xdr:nvSpPr>
        <xdr:cNvPr id="346" name="定員管理の状況該当値テキスト"/>
        <xdr:cNvSpPr txBox="1"/>
      </xdr:nvSpPr>
      <xdr:spPr>
        <a:xfrm>
          <a:off x="17106900" y="1053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72027</xdr:rowOff>
    </xdr:from>
    <xdr:to>
      <xdr:col>77</xdr:col>
      <xdr:colOff>95250</xdr:colOff>
      <xdr:row>62</xdr:row>
      <xdr:rowOff>2177</xdr:rowOff>
    </xdr:to>
    <xdr:sp macro="" textlink="">
      <xdr:nvSpPr>
        <xdr:cNvPr id="347" name="楕円 346"/>
        <xdr:cNvSpPr/>
      </xdr:nvSpPr>
      <xdr:spPr>
        <a:xfrm>
          <a:off x="16129000" y="1053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158404</xdr:rowOff>
    </xdr:from>
    <xdr:ext cx="736600" cy="259045"/>
    <xdr:sp macro="" textlink="">
      <xdr:nvSpPr>
        <xdr:cNvPr id="348" name="テキスト ボックス 347"/>
        <xdr:cNvSpPr txBox="1"/>
      </xdr:nvSpPr>
      <xdr:spPr>
        <a:xfrm>
          <a:off x="15798800" y="10616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47897</xdr:rowOff>
    </xdr:from>
    <xdr:to>
      <xdr:col>73</xdr:col>
      <xdr:colOff>44450</xdr:colOff>
      <xdr:row>61</xdr:row>
      <xdr:rowOff>149497</xdr:rowOff>
    </xdr:to>
    <xdr:sp macro="" textlink="">
      <xdr:nvSpPr>
        <xdr:cNvPr id="349" name="楕円 348"/>
        <xdr:cNvSpPr/>
      </xdr:nvSpPr>
      <xdr:spPr>
        <a:xfrm>
          <a:off x="15240000" y="1050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134274</xdr:rowOff>
    </xdr:from>
    <xdr:ext cx="762000" cy="259045"/>
    <xdr:sp macro="" textlink="">
      <xdr:nvSpPr>
        <xdr:cNvPr id="350" name="テキスト ボックス 349"/>
        <xdr:cNvSpPr txBox="1"/>
      </xdr:nvSpPr>
      <xdr:spPr>
        <a:xfrm>
          <a:off x="14909800" y="10592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51344</xdr:rowOff>
    </xdr:from>
    <xdr:to>
      <xdr:col>68</xdr:col>
      <xdr:colOff>203200</xdr:colOff>
      <xdr:row>61</xdr:row>
      <xdr:rowOff>152944</xdr:rowOff>
    </xdr:to>
    <xdr:sp macro="" textlink="">
      <xdr:nvSpPr>
        <xdr:cNvPr id="351" name="楕円 350"/>
        <xdr:cNvSpPr/>
      </xdr:nvSpPr>
      <xdr:spPr>
        <a:xfrm>
          <a:off x="14351000" y="1050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137721</xdr:rowOff>
    </xdr:from>
    <xdr:ext cx="762000" cy="259045"/>
    <xdr:sp macro="" textlink="">
      <xdr:nvSpPr>
        <xdr:cNvPr id="352" name="テキスト ボックス 351"/>
        <xdr:cNvSpPr txBox="1"/>
      </xdr:nvSpPr>
      <xdr:spPr>
        <a:xfrm>
          <a:off x="14020800" y="10596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46174</xdr:rowOff>
    </xdr:from>
    <xdr:to>
      <xdr:col>64</xdr:col>
      <xdr:colOff>152400</xdr:colOff>
      <xdr:row>61</xdr:row>
      <xdr:rowOff>147774</xdr:rowOff>
    </xdr:to>
    <xdr:sp macro="" textlink="">
      <xdr:nvSpPr>
        <xdr:cNvPr id="353" name="楕円 352"/>
        <xdr:cNvSpPr/>
      </xdr:nvSpPr>
      <xdr:spPr>
        <a:xfrm>
          <a:off x="13462000" y="10504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132551</xdr:rowOff>
    </xdr:from>
    <xdr:ext cx="762000" cy="259045"/>
    <xdr:sp macro="" textlink="">
      <xdr:nvSpPr>
        <xdr:cNvPr id="354" name="テキスト ボックス 353"/>
        <xdr:cNvSpPr txBox="1"/>
      </xdr:nvSpPr>
      <xdr:spPr>
        <a:xfrm>
          <a:off x="13131800" y="10591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町民税所得割や固定資産税の増加により基準財政収入額が増加したほか，土地改良区関係事業に係る債務負担額が減少したことにより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ポイント低下した。</a:t>
          </a:r>
        </a:p>
        <a:p>
          <a:r>
            <a:rPr kumimoji="1" lang="ja-JP" altLang="en-US" sz="1300">
              <a:latin typeface="ＭＳ Ｐゴシック" panose="020B0600070205080204" pitchFamily="50" charset="-128"/>
              <a:ea typeface="ＭＳ Ｐゴシック" panose="020B0600070205080204" pitchFamily="50" charset="-128"/>
            </a:rPr>
            <a:t>　類似団体平均と比較すると依然として高い数値であり，主な要因は元利償還金と公営企業への繰出金である。今後は，起債の新規発行を必要最小限に抑え，実質公債費比率の上昇を抑えていく。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2" name="直線コネクタ 38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130266</xdr:rowOff>
    </xdr:from>
    <xdr:to>
      <xdr:col>81</xdr:col>
      <xdr:colOff>44450</xdr:colOff>
      <xdr:row>44</xdr:row>
      <xdr:rowOff>96157</xdr:rowOff>
    </xdr:to>
    <xdr:cxnSp macro="">
      <xdr:nvCxnSpPr>
        <xdr:cNvPr id="384" name="直線コネクタ 383"/>
        <xdr:cNvCxnSpPr/>
      </xdr:nvCxnSpPr>
      <xdr:spPr>
        <a:xfrm flipV="1">
          <a:off x="17018000" y="6302466"/>
          <a:ext cx="0" cy="13374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68234</xdr:rowOff>
    </xdr:from>
    <xdr:ext cx="762000" cy="259045"/>
    <xdr:sp macro="" textlink="">
      <xdr:nvSpPr>
        <xdr:cNvPr id="385" name="公債費負担の状況最小値テキスト"/>
        <xdr:cNvSpPr txBox="1"/>
      </xdr:nvSpPr>
      <xdr:spPr>
        <a:xfrm>
          <a:off x="17106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96157</xdr:rowOff>
    </xdr:from>
    <xdr:to>
      <xdr:col>81</xdr:col>
      <xdr:colOff>133350</xdr:colOff>
      <xdr:row>44</xdr:row>
      <xdr:rowOff>96157</xdr:rowOff>
    </xdr:to>
    <xdr:cxnSp macro="">
      <xdr:nvCxnSpPr>
        <xdr:cNvPr id="386" name="直線コネクタ 385"/>
        <xdr:cNvCxnSpPr/>
      </xdr:nvCxnSpPr>
      <xdr:spPr>
        <a:xfrm>
          <a:off x="16929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45193</xdr:rowOff>
    </xdr:from>
    <xdr:ext cx="762000" cy="259045"/>
    <xdr:sp macro="" textlink="">
      <xdr:nvSpPr>
        <xdr:cNvPr id="387" name="公債費負担の状況最大値テキスト"/>
        <xdr:cNvSpPr txBox="1"/>
      </xdr:nvSpPr>
      <xdr:spPr>
        <a:xfrm>
          <a:off x="17106900" y="604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130266</xdr:rowOff>
    </xdr:from>
    <xdr:to>
      <xdr:col>81</xdr:col>
      <xdr:colOff>133350</xdr:colOff>
      <xdr:row>36</xdr:row>
      <xdr:rowOff>130266</xdr:rowOff>
    </xdr:to>
    <xdr:cxnSp macro="">
      <xdr:nvCxnSpPr>
        <xdr:cNvPr id="388" name="直線コネクタ 387"/>
        <xdr:cNvCxnSpPr/>
      </xdr:nvCxnSpPr>
      <xdr:spPr>
        <a:xfrm>
          <a:off x="16929100" y="630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143510</xdr:rowOff>
    </xdr:from>
    <xdr:to>
      <xdr:col>81</xdr:col>
      <xdr:colOff>44450</xdr:colOff>
      <xdr:row>43</xdr:row>
      <xdr:rowOff>171087</xdr:rowOff>
    </xdr:to>
    <xdr:cxnSp macro="">
      <xdr:nvCxnSpPr>
        <xdr:cNvPr id="389" name="直線コネクタ 388"/>
        <xdr:cNvCxnSpPr/>
      </xdr:nvCxnSpPr>
      <xdr:spPr>
        <a:xfrm flipV="1">
          <a:off x="16179800" y="7515860"/>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30678</xdr:rowOff>
    </xdr:from>
    <xdr:ext cx="762000" cy="259045"/>
    <xdr:sp macro="" textlink="">
      <xdr:nvSpPr>
        <xdr:cNvPr id="390" name="公債費負担の状況平均値テキスト"/>
        <xdr:cNvSpPr txBox="1"/>
      </xdr:nvSpPr>
      <xdr:spPr>
        <a:xfrm>
          <a:off x="17106900" y="6717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14151</xdr:rowOff>
    </xdr:from>
    <xdr:to>
      <xdr:col>81</xdr:col>
      <xdr:colOff>95250</xdr:colOff>
      <xdr:row>40</xdr:row>
      <xdr:rowOff>115751</xdr:rowOff>
    </xdr:to>
    <xdr:sp macro="" textlink="">
      <xdr:nvSpPr>
        <xdr:cNvPr id="391" name="フローチャート: 判断 390"/>
        <xdr:cNvSpPr/>
      </xdr:nvSpPr>
      <xdr:spPr>
        <a:xfrm>
          <a:off x="169672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164193</xdr:rowOff>
    </xdr:from>
    <xdr:to>
      <xdr:col>77</xdr:col>
      <xdr:colOff>44450</xdr:colOff>
      <xdr:row>43</xdr:row>
      <xdr:rowOff>171087</xdr:rowOff>
    </xdr:to>
    <xdr:cxnSp macro="">
      <xdr:nvCxnSpPr>
        <xdr:cNvPr id="392" name="直線コネクタ 391"/>
        <xdr:cNvCxnSpPr/>
      </xdr:nvCxnSpPr>
      <xdr:spPr>
        <a:xfrm>
          <a:off x="15290800" y="7536543"/>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21046</xdr:rowOff>
    </xdr:from>
    <xdr:to>
      <xdr:col>77</xdr:col>
      <xdr:colOff>95250</xdr:colOff>
      <xdr:row>40</xdr:row>
      <xdr:rowOff>122646</xdr:rowOff>
    </xdr:to>
    <xdr:sp macro="" textlink="">
      <xdr:nvSpPr>
        <xdr:cNvPr id="393" name="フローチャート: 判断 392"/>
        <xdr:cNvSpPr/>
      </xdr:nvSpPr>
      <xdr:spPr>
        <a:xfrm>
          <a:off x="16129000" y="68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132823</xdr:rowOff>
    </xdr:from>
    <xdr:ext cx="736600" cy="259045"/>
    <xdr:sp macro="" textlink="">
      <xdr:nvSpPr>
        <xdr:cNvPr id="394" name="テキスト ボックス 393"/>
        <xdr:cNvSpPr txBox="1"/>
      </xdr:nvSpPr>
      <xdr:spPr>
        <a:xfrm>
          <a:off x="15798800" y="6647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164193</xdr:rowOff>
    </xdr:from>
    <xdr:to>
      <xdr:col>72</xdr:col>
      <xdr:colOff>203200</xdr:colOff>
      <xdr:row>44</xdr:row>
      <xdr:rowOff>6531</xdr:rowOff>
    </xdr:to>
    <xdr:cxnSp macro="">
      <xdr:nvCxnSpPr>
        <xdr:cNvPr id="395" name="直線コネクタ 394"/>
        <xdr:cNvCxnSpPr/>
      </xdr:nvCxnSpPr>
      <xdr:spPr>
        <a:xfrm flipV="1">
          <a:off x="14401800" y="7536543"/>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7257</xdr:rowOff>
    </xdr:from>
    <xdr:to>
      <xdr:col>73</xdr:col>
      <xdr:colOff>44450</xdr:colOff>
      <xdr:row>40</xdr:row>
      <xdr:rowOff>108857</xdr:rowOff>
    </xdr:to>
    <xdr:sp macro="" textlink="">
      <xdr:nvSpPr>
        <xdr:cNvPr id="396" name="フローチャート: 判断 395"/>
        <xdr:cNvSpPr/>
      </xdr:nvSpPr>
      <xdr:spPr>
        <a:xfrm>
          <a:off x="15240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119034</xdr:rowOff>
    </xdr:from>
    <xdr:ext cx="762000" cy="259045"/>
    <xdr:sp macro="" textlink="">
      <xdr:nvSpPr>
        <xdr:cNvPr id="397" name="テキスト ボックス 396"/>
        <xdr:cNvSpPr txBox="1"/>
      </xdr:nvSpPr>
      <xdr:spPr>
        <a:xfrm>
          <a:off x="14909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6531</xdr:rowOff>
    </xdr:from>
    <xdr:to>
      <xdr:col>68</xdr:col>
      <xdr:colOff>152400</xdr:colOff>
      <xdr:row>44</xdr:row>
      <xdr:rowOff>6531</xdr:rowOff>
    </xdr:to>
    <xdr:cxnSp macro="">
      <xdr:nvCxnSpPr>
        <xdr:cNvPr id="398" name="直線コネクタ 397"/>
        <xdr:cNvCxnSpPr/>
      </xdr:nvCxnSpPr>
      <xdr:spPr>
        <a:xfrm>
          <a:off x="13512800" y="75503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14151</xdr:rowOff>
    </xdr:from>
    <xdr:to>
      <xdr:col>68</xdr:col>
      <xdr:colOff>203200</xdr:colOff>
      <xdr:row>40</xdr:row>
      <xdr:rowOff>115751</xdr:rowOff>
    </xdr:to>
    <xdr:sp macro="" textlink="">
      <xdr:nvSpPr>
        <xdr:cNvPr id="399" name="フローチャート: 判断 398"/>
        <xdr:cNvSpPr/>
      </xdr:nvSpPr>
      <xdr:spPr>
        <a:xfrm>
          <a:off x="14351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125928</xdr:rowOff>
    </xdr:from>
    <xdr:ext cx="762000" cy="259045"/>
    <xdr:sp macro="" textlink="">
      <xdr:nvSpPr>
        <xdr:cNvPr id="400" name="テキスト ボックス 399"/>
        <xdr:cNvSpPr txBox="1"/>
      </xdr:nvSpPr>
      <xdr:spPr>
        <a:xfrm>
          <a:off x="14020800" y="664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48623</xdr:rowOff>
    </xdr:from>
    <xdr:to>
      <xdr:col>64</xdr:col>
      <xdr:colOff>152400</xdr:colOff>
      <xdr:row>40</xdr:row>
      <xdr:rowOff>150223</xdr:rowOff>
    </xdr:to>
    <xdr:sp macro="" textlink="">
      <xdr:nvSpPr>
        <xdr:cNvPr id="401" name="フローチャート: 判断 400"/>
        <xdr:cNvSpPr/>
      </xdr:nvSpPr>
      <xdr:spPr>
        <a:xfrm>
          <a:off x="13462000" y="690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160400</xdr:rowOff>
    </xdr:from>
    <xdr:ext cx="762000" cy="259045"/>
    <xdr:sp macro="" textlink="">
      <xdr:nvSpPr>
        <xdr:cNvPr id="402" name="テキスト ボックス 401"/>
        <xdr:cNvSpPr txBox="1"/>
      </xdr:nvSpPr>
      <xdr:spPr>
        <a:xfrm>
          <a:off x="13131800" y="667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92710</xdr:rowOff>
    </xdr:from>
    <xdr:to>
      <xdr:col>81</xdr:col>
      <xdr:colOff>95250</xdr:colOff>
      <xdr:row>44</xdr:row>
      <xdr:rowOff>22860</xdr:rowOff>
    </xdr:to>
    <xdr:sp macro="" textlink="">
      <xdr:nvSpPr>
        <xdr:cNvPr id="408" name="楕円 407"/>
        <xdr:cNvSpPr/>
      </xdr:nvSpPr>
      <xdr:spPr>
        <a:xfrm>
          <a:off x="169672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160037</xdr:rowOff>
    </xdr:from>
    <xdr:ext cx="762000" cy="259045"/>
    <xdr:sp macro="" textlink="">
      <xdr:nvSpPr>
        <xdr:cNvPr id="409" name="公債費負担の状況該当値テキスト"/>
        <xdr:cNvSpPr txBox="1"/>
      </xdr:nvSpPr>
      <xdr:spPr>
        <a:xfrm>
          <a:off x="17106900" y="736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120287</xdr:rowOff>
    </xdr:from>
    <xdr:to>
      <xdr:col>77</xdr:col>
      <xdr:colOff>95250</xdr:colOff>
      <xdr:row>44</xdr:row>
      <xdr:rowOff>50437</xdr:rowOff>
    </xdr:to>
    <xdr:sp macro="" textlink="">
      <xdr:nvSpPr>
        <xdr:cNvPr id="410" name="楕円 409"/>
        <xdr:cNvSpPr/>
      </xdr:nvSpPr>
      <xdr:spPr>
        <a:xfrm>
          <a:off x="16129000" y="749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35214</xdr:rowOff>
    </xdr:from>
    <xdr:ext cx="736600" cy="259045"/>
    <xdr:sp macro="" textlink="">
      <xdr:nvSpPr>
        <xdr:cNvPr id="411" name="テキスト ボックス 410"/>
        <xdr:cNvSpPr txBox="1"/>
      </xdr:nvSpPr>
      <xdr:spPr>
        <a:xfrm>
          <a:off x="15798800" y="7579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113393</xdr:rowOff>
    </xdr:from>
    <xdr:to>
      <xdr:col>73</xdr:col>
      <xdr:colOff>44450</xdr:colOff>
      <xdr:row>44</xdr:row>
      <xdr:rowOff>43543</xdr:rowOff>
    </xdr:to>
    <xdr:sp macro="" textlink="">
      <xdr:nvSpPr>
        <xdr:cNvPr id="412" name="楕円 411"/>
        <xdr:cNvSpPr/>
      </xdr:nvSpPr>
      <xdr:spPr>
        <a:xfrm>
          <a:off x="15240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28320</xdr:rowOff>
    </xdr:from>
    <xdr:ext cx="762000" cy="259045"/>
    <xdr:sp macro="" textlink="">
      <xdr:nvSpPr>
        <xdr:cNvPr id="413" name="テキスト ボックス 412"/>
        <xdr:cNvSpPr txBox="1"/>
      </xdr:nvSpPr>
      <xdr:spPr>
        <a:xfrm>
          <a:off x="14909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127181</xdr:rowOff>
    </xdr:from>
    <xdr:to>
      <xdr:col>68</xdr:col>
      <xdr:colOff>203200</xdr:colOff>
      <xdr:row>44</xdr:row>
      <xdr:rowOff>57331</xdr:rowOff>
    </xdr:to>
    <xdr:sp macro="" textlink="">
      <xdr:nvSpPr>
        <xdr:cNvPr id="414" name="楕円 413"/>
        <xdr:cNvSpPr/>
      </xdr:nvSpPr>
      <xdr:spPr>
        <a:xfrm>
          <a:off x="14351000" y="749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42108</xdr:rowOff>
    </xdr:from>
    <xdr:ext cx="762000" cy="259045"/>
    <xdr:sp macro="" textlink="">
      <xdr:nvSpPr>
        <xdr:cNvPr id="415" name="テキスト ボックス 414"/>
        <xdr:cNvSpPr txBox="1"/>
      </xdr:nvSpPr>
      <xdr:spPr>
        <a:xfrm>
          <a:off x="14020800" y="7585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127181</xdr:rowOff>
    </xdr:from>
    <xdr:to>
      <xdr:col>64</xdr:col>
      <xdr:colOff>152400</xdr:colOff>
      <xdr:row>44</xdr:row>
      <xdr:rowOff>57331</xdr:rowOff>
    </xdr:to>
    <xdr:sp macro="" textlink="">
      <xdr:nvSpPr>
        <xdr:cNvPr id="416" name="楕円 415"/>
        <xdr:cNvSpPr/>
      </xdr:nvSpPr>
      <xdr:spPr>
        <a:xfrm>
          <a:off x="13462000" y="749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42108</xdr:rowOff>
    </xdr:from>
    <xdr:ext cx="762000" cy="259045"/>
    <xdr:sp macro="" textlink="">
      <xdr:nvSpPr>
        <xdr:cNvPr id="417" name="テキスト ボックス 416"/>
        <xdr:cNvSpPr txBox="1"/>
      </xdr:nvSpPr>
      <xdr:spPr>
        <a:xfrm>
          <a:off x="13131800" y="7585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ふるさとづくり基金積立による充当可能基金が平成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年度と比較して若干減少したものの，農業集落排水事業特別会計における元金償還額の増に伴う地方債の現在高減少により，前年度指数から</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ポイント低下した。</a:t>
          </a:r>
        </a:p>
        <a:p>
          <a:r>
            <a:rPr kumimoji="1" lang="ja-JP" altLang="en-US" sz="1300">
              <a:latin typeface="ＭＳ Ｐゴシック" panose="020B0600070205080204" pitchFamily="50" charset="-128"/>
              <a:ea typeface="ＭＳ Ｐゴシック" panose="020B0600070205080204" pitchFamily="50" charset="-128"/>
            </a:rPr>
            <a:t>　しかしながら，依然として類似団体平均を上回っている主な要因は，地方債残高，公営企業における公債費の償還財源として繰出される準元利償還金等があげられる。今後は，地方債の発行を必要最小限のに抑え，公債費等義務的経費の削減を中心とする財政改革を進め，財政の健全化に努める。</a:t>
          </a:r>
        </a:p>
      </xdr:txBody>
    </xdr:sp>
    <xdr:clientData/>
  </xdr:twoCellAnchor>
  <xdr:oneCellAnchor>
    <xdr:from>
      <xdr:col>61</xdr:col>
      <xdr:colOff>6350</xdr:colOff>
      <xdr:row>10</xdr:row>
      <xdr:rowOff>63500</xdr:rowOff>
    </xdr:from>
    <xdr:ext cx="298543" cy="225703"/>
    <xdr:sp macro="" textlink="">
      <xdr:nvSpPr>
        <xdr:cNvPr id="431" name="テキスト ボックス 43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4" name="直線コネクタ 43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5" name="テキスト ボックス 43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6" name="直線コネクタ 43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7" name="テキスト ボックス 43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8" name="直線コネクタ 43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9" name="テキスト ボックス 43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40" name="直線コネクタ 43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41" name="テキスト ボックス 44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153060</xdr:rowOff>
    </xdr:to>
    <xdr:cxnSp macro="">
      <xdr:nvCxnSpPr>
        <xdr:cNvPr id="444" name="直線コネクタ 443"/>
        <xdr:cNvCxnSpPr/>
      </xdr:nvCxnSpPr>
      <xdr:spPr>
        <a:xfrm flipV="1">
          <a:off x="17018000" y="2451100"/>
          <a:ext cx="0" cy="14738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125137</xdr:rowOff>
    </xdr:from>
    <xdr:ext cx="762000" cy="259045"/>
    <xdr:sp macro="" textlink="">
      <xdr:nvSpPr>
        <xdr:cNvPr id="445" name="将来負担の状況最小値テキスト"/>
        <xdr:cNvSpPr txBox="1"/>
      </xdr:nvSpPr>
      <xdr:spPr>
        <a:xfrm>
          <a:off x="17106900" y="389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153060</xdr:rowOff>
    </xdr:from>
    <xdr:to>
      <xdr:col>81</xdr:col>
      <xdr:colOff>133350</xdr:colOff>
      <xdr:row>22</xdr:row>
      <xdr:rowOff>153060</xdr:rowOff>
    </xdr:to>
    <xdr:cxnSp macro="">
      <xdr:nvCxnSpPr>
        <xdr:cNvPr id="446" name="直線コネクタ 445"/>
        <xdr:cNvCxnSpPr/>
      </xdr:nvCxnSpPr>
      <xdr:spPr>
        <a:xfrm>
          <a:off x="16929100" y="3924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8" name="直線コネクタ 44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37490</xdr:rowOff>
    </xdr:from>
    <xdr:to>
      <xdr:col>81</xdr:col>
      <xdr:colOff>44450</xdr:colOff>
      <xdr:row>20</xdr:row>
      <xdr:rowOff>57760</xdr:rowOff>
    </xdr:to>
    <xdr:cxnSp macro="">
      <xdr:nvCxnSpPr>
        <xdr:cNvPr id="449" name="直線コネクタ 448"/>
        <xdr:cNvCxnSpPr/>
      </xdr:nvCxnSpPr>
      <xdr:spPr>
        <a:xfrm flipV="1">
          <a:off x="16179800" y="3466490"/>
          <a:ext cx="838200" cy="2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116908</xdr:rowOff>
    </xdr:from>
    <xdr:ext cx="762000" cy="259045"/>
    <xdr:sp macro="" textlink="">
      <xdr:nvSpPr>
        <xdr:cNvPr id="450" name="将来負担の状況平均値テキスト"/>
        <xdr:cNvSpPr txBox="1"/>
      </xdr:nvSpPr>
      <xdr:spPr>
        <a:xfrm>
          <a:off x="17106900" y="23457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100381</xdr:rowOff>
    </xdr:from>
    <xdr:to>
      <xdr:col>81</xdr:col>
      <xdr:colOff>95250</xdr:colOff>
      <xdr:row>15</xdr:row>
      <xdr:rowOff>30531</xdr:rowOff>
    </xdr:to>
    <xdr:sp macro="" textlink="">
      <xdr:nvSpPr>
        <xdr:cNvPr id="451" name="フローチャート: 判断 450"/>
        <xdr:cNvSpPr/>
      </xdr:nvSpPr>
      <xdr:spPr>
        <a:xfrm>
          <a:off x="16967200" y="2500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57760</xdr:rowOff>
    </xdr:from>
    <xdr:to>
      <xdr:col>77</xdr:col>
      <xdr:colOff>44450</xdr:colOff>
      <xdr:row>21</xdr:row>
      <xdr:rowOff>82245</xdr:rowOff>
    </xdr:to>
    <xdr:cxnSp macro="">
      <xdr:nvCxnSpPr>
        <xdr:cNvPr id="452" name="直線コネクタ 451"/>
        <xdr:cNvCxnSpPr/>
      </xdr:nvCxnSpPr>
      <xdr:spPr>
        <a:xfrm flipV="1">
          <a:off x="15290800" y="3486760"/>
          <a:ext cx="889000" cy="195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110033</xdr:rowOff>
    </xdr:from>
    <xdr:to>
      <xdr:col>77</xdr:col>
      <xdr:colOff>95250</xdr:colOff>
      <xdr:row>15</xdr:row>
      <xdr:rowOff>40183</xdr:rowOff>
    </xdr:to>
    <xdr:sp macro="" textlink="">
      <xdr:nvSpPr>
        <xdr:cNvPr id="453" name="フローチャート: 判断 452"/>
        <xdr:cNvSpPr/>
      </xdr:nvSpPr>
      <xdr:spPr>
        <a:xfrm>
          <a:off x="16129000" y="251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50360</xdr:rowOff>
    </xdr:from>
    <xdr:ext cx="736600" cy="259045"/>
    <xdr:sp macro="" textlink="">
      <xdr:nvSpPr>
        <xdr:cNvPr id="454" name="テキスト ボックス 453"/>
        <xdr:cNvSpPr txBox="1"/>
      </xdr:nvSpPr>
      <xdr:spPr>
        <a:xfrm>
          <a:off x="15798800" y="2279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82245</xdr:rowOff>
    </xdr:from>
    <xdr:to>
      <xdr:col>72</xdr:col>
      <xdr:colOff>203200</xdr:colOff>
      <xdr:row>21</xdr:row>
      <xdr:rowOff>169113</xdr:rowOff>
    </xdr:to>
    <xdr:cxnSp macro="">
      <xdr:nvCxnSpPr>
        <xdr:cNvPr id="455" name="直線コネクタ 454"/>
        <xdr:cNvCxnSpPr/>
      </xdr:nvCxnSpPr>
      <xdr:spPr>
        <a:xfrm flipV="1">
          <a:off x="14401800" y="3682695"/>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135128</xdr:rowOff>
    </xdr:from>
    <xdr:to>
      <xdr:col>73</xdr:col>
      <xdr:colOff>44450</xdr:colOff>
      <xdr:row>15</xdr:row>
      <xdr:rowOff>65278</xdr:rowOff>
    </xdr:to>
    <xdr:sp macro="" textlink="">
      <xdr:nvSpPr>
        <xdr:cNvPr id="456" name="フローチャート: 判断 455"/>
        <xdr:cNvSpPr/>
      </xdr:nvSpPr>
      <xdr:spPr>
        <a:xfrm>
          <a:off x="15240000" y="253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75455</xdr:rowOff>
    </xdr:from>
    <xdr:ext cx="762000" cy="259045"/>
    <xdr:sp macro="" textlink="">
      <xdr:nvSpPr>
        <xdr:cNvPr id="457" name="テキスト ボックス 456"/>
        <xdr:cNvSpPr txBox="1"/>
      </xdr:nvSpPr>
      <xdr:spPr>
        <a:xfrm>
          <a:off x="14909800" y="2304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169113</xdr:rowOff>
    </xdr:from>
    <xdr:to>
      <xdr:col>68</xdr:col>
      <xdr:colOff>152400</xdr:colOff>
      <xdr:row>22</xdr:row>
      <xdr:rowOff>150165</xdr:rowOff>
    </xdr:to>
    <xdr:cxnSp macro="">
      <xdr:nvCxnSpPr>
        <xdr:cNvPr id="458" name="直線コネクタ 457"/>
        <xdr:cNvCxnSpPr/>
      </xdr:nvCxnSpPr>
      <xdr:spPr>
        <a:xfrm flipV="1">
          <a:off x="13512800" y="3769563"/>
          <a:ext cx="889000" cy="152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149606</xdr:rowOff>
    </xdr:from>
    <xdr:to>
      <xdr:col>68</xdr:col>
      <xdr:colOff>203200</xdr:colOff>
      <xdr:row>15</xdr:row>
      <xdr:rowOff>79756</xdr:rowOff>
    </xdr:to>
    <xdr:sp macro="" textlink="">
      <xdr:nvSpPr>
        <xdr:cNvPr id="459" name="フローチャート: 判断 458"/>
        <xdr:cNvSpPr/>
      </xdr:nvSpPr>
      <xdr:spPr>
        <a:xfrm>
          <a:off x="14351000" y="254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89933</xdr:rowOff>
    </xdr:from>
    <xdr:ext cx="762000" cy="259045"/>
    <xdr:sp macro="" textlink="">
      <xdr:nvSpPr>
        <xdr:cNvPr id="460" name="テキスト ボックス 459"/>
        <xdr:cNvSpPr txBox="1"/>
      </xdr:nvSpPr>
      <xdr:spPr>
        <a:xfrm>
          <a:off x="14020800" y="2318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23520</xdr:rowOff>
    </xdr:from>
    <xdr:to>
      <xdr:col>64</xdr:col>
      <xdr:colOff>152400</xdr:colOff>
      <xdr:row>15</xdr:row>
      <xdr:rowOff>125120</xdr:rowOff>
    </xdr:to>
    <xdr:sp macro="" textlink="">
      <xdr:nvSpPr>
        <xdr:cNvPr id="461" name="フローチャート: 判断 460"/>
        <xdr:cNvSpPr/>
      </xdr:nvSpPr>
      <xdr:spPr>
        <a:xfrm>
          <a:off x="134620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135297</xdr:rowOff>
    </xdr:from>
    <xdr:ext cx="762000" cy="259045"/>
    <xdr:sp macro="" textlink="">
      <xdr:nvSpPr>
        <xdr:cNvPr id="462" name="テキスト ボックス 461"/>
        <xdr:cNvSpPr txBox="1"/>
      </xdr:nvSpPr>
      <xdr:spPr>
        <a:xfrm>
          <a:off x="13131800" y="2364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158140</xdr:rowOff>
    </xdr:from>
    <xdr:to>
      <xdr:col>81</xdr:col>
      <xdr:colOff>95250</xdr:colOff>
      <xdr:row>20</xdr:row>
      <xdr:rowOff>88290</xdr:rowOff>
    </xdr:to>
    <xdr:sp macro="" textlink="">
      <xdr:nvSpPr>
        <xdr:cNvPr id="468" name="楕円 467"/>
        <xdr:cNvSpPr/>
      </xdr:nvSpPr>
      <xdr:spPr>
        <a:xfrm>
          <a:off x="16967200" y="341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130217</xdr:rowOff>
    </xdr:from>
    <xdr:ext cx="762000" cy="259045"/>
    <xdr:sp macro="" textlink="">
      <xdr:nvSpPr>
        <xdr:cNvPr id="469" name="将来負担の状況該当値テキスト"/>
        <xdr:cNvSpPr txBox="1"/>
      </xdr:nvSpPr>
      <xdr:spPr>
        <a:xfrm>
          <a:off x="17106900" y="3387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6960</xdr:rowOff>
    </xdr:from>
    <xdr:to>
      <xdr:col>77</xdr:col>
      <xdr:colOff>95250</xdr:colOff>
      <xdr:row>20</xdr:row>
      <xdr:rowOff>108560</xdr:rowOff>
    </xdr:to>
    <xdr:sp macro="" textlink="">
      <xdr:nvSpPr>
        <xdr:cNvPr id="470" name="楕円 469"/>
        <xdr:cNvSpPr/>
      </xdr:nvSpPr>
      <xdr:spPr>
        <a:xfrm>
          <a:off x="16129000" y="343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93337</xdr:rowOff>
    </xdr:from>
    <xdr:ext cx="736600" cy="259045"/>
    <xdr:sp macro="" textlink="">
      <xdr:nvSpPr>
        <xdr:cNvPr id="471" name="テキスト ボックス 470"/>
        <xdr:cNvSpPr txBox="1"/>
      </xdr:nvSpPr>
      <xdr:spPr>
        <a:xfrm>
          <a:off x="15798800" y="3522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31445</xdr:rowOff>
    </xdr:from>
    <xdr:to>
      <xdr:col>73</xdr:col>
      <xdr:colOff>44450</xdr:colOff>
      <xdr:row>21</xdr:row>
      <xdr:rowOff>133045</xdr:rowOff>
    </xdr:to>
    <xdr:sp macro="" textlink="">
      <xdr:nvSpPr>
        <xdr:cNvPr id="472" name="楕円 471"/>
        <xdr:cNvSpPr/>
      </xdr:nvSpPr>
      <xdr:spPr>
        <a:xfrm>
          <a:off x="15240000" y="363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117822</xdr:rowOff>
    </xdr:from>
    <xdr:ext cx="762000" cy="259045"/>
    <xdr:sp macro="" textlink="">
      <xdr:nvSpPr>
        <xdr:cNvPr id="473" name="テキスト ボックス 472"/>
        <xdr:cNvSpPr txBox="1"/>
      </xdr:nvSpPr>
      <xdr:spPr>
        <a:xfrm>
          <a:off x="14909800" y="371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118313</xdr:rowOff>
    </xdr:from>
    <xdr:to>
      <xdr:col>68</xdr:col>
      <xdr:colOff>203200</xdr:colOff>
      <xdr:row>22</xdr:row>
      <xdr:rowOff>48463</xdr:rowOff>
    </xdr:to>
    <xdr:sp macro="" textlink="">
      <xdr:nvSpPr>
        <xdr:cNvPr id="474" name="楕円 473"/>
        <xdr:cNvSpPr/>
      </xdr:nvSpPr>
      <xdr:spPr>
        <a:xfrm>
          <a:off x="14351000" y="371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33240</xdr:rowOff>
    </xdr:from>
    <xdr:ext cx="762000" cy="259045"/>
    <xdr:sp macro="" textlink="">
      <xdr:nvSpPr>
        <xdr:cNvPr id="475" name="テキスト ボックス 474"/>
        <xdr:cNvSpPr txBox="1"/>
      </xdr:nvSpPr>
      <xdr:spPr>
        <a:xfrm>
          <a:off x="14020800" y="380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99365</xdr:rowOff>
    </xdr:from>
    <xdr:to>
      <xdr:col>64</xdr:col>
      <xdr:colOff>152400</xdr:colOff>
      <xdr:row>23</xdr:row>
      <xdr:rowOff>29515</xdr:rowOff>
    </xdr:to>
    <xdr:sp macro="" textlink="">
      <xdr:nvSpPr>
        <xdr:cNvPr id="476" name="楕円 475"/>
        <xdr:cNvSpPr/>
      </xdr:nvSpPr>
      <xdr:spPr>
        <a:xfrm>
          <a:off x="13462000" y="3871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23</xdr:row>
      <xdr:rowOff>14292</xdr:rowOff>
    </xdr:from>
    <xdr:ext cx="762000" cy="259045"/>
    <xdr:sp macro="" textlink="">
      <xdr:nvSpPr>
        <xdr:cNvPr id="477" name="テキスト ボックス 476"/>
        <xdr:cNvSpPr txBox="1"/>
      </xdr:nvSpPr>
      <xdr:spPr>
        <a:xfrm>
          <a:off x="13131800" y="3957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茨城県境町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25,118
23,993
46.59
16,985,354
16,661,678
181,868
5,910,171
9,827,215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15.2
105.2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年度は公立保育園を廃止したことにより，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ポイント低下したものの，令和元年度は，職員数が前年度から</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名増加したことによる人件費の増加により，前年度から</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ポイント上回っているため，今後も施設の民間委託の推進を含め，さらなる定員の適正化を図り，人件費の抑制に努めていく。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81280</xdr:rowOff>
    </xdr:from>
    <xdr:to>
      <xdr:col>24</xdr:col>
      <xdr:colOff>25400</xdr:colOff>
      <xdr:row>41</xdr:row>
      <xdr:rowOff>1270</xdr:rowOff>
    </xdr:to>
    <xdr:cxnSp macro="">
      <xdr:nvCxnSpPr>
        <xdr:cNvPr id="61" name="直線コネクタ 60"/>
        <xdr:cNvCxnSpPr/>
      </xdr:nvCxnSpPr>
      <xdr:spPr>
        <a:xfrm flipV="1">
          <a:off x="4826000" y="556768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144797</xdr:rowOff>
    </xdr:from>
    <xdr:ext cx="762000" cy="259045"/>
    <xdr:sp macro="" textlink="">
      <xdr:nvSpPr>
        <xdr:cNvPr id="62" name="人件費最小値テキスト"/>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1270</xdr:rowOff>
    </xdr:from>
    <xdr:to>
      <xdr:col>24</xdr:col>
      <xdr:colOff>114300</xdr:colOff>
      <xdr:row>41</xdr:row>
      <xdr:rowOff>1270</xdr:rowOff>
    </xdr:to>
    <xdr:cxnSp macro="">
      <xdr:nvCxnSpPr>
        <xdr:cNvPr id="63" name="直線コネクタ 62"/>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167657</xdr:rowOff>
    </xdr:from>
    <xdr:ext cx="762000" cy="259045"/>
    <xdr:sp macro="" textlink="">
      <xdr:nvSpPr>
        <xdr:cNvPr id="64" name="人件費最大値テキスト"/>
        <xdr:cNvSpPr txBox="1"/>
      </xdr:nvSpPr>
      <xdr:spPr>
        <a:xfrm>
          <a:off x="4914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81280</xdr:rowOff>
    </xdr:from>
    <xdr:to>
      <xdr:col>24</xdr:col>
      <xdr:colOff>114300</xdr:colOff>
      <xdr:row>32</xdr:row>
      <xdr:rowOff>81280</xdr:rowOff>
    </xdr:to>
    <xdr:cxnSp macro="">
      <xdr:nvCxnSpPr>
        <xdr:cNvPr id="65" name="直線コネクタ 64"/>
        <xdr:cNvCxnSpPr/>
      </xdr:nvCxnSpPr>
      <xdr:spPr>
        <a:xfrm>
          <a:off x="4737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62230</xdr:rowOff>
    </xdr:from>
    <xdr:to>
      <xdr:col>24</xdr:col>
      <xdr:colOff>25400</xdr:colOff>
      <xdr:row>37</xdr:row>
      <xdr:rowOff>85090</xdr:rowOff>
    </xdr:to>
    <xdr:cxnSp macro="">
      <xdr:nvCxnSpPr>
        <xdr:cNvPr id="66" name="直線コネクタ 65"/>
        <xdr:cNvCxnSpPr/>
      </xdr:nvCxnSpPr>
      <xdr:spPr>
        <a:xfrm>
          <a:off x="3987800" y="64058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142257</xdr:rowOff>
    </xdr:from>
    <xdr:ext cx="762000" cy="259045"/>
    <xdr:sp macro="" textlink="">
      <xdr:nvSpPr>
        <xdr:cNvPr id="67" name="人件費平均値テキスト"/>
        <xdr:cNvSpPr txBox="1"/>
      </xdr:nvSpPr>
      <xdr:spPr>
        <a:xfrm>
          <a:off x="4914900" y="5971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125730</xdr:rowOff>
    </xdr:from>
    <xdr:to>
      <xdr:col>24</xdr:col>
      <xdr:colOff>76200</xdr:colOff>
      <xdr:row>36</xdr:row>
      <xdr:rowOff>55880</xdr:rowOff>
    </xdr:to>
    <xdr:sp macro="" textlink="">
      <xdr:nvSpPr>
        <xdr:cNvPr id="68" name="フローチャート: 判断 67"/>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62230</xdr:rowOff>
    </xdr:from>
    <xdr:to>
      <xdr:col>19</xdr:col>
      <xdr:colOff>187325</xdr:colOff>
      <xdr:row>37</xdr:row>
      <xdr:rowOff>77470</xdr:rowOff>
    </xdr:to>
    <xdr:cxnSp macro="">
      <xdr:nvCxnSpPr>
        <xdr:cNvPr id="69" name="直線コネクタ 68"/>
        <xdr:cNvCxnSpPr/>
      </xdr:nvCxnSpPr>
      <xdr:spPr>
        <a:xfrm flipV="1">
          <a:off x="3098800" y="64058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118110</xdr:rowOff>
    </xdr:from>
    <xdr:to>
      <xdr:col>20</xdr:col>
      <xdr:colOff>38100</xdr:colOff>
      <xdr:row>36</xdr:row>
      <xdr:rowOff>48260</xdr:rowOff>
    </xdr:to>
    <xdr:sp macro="" textlink="">
      <xdr:nvSpPr>
        <xdr:cNvPr id="70" name="フローチャート: 判断 69"/>
        <xdr:cNvSpPr/>
      </xdr:nvSpPr>
      <xdr:spPr>
        <a:xfrm>
          <a:off x="3937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58437</xdr:rowOff>
    </xdr:from>
    <xdr:ext cx="736600" cy="259045"/>
    <xdr:sp macro="" textlink="">
      <xdr:nvSpPr>
        <xdr:cNvPr id="71" name="テキスト ボックス 70"/>
        <xdr:cNvSpPr txBox="1"/>
      </xdr:nvSpPr>
      <xdr:spPr>
        <a:xfrm>
          <a:off x="3606800" y="588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77470</xdr:rowOff>
    </xdr:from>
    <xdr:to>
      <xdr:col>15</xdr:col>
      <xdr:colOff>98425</xdr:colOff>
      <xdr:row>37</xdr:row>
      <xdr:rowOff>115570</xdr:rowOff>
    </xdr:to>
    <xdr:cxnSp macro="">
      <xdr:nvCxnSpPr>
        <xdr:cNvPr id="72" name="直線コネクタ 71"/>
        <xdr:cNvCxnSpPr/>
      </xdr:nvCxnSpPr>
      <xdr:spPr>
        <a:xfrm flipV="1">
          <a:off x="2209800" y="64211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163830</xdr:rowOff>
    </xdr:from>
    <xdr:to>
      <xdr:col>15</xdr:col>
      <xdr:colOff>149225</xdr:colOff>
      <xdr:row>36</xdr:row>
      <xdr:rowOff>93980</xdr:rowOff>
    </xdr:to>
    <xdr:sp macro="" textlink="">
      <xdr:nvSpPr>
        <xdr:cNvPr id="73" name="フローチャート: 判断 72"/>
        <xdr:cNvSpPr/>
      </xdr:nvSpPr>
      <xdr:spPr>
        <a:xfrm>
          <a:off x="3048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104157</xdr:rowOff>
    </xdr:from>
    <xdr:ext cx="762000" cy="259045"/>
    <xdr:sp macro="" textlink="">
      <xdr:nvSpPr>
        <xdr:cNvPr id="74" name="テキスト ボックス 73"/>
        <xdr:cNvSpPr txBox="1"/>
      </xdr:nvSpPr>
      <xdr:spPr>
        <a:xfrm>
          <a:off x="2717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16510</xdr:rowOff>
    </xdr:from>
    <xdr:to>
      <xdr:col>11</xdr:col>
      <xdr:colOff>9525</xdr:colOff>
      <xdr:row>37</xdr:row>
      <xdr:rowOff>115570</xdr:rowOff>
    </xdr:to>
    <xdr:cxnSp macro="">
      <xdr:nvCxnSpPr>
        <xdr:cNvPr id="75" name="直線コネクタ 74"/>
        <xdr:cNvCxnSpPr/>
      </xdr:nvCxnSpPr>
      <xdr:spPr>
        <a:xfrm>
          <a:off x="1320800" y="63601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163830</xdr:rowOff>
    </xdr:from>
    <xdr:to>
      <xdr:col>11</xdr:col>
      <xdr:colOff>60325</xdr:colOff>
      <xdr:row>36</xdr:row>
      <xdr:rowOff>93980</xdr:rowOff>
    </xdr:to>
    <xdr:sp macro="" textlink="">
      <xdr:nvSpPr>
        <xdr:cNvPr id="76" name="フローチャート: 判断 75"/>
        <xdr:cNvSpPr/>
      </xdr:nvSpPr>
      <xdr:spPr>
        <a:xfrm>
          <a:off x="2159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104157</xdr:rowOff>
    </xdr:from>
    <xdr:ext cx="762000" cy="259045"/>
    <xdr:sp macro="" textlink="">
      <xdr:nvSpPr>
        <xdr:cNvPr id="77" name="テキスト ボックス 76"/>
        <xdr:cNvSpPr txBox="1"/>
      </xdr:nvSpPr>
      <xdr:spPr>
        <a:xfrm>
          <a:off x="1828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xdr:rowOff>
    </xdr:from>
    <xdr:to>
      <xdr:col>6</xdr:col>
      <xdr:colOff>171450</xdr:colOff>
      <xdr:row>36</xdr:row>
      <xdr:rowOff>109220</xdr:rowOff>
    </xdr:to>
    <xdr:sp macro="" textlink="">
      <xdr:nvSpPr>
        <xdr:cNvPr id="78" name="フローチャート: 判断 77"/>
        <xdr:cNvSpPr/>
      </xdr:nvSpPr>
      <xdr:spPr>
        <a:xfrm>
          <a:off x="1270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119397</xdr:rowOff>
    </xdr:from>
    <xdr:ext cx="762000" cy="259045"/>
    <xdr:sp macro="" textlink="">
      <xdr:nvSpPr>
        <xdr:cNvPr id="79" name="テキスト ボックス 78"/>
        <xdr:cNvSpPr txBox="1"/>
      </xdr:nvSpPr>
      <xdr:spPr>
        <a:xfrm>
          <a:off x="939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34290</xdr:rowOff>
    </xdr:from>
    <xdr:to>
      <xdr:col>24</xdr:col>
      <xdr:colOff>76200</xdr:colOff>
      <xdr:row>37</xdr:row>
      <xdr:rowOff>135890</xdr:rowOff>
    </xdr:to>
    <xdr:sp macro="" textlink="">
      <xdr:nvSpPr>
        <xdr:cNvPr id="85" name="楕円 84"/>
        <xdr:cNvSpPr/>
      </xdr:nvSpPr>
      <xdr:spPr>
        <a:xfrm>
          <a:off x="47752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6367</xdr:rowOff>
    </xdr:from>
    <xdr:ext cx="762000" cy="259045"/>
    <xdr:sp macro="" textlink="">
      <xdr:nvSpPr>
        <xdr:cNvPr id="86" name="人件費該当値テキスト"/>
        <xdr:cNvSpPr txBox="1"/>
      </xdr:nvSpPr>
      <xdr:spPr>
        <a:xfrm>
          <a:off x="49149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11430</xdr:rowOff>
    </xdr:from>
    <xdr:to>
      <xdr:col>20</xdr:col>
      <xdr:colOff>38100</xdr:colOff>
      <xdr:row>37</xdr:row>
      <xdr:rowOff>113030</xdr:rowOff>
    </xdr:to>
    <xdr:sp macro="" textlink="">
      <xdr:nvSpPr>
        <xdr:cNvPr id="87" name="楕円 86"/>
        <xdr:cNvSpPr/>
      </xdr:nvSpPr>
      <xdr:spPr>
        <a:xfrm>
          <a:off x="3937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97807</xdr:rowOff>
    </xdr:from>
    <xdr:ext cx="736600" cy="259045"/>
    <xdr:sp macro="" textlink="">
      <xdr:nvSpPr>
        <xdr:cNvPr id="88" name="テキスト ボックス 87"/>
        <xdr:cNvSpPr txBox="1"/>
      </xdr:nvSpPr>
      <xdr:spPr>
        <a:xfrm>
          <a:off x="3606800" y="644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26670</xdr:rowOff>
    </xdr:from>
    <xdr:to>
      <xdr:col>15</xdr:col>
      <xdr:colOff>149225</xdr:colOff>
      <xdr:row>37</xdr:row>
      <xdr:rowOff>128270</xdr:rowOff>
    </xdr:to>
    <xdr:sp macro="" textlink="">
      <xdr:nvSpPr>
        <xdr:cNvPr id="89" name="楕円 88"/>
        <xdr:cNvSpPr/>
      </xdr:nvSpPr>
      <xdr:spPr>
        <a:xfrm>
          <a:off x="3048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113047</xdr:rowOff>
    </xdr:from>
    <xdr:ext cx="762000" cy="259045"/>
    <xdr:sp macro="" textlink="">
      <xdr:nvSpPr>
        <xdr:cNvPr id="90" name="テキスト ボックス 89"/>
        <xdr:cNvSpPr txBox="1"/>
      </xdr:nvSpPr>
      <xdr:spPr>
        <a:xfrm>
          <a:off x="2717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64770</xdr:rowOff>
    </xdr:from>
    <xdr:to>
      <xdr:col>11</xdr:col>
      <xdr:colOff>60325</xdr:colOff>
      <xdr:row>37</xdr:row>
      <xdr:rowOff>166370</xdr:rowOff>
    </xdr:to>
    <xdr:sp macro="" textlink="">
      <xdr:nvSpPr>
        <xdr:cNvPr id="91" name="楕円 90"/>
        <xdr:cNvSpPr/>
      </xdr:nvSpPr>
      <xdr:spPr>
        <a:xfrm>
          <a:off x="2159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151147</xdr:rowOff>
    </xdr:from>
    <xdr:ext cx="762000" cy="259045"/>
    <xdr:sp macro="" textlink="">
      <xdr:nvSpPr>
        <xdr:cNvPr id="92" name="テキスト ボックス 91"/>
        <xdr:cNvSpPr txBox="1"/>
      </xdr:nvSpPr>
      <xdr:spPr>
        <a:xfrm>
          <a:off x="1828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137160</xdr:rowOff>
    </xdr:from>
    <xdr:to>
      <xdr:col>6</xdr:col>
      <xdr:colOff>171450</xdr:colOff>
      <xdr:row>37</xdr:row>
      <xdr:rowOff>67310</xdr:rowOff>
    </xdr:to>
    <xdr:sp macro="" textlink="">
      <xdr:nvSpPr>
        <xdr:cNvPr id="93" name="楕円 92"/>
        <xdr:cNvSpPr/>
      </xdr:nvSpPr>
      <xdr:spPr>
        <a:xfrm>
          <a:off x="1270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52087</xdr:rowOff>
    </xdr:from>
    <xdr:ext cx="762000" cy="259045"/>
    <xdr:sp macro="" textlink="">
      <xdr:nvSpPr>
        <xdr:cNvPr id="94" name="テキスト ボックス 93"/>
        <xdr:cNvSpPr txBox="1"/>
      </xdr:nvSpPr>
      <xdr:spPr>
        <a:xfrm>
          <a:off x="939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内部管理的経費の徹底した削減により，類似団体平均と比較して引き続き低い水準で推移している。</a:t>
          </a:r>
        </a:p>
        <a:p>
          <a:r>
            <a:rPr kumimoji="1" lang="ja-JP" altLang="en-US" sz="1300">
              <a:latin typeface="ＭＳ Ｐゴシック" panose="020B0600070205080204" pitchFamily="50" charset="-128"/>
              <a:ea typeface="ＭＳ Ｐゴシック" panose="020B0600070205080204" pitchFamily="50" charset="-128"/>
            </a:rPr>
            <a:t>　また，ふるさとづくり寄付金等の活用によりヒブ予防接種委託や需用費の一般財源負担額が減少し令和元年度は前年度比</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今後も事業の見直しや，経費節減に努めていく。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1270</xdr:rowOff>
    </xdr:from>
    <xdr:to>
      <xdr:col>82</xdr:col>
      <xdr:colOff>107950</xdr:colOff>
      <xdr:row>20</xdr:row>
      <xdr:rowOff>58420</xdr:rowOff>
    </xdr:to>
    <xdr:cxnSp macro="">
      <xdr:nvCxnSpPr>
        <xdr:cNvPr id="122" name="直線コネクタ 121"/>
        <xdr:cNvCxnSpPr/>
      </xdr:nvCxnSpPr>
      <xdr:spPr>
        <a:xfrm flipV="1">
          <a:off x="16510000" y="22301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30497</xdr:rowOff>
    </xdr:from>
    <xdr:ext cx="762000" cy="259045"/>
    <xdr:sp macro="" textlink="">
      <xdr:nvSpPr>
        <xdr:cNvPr id="123" name="物件費最小値テキスト"/>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24" name="直線コネクタ 123"/>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87647</xdr:rowOff>
    </xdr:from>
    <xdr:ext cx="762000" cy="259045"/>
    <xdr:sp macro="" textlink="">
      <xdr:nvSpPr>
        <xdr:cNvPr id="125" name="物件費最大値テキスト"/>
        <xdr:cNvSpPr txBox="1"/>
      </xdr:nvSpPr>
      <xdr:spPr>
        <a:xfrm>
          <a:off x="16598900" y="1973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1270</xdr:rowOff>
    </xdr:from>
    <xdr:to>
      <xdr:col>82</xdr:col>
      <xdr:colOff>196850</xdr:colOff>
      <xdr:row>13</xdr:row>
      <xdr:rowOff>1270</xdr:rowOff>
    </xdr:to>
    <xdr:cxnSp macro="">
      <xdr:nvCxnSpPr>
        <xdr:cNvPr id="126" name="直線コネクタ 125"/>
        <xdr:cNvCxnSpPr/>
      </xdr:nvCxnSpPr>
      <xdr:spPr>
        <a:xfrm>
          <a:off x="16421100" y="2230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1270</xdr:rowOff>
    </xdr:from>
    <xdr:to>
      <xdr:col>82</xdr:col>
      <xdr:colOff>107950</xdr:colOff>
      <xdr:row>13</xdr:row>
      <xdr:rowOff>8890</xdr:rowOff>
    </xdr:to>
    <xdr:cxnSp macro="">
      <xdr:nvCxnSpPr>
        <xdr:cNvPr id="127" name="直線コネクタ 126"/>
        <xdr:cNvCxnSpPr/>
      </xdr:nvCxnSpPr>
      <xdr:spPr>
        <a:xfrm flipV="1">
          <a:off x="15671800" y="22301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97807</xdr:rowOff>
    </xdr:from>
    <xdr:ext cx="762000" cy="259045"/>
    <xdr:sp macro="" textlink="">
      <xdr:nvSpPr>
        <xdr:cNvPr id="128" name="物件費平均値テキスト"/>
        <xdr:cNvSpPr txBox="1"/>
      </xdr:nvSpPr>
      <xdr:spPr>
        <a:xfrm>
          <a:off x="16598900" y="2669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125730</xdr:rowOff>
    </xdr:from>
    <xdr:to>
      <xdr:col>82</xdr:col>
      <xdr:colOff>158750</xdr:colOff>
      <xdr:row>16</xdr:row>
      <xdr:rowOff>55880</xdr:rowOff>
    </xdr:to>
    <xdr:sp macro="" textlink="">
      <xdr:nvSpPr>
        <xdr:cNvPr id="129" name="フローチャート: 判断 128"/>
        <xdr:cNvSpPr/>
      </xdr:nvSpPr>
      <xdr:spPr>
        <a:xfrm>
          <a:off x="164592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8890</xdr:rowOff>
    </xdr:from>
    <xdr:to>
      <xdr:col>78</xdr:col>
      <xdr:colOff>69850</xdr:colOff>
      <xdr:row>13</xdr:row>
      <xdr:rowOff>39370</xdr:rowOff>
    </xdr:to>
    <xdr:cxnSp macro="">
      <xdr:nvCxnSpPr>
        <xdr:cNvPr id="130" name="直線コネクタ 129"/>
        <xdr:cNvCxnSpPr/>
      </xdr:nvCxnSpPr>
      <xdr:spPr>
        <a:xfrm flipV="1">
          <a:off x="14782800" y="22377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110490</xdr:rowOff>
    </xdr:from>
    <xdr:to>
      <xdr:col>78</xdr:col>
      <xdr:colOff>120650</xdr:colOff>
      <xdr:row>16</xdr:row>
      <xdr:rowOff>40640</xdr:rowOff>
    </xdr:to>
    <xdr:sp macro="" textlink="">
      <xdr:nvSpPr>
        <xdr:cNvPr id="131" name="フローチャート: 判断 130"/>
        <xdr:cNvSpPr/>
      </xdr:nvSpPr>
      <xdr:spPr>
        <a:xfrm>
          <a:off x="156210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25417</xdr:rowOff>
    </xdr:from>
    <xdr:ext cx="736600" cy="259045"/>
    <xdr:sp macro="" textlink="">
      <xdr:nvSpPr>
        <xdr:cNvPr id="132" name="テキスト ボックス 131"/>
        <xdr:cNvSpPr txBox="1"/>
      </xdr:nvSpPr>
      <xdr:spPr>
        <a:xfrm>
          <a:off x="15290800" y="276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39370</xdr:rowOff>
    </xdr:from>
    <xdr:to>
      <xdr:col>73</xdr:col>
      <xdr:colOff>180975</xdr:colOff>
      <xdr:row>13</xdr:row>
      <xdr:rowOff>123190</xdr:rowOff>
    </xdr:to>
    <xdr:cxnSp macro="">
      <xdr:nvCxnSpPr>
        <xdr:cNvPr id="133" name="直線コネクタ 132"/>
        <xdr:cNvCxnSpPr/>
      </xdr:nvCxnSpPr>
      <xdr:spPr>
        <a:xfrm flipV="1">
          <a:off x="13893800" y="22682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72390</xdr:rowOff>
    </xdr:from>
    <xdr:to>
      <xdr:col>74</xdr:col>
      <xdr:colOff>31750</xdr:colOff>
      <xdr:row>16</xdr:row>
      <xdr:rowOff>2540</xdr:rowOff>
    </xdr:to>
    <xdr:sp macro="" textlink="">
      <xdr:nvSpPr>
        <xdr:cNvPr id="134" name="フローチャート: 判断 133"/>
        <xdr:cNvSpPr/>
      </xdr:nvSpPr>
      <xdr:spPr>
        <a:xfrm>
          <a:off x="14732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158767</xdr:rowOff>
    </xdr:from>
    <xdr:ext cx="762000" cy="259045"/>
    <xdr:sp macro="" textlink="">
      <xdr:nvSpPr>
        <xdr:cNvPr id="135" name="テキスト ボックス 134"/>
        <xdr:cNvSpPr txBox="1"/>
      </xdr:nvSpPr>
      <xdr:spPr>
        <a:xfrm>
          <a:off x="14401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123190</xdr:rowOff>
    </xdr:from>
    <xdr:to>
      <xdr:col>69</xdr:col>
      <xdr:colOff>92075</xdr:colOff>
      <xdr:row>14</xdr:row>
      <xdr:rowOff>20320</xdr:rowOff>
    </xdr:to>
    <xdr:cxnSp macro="">
      <xdr:nvCxnSpPr>
        <xdr:cNvPr id="136" name="直線コネクタ 135"/>
        <xdr:cNvCxnSpPr/>
      </xdr:nvCxnSpPr>
      <xdr:spPr>
        <a:xfrm flipV="1">
          <a:off x="13004800" y="23520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49530</xdr:rowOff>
    </xdr:from>
    <xdr:to>
      <xdr:col>69</xdr:col>
      <xdr:colOff>142875</xdr:colOff>
      <xdr:row>15</xdr:row>
      <xdr:rowOff>151130</xdr:rowOff>
    </xdr:to>
    <xdr:sp macro="" textlink="">
      <xdr:nvSpPr>
        <xdr:cNvPr id="137" name="フローチャート: 判断 136"/>
        <xdr:cNvSpPr/>
      </xdr:nvSpPr>
      <xdr:spPr>
        <a:xfrm>
          <a:off x="13843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135907</xdr:rowOff>
    </xdr:from>
    <xdr:ext cx="762000" cy="259045"/>
    <xdr:sp macro="" textlink="">
      <xdr:nvSpPr>
        <xdr:cNvPr id="138" name="テキスト ボックス 137"/>
        <xdr:cNvSpPr txBox="1"/>
      </xdr:nvSpPr>
      <xdr:spPr>
        <a:xfrm>
          <a:off x="13512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160020</xdr:rowOff>
    </xdr:from>
    <xdr:to>
      <xdr:col>65</xdr:col>
      <xdr:colOff>53975</xdr:colOff>
      <xdr:row>15</xdr:row>
      <xdr:rowOff>90170</xdr:rowOff>
    </xdr:to>
    <xdr:sp macro="" textlink="">
      <xdr:nvSpPr>
        <xdr:cNvPr id="139" name="フローチャート: 判断 138"/>
        <xdr:cNvSpPr/>
      </xdr:nvSpPr>
      <xdr:spPr>
        <a:xfrm>
          <a:off x="12954000" y="256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74947</xdr:rowOff>
    </xdr:from>
    <xdr:ext cx="762000" cy="259045"/>
    <xdr:sp macro="" textlink="">
      <xdr:nvSpPr>
        <xdr:cNvPr id="140" name="テキスト ボックス 139"/>
        <xdr:cNvSpPr txBox="1"/>
      </xdr:nvSpPr>
      <xdr:spPr>
        <a:xfrm>
          <a:off x="12623800" y="264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12</xdr:row>
      <xdr:rowOff>121920</xdr:rowOff>
    </xdr:from>
    <xdr:to>
      <xdr:col>82</xdr:col>
      <xdr:colOff>158750</xdr:colOff>
      <xdr:row>13</xdr:row>
      <xdr:rowOff>52070</xdr:rowOff>
    </xdr:to>
    <xdr:sp macro="" textlink="">
      <xdr:nvSpPr>
        <xdr:cNvPr id="146" name="楕円 145"/>
        <xdr:cNvSpPr/>
      </xdr:nvSpPr>
      <xdr:spPr>
        <a:xfrm>
          <a:off x="16459200" y="217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30497</xdr:rowOff>
    </xdr:from>
    <xdr:ext cx="762000" cy="259045"/>
    <xdr:sp macro="" textlink="">
      <xdr:nvSpPr>
        <xdr:cNvPr id="147" name="物件費該当値テキスト"/>
        <xdr:cNvSpPr txBox="1"/>
      </xdr:nvSpPr>
      <xdr:spPr>
        <a:xfrm>
          <a:off x="16598900" y="20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12</xdr:row>
      <xdr:rowOff>129540</xdr:rowOff>
    </xdr:from>
    <xdr:to>
      <xdr:col>78</xdr:col>
      <xdr:colOff>120650</xdr:colOff>
      <xdr:row>13</xdr:row>
      <xdr:rowOff>59690</xdr:rowOff>
    </xdr:to>
    <xdr:sp macro="" textlink="">
      <xdr:nvSpPr>
        <xdr:cNvPr id="148" name="楕円 147"/>
        <xdr:cNvSpPr/>
      </xdr:nvSpPr>
      <xdr:spPr>
        <a:xfrm>
          <a:off x="15621000" y="218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69867</xdr:rowOff>
    </xdr:from>
    <xdr:ext cx="736600" cy="259045"/>
    <xdr:sp macro="" textlink="">
      <xdr:nvSpPr>
        <xdr:cNvPr id="149" name="テキスト ボックス 148"/>
        <xdr:cNvSpPr txBox="1"/>
      </xdr:nvSpPr>
      <xdr:spPr>
        <a:xfrm>
          <a:off x="15290800" y="195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12</xdr:row>
      <xdr:rowOff>160020</xdr:rowOff>
    </xdr:from>
    <xdr:to>
      <xdr:col>74</xdr:col>
      <xdr:colOff>31750</xdr:colOff>
      <xdr:row>13</xdr:row>
      <xdr:rowOff>90170</xdr:rowOff>
    </xdr:to>
    <xdr:sp macro="" textlink="">
      <xdr:nvSpPr>
        <xdr:cNvPr id="150" name="楕円 149"/>
        <xdr:cNvSpPr/>
      </xdr:nvSpPr>
      <xdr:spPr>
        <a:xfrm>
          <a:off x="14732000" y="221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100347</xdr:rowOff>
    </xdr:from>
    <xdr:ext cx="762000" cy="259045"/>
    <xdr:sp macro="" textlink="">
      <xdr:nvSpPr>
        <xdr:cNvPr id="151" name="テキスト ボックス 150"/>
        <xdr:cNvSpPr txBox="1"/>
      </xdr:nvSpPr>
      <xdr:spPr>
        <a:xfrm>
          <a:off x="14401800" y="198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72390</xdr:rowOff>
    </xdr:from>
    <xdr:to>
      <xdr:col>69</xdr:col>
      <xdr:colOff>142875</xdr:colOff>
      <xdr:row>14</xdr:row>
      <xdr:rowOff>2540</xdr:rowOff>
    </xdr:to>
    <xdr:sp macro="" textlink="">
      <xdr:nvSpPr>
        <xdr:cNvPr id="152" name="楕円 151"/>
        <xdr:cNvSpPr/>
      </xdr:nvSpPr>
      <xdr:spPr>
        <a:xfrm>
          <a:off x="13843000" y="230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12717</xdr:rowOff>
    </xdr:from>
    <xdr:ext cx="762000" cy="259045"/>
    <xdr:sp macro="" textlink="">
      <xdr:nvSpPr>
        <xdr:cNvPr id="153" name="テキスト ボックス 152"/>
        <xdr:cNvSpPr txBox="1"/>
      </xdr:nvSpPr>
      <xdr:spPr>
        <a:xfrm>
          <a:off x="13512800" y="207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140970</xdr:rowOff>
    </xdr:from>
    <xdr:to>
      <xdr:col>65</xdr:col>
      <xdr:colOff>53975</xdr:colOff>
      <xdr:row>14</xdr:row>
      <xdr:rowOff>71120</xdr:rowOff>
    </xdr:to>
    <xdr:sp macro="" textlink="">
      <xdr:nvSpPr>
        <xdr:cNvPr id="154" name="楕円 153"/>
        <xdr:cNvSpPr/>
      </xdr:nvSpPr>
      <xdr:spPr>
        <a:xfrm>
          <a:off x="12954000" y="236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81297</xdr:rowOff>
    </xdr:from>
    <xdr:ext cx="762000" cy="259045"/>
    <xdr:sp macro="" textlink="">
      <xdr:nvSpPr>
        <xdr:cNvPr id="155" name="テキスト ボックス 154"/>
        <xdr:cNvSpPr txBox="1"/>
      </xdr:nvSpPr>
      <xdr:spPr>
        <a:xfrm>
          <a:off x="12623800" y="213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令和元年度は，地域生活支援事業，子ども・子育て施設施設型給付費の一般財源が前年度より減少したことにより，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ポイント低下した。</a:t>
          </a:r>
        </a:p>
        <a:p>
          <a:r>
            <a:rPr kumimoji="1" lang="ja-JP" altLang="en-US" sz="1300">
              <a:latin typeface="ＭＳ Ｐゴシック" panose="020B0600070205080204" pitchFamily="50" charset="-128"/>
              <a:ea typeface="ＭＳ Ｐゴシック" panose="020B0600070205080204" pitchFamily="50" charset="-128"/>
            </a:rPr>
            <a:t>　今後も社会保障費は増加していくことが見込まれることから，引き続き安定財源の確保に努めていく。</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60</xdr:row>
      <xdr:rowOff>143328</xdr:rowOff>
    </xdr:to>
    <xdr:cxnSp macro="">
      <xdr:nvCxnSpPr>
        <xdr:cNvPr id="185" name="直線コネクタ 184"/>
        <xdr:cNvCxnSpPr/>
      </xdr:nvCxnSpPr>
      <xdr:spPr>
        <a:xfrm flipV="1">
          <a:off x="4826000" y="9042400"/>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6" name="扶助費最小値テキスト"/>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7" name="直線コネクタ 186"/>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8"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9" name="直線コネクタ 188"/>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127000</xdr:rowOff>
    </xdr:from>
    <xdr:to>
      <xdr:col>24</xdr:col>
      <xdr:colOff>25400</xdr:colOff>
      <xdr:row>56</xdr:row>
      <xdr:rowOff>159657</xdr:rowOff>
    </xdr:to>
    <xdr:cxnSp macro="">
      <xdr:nvCxnSpPr>
        <xdr:cNvPr id="190" name="直線コネクタ 189"/>
        <xdr:cNvCxnSpPr/>
      </xdr:nvCxnSpPr>
      <xdr:spPr>
        <a:xfrm flipV="1">
          <a:off x="3987800" y="97282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92727</xdr:rowOff>
    </xdr:from>
    <xdr:ext cx="762000" cy="259045"/>
    <xdr:sp macro="" textlink="">
      <xdr:nvSpPr>
        <xdr:cNvPr id="191" name="扶助費平均値テキスト"/>
        <xdr:cNvSpPr txBox="1"/>
      </xdr:nvSpPr>
      <xdr:spPr>
        <a:xfrm>
          <a:off x="4914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192" name="フローチャート: 判断 191"/>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56</xdr:row>
      <xdr:rowOff>159657</xdr:rowOff>
    </xdr:to>
    <xdr:cxnSp macro="">
      <xdr:nvCxnSpPr>
        <xdr:cNvPr id="193" name="直線コネクタ 192"/>
        <xdr:cNvCxnSpPr/>
      </xdr:nvCxnSpPr>
      <xdr:spPr>
        <a:xfrm>
          <a:off x="3098800" y="9613900"/>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94" name="フローチャート: 判断 193"/>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155320</xdr:rowOff>
    </xdr:from>
    <xdr:ext cx="736600" cy="259045"/>
    <xdr:sp macro="" textlink="">
      <xdr:nvSpPr>
        <xdr:cNvPr id="195" name="テキスト ボックス 194"/>
        <xdr:cNvSpPr txBox="1"/>
      </xdr:nvSpPr>
      <xdr:spPr>
        <a:xfrm>
          <a:off x="3606800" y="941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xdr:rowOff>
    </xdr:from>
    <xdr:to>
      <xdr:col>15</xdr:col>
      <xdr:colOff>98425</xdr:colOff>
      <xdr:row>56</xdr:row>
      <xdr:rowOff>61685</xdr:rowOff>
    </xdr:to>
    <xdr:cxnSp macro="">
      <xdr:nvCxnSpPr>
        <xdr:cNvPr id="196" name="直線コネクタ 195"/>
        <xdr:cNvCxnSpPr/>
      </xdr:nvCxnSpPr>
      <xdr:spPr>
        <a:xfrm flipV="1">
          <a:off x="2209800" y="9613900"/>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43543</xdr:rowOff>
    </xdr:from>
    <xdr:to>
      <xdr:col>15</xdr:col>
      <xdr:colOff>149225</xdr:colOff>
      <xdr:row>56</xdr:row>
      <xdr:rowOff>145143</xdr:rowOff>
    </xdr:to>
    <xdr:sp macro="" textlink="">
      <xdr:nvSpPr>
        <xdr:cNvPr id="197" name="フローチャート: 判断 196"/>
        <xdr:cNvSpPr/>
      </xdr:nvSpPr>
      <xdr:spPr>
        <a:xfrm>
          <a:off x="3048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129920</xdr:rowOff>
    </xdr:from>
    <xdr:ext cx="762000" cy="259045"/>
    <xdr:sp macro="" textlink="">
      <xdr:nvSpPr>
        <xdr:cNvPr id="198" name="テキスト ボックス 197"/>
        <xdr:cNvSpPr txBox="1"/>
      </xdr:nvSpPr>
      <xdr:spPr>
        <a:xfrm>
          <a:off x="2717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151493</xdr:rowOff>
    </xdr:from>
    <xdr:to>
      <xdr:col>11</xdr:col>
      <xdr:colOff>9525</xdr:colOff>
      <xdr:row>56</xdr:row>
      <xdr:rowOff>61685</xdr:rowOff>
    </xdr:to>
    <xdr:cxnSp macro="">
      <xdr:nvCxnSpPr>
        <xdr:cNvPr id="199" name="直線コネクタ 198"/>
        <xdr:cNvCxnSpPr/>
      </xdr:nvCxnSpPr>
      <xdr:spPr>
        <a:xfrm>
          <a:off x="1320800" y="9581243"/>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0" name="フローチャート: 判断 199"/>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01" name="テキスト ボックス 200"/>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68035</xdr:rowOff>
    </xdr:from>
    <xdr:to>
      <xdr:col>6</xdr:col>
      <xdr:colOff>171450</xdr:colOff>
      <xdr:row>55</xdr:row>
      <xdr:rowOff>169635</xdr:rowOff>
    </xdr:to>
    <xdr:sp macro="" textlink="">
      <xdr:nvSpPr>
        <xdr:cNvPr id="202" name="フローチャート: 判断 201"/>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8362</xdr:rowOff>
    </xdr:from>
    <xdr:ext cx="762000" cy="259045"/>
    <xdr:sp macro="" textlink="">
      <xdr:nvSpPr>
        <xdr:cNvPr id="203" name="テキスト ボックス 202"/>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209" name="楕円 208"/>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48277</xdr:rowOff>
    </xdr:from>
    <xdr:ext cx="762000" cy="259045"/>
    <xdr:sp macro="" textlink="">
      <xdr:nvSpPr>
        <xdr:cNvPr id="210" name="扶助費該当値テキスト"/>
        <xdr:cNvSpPr txBox="1"/>
      </xdr:nvSpPr>
      <xdr:spPr>
        <a:xfrm>
          <a:off x="49149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108857</xdr:rowOff>
    </xdr:from>
    <xdr:to>
      <xdr:col>20</xdr:col>
      <xdr:colOff>38100</xdr:colOff>
      <xdr:row>57</xdr:row>
      <xdr:rowOff>39007</xdr:rowOff>
    </xdr:to>
    <xdr:sp macro="" textlink="">
      <xdr:nvSpPr>
        <xdr:cNvPr id="211" name="楕円 210"/>
        <xdr:cNvSpPr/>
      </xdr:nvSpPr>
      <xdr:spPr>
        <a:xfrm>
          <a:off x="3937000" y="97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23784</xdr:rowOff>
    </xdr:from>
    <xdr:ext cx="736600" cy="259045"/>
    <xdr:sp macro="" textlink="">
      <xdr:nvSpPr>
        <xdr:cNvPr id="212" name="テキスト ボックス 211"/>
        <xdr:cNvSpPr txBox="1"/>
      </xdr:nvSpPr>
      <xdr:spPr>
        <a:xfrm>
          <a:off x="3606800" y="9796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13" name="楕円 212"/>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14" name="テキスト ボックス 213"/>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10885</xdr:rowOff>
    </xdr:from>
    <xdr:to>
      <xdr:col>11</xdr:col>
      <xdr:colOff>60325</xdr:colOff>
      <xdr:row>56</xdr:row>
      <xdr:rowOff>112485</xdr:rowOff>
    </xdr:to>
    <xdr:sp macro="" textlink="">
      <xdr:nvSpPr>
        <xdr:cNvPr id="215" name="楕円 214"/>
        <xdr:cNvSpPr/>
      </xdr:nvSpPr>
      <xdr:spPr>
        <a:xfrm>
          <a:off x="2159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97262</xdr:rowOff>
    </xdr:from>
    <xdr:ext cx="762000" cy="259045"/>
    <xdr:sp macro="" textlink="">
      <xdr:nvSpPr>
        <xdr:cNvPr id="216" name="テキスト ボックス 215"/>
        <xdr:cNvSpPr txBox="1"/>
      </xdr:nvSpPr>
      <xdr:spPr>
        <a:xfrm>
          <a:off x="18288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100693</xdr:rowOff>
    </xdr:from>
    <xdr:to>
      <xdr:col>6</xdr:col>
      <xdr:colOff>171450</xdr:colOff>
      <xdr:row>56</xdr:row>
      <xdr:rowOff>30843</xdr:rowOff>
    </xdr:to>
    <xdr:sp macro="" textlink="">
      <xdr:nvSpPr>
        <xdr:cNvPr id="217" name="楕円 216"/>
        <xdr:cNvSpPr/>
      </xdr:nvSpPr>
      <xdr:spPr>
        <a:xfrm>
          <a:off x="1270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15620</xdr:rowOff>
    </xdr:from>
    <xdr:ext cx="762000" cy="259045"/>
    <xdr:sp macro="" textlink="">
      <xdr:nvSpPr>
        <xdr:cNvPr id="218" name="テキスト ボックス 217"/>
        <xdr:cNvSpPr txBox="1"/>
      </xdr:nvSpPr>
      <xdr:spPr>
        <a:xfrm>
          <a:off x="939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国民健康保険事業特別会計への繰出金が前年度比</a:t>
          </a:r>
          <a:r>
            <a:rPr kumimoji="1" lang="en-US" altLang="ja-JP" sz="1300">
              <a:latin typeface="ＭＳ Ｐゴシック" panose="020B0600070205080204" pitchFamily="50" charset="-128"/>
              <a:ea typeface="ＭＳ Ｐゴシック" panose="020B0600070205080204" pitchFamily="50" charset="-128"/>
            </a:rPr>
            <a:t>13,214</a:t>
          </a:r>
          <a:r>
            <a:rPr kumimoji="1" lang="ja-JP" altLang="en-US" sz="1300">
              <a:latin typeface="ＭＳ Ｐゴシック" panose="020B0600070205080204" pitchFamily="50" charset="-128"/>
              <a:ea typeface="ＭＳ Ｐゴシック" panose="020B0600070205080204" pitchFamily="50" charset="-128"/>
            </a:rPr>
            <a:t>千円増加したことにより，数値が前年度比</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ポイント上昇した。また，類似団体平均と比較し</a:t>
          </a:r>
          <a:r>
            <a:rPr kumimoji="1" lang="en-US" altLang="ja-JP" sz="1300">
              <a:latin typeface="ＭＳ Ｐゴシック" panose="020B0600070205080204" pitchFamily="50" charset="-128"/>
              <a:ea typeface="ＭＳ Ｐゴシック" panose="020B0600070205080204" pitchFamily="50" charset="-128"/>
            </a:rPr>
            <a:t>5.4</a:t>
          </a:r>
          <a:r>
            <a:rPr kumimoji="1" lang="ja-JP" altLang="en-US" sz="1300">
              <a:latin typeface="ＭＳ Ｐゴシック" panose="020B0600070205080204" pitchFamily="50" charset="-128"/>
              <a:ea typeface="ＭＳ Ｐゴシック" panose="020B0600070205080204" pitchFamily="50" charset="-128"/>
            </a:rPr>
            <a:t>ポイント上回っているのは，下水道事業への繰出金が主な要因である。今後は経営戦略に基づき施設の新設，改修及び修繕を計画的に行い，起債の抑制や経費の節減等，一般会計への負担を減らすよう努めていく。</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73660</xdr:rowOff>
    </xdr:to>
    <xdr:cxnSp macro="">
      <xdr:nvCxnSpPr>
        <xdr:cNvPr id="246" name="直線コネクタ 245"/>
        <xdr:cNvCxnSpPr/>
      </xdr:nvCxnSpPr>
      <xdr:spPr>
        <a:xfrm flipV="1">
          <a:off x="16510000" y="908812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45737</xdr:rowOff>
    </xdr:from>
    <xdr:ext cx="762000" cy="259045"/>
    <xdr:sp macro="" textlink="">
      <xdr:nvSpPr>
        <xdr:cNvPr id="247" name="その他最小値テキスト"/>
        <xdr:cNvSpPr txBox="1"/>
      </xdr:nvSpPr>
      <xdr:spPr>
        <a:xfrm>
          <a:off x="16598900" y="1033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73660</xdr:rowOff>
    </xdr:from>
    <xdr:to>
      <xdr:col>82</xdr:col>
      <xdr:colOff>196850</xdr:colOff>
      <xdr:row>60</xdr:row>
      <xdr:rowOff>73660</xdr:rowOff>
    </xdr:to>
    <xdr:cxnSp macro="">
      <xdr:nvCxnSpPr>
        <xdr:cNvPr id="248" name="直線コネクタ 247"/>
        <xdr:cNvCxnSpPr/>
      </xdr:nvCxnSpPr>
      <xdr:spPr>
        <a:xfrm>
          <a:off x="16421100" y="1036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9" name="その他最大値テキスト"/>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50" name="直線コネクタ 249"/>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149860</xdr:rowOff>
    </xdr:from>
    <xdr:to>
      <xdr:col>82</xdr:col>
      <xdr:colOff>107950</xdr:colOff>
      <xdr:row>59</xdr:row>
      <xdr:rowOff>39370</xdr:rowOff>
    </xdr:to>
    <xdr:cxnSp macro="">
      <xdr:nvCxnSpPr>
        <xdr:cNvPr id="251" name="直線コネクタ 250"/>
        <xdr:cNvCxnSpPr/>
      </xdr:nvCxnSpPr>
      <xdr:spPr>
        <a:xfrm>
          <a:off x="15671800" y="1009396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107967</xdr:rowOff>
    </xdr:from>
    <xdr:ext cx="762000" cy="259045"/>
    <xdr:sp macro="" textlink="">
      <xdr:nvSpPr>
        <xdr:cNvPr id="252" name="その他平均値テキスト"/>
        <xdr:cNvSpPr txBox="1"/>
      </xdr:nvSpPr>
      <xdr:spPr>
        <a:xfrm>
          <a:off x="16598900" y="9537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91440</xdr:rowOff>
    </xdr:from>
    <xdr:to>
      <xdr:col>82</xdr:col>
      <xdr:colOff>158750</xdr:colOff>
      <xdr:row>57</xdr:row>
      <xdr:rowOff>21590</xdr:rowOff>
    </xdr:to>
    <xdr:sp macro="" textlink="">
      <xdr:nvSpPr>
        <xdr:cNvPr id="253" name="フローチャート: 判断 252"/>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58420</xdr:rowOff>
    </xdr:from>
    <xdr:to>
      <xdr:col>78</xdr:col>
      <xdr:colOff>69850</xdr:colOff>
      <xdr:row>58</xdr:row>
      <xdr:rowOff>149860</xdr:rowOff>
    </xdr:to>
    <xdr:cxnSp macro="">
      <xdr:nvCxnSpPr>
        <xdr:cNvPr id="254" name="直線コネクタ 253"/>
        <xdr:cNvCxnSpPr/>
      </xdr:nvCxnSpPr>
      <xdr:spPr>
        <a:xfrm>
          <a:off x="14782800" y="100025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5" name="フローチャート: 判断 254"/>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107967</xdr:rowOff>
    </xdr:from>
    <xdr:ext cx="736600" cy="259045"/>
    <xdr:sp macro="" textlink="">
      <xdr:nvSpPr>
        <xdr:cNvPr id="256" name="テキスト ボックス 255"/>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85090</xdr:rowOff>
    </xdr:from>
    <xdr:to>
      <xdr:col>73</xdr:col>
      <xdr:colOff>180975</xdr:colOff>
      <xdr:row>58</xdr:row>
      <xdr:rowOff>58420</xdr:rowOff>
    </xdr:to>
    <xdr:cxnSp macro="">
      <xdr:nvCxnSpPr>
        <xdr:cNvPr id="257" name="直線コネクタ 256"/>
        <xdr:cNvCxnSpPr/>
      </xdr:nvCxnSpPr>
      <xdr:spPr>
        <a:xfrm>
          <a:off x="13893800" y="985774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58" name="フローチャート: 判断 257"/>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85107</xdr:rowOff>
    </xdr:from>
    <xdr:ext cx="762000" cy="259045"/>
    <xdr:sp macro="" textlink="">
      <xdr:nvSpPr>
        <xdr:cNvPr id="259" name="テキスト ボックス 258"/>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85090</xdr:rowOff>
    </xdr:from>
    <xdr:to>
      <xdr:col>69</xdr:col>
      <xdr:colOff>92075</xdr:colOff>
      <xdr:row>57</xdr:row>
      <xdr:rowOff>161290</xdr:rowOff>
    </xdr:to>
    <xdr:cxnSp macro="">
      <xdr:nvCxnSpPr>
        <xdr:cNvPr id="260" name="直線コネクタ 259"/>
        <xdr:cNvCxnSpPr/>
      </xdr:nvCxnSpPr>
      <xdr:spPr>
        <a:xfrm flipV="1">
          <a:off x="13004800" y="98577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121920</xdr:rowOff>
    </xdr:from>
    <xdr:to>
      <xdr:col>69</xdr:col>
      <xdr:colOff>142875</xdr:colOff>
      <xdr:row>57</xdr:row>
      <xdr:rowOff>52070</xdr:rowOff>
    </xdr:to>
    <xdr:sp macro="" textlink="">
      <xdr:nvSpPr>
        <xdr:cNvPr id="261" name="フローチャート: 判断 260"/>
        <xdr:cNvSpPr/>
      </xdr:nvSpPr>
      <xdr:spPr>
        <a:xfrm>
          <a:off x="13843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62247</xdr:rowOff>
    </xdr:from>
    <xdr:ext cx="762000" cy="259045"/>
    <xdr:sp macro="" textlink="">
      <xdr:nvSpPr>
        <xdr:cNvPr id="262" name="テキスト ボックス 261"/>
        <xdr:cNvSpPr txBox="1"/>
      </xdr:nvSpPr>
      <xdr:spPr>
        <a:xfrm>
          <a:off x="13512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91440</xdr:rowOff>
    </xdr:from>
    <xdr:to>
      <xdr:col>65</xdr:col>
      <xdr:colOff>53975</xdr:colOff>
      <xdr:row>57</xdr:row>
      <xdr:rowOff>21590</xdr:rowOff>
    </xdr:to>
    <xdr:sp macro="" textlink="">
      <xdr:nvSpPr>
        <xdr:cNvPr id="263" name="フローチャート: 判断 262"/>
        <xdr:cNvSpPr/>
      </xdr:nvSpPr>
      <xdr:spPr>
        <a:xfrm>
          <a:off x="12954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31767</xdr:rowOff>
    </xdr:from>
    <xdr:ext cx="762000" cy="259045"/>
    <xdr:sp macro="" textlink="">
      <xdr:nvSpPr>
        <xdr:cNvPr id="264" name="テキスト ボックス 263"/>
        <xdr:cNvSpPr txBox="1"/>
      </xdr:nvSpPr>
      <xdr:spPr>
        <a:xfrm>
          <a:off x="12623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160020</xdr:rowOff>
    </xdr:from>
    <xdr:to>
      <xdr:col>82</xdr:col>
      <xdr:colOff>158750</xdr:colOff>
      <xdr:row>59</xdr:row>
      <xdr:rowOff>90170</xdr:rowOff>
    </xdr:to>
    <xdr:sp macro="" textlink="">
      <xdr:nvSpPr>
        <xdr:cNvPr id="270" name="楕円 269"/>
        <xdr:cNvSpPr/>
      </xdr:nvSpPr>
      <xdr:spPr>
        <a:xfrm>
          <a:off x="16459200" y="1010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132097</xdr:rowOff>
    </xdr:from>
    <xdr:ext cx="762000" cy="259045"/>
    <xdr:sp macro="" textlink="">
      <xdr:nvSpPr>
        <xdr:cNvPr id="271" name="その他該当値テキスト"/>
        <xdr:cNvSpPr txBox="1"/>
      </xdr:nvSpPr>
      <xdr:spPr>
        <a:xfrm>
          <a:off x="16598900" y="1007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99060</xdr:rowOff>
    </xdr:from>
    <xdr:to>
      <xdr:col>78</xdr:col>
      <xdr:colOff>120650</xdr:colOff>
      <xdr:row>59</xdr:row>
      <xdr:rowOff>29210</xdr:rowOff>
    </xdr:to>
    <xdr:sp macro="" textlink="">
      <xdr:nvSpPr>
        <xdr:cNvPr id="272" name="楕円 271"/>
        <xdr:cNvSpPr/>
      </xdr:nvSpPr>
      <xdr:spPr>
        <a:xfrm>
          <a:off x="15621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13987</xdr:rowOff>
    </xdr:from>
    <xdr:ext cx="736600" cy="259045"/>
    <xdr:sp macro="" textlink="">
      <xdr:nvSpPr>
        <xdr:cNvPr id="273" name="テキスト ボックス 272"/>
        <xdr:cNvSpPr txBox="1"/>
      </xdr:nvSpPr>
      <xdr:spPr>
        <a:xfrm>
          <a:off x="15290800" y="1012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7620</xdr:rowOff>
    </xdr:from>
    <xdr:to>
      <xdr:col>74</xdr:col>
      <xdr:colOff>31750</xdr:colOff>
      <xdr:row>58</xdr:row>
      <xdr:rowOff>109220</xdr:rowOff>
    </xdr:to>
    <xdr:sp macro="" textlink="">
      <xdr:nvSpPr>
        <xdr:cNvPr id="274" name="楕円 273"/>
        <xdr:cNvSpPr/>
      </xdr:nvSpPr>
      <xdr:spPr>
        <a:xfrm>
          <a:off x="14732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93997</xdr:rowOff>
    </xdr:from>
    <xdr:ext cx="762000" cy="259045"/>
    <xdr:sp macro="" textlink="">
      <xdr:nvSpPr>
        <xdr:cNvPr id="275" name="テキスト ボックス 274"/>
        <xdr:cNvSpPr txBox="1"/>
      </xdr:nvSpPr>
      <xdr:spPr>
        <a:xfrm>
          <a:off x="14401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34290</xdr:rowOff>
    </xdr:from>
    <xdr:to>
      <xdr:col>69</xdr:col>
      <xdr:colOff>142875</xdr:colOff>
      <xdr:row>57</xdr:row>
      <xdr:rowOff>135890</xdr:rowOff>
    </xdr:to>
    <xdr:sp macro="" textlink="">
      <xdr:nvSpPr>
        <xdr:cNvPr id="276" name="楕円 275"/>
        <xdr:cNvSpPr/>
      </xdr:nvSpPr>
      <xdr:spPr>
        <a:xfrm>
          <a:off x="13843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120667</xdr:rowOff>
    </xdr:from>
    <xdr:ext cx="762000" cy="259045"/>
    <xdr:sp macro="" textlink="">
      <xdr:nvSpPr>
        <xdr:cNvPr id="277" name="テキスト ボックス 276"/>
        <xdr:cNvSpPr txBox="1"/>
      </xdr:nvSpPr>
      <xdr:spPr>
        <a:xfrm>
          <a:off x="13512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110490</xdr:rowOff>
    </xdr:from>
    <xdr:to>
      <xdr:col>65</xdr:col>
      <xdr:colOff>53975</xdr:colOff>
      <xdr:row>58</xdr:row>
      <xdr:rowOff>40640</xdr:rowOff>
    </xdr:to>
    <xdr:sp macro="" textlink="">
      <xdr:nvSpPr>
        <xdr:cNvPr id="278" name="楕円 277"/>
        <xdr:cNvSpPr/>
      </xdr:nvSpPr>
      <xdr:spPr>
        <a:xfrm>
          <a:off x="12954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25417</xdr:rowOff>
    </xdr:from>
    <xdr:ext cx="762000" cy="259045"/>
    <xdr:sp macro="" textlink="">
      <xdr:nvSpPr>
        <xdr:cNvPr id="279" name="テキスト ボックス 278"/>
        <xdr:cNvSpPr txBox="1"/>
      </xdr:nvSpPr>
      <xdr:spPr>
        <a:xfrm>
          <a:off x="12623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補助費等に係る経常収支比率は，類似団体平均と比較してほぼ同水準で推移しており，各種団体への負担金・補助金の見直しによる減により前年度と比較して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ポイント低下している。</a:t>
          </a:r>
        </a:p>
        <a:p>
          <a:r>
            <a:rPr kumimoji="1" lang="ja-JP" altLang="en-US" sz="1300">
              <a:latin typeface="ＭＳ Ｐゴシック" panose="020B0600070205080204" pitchFamily="50" charset="-128"/>
              <a:ea typeface="ＭＳ Ｐゴシック" panose="020B0600070205080204" pitchFamily="50" charset="-128"/>
            </a:rPr>
            <a:t>　今後も負担金や補助金交付事業の精査を行い，事業の見直しや廃止等の検討を進める。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140716</xdr:rowOff>
    </xdr:from>
    <xdr:to>
      <xdr:col>82</xdr:col>
      <xdr:colOff>107950</xdr:colOff>
      <xdr:row>40</xdr:row>
      <xdr:rowOff>145288</xdr:rowOff>
    </xdr:to>
    <xdr:cxnSp macro="">
      <xdr:nvCxnSpPr>
        <xdr:cNvPr id="304" name="直線コネクタ 303"/>
        <xdr:cNvCxnSpPr/>
      </xdr:nvCxnSpPr>
      <xdr:spPr>
        <a:xfrm flipV="1">
          <a:off x="16510000" y="5970016"/>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117365</xdr:rowOff>
    </xdr:from>
    <xdr:ext cx="762000" cy="259045"/>
    <xdr:sp macro="" textlink="">
      <xdr:nvSpPr>
        <xdr:cNvPr id="305" name="補助費等最小値テキスト"/>
        <xdr:cNvSpPr txBox="1"/>
      </xdr:nvSpPr>
      <xdr:spPr>
        <a:xfrm>
          <a:off x="16598900" y="69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145288</xdr:rowOff>
    </xdr:from>
    <xdr:to>
      <xdr:col>82</xdr:col>
      <xdr:colOff>196850</xdr:colOff>
      <xdr:row>40</xdr:row>
      <xdr:rowOff>145288</xdr:rowOff>
    </xdr:to>
    <xdr:cxnSp macro="">
      <xdr:nvCxnSpPr>
        <xdr:cNvPr id="306" name="直線コネクタ 305"/>
        <xdr:cNvCxnSpPr/>
      </xdr:nvCxnSpPr>
      <xdr:spPr>
        <a:xfrm>
          <a:off x="16421100" y="70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55643</xdr:rowOff>
    </xdr:from>
    <xdr:ext cx="762000" cy="259045"/>
    <xdr:sp macro="" textlink="">
      <xdr:nvSpPr>
        <xdr:cNvPr id="307" name="補助費等最大値テキスト"/>
        <xdr:cNvSpPr txBox="1"/>
      </xdr:nvSpPr>
      <xdr:spPr>
        <a:xfrm>
          <a:off x="16598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140716</xdr:rowOff>
    </xdr:from>
    <xdr:to>
      <xdr:col>82</xdr:col>
      <xdr:colOff>196850</xdr:colOff>
      <xdr:row>34</xdr:row>
      <xdr:rowOff>140716</xdr:rowOff>
    </xdr:to>
    <xdr:cxnSp macro="">
      <xdr:nvCxnSpPr>
        <xdr:cNvPr id="308" name="直線コネクタ 307"/>
        <xdr:cNvCxnSpPr/>
      </xdr:nvCxnSpPr>
      <xdr:spPr>
        <a:xfrm>
          <a:off x="16421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149860</xdr:rowOff>
    </xdr:from>
    <xdr:to>
      <xdr:col>82</xdr:col>
      <xdr:colOff>107950</xdr:colOff>
      <xdr:row>36</xdr:row>
      <xdr:rowOff>159004</xdr:rowOff>
    </xdr:to>
    <xdr:cxnSp macro="">
      <xdr:nvCxnSpPr>
        <xdr:cNvPr id="309" name="直線コネクタ 308"/>
        <xdr:cNvCxnSpPr/>
      </xdr:nvCxnSpPr>
      <xdr:spPr>
        <a:xfrm flipV="1">
          <a:off x="15671800" y="632206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144289</xdr:rowOff>
    </xdr:from>
    <xdr:ext cx="762000" cy="259045"/>
    <xdr:sp macro="" textlink="">
      <xdr:nvSpPr>
        <xdr:cNvPr id="310" name="補助費等平均値テキスト"/>
        <xdr:cNvSpPr txBox="1"/>
      </xdr:nvSpPr>
      <xdr:spPr>
        <a:xfrm>
          <a:off x="16598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11" name="フローチャート: 判断 310"/>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159004</xdr:rowOff>
    </xdr:from>
    <xdr:to>
      <xdr:col>78</xdr:col>
      <xdr:colOff>69850</xdr:colOff>
      <xdr:row>36</xdr:row>
      <xdr:rowOff>159004</xdr:rowOff>
    </xdr:to>
    <xdr:cxnSp macro="">
      <xdr:nvCxnSpPr>
        <xdr:cNvPr id="312" name="直線コネクタ 311"/>
        <xdr:cNvCxnSpPr/>
      </xdr:nvCxnSpPr>
      <xdr:spPr>
        <a:xfrm>
          <a:off x="14782800" y="63312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121920</xdr:rowOff>
    </xdr:from>
    <xdr:to>
      <xdr:col>78</xdr:col>
      <xdr:colOff>120650</xdr:colOff>
      <xdr:row>37</xdr:row>
      <xdr:rowOff>52070</xdr:rowOff>
    </xdr:to>
    <xdr:sp macro="" textlink="">
      <xdr:nvSpPr>
        <xdr:cNvPr id="313" name="フローチャート: 判断 312"/>
        <xdr:cNvSpPr/>
      </xdr:nvSpPr>
      <xdr:spPr>
        <a:xfrm>
          <a:off x="15621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36847</xdr:rowOff>
    </xdr:from>
    <xdr:ext cx="736600" cy="259045"/>
    <xdr:sp macro="" textlink="">
      <xdr:nvSpPr>
        <xdr:cNvPr id="314" name="テキスト ボックス 313"/>
        <xdr:cNvSpPr txBox="1"/>
      </xdr:nvSpPr>
      <xdr:spPr>
        <a:xfrm>
          <a:off x="15290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145288</xdr:rowOff>
    </xdr:from>
    <xdr:to>
      <xdr:col>73</xdr:col>
      <xdr:colOff>180975</xdr:colOff>
      <xdr:row>36</xdr:row>
      <xdr:rowOff>159004</xdr:rowOff>
    </xdr:to>
    <xdr:cxnSp macro="">
      <xdr:nvCxnSpPr>
        <xdr:cNvPr id="315" name="直線コネクタ 314"/>
        <xdr:cNvCxnSpPr/>
      </xdr:nvCxnSpPr>
      <xdr:spPr>
        <a:xfrm>
          <a:off x="13893800" y="63174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16" name="フローチャート: 判断 315"/>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32275</xdr:rowOff>
    </xdr:from>
    <xdr:ext cx="762000" cy="259045"/>
    <xdr:sp macro="" textlink="">
      <xdr:nvSpPr>
        <xdr:cNvPr id="317" name="テキスト ボックス 316"/>
        <xdr:cNvSpPr txBox="1"/>
      </xdr:nvSpPr>
      <xdr:spPr>
        <a:xfrm>
          <a:off x="14401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145288</xdr:rowOff>
    </xdr:from>
    <xdr:to>
      <xdr:col>69</xdr:col>
      <xdr:colOff>92075</xdr:colOff>
      <xdr:row>36</xdr:row>
      <xdr:rowOff>168148</xdr:rowOff>
    </xdr:to>
    <xdr:cxnSp macro="">
      <xdr:nvCxnSpPr>
        <xdr:cNvPr id="318" name="直線コネクタ 317"/>
        <xdr:cNvCxnSpPr/>
      </xdr:nvCxnSpPr>
      <xdr:spPr>
        <a:xfrm flipV="1">
          <a:off x="13004800" y="631748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94488</xdr:rowOff>
    </xdr:from>
    <xdr:to>
      <xdr:col>69</xdr:col>
      <xdr:colOff>142875</xdr:colOff>
      <xdr:row>37</xdr:row>
      <xdr:rowOff>24638</xdr:rowOff>
    </xdr:to>
    <xdr:sp macro="" textlink="">
      <xdr:nvSpPr>
        <xdr:cNvPr id="319" name="フローチャート: 判断 318"/>
        <xdr:cNvSpPr/>
      </xdr:nvSpPr>
      <xdr:spPr>
        <a:xfrm>
          <a:off x="13843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34815</xdr:rowOff>
    </xdr:from>
    <xdr:ext cx="762000" cy="259045"/>
    <xdr:sp macro="" textlink="">
      <xdr:nvSpPr>
        <xdr:cNvPr id="320" name="テキスト ボックス 319"/>
        <xdr:cNvSpPr txBox="1"/>
      </xdr:nvSpPr>
      <xdr:spPr>
        <a:xfrm>
          <a:off x="13512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21" name="フローチャート: 判断 320"/>
        <xdr:cNvSpPr/>
      </xdr:nvSpPr>
      <xdr:spPr>
        <a:xfrm>
          <a:off x="12954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34815</xdr:rowOff>
    </xdr:from>
    <xdr:ext cx="762000" cy="259045"/>
    <xdr:sp macro="" textlink="">
      <xdr:nvSpPr>
        <xdr:cNvPr id="322" name="テキスト ボックス 321"/>
        <xdr:cNvSpPr txBox="1"/>
      </xdr:nvSpPr>
      <xdr:spPr>
        <a:xfrm>
          <a:off x="12623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99060</xdr:rowOff>
    </xdr:from>
    <xdr:to>
      <xdr:col>82</xdr:col>
      <xdr:colOff>158750</xdr:colOff>
      <xdr:row>37</xdr:row>
      <xdr:rowOff>29210</xdr:rowOff>
    </xdr:to>
    <xdr:sp macro="" textlink="">
      <xdr:nvSpPr>
        <xdr:cNvPr id="328" name="楕円 327"/>
        <xdr:cNvSpPr/>
      </xdr:nvSpPr>
      <xdr:spPr>
        <a:xfrm>
          <a:off x="16459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115587</xdr:rowOff>
    </xdr:from>
    <xdr:ext cx="762000" cy="259045"/>
    <xdr:sp macro="" textlink="">
      <xdr:nvSpPr>
        <xdr:cNvPr id="329" name="補助費等該当値テキスト"/>
        <xdr:cNvSpPr txBox="1"/>
      </xdr:nvSpPr>
      <xdr:spPr>
        <a:xfrm>
          <a:off x="165989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108204</xdr:rowOff>
    </xdr:from>
    <xdr:to>
      <xdr:col>78</xdr:col>
      <xdr:colOff>120650</xdr:colOff>
      <xdr:row>37</xdr:row>
      <xdr:rowOff>38354</xdr:rowOff>
    </xdr:to>
    <xdr:sp macro="" textlink="">
      <xdr:nvSpPr>
        <xdr:cNvPr id="330" name="楕円 329"/>
        <xdr:cNvSpPr/>
      </xdr:nvSpPr>
      <xdr:spPr>
        <a:xfrm>
          <a:off x="15621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48531</xdr:rowOff>
    </xdr:from>
    <xdr:ext cx="736600" cy="259045"/>
    <xdr:sp macro="" textlink="">
      <xdr:nvSpPr>
        <xdr:cNvPr id="331" name="テキスト ボックス 330"/>
        <xdr:cNvSpPr txBox="1"/>
      </xdr:nvSpPr>
      <xdr:spPr>
        <a:xfrm>
          <a:off x="15290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108204</xdr:rowOff>
    </xdr:from>
    <xdr:to>
      <xdr:col>74</xdr:col>
      <xdr:colOff>31750</xdr:colOff>
      <xdr:row>37</xdr:row>
      <xdr:rowOff>38354</xdr:rowOff>
    </xdr:to>
    <xdr:sp macro="" textlink="">
      <xdr:nvSpPr>
        <xdr:cNvPr id="332" name="楕円 331"/>
        <xdr:cNvSpPr/>
      </xdr:nvSpPr>
      <xdr:spPr>
        <a:xfrm>
          <a:off x="14732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48531</xdr:rowOff>
    </xdr:from>
    <xdr:ext cx="762000" cy="259045"/>
    <xdr:sp macro="" textlink="">
      <xdr:nvSpPr>
        <xdr:cNvPr id="333" name="テキスト ボックス 332"/>
        <xdr:cNvSpPr txBox="1"/>
      </xdr:nvSpPr>
      <xdr:spPr>
        <a:xfrm>
          <a:off x="14401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94488</xdr:rowOff>
    </xdr:from>
    <xdr:to>
      <xdr:col>69</xdr:col>
      <xdr:colOff>142875</xdr:colOff>
      <xdr:row>37</xdr:row>
      <xdr:rowOff>24638</xdr:rowOff>
    </xdr:to>
    <xdr:sp macro="" textlink="">
      <xdr:nvSpPr>
        <xdr:cNvPr id="334" name="楕円 333"/>
        <xdr:cNvSpPr/>
      </xdr:nvSpPr>
      <xdr:spPr>
        <a:xfrm>
          <a:off x="13843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9415</xdr:rowOff>
    </xdr:from>
    <xdr:ext cx="762000" cy="259045"/>
    <xdr:sp macro="" textlink="">
      <xdr:nvSpPr>
        <xdr:cNvPr id="335" name="テキスト ボックス 334"/>
        <xdr:cNvSpPr txBox="1"/>
      </xdr:nvSpPr>
      <xdr:spPr>
        <a:xfrm>
          <a:off x="13512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36" name="楕円 335"/>
        <xdr:cNvSpPr/>
      </xdr:nvSpPr>
      <xdr:spPr>
        <a:xfrm>
          <a:off x="12954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32275</xdr:rowOff>
    </xdr:from>
    <xdr:ext cx="762000" cy="259045"/>
    <xdr:sp macro="" textlink="">
      <xdr:nvSpPr>
        <xdr:cNvPr id="337" name="テキスト ボックス 336"/>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公債費は，前年度数値と比較すると</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ポイント低下している。平成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年度をピークに新規地方債発行の抑制や償還終了分により減少傾向にある。令和元年度における公債費の一般財源は，</a:t>
          </a:r>
          <a:r>
            <a:rPr kumimoji="1" lang="en-US" altLang="ja-JP" sz="1300">
              <a:latin typeface="ＭＳ Ｐゴシック" panose="020B0600070205080204" pitchFamily="50" charset="-128"/>
              <a:ea typeface="ＭＳ Ｐゴシック" panose="020B0600070205080204" pitchFamily="50" charset="-128"/>
            </a:rPr>
            <a:t>1,010,516</a:t>
          </a:r>
          <a:r>
            <a:rPr kumimoji="1" lang="ja-JP" altLang="en-US" sz="1300">
              <a:latin typeface="ＭＳ Ｐゴシック" panose="020B0600070205080204" pitchFamily="50" charset="-128"/>
              <a:ea typeface="ＭＳ Ｐゴシック" panose="020B0600070205080204" pitchFamily="50" charset="-128"/>
            </a:rPr>
            <a:t>千円であり，前年度数値と比較すると，</a:t>
          </a:r>
          <a:r>
            <a:rPr kumimoji="1" lang="en-US" altLang="ja-JP" sz="1300">
              <a:latin typeface="ＭＳ Ｐゴシック" panose="020B0600070205080204" pitchFamily="50" charset="-128"/>
              <a:ea typeface="ＭＳ Ｐゴシック" panose="020B0600070205080204" pitchFamily="50" charset="-128"/>
            </a:rPr>
            <a:t>11,590</a:t>
          </a:r>
          <a:r>
            <a:rPr kumimoji="1" lang="ja-JP" altLang="en-US" sz="1300">
              <a:latin typeface="ＭＳ Ｐゴシック" panose="020B0600070205080204" pitchFamily="50" charset="-128"/>
              <a:ea typeface="ＭＳ Ｐゴシック" panose="020B0600070205080204" pitchFamily="50" charset="-128"/>
            </a:rPr>
            <a:t>千円の減（△</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しかしながら，類似団体平均数値と比較すると未だ高い水準であることから，今後も地方債の新規発行を必要最小限に抑え，財政の健全化に努めていく。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35560</xdr:rowOff>
    </xdr:from>
    <xdr:to>
      <xdr:col>24</xdr:col>
      <xdr:colOff>25400</xdr:colOff>
      <xdr:row>79</xdr:row>
      <xdr:rowOff>106426</xdr:rowOff>
    </xdr:to>
    <xdr:cxnSp macro="">
      <xdr:nvCxnSpPr>
        <xdr:cNvPr id="362" name="直線コネクタ 361"/>
        <xdr:cNvCxnSpPr/>
      </xdr:nvCxnSpPr>
      <xdr:spPr>
        <a:xfrm flipV="1">
          <a:off x="4826000" y="12722860"/>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78503</xdr:rowOff>
    </xdr:from>
    <xdr:ext cx="762000" cy="259045"/>
    <xdr:sp macro="" textlink="">
      <xdr:nvSpPr>
        <xdr:cNvPr id="363" name="公債費最小値テキスト"/>
        <xdr:cNvSpPr txBox="1"/>
      </xdr:nvSpPr>
      <xdr:spPr>
        <a:xfrm>
          <a:off x="4914900" y="1362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106426</xdr:rowOff>
    </xdr:from>
    <xdr:to>
      <xdr:col>24</xdr:col>
      <xdr:colOff>114300</xdr:colOff>
      <xdr:row>79</xdr:row>
      <xdr:rowOff>106426</xdr:rowOff>
    </xdr:to>
    <xdr:cxnSp macro="">
      <xdr:nvCxnSpPr>
        <xdr:cNvPr id="364" name="直線コネクタ 363"/>
        <xdr:cNvCxnSpPr/>
      </xdr:nvCxnSpPr>
      <xdr:spPr>
        <a:xfrm>
          <a:off x="4737100" y="13650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121937</xdr:rowOff>
    </xdr:from>
    <xdr:ext cx="762000" cy="259045"/>
    <xdr:sp macro="" textlink="">
      <xdr:nvSpPr>
        <xdr:cNvPr id="365" name="公債費最大値テキスト"/>
        <xdr:cNvSpPr txBox="1"/>
      </xdr:nvSpPr>
      <xdr:spPr>
        <a:xfrm>
          <a:off x="4914900" y="1246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35560</xdr:rowOff>
    </xdr:from>
    <xdr:to>
      <xdr:col>24</xdr:col>
      <xdr:colOff>114300</xdr:colOff>
      <xdr:row>74</xdr:row>
      <xdr:rowOff>35560</xdr:rowOff>
    </xdr:to>
    <xdr:cxnSp macro="">
      <xdr:nvCxnSpPr>
        <xdr:cNvPr id="366" name="直線コネクタ 365"/>
        <xdr:cNvCxnSpPr/>
      </xdr:nvCxnSpPr>
      <xdr:spPr>
        <a:xfrm>
          <a:off x="4737100" y="12722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156718</xdr:rowOff>
    </xdr:from>
    <xdr:to>
      <xdr:col>24</xdr:col>
      <xdr:colOff>25400</xdr:colOff>
      <xdr:row>77</xdr:row>
      <xdr:rowOff>165863</xdr:rowOff>
    </xdr:to>
    <xdr:cxnSp macro="">
      <xdr:nvCxnSpPr>
        <xdr:cNvPr id="367" name="直線コネクタ 366"/>
        <xdr:cNvCxnSpPr/>
      </xdr:nvCxnSpPr>
      <xdr:spPr>
        <a:xfrm flipV="1">
          <a:off x="3987800" y="13358368"/>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115588</xdr:rowOff>
    </xdr:from>
    <xdr:ext cx="762000" cy="259045"/>
    <xdr:sp macro="" textlink="">
      <xdr:nvSpPr>
        <xdr:cNvPr id="368" name="公債費平均値テキスト"/>
        <xdr:cNvSpPr txBox="1"/>
      </xdr:nvSpPr>
      <xdr:spPr>
        <a:xfrm>
          <a:off x="4914900" y="12974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69" name="フローチャート: 判断 368"/>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161289</xdr:rowOff>
    </xdr:from>
    <xdr:to>
      <xdr:col>19</xdr:col>
      <xdr:colOff>187325</xdr:colOff>
      <xdr:row>77</xdr:row>
      <xdr:rowOff>165863</xdr:rowOff>
    </xdr:to>
    <xdr:cxnSp macro="">
      <xdr:nvCxnSpPr>
        <xdr:cNvPr id="370" name="直線コネクタ 369"/>
        <xdr:cNvCxnSpPr/>
      </xdr:nvCxnSpPr>
      <xdr:spPr>
        <a:xfrm>
          <a:off x="3098800" y="13362939"/>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103632</xdr:rowOff>
    </xdr:from>
    <xdr:to>
      <xdr:col>20</xdr:col>
      <xdr:colOff>38100</xdr:colOff>
      <xdr:row>77</xdr:row>
      <xdr:rowOff>33782</xdr:rowOff>
    </xdr:to>
    <xdr:sp macro="" textlink="">
      <xdr:nvSpPr>
        <xdr:cNvPr id="371" name="フローチャート: 判断 370"/>
        <xdr:cNvSpPr/>
      </xdr:nvSpPr>
      <xdr:spPr>
        <a:xfrm>
          <a:off x="3937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43959</xdr:rowOff>
    </xdr:from>
    <xdr:ext cx="736600" cy="259045"/>
    <xdr:sp macro="" textlink="">
      <xdr:nvSpPr>
        <xdr:cNvPr id="372" name="テキスト ボックス 371"/>
        <xdr:cNvSpPr txBox="1"/>
      </xdr:nvSpPr>
      <xdr:spPr>
        <a:xfrm>
          <a:off x="3606800" y="12902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161289</xdr:rowOff>
    </xdr:from>
    <xdr:to>
      <xdr:col>15</xdr:col>
      <xdr:colOff>98425</xdr:colOff>
      <xdr:row>78</xdr:row>
      <xdr:rowOff>12700</xdr:rowOff>
    </xdr:to>
    <xdr:cxnSp macro="">
      <xdr:nvCxnSpPr>
        <xdr:cNvPr id="373" name="直線コネクタ 372"/>
        <xdr:cNvCxnSpPr/>
      </xdr:nvCxnSpPr>
      <xdr:spPr>
        <a:xfrm flipV="1">
          <a:off x="2209800" y="133629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117348</xdr:rowOff>
    </xdr:from>
    <xdr:to>
      <xdr:col>15</xdr:col>
      <xdr:colOff>149225</xdr:colOff>
      <xdr:row>77</xdr:row>
      <xdr:rowOff>47498</xdr:rowOff>
    </xdr:to>
    <xdr:sp macro="" textlink="">
      <xdr:nvSpPr>
        <xdr:cNvPr id="374" name="フローチャート: 判断 373"/>
        <xdr:cNvSpPr/>
      </xdr:nvSpPr>
      <xdr:spPr>
        <a:xfrm>
          <a:off x="3048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57675</xdr:rowOff>
    </xdr:from>
    <xdr:ext cx="762000" cy="259045"/>
    <xdr:sp macro="" textlink="">
      <xdr:nvSpPr>
        <xdr:cNvPr id="375" name="テキスト ボックス 374"/>
        <xdr:cNvSpPr txBox="1"/>
      </xdr:nvSpPr>
      <xdr:spPr>
        <a:xfrm>
          <a:off x="2717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129287</xdr:rowOff>
    </xdr:from>
    <xdr:to>
      <xdr:col>11</xdr:col>
      <xdr:colOff>9525</xdr:colOff>
      <xdr:row>78</xdr:row>
      <xdr:rowOff>12700</xdr:rowOff>
    </xdr:to>
    <xdr:cxnSp macro="">
      <xdr:nvCxnSpPr>
        <xdr:cNvPr id="376" name="直線コネクタ 375"/>
        <xdr:cNvCxnSpPr/>
      </xdr:nvCxnSpPr>
      <xdr:spPr>
        <a:xfrm>
          <a:off x="1320800" y="13330937"/>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117348</xdr:rowOff>
    </xdr:from>
    <xdr:to>
      <xdr:col>11</xdr:col>
      <xdr:colOff>60325</xdr:colOff>
      <xdr:row>77</xdr:row>
      <xdr:rowOff>47498</xdr:rowOff>
    </xdr:to>
    <xdr:sp macro="" textlink="">
      <xdr:nvSpPr>
        <xdr:cNvPr id="377" name="フローチャート: 判断 376"/>
        <xdr:cNvSpPr/>
      </xdr:nvSpPr>
      <xdr:spPr>
        <a:xfrm>
          <a:off x="2159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57675</xdr:rowOff>
    </xdr:from>
    <xdr:ext cx="762000" cy="259045"/>
    <xdr:sp macro="" textlink="">
      <xdr:nvSpPr>
        <xdr:cNvPr id="378" name="テキスト ボックス 377"/>
        <xdr:cNvSpPr txBox="1"/>
      </xdr:nvSpPr>
      <xdr:spPr>
        <a:xfrm>
          <a:off x="1828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108204</xdr:rowOff>
    </xdr:from>
    <xdr:to>
      <xdr:col>6</xdr:col>
      <xdr:colOff>171450</xdr:colOff>
      <xdr:row>77</xdr:row>
      <xdr:rowOff>38354</xdr:rowOff>
    </xdr:to>
    <xdr:sp macro="" textlink="">
      <xdr:nvSpPr>
        <xdr:cNvPr id="379" name="フローチャート: 判断 378"/>
        <xdr:cNvSpPr/>
      </xdr:nvSpPr>
      <xdr:spPr>
        <a:xfrm>
          <a:off x="12700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48531</xdr:rowOff>
    </xdr:from>
    <xdr:ext cx="762000" cy="259045"/>
    <xdr:sp macro="" textlink="">
      <xdr:nvSpPr>
        <xdr:cNvPr id="380" name="テキスト ボックス 379"/>
        <xdr:cNvSpPr txBox="1"/>
      </xdr:nvSpPr>
      <xdr:spPr>
        <a:xfrm>
          <a:off x="939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105918</xdr:rowOff>
    </xdr:from>
    <xdr:to>
      <xdr:col>24</xdr:col>
      <xdr:colOff>76200</xdr:colOff>
      <xdr:row>78</xdr:row>
      <xdr:rowOff>36068</xdr:rowOff>
    </xdr:to>
    <xdr:sp macro="" textlink="">
      <xdr:nvSpPr>
        <xdr:cNvPr id="386" name="楕円 385"/>
        <xdr:cNvSpPr/>
      </xdr:nvSpPr>
      <xdr:spPr>
        <a:xfrm>
          <a:off x="47752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77995</xdr:rowOff>
    </xdr:from>
    <xdr:ext cx="762000" cy="259045"/>
    <xdr:sp macro="" textlink="">
      <xdr:nvSpPr>
        <xdr:cNvPr id="387" name="公債費該当値テキスト"/>
        <xdr:cNvSpPr txBox="1"/>
      </xdr:nvSpPr>
      <xdr:spPr>
        <a:xfrm>
          <a:off x="49149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115063</xdr:rowOff>
    </xdr:from>
    <xdr:to>
      <xdr:col>20</xdr:col>
      <xdr:colOff>38100</xdr:colOff>
      <xdr:row>78</xdr:row>
      <xdr:rowOff>45213</xdr:rowOff>
    </xdr:to>
    <xdr:sp macro="" textlink="">
      <xdr:nvSpPr>
        <xdr:cNvPr id="388" name="楕円 387"/>
        <xdr:cNvSpPr/>
      </xdr:nvSpPr>
      <xdr:spPr>
        <a:xfrm>
          <a:off x="3937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29990</xdr:rowOff>
    </xdr:from>
    <xdr:ext cx="736600" cy="259045"/>
    <xdr:sp macro="" textlink="">
      <xdr:nvSpPr>
        <xdr:cNvPr id="389" name="テキスト ボックス 388"/>
        <xdr:cNvSpPr txBox="1"/>
      </xdr:nvSpPr>
      <xdr:spPr>
        <a:xfrm>
          <a:off x="3606800" y="13403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110489</xdr:rowOff>
    </xdr:from>
    <xdr:to>
      <xdr:col>15</xdr:col>
      <xdr:colOff>149225</xdr:colOff>
      <xdr:row>78</xdr:row>
      <xdr:rowOff>40639</xdr:rowOff>
    </xdr:to>
    <xdr:sp macro="" textlink="">
      <xdr:nvSpPr>
        <xdr:cNvPr id="390" name="楕円 389"/>
        <xdr:cNvSpPr/>
      </xdr:nvSpPr>
      <xdr:spPr>
        <a:xfrm>
          <a:off x="3048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25416</xdr:rowOff>
    </xdr:from>
    <xdr:ext cx="762000" cy="259045"/>
    <xdr:sp macro="" textlink="">
      <xdr:nvSpPr>
        <xdr:cNvPr id="391" name="テキスト ボックス 390"/>
        <xdr:cNvSpPr txBox="1"/>
      </xdr:nvSpPr>
      <xdr:spPr>
        <a:xfrm>
          <a:off x="2717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133350</xdr:rowOff>
    </xdr:from>
    <xdr:to>
      <xdr:col>11</xdr:col>
      <xdr:colOff>60325</xdr:colOff>
      <xdr:row>78</xdr:row>
      <xdr:rowOff>63500</xdr:rowOff>
    </xdr:to>
    <xdr:sp macro="" textlink="">
      <xdr:nvSpPr>
        <xdr:cNvPr id="392" name="楕円 391"/>
        <xdr:cNvSpPr/>
      </xdr:nvSpPr>
      <xdr:spPr>
        <a:xfrm>
          <a:off x="2159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48277</xdr:rowOff>
    </xdr:from>
    <xdr:ext cx="762000" cy="259045"/>
    <xdr:sp macro="" textlink="">
      <xdr:nvSpPr>
        <xdr:cNvPr id="393" name="テキスト ボックス 392"/>
        <xdr:cNvSpPr txBox="1"/>
      </xdr:nvSpPr>
      <xdr:spPr>
        <a:xfrm>
          <a:off x="1828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78487</xdr:rowOff>
    </xdr:from>
    <xdr:to>
      <xdr:col>6</xdr:col>
      <xdr:colOff>171450</xdr:colOff>
      <xdr:row>78</xdr:row>
      <xdr:rowOff>8637</xdr:rowOff>
    </xdr:to>
    <xdr:sp macro="" textlink="">
      <xdr:nvSpPr>
        <xdr:cNvPr id="394" name="楕円 393"/>
        <xdr:cNvSpPr/>
      </xdr:nvSpPr>
      <xdr:spPr>
        <a:xfrm>
          <a:off x="1270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164864</xdr:rowOff>
    </xdr:from>
    <xdr:ext cx="762000" cy="259045"/>
    <xdr:sp macro="" textlink="">
      <xdr:nvSpPr>
        <xdr:cNvPr id="395" name="テキスト ボックス 394"/>
        <xdr:cNvSpPr txBox="1"/>
      </xdr:nvSpPr>
      <xdr:spPr>
        <a:xfrm>
          <a:off x="9398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物件費や補助費等については，前年度と比較すると同様または減少しているが，他会計繰出金にあたるその他の数値が上昇したことにより，前年度比</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ポイント上昇，類似団体平均と比較すると</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ポイント上回った。</a:t>
          </a:r>
        </a:p>
        <a:p>
          <a:r>
            <a:rPr kumimoji="1" lang="ja-JP" altLang="en-US" sz="1300">
              <a:latin typeface="ＭＳ Ｐゴシック" panose="020B0600070205080204" pitchFamily="50" charset="-128"/>
              <a:ea typeface="ＭＳ Ｐゴシック" panose="020B0600070205080204" pitchFamily="50" charset="-128"/>
            </a:rPr>
            <a:t>　今後は，社会保障費の増加が見込まれることから，事業の見直しや経費の節減に努めていく。</a:t>
          </a: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149860</xdr:rowOff>
    </xdr:from>
    <xdr:to>
      <xdr:col>82</xdr:col>
      <xdr:colOff>107950</xdr:colOff>
      <xdr:row>81</xdr:row>
      <xdr:rowOff>24130</xdr:rowOff>
    </xdr:to>
    <xdr:cxnSp macro="">
      <xdr:nvCxnSpPr>
        <xdr:cNvPr id="421" name="直線コネクタ 420"/>
        <xdr:cNvCxnSpPr/>
      </xdr:nvCxnSpPr>
      <xdr:spPr>
        <a:xfrm flipV="1">
          <a:off x="16510000" y="1283716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167657</xdr:rowOff>
    </xdr:from>
    <xdr:ext cx="762000" cy="259045"/>
    <xdr:sp macro="" textlink="">
      <xdr:nvSpPr>
        <xdr:cNvPr id="422" name="公債費以外最小値テキスト"/>
        <xdr:cNvSpPr txBox="1"/>
      </xdr:nvSpPr>
      <xdr:spPr>
        <a:xfrm>
          <a:off x="16598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24130</xdr:rowOff>
    </xdr:from>
    <xdr:to>
      <xdr:col>82</xdr:col>
      <xdr:colOff>196850</xdr:colOff>
      <xdr:row>81</xdr:row>
      <xdr:rowOff>24130</xdr:rowOff>
    </xdr:to>
    <xdr:cxnSp macro="">
      <xdr:nvCxnSpPr>
        <xdr:cNvPr id="423" name="直線コネクタ 422"/>
        <xdr:cNvCxnSpPr/>
      </xdr:nvCxnSpPr>
      <xdr:spPr>
        <a:xfrm>
          <a:off x="16421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64787</xdr:rowOff>
    </xdr:from>
    <xdr:ext cx="762000" cy="259045"/>
    <xdr:sp macro="" textlink="">
      <xdr:nvSpPr>
        <xdr:cNvPr id="424" name="公債費以外最大値テキスト"/>
        <xdr:cNvSpPr txBox="1"/>
      </xdr:nvSpPr>
      <xdr:spPr>
        <a:xfrm>
          <a:off x="16598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149860</xdr:rowOff>
    </xdr:from>
    <xdr:to>
      <xdr:col>82</xdr:col>
      <xdr:colOff>196850</xdr:colOff>
      <xdr:row>74</xdr:row>
      <xdr:rowOff>149860</xdr:rowOff>
    </xdr:to>
    <xdr:cxnSp macro="">
      <xdr:nvCxnSpPr>
        <xdr:cNvPr id="425" name="直線コネクタ 424"/>
        <xdr:cNvCxnSpPr/>
      </xdr:nvCxnSpPr>
      <xdr:spPr>
        <a:xfrm>
          <a:off x="16421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74422</xdr:rowOff>
    </xdr:from>
    <xdr:to>
      <xdr:col>82</xdr:col>
      <xdr:colOff>107950</xdr:colOff>
      <xdr:row>77</xdr:row>
      <xdr:rowOff>101854</xdr:rowOff>
    </xdr:to>
    <xdr:cxnSp macro="">
      <xdr:nvCxnSpPr>
        <xdr:cNvPr id="426" name="直線コネクタ 425"/>
        <xdr:cNvCxnSpPr/>
      </xdr:nvCxnSpPr>
      <xdr:spPr>
        <a:xfrm>
          <a:off x="15671800" y="1327607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53864</xdr:rowOff>
    </xdr:from>
    <xdr:ext cx="762000" cy="259045"/>
    <xdr:sp macro="" textlink="">
      <xdr:nvSpPr>
        <xdr:cNvPr id="427" name="公債費以外平均値テキスト"/>
        <xdr:cNvSpPr txBox="1"/>
      </xdr:nvSpPr>
      <xdr:spPr>
        <a:xfrm>
          <a:off x="16598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28" name="フローチャート: 判断 427"/>
        <xdr:cNvSpPr/>
      </xdr:nvSpPr>
      <xdr:spPr>
        <a:xfrm>
          <a:off x="16459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5842</xdr:rowOff>
    </xdr:from>
    <xdr:to>
      <xdr:col>78</xdr:col>
      <xdr:colOff>69850</xdr:colOff>
      <xdr:row>77</xdr:row>
      <xdr:rowOff>74422</xdr:rowOff>
    </xdr:to>
    <xdr:cxnSp macro="">
      <xdr:nvCxnSpPr>
        <xdr:cNvPr id="429" name="直線コネクタ 428"/>
        <xdr:cNvCxnSpPr/>
      </xdr:nvCxnSpPr>
      <xdr:spPr>
        <a:xfrm>
          <a:off x="14782800" y="1320749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9906</xdr:rowOff>
    </xdr:from>
    <xdr:to>
      <xdr:col>78</xdr:col>
      <xdr:colOff>120650</xdr:colOff>
      <xdr:row>77</xdr:row>
      <xdr:rowOff>111506</xdr:rowOff>
    </xdr:to>
    <xdr:sp macro="" textlink="">
      <xdr:nvSpPr>
        <xdr:cNvPr id="430" name="フローチャート: 判断 429"/>
        <xdr:cNvSpPr/>
      </xdr:nvSpPr>
      <xdr:spPr>
        <a:xfrm>
          <a:off x="15621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121683</xdr:rowOff>
    </xdr:from>
    <xdr:ext cx="736600" cy="259045"/>
    <xdr:sp macro="" textlink="">
      <xdr:nvSpPr>
        <xdr:cNvPr id="431" name="テキスト ボックス 430"/>
        <xdr:cNvSpPr txBox="1"/>
      </xdr:nvSpPr>
      <xdr:spPr>
        <a:xfrm>
          <a:off x="15290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163576</xdr:rowOff>
    </xdr:from>
    <xdr:to>
      <xdr:col>73</xdr:col>
      <xdr:colOff>180975</xdr:colOff>
      <xdr:row>77</xdr:row>
      <xdr:rowOff>5842</xdr:rowOff>
    </xdr:to>
    <xdr:cxnSp macro="">
      <xdr:nvCxnSpPr>
        <xdr:cNvPr id="432" name="直線コネクタ 431"/>
        <xdr:cNvCxnSpPr/>
      </xdr:nvCxnSpPr>
      <xdr:spPr>
        <a:xfrm>
          <a:off x="13893800" y="131937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3" name="フローチャート: 判断 432"/>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82566</xdr:rowOff>
    </xdr:from>
    <xdr:ext cx="762000" cy="259045"/>
    <xdr:sp macro="" textlink="">
      <xdr:nvSpPr>
        <xdr:cNvPr id="434" name="テキスト ボックス 433"/>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163576</xdr:rowOff>
    </xdr:from>
    <xdr:to>
      <xdr:col>69</xdr:col>
      <xdr:colOff>92075</xdr:colOff>
      <xdr:row>77</xdr:row>
      <xdr:rowOff>19558</xdr:rowOff>
    </xdr:to>
    <xdr:cxnSp macro="">
      <xdr:nvCxnSpPr>
        <xdr:cNvPr id="435" name="直線コネクタ 434"/>
        <xdr:cNvCxnSpPr/>
      </xdr:nvCxnSpPr>
      <xdr:spPr>
        <a:xfrm flipV="1">
          <a:off x="13004800" y="131937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94487</xdr:rowOff>
    </xdr:from>
    <xdr:to>
      <xdr:col>69</xdr:col>
      <xdr:colOff>142875</xdr:colOff>
      <xdr:row>77</xdr:row>
      <xdr:rowOff>24637</xdr:rowOff>
    </xdr:to>
    <xdr:sp macro="" textlink="">
      <xdr:nvSpPr>
        <xdr:cNvPr id="436" name="フローチャート: 判断 435"/>
        <xdr:cNvSpPr/>
      </xdr:nvSpPr>
      <xdr:spPr>
        <a:xfrm>
          <a:off x="13843000" y="1312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34815</xdr:rowOff>
    </xdr:from>
    <xdr:ext cx="762000" cy="259045"/>
    <xdr:sp macro="" textlink="">
      <xdr:nvSpPr>
        <xdr:cNvPr id="437" name="テキスト ボックス 436"/>
        <xdr:cNvSpPr txBox="1"/>
      </xdr:nvSpPr>
      <xdr:spPr>
        <a:xfrm>
          <a:off x="13512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38" name="フローチャート: 判断 437"/>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142257</xdr:rowOff>
    </xdr:from>
    <xdr:ext cx="762000" cy="259045"/>
    <xdr:sp macro="" textlink="">
      <xdr:nvSpPr>
        <xdr:cNvPr id="439" name="テキスト ボックス 438"/>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51054</xdr:rowOff>
    </xdr:from>
    <xdr:to>
      <xdr:col>82</xdr:col>
      <xdr:colOff>158750</xdr:colOff>
      <xdr:row>77</xdr:row>
      <xdr:rowOff>152654</xdr:rowOff>
    </xdr:to>
    <xdr:sp macro="" textlink="">
      <xdr:nvSpPr>
        <xdr:cNvPr id="445" name="楕円 444"/>
        <xdr:cNvSpPr/>
      </xdr:nvSpPr>
      <xdr:spPr>
        <a:xfrm>
          <a:off x="164592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23131</xdr:rowOff>
    </xdr:from>
    <xdr:ext cx="762000" cy="259045"/>
    <xdr:sp macro="" textlink="">
      <xdr:nvSpPr>
        <xdr:cNvPr id="446" name="公債費以外該当値テキスト"/>
        <xdr:cNvSpPr txBox="1"/>
      </xdr:nvSpPr>
      <xdr:spPr>
        <a:xfrm>
          <a:off x="16598900" y="1322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23622</xdr:rowOff>
    </xdr:from>
    <xdr:to>
      <xdr:col>78</xdr:col>
      <xdr:colOff>120650</xdr:colOff>
      <xdr:row>77</xdr:row>
      <xdr:rowOff>125222</xdr:rowOff>
    </xdr:to>
    <xdr:sp macro="" textlink="">
      <xdr:nvSpPr>
        <xdr:cNvPr id="447" name="楕円 446"/>
        <xdr:cNvSpPr/>
      </xdr:nvSpPr>
      <xdr:spPr>
        <a:xfrm>
          <a:off x="15621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109999</xdr:rowOff>
    </xdr:from>
    <xdr:ext cx="736600" cy="259045"/>
    <xdr:sp macro="" textlink="">
      <xdr:nvSpPr>
        <xdr:cNvPr id="448" name="テキスト ボックス 447"/>
        <xdr:cNvSpPr txBox="1"/>
      </xdr:nvSpPr>
      <xdr:spPr>
        <a:xfrm>
          <a:off x="15290800" y="13311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126492</xdr:rowOff>
    </xdr:from>
    <xdr:to>
      <xdr:col>74</xdr:col>
      <xdr:colOff>31750</xdr:colOff>
      <xdr:row>77</xdr:row>
      <xdr:rowOff>56642</xdr:rowOff>
    </xdr:to>
    <xdr:sp macro="" textlink="">
      <xdr:nvSpPr>
        <xdr:cNvPr id="449" name="楕円 448"/>
        <xdr:cNvSpPr/>
      </xdr:nvSpPr>
      <xdr:spPr>
        <a:xfrm>
          <a:off x="14732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66819</xdr:rowOff>
    </xdr:from>
    <xdr:ext cx="762000" cy="259045"/>
    <xdr:sp macro="" textlink="">
      <xdr:nvSpPr>
        <xdr:cNvPr id="450" name="テキスト ボックス 449"/>
        <xdr:cNvSpPr txBox="1"/>
      </xdr:nvSpPr>
      <xdr:spPr>
        <a:xfrm>
          <a:off x="14401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112776</xdr:rowOff>
    </xdr:from>
    <xdr:to>
      <xdr:col>69</xdr:col>
      <xdr:colOff>142875</xdr:colOff>
      <xdr:row>77</xdr:row>
      <xdr:rowOff>42926</xdr:rowOff>
    </xdr:to>
    <xdr:sp macro="" textlink="">
      <xdr:nvSpPr>
        <xdr:cNvPr id="451" name="楕円 450"/>
        <xdr:cNvSpPr/>
      </xdr:nvSpPr>
      <xdr:spPr>
        <a:xfrm>
          <a:off x="13843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27703</xdr:rowOff>
    </xdr:from>
    <xdr:ext cx="762000" cy="259045"/>
    <xdr:sp macro="" textlink="">
      <xdr:nvSpPr>
        <xdr:cNvPr id="452" name="テキスト ボックス 451"/>
        <xdr:cNvSpPr txBox="1"/>
      </xdr:nvSpPr>
      <xdr:spPr>
        <a:xfrm>
          <a:off x="13512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140208</xdr:rowOff>
    </xdr:from>
    <xdr:to>
      <xdr:col>65</xdr:col>
      <xdr:colOff>53975</xdr:colOff>
      <xdr:row>77</xdr:row>
      <xdr:rowOff>70358</xdr:rowOff>
    </xdr:to>
    <xdr:sp macro="" textlink="">
      <xdr:nvSpPr>
        <xdr:cNvPr id="453" name="楕円 452"/>
        <xdr:cNvSpPr/>
      </xdr:nvSpPr>
      <xdr:spPr>
        <a:xfrm>
          <a:off x="12954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55135</xdr:rowOff>
    </xdr:from>
    <xdr:ext cx="762000" cy="259045"/>
    <xdr:sp macro="" textlink="">
      <xdr:nvSpPr>
        <xdr:cNvPr id="454" name="テキスト ボックス 453"/>
        <xdr:cNvSpPr txBox="1"/>
      </xdr:nvSpPr>
      <xdr:spPr>
        <a:xfrm>
          <a:off x="12623800" y="1325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茨城県境町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156239</xdr:rowOff>
    </xdr:from>
    <xdr:to>
      <xdr:col>29</xdr:col>
      <xdr:colOff>127000</xdr:colOff>
      <xdr:row>19</xdr:row>
      <xdr:rowOff>76409</xdr:rowOff>
    </xdr:to>
    <xdr:cxnSp macro="">
      <xdr:nvCxnSpPr>
        <xdr:cNvPr id="47" name="直線コネクタ 46"/>
        <xdr:cNvCxnSpPr/>
      </xdr:nvCxnSpPr>
      <xdr:spPr bwMode="auto">
        <a:xfrm flipV="1">
          <a:off x="5651500" y="2089814"/>
          <a:ext cx="0" cy="12917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48486</xdr:rowOff>
    </xdr:from>
    <xdr:ext cx="762000" cy="259045"/>
    <xdr:sp macro="" textlink="">
      <xdr:nvSpPr>
        <xdr:cNvPr id="48" name="人口1人当たり決算額の推移最小値テキスト130"/>
        <xdr:cNvSpPr txBox="1"/>
      </xdr:nvSpPr>
      <xdr:spPr>
        <a:xfrm>
          <a:off x="5740400" y="3353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76409</xdr:rowOff>
    </xdr:from>
    <xdr:to>
      <xdr:col>30</xdr:col>
      <xdr:colOff>25400</xdr:colOff>
      <xdr:row>19</xdr:row>
      <xdr:rowOff>76409</xdr:rowOff>
    </xdr:to>
    <xdr:cxnSp macro="">
      <xdr:nvCxnSpPr>
        <xdr:cNvPr id="49" name="直線コネクタ 48"/>
        <xdr:cNvCxnSpPr/>
      </xdr:nvCxnSpPr>
      <xdr:spPr bwMode="auto">
        <a:xfrm>
          <a:off x="5562600" y="3381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71166</xdr:rowOff>
    </xdr:from>
    <xdr:ext cx="762000" cy="259045"/>
    <xdr:sp macro="" textlink="">
      <xdr:nvSpPr>
        <xdr:cNvPr id="50" name="人口1人当たり決算額の推移最大値テキスト130"/>
        <xdr:cNvSpPr txBox="1"/>
      </xdr:nvSpPr>
      <xdr:spPr>
        <a:xfrm>
          <a:off x="5740400" y="1833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156239</xdr:rowOff>
    </xdr:from>
    <xdr:to>
      <xdr:col>30</xdr:col>
      <xdr:colOff>25400</xdr:colOff>
      <xdr:row>11</xdr:row>
      <xdr:rowOff>156239</xdr:rowOff>
    </xdr:to>
    <xdr:cxnSp macro="">
      <xdr:nvCxnSpPr>
        <xdr:cNvPr id="51" name="直線コネクタ 50"/>
        <xdr:cNvCxnSpPr/>
      </xdr:nvCxnSpPr>
      <xdr:spPr bwMode="auto">
        <a:xfrm>
          <a:off x="5562600" y="20898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52944</xdr:rowOff>
    </xdr:from>
    <xdr:to>
      <xdr:col>29</xdr:col>
      <xdr:colOff>127000</xdr:colOff>
      <xdr:row>16</xdr:row>
      <xdr:rowOff>71183</xdr:rowOff>
    </xdr:to>
    <xdr:cxnSp macro="">
      <xdr:nvCxnSpPr>
        <xdr:cNvPr id="52" name="直線コネクタ 51"/>
        <xdr:cNvCxnSpPr/>
      </xdr:nvCxnSpPr>
      <xdr:spPr bwMode="auto">
        <a:xfrm flipV="1">
          <a:off x="5003800" y="2843769"/>
          <a:ext cx="647700" cy="182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109226</xdr:rowOff>
    </xdr:from>
    <xdr:ext cx="762000" cy="259045"/>
    <xdr:sp macro="" textlink="">
      <xdr:nvSpPr>
        <xdr:cNvPr id="53" name="人口1人当たり決算額の推移平均値テキスト130"/>
        <xdr:cNvSpPr txBox="1"/>
      </xdr:nvSpPr>
      <xdr:spPr>
        <a:xfrm>
          <a:off x="5740400" y="29000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137149</xdr:rowOff>
    </xdr:from>
    <xdr:to>
      <xdr:col>29</xdr:col>
      <xdr:colOff>177800</xdr:colOff>
      <xdr:row>17</xdr:row>
      <xdr:rowOff>67299</xdr:rowOff>
    </xdr:to>
    <xdr:sp macro="" textlink="">
      <xdr:nvSpPr>
        <xdr:cNvPr id="54" name="フローチャート: 判断 53"/>
        <xdr:cNvSpPr/>
      </xdr:nvSpPr>
      <xdr:spPr bwMode="auto">
        <a:xfrm>
          <a:off x="5600700" y="2927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71183</xdr:rowOff>
    </xdr:from>
    <xdr:to>
      <xdr:col>26</xdr:col>
      <xdr:colOff>50800</xdr:colOff>
      <xdr:row>16</xdr:row>
      <xdr:rowOff>82924</xdr:rowOff>
    </xdr:to>
    <xdr:cxnSp macro="">
      <xdr:nvCxnSpPr>
        <xdr:cNvPr id="55" name="直線コネクタ 54"/>
        <xdr:cNvCxnSpPr/>
      </xdr:nvCxnSpPr>
      <xdr:spPr bwMode="auto">
        <a:xfrm flipV="1">
          <a:off x="4305300" y="2862008"/>
          <a:ext cx="698500" cy="117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148269</xdr:rowOff>
    </xdr:from>
    <xdr:to>
      <xdr:col>26</xdr:col>
      <xdr:colOff>101600</xdr:colOff>
      <xdr:row>17</xdr:row>
      <xdr:rowOff>78419</xdr:rowOff>
    </xdr:to>
    <xdr:sp macro="" textlink="">
      <xdr:nvSpPr>
        <xdr:cNvPr id="56" name="フローチャート: 判断 55"/>
        <xdr:cNvSpPr/>
      </xdr:nvSpPr>
      <xdr:spPr bwMode="auto">
        <a:xfrm>
          <a:off x="49530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63196</xdr:rowOff>
    </xdr:from>
    <xdr:ext cx="736600" cy="259045"/>
    <xdr:sp macro="" textlink="">
      <xdr:nvSpPr>
        <xdr:cNvPr id="57" name="テキスト ボックス 56"/>
        <xdr:cNvSpPr txBox="1"/>
      </xdr:nvSpPr>
      <xdr:spPr>
        <a:xfrm>
          <a:off x="4622800" y="3025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82924</xdr:rowOff>
    </xdr:from>
    <xdr:to>
      <xdr:col>22</xdr:col>
      <xdr:colOff>114300</xdr:colOff>
      <xdr:row>16</xdr:row>
      <xdr:rowOff>102681</xdr:rowOff>
    </xdr:to>
    <xdr:cxnSp macro="">
      <xdr:nvCxnSpPr>
        <xdr:cNvPr id="58" name="直線コネクタ 57"/>
        <xdr:cNvCxnSpPr/>
      </xdr:nvCxnSpPr>
      <xdr:spPr bwMode="auto">
        <a:xfrm flipV="1">
          <a:off x="3606800" y="2873749"/>
          <a:ext cx="698500" cy="197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148187</xdr:rowOff>
    </xdr:from>
    <xdr:to>
      <xdr:col>22</xdr:col>
      <xdr:colOff>165100</xdr:colOff>
      <xdr:row>17</xdr:row>
      <xdr:rowOff>78337</xdr:rowOff>
    </xdr:to>
    <xdr:sp macro="" textlink="">
      <xdr:nvSpPr>
        <xdr:cNvPr id="59" name="フローチャート: 判断 58"/>
        <xdr:cNvSpPr/>
      </xdr:nvSpPr>
      <xdr:spPr bwMode="auto">
        <a:xfrm>
          <a:off x="42545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63114</xdr:rowOff>
    </xdr:from>
    <xdr:ext cx="762000" cy="259045"/>
    <xdr:sp macro="" textlink="">
      <xdr:nvSpPr>
        <xdr:cNvPr id="60" name="テキスト ボックス 59"/>
        <xdr:cNvSpPr txBox="1"/>
      </xdr:nvSpPr>
      <xdr:spPr>
        <a:xfrm>
          <a:off x="3924300" y="3025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102681</xdr:rowOff>
    </xdr:from>
    <xdr:to>
      <xdr:col>18</xdr:col>
      <xdr:colOff>177800</xdr:colOff>
      <xdr:row>16</xdr:row>
      <xdr:rowOff>152843</xdr:rowOff>
    </xdr:to>
    <xdr:cxnSp macro="">
      <xdr:nvCxnSpPr>
        <xdr:cNvPr id="61" name="直線コネクタ 60"/>
        <xdr:cNvCxnSpPr/>
      </xdr:nvCxnSpPr>
      <xdr:spPr bwMode="auto">
        <a:xfrm flipV="1">
          <a:off x="2908300" y="2893506"/>
          <a:ext cx="698500" cy="501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162458</xdr:rowOff>
    </xdr:from>
    <xdr:to>
      <xdr:col>19</xdr:col>
      <xdr:colOff>38100</xdr:colOff>
      <xdr:row>17</xdr:row>
      <xdr:rowOff>92608</xdr:rowOff>
    </xdr:to>
    <xdr:sp macro="" textlink="">
      <xdr:nvSpPr>
        <xdr:cNvPr id="62" name="フローチャート: 判断 61"/>
        <xdr:cNvSpPr/>
      </xdr:nvSpPr>
      <xdr:spPr bwMode="auto">
        <a:xfrm>
          <a:off x="3556000" y="2953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77385</xdr:rowOff>
    </xdr:from>
    <xdr:ext cx="762000" cy="259045"/>
    <xdr:sp macro="" textlink="">
      <xdr:nvSpPr>
        <xdr:cNvPr id="63" name="テキスト ボックス 62"/>
        <xdr:cNvSpPr txBox="1"/>
      </xdr:nvSpPr>
      <xdr:spPr>
        <a:xfrm>
          <a:off x="3225800" y="3039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148089</xdr:rowOff>
    </xdr:from>
    <xdr:to>
      <xdr:col>15</xdr:col>
      <xdr:colOff>101600</xdr:colOff>
      <xdr:row>17</xdr:row>
      <xdr:rowOff>78239</xdr:rowOff>
    </xdr:to>
    <xdr:sp macro="" textlink="">
      <xdr:nvSpPr>
        <xdr:cNvPr id="64" name="フローチャート: 判断 63"/>
        <xdr:cNvSpPr/>
      </xdr:nvSpPr>
      <xdr:spPr bwMode="auto">
        <a:xfrm>
          <a:off x="2857500" y="2938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63016</xdr:rowOff>
    </xdr:from>
    <xdr:ext cx="762000" cy="259045"/>
    <xdr:sp macro="" textlink="">
      <xdr:nvSpPr>
        <xdr:cNvPr id="65" name="テキスト ボックス 64"/>
        <xdr:cNvSpPr txBox="1"/>
      </xdr:nvSpPr>
      <xdr:spPr>
        <a:xfrm>
          <a:off x="2527300" y="302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2144</xdr:rowOff>
    </xdr:from>
    <xdr:to>
      <xdr:col>29</xdr:col>
      <xdr:colOff>177800</xdr:colOff>
      <xdr:row>16</xdr:row>
      <xdr:rowOff>103744</xdr:rowOff>
    </xdr:to>
    <xdr:sp macro="" textlink="">
      <xdr:nvSpPr>
        <xdr:cNvPr id="71" name="楕円 70"/>
        <xdr:cNvSpPr/>
      </xdr:nvSpPr>
      <xdr:spPr bwMode="auto">
        <a:xfrm>
          <a:off x="5600700" y="27929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18671</xdr:rowOff>
    </xdr:from>
    <xdr:ext cx="762000" cy="259045"/>
    <xdr:sp macro="" textlink="">
      <xdr:nvSpPr>
        <xdr:cNvPr id="72" name="人口1人当たり決算額の推移該当値テキスト130"/>
        <xdr:cNvSpPr txBox="1"/>
      </xdr:nvSpPr>
      <xdr:spPr>
        <a:xfrm>
          <a:off x="5740400" y="263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20383</xdr:rowOff>
    </xdr:from>
    <xdr:to>
      <xdr:col>26</xdr:col>
      <xdr:colOff>101600</xdr:colOff>
      <xdr:row>16</xdr:row>
      <xdr:rowOff>121983</xdr:rowOff>
    </xdr:to>
    <xdr:sp macro="" textlink="">
      <xdr:nvSpPr>
        <xdr:cNvPr id="73" name="楕円 72"/>
        <xdr:cNvSpPr/>
      </xdr:nvSpPr>
      <xdr:spPr bwMode="auto">
        <a:xfrm>
          <a:off x="4953000" y="28112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132160</xdr:rowOff>
    </xdr:from>
    <xdr:ext cx="736600" cy="259045"/>
    <xdr:sp macro="" textlink="">
      <xdr:nvSpPr>
        <xdr:cNvPr id="74" name="テキスト ボックス 73"/>
        <xdr:cNvSpPr txBox="1"/>
      </xdr:nvSpPr>
      <xdr:spPr>
        <a:xfrm>
          <a:off x="4622800" y="2580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32124</xdr:rowOff>
    </xdr:from>
    <xdr:to>
      <xdr:col>22</xdr:col>
      <xdr:colOff>165100</xdr:colOff>
      <xdr:row>16</xdr:row>
      <xdr:rowOff>133724</xdr:rowOff>
    </xdr:to>
    <xdr:sp macro="" textlink="">
      <xdr:nvSpPr>
        <xdr:cNvPr id="75" name="楕円 74"/>
        <xdr:cNvSpPr/>
      </xdr:nvSpPr>
      <xdr:spPr bwMode="auto">
        <a:xfrm>
          <a:off x="4254500" y="28229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143901</xdr:rowOff>
    </xdr:from>
    <xdr:ext cx="762000" cy="259045"/>
    <xdr:sp macro="" textlink="">
      <xdr:nvSpPr>
        <xdr:cNvPr id="76" name="テキスト ボックス 75"/>
        <xdr:cNvSpPr txBox="1"/>
      </xdr:nvSpPr>
      <xdr:spPr>
        <a:xfrm>
          <a:off x="3924300" y="259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51881</xdr:rowOff>
    </xdr:from>
    <xdr:to>
      <xdr:col>19</xdr:col>
      <xdr:colOff>38100</xdr:colOff>
      <xdr:row>16</xdr:row>
      <xdr:rowOff>153481</xdr:rowOff>
    </xdr:to>
    <xdr:sp macro="" textlink="">
      <xdr:nvSpPr>
        <xdr:cNvPr id="77" name="楕円 76"/>
        <xdr:cNvSpPr/>
      </xdr:nvSpPr>
      <xdr:spPr bwMode="auto">
        <a:xfrm>
          <a:off x="3556000" y="28427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163658</xdr:rowOff>
    </xdr:from>
    <xdr:ext cx="762000" cy="259045"/>
    <xdr:sp macro="" textlink="">
      <xdr:nvSpPr>
        <xdr:cNvPr id="78" name="テキスト ボックス 77"/>
        <xdr:cNvSpPr txBox="1"/>
      </xdr:nvSpPr>
      <xdr:spPr>
        <a:xfrm>
          <a:off x="3225800" y="2611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102043</xdr:rowOff>
    </xdr:from>
    <xdr:to>
      <xdr:col>15</xdr:col>
      <xdr:colOff>101600</xdr:colOff>
      <xdr:row>17</xdr:row>
      <xdr:rowOff>32193</xdr:rowOff>
    </xdr:to>
    <xdr:sp macro="" textlink="">
      <xdr:nvSpPr>
        <xdr:cNvPr id="79" name="楕円 78"/>
        <xdr:cNvSpPr/>
      </xdr:nvSpPr>
      <xdr:spPr bwMode="auto">
        <a:xfrm>
          <a:off x="2857500" y="28928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42370</xdr:rowOff>
    </xdr:from>
    <xdr:ext cx="762000" cy="259045"/>
    <xdr:sp macro="" textlink="">
      <xdr:nvSpPr>
        <xdr:cNvPr id="80" name="テキスト ボックス 79"/>
        <xdr:cNvSpPr txBox="1"/>
      </xdr:nvSpPr>
      <xdr:spPr>
        <a:xfrm>
          <a:off x="2527300" y="266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116279</xdr:rowOff>
    </xdr:from>
    <xdr:to>
      <xdr:col>29</xdr:col>
      <xdr:colOff>127000</xdr:colOff>
      <xdr:row>38</xdr:row>
      <xdr:rowOff>103911</xdr:rowOff>
    </xdr:to>
    <xdr:cxnSp macro="">
      <xdr:nvCxnSpPr>
        <xdr:cNvPr id="107" name="直線コネクタ 106"/>
        <xdr:cNvCxnSpPr/>
      </xdr:nvCxnSpPr>
      <xdr:spPr bwMode="auto">
        <a:xfrm flipV="1">
          <a:off x="5651500" y="6383729"/>
          <a:ext cx="0" cy="11877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75988</xdr:rowOff>
    </xdr:from>
    <xdr:ext cx="762000" cy="259045"/>
    <xdr:sp macro="" textlink="">
      <xdr:nvSpPr>
        <xdr:cNvPr id="108" name="人口1人当たり決算額の推移最小値テキスト445"/>
        <xdr:cNvSpPr txBox="1"/>
      </xdr:nvSpPr>
      <xdr:spPr>
        <a:xfrm>
          <a:off x="5740400" y="7543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103911</xdr:rowOff>
    </xdr:from>
    <xdr:to>
      <xdr:col>30</xdr:col>
      <xdr:colOff>25400</xdr:colOff>
      <xdr:row>38</xdr:row>
      <xdr:rowOff>103911</xdr:rowOff>
    </xdr:to>
    <xdr:cxnSp macro="">
      <xdr:nvCxnSpPr>
        <xdr:cNvPr id="109" name="直線コネクタ 108"/>
        <xdr:cNvCxnSpPr/>
      </xdr:nvCxnSpPr>
      <xdr:spPr bwMode="auto">
        <a:xfrm>
          <a:off x="5562600" y="75715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202656</xdr:rowOff>
    </xdr:from>
    <xdr:ext cx="762000" cy="259045"/>
    <xdr:sp macro="" textlink="">
      <xdr:nvSpPr>
        <xdr:cNvPr id="110" name="人口1人当たり決算額の推移最大値テキスト445"/>
        <xdr:cNvSpPr txBox="1"/>
      </xdr:nvSpPr>
      <xdr:spPr>
        <a:xfrm>
          <a:off x="5740400" y="6127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116279</xdr:rowOff>
    </xdr:from>
    <xdr:to>
      <xdr:col>30</xdr:col>
      <xdr:colOff>25400</xdr:colOff>
      <xdr:row>34</xdr:row>
      <xdr:rowOff>116279</xdr:rowOff>
    </xdr:to>
    <xdr:cxnSp macro="">
      <xdr:nvCxnSpPr>
        <xdr:cNvPr id="111" name="直線コネクタ 110"/>
        <xdr:cNvCxnSpPr/>
      </xdr:nvCxnSpPr>
      <xdr:spPr bwMode="auto">
        <a:xfrm>
          <a:off x="5562600" y="63837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174000</xdr:rowOff>
    </xdr:from>
    <xdr:to>
      <xdr:col>29</xdr:col>
      <xdr:colOff>127000</xdr:colOff>
      <xdr:row>35</xdr:row>
      <xdr:rowOff>188356</xdr:rowOff>
    </xdr:to>
    <xdr:cxnSp macro="">
      <xdr:nvCxnSpPr>
        <xdr:cNvPr id="112" name="直線コネクタ 111"/>
        <xdr:cNvCxnSpPr/>
      </xdr:nvCxnSpPr>
      <xdr:spPr bwMode="auto">
        <a:xfrm>
          <a:off x="5003800" y="6784350"/>
          <a:ext cx="647700" cy="143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122480</xdr:rowOff>
    </xdr:from>
    <xdr:ext cx="762000" cy="259045"/>
    <xdr:sp macro="" textlink="">
      <xdr:nvSpPr>
        <xdr:cNvPr id="113" name="人口1人当たり決算額の推移平均値テキスト445"/>
        <xdr:cNvSpPr txBox="1"/>
      </xdr:nvSpPr>
      <xdr:spPr>
        <a:xfrm>
          <a:off x="5740400" y="70757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150403</xdr:rowOff>
    </xdr:from>
    <xdr:to>
      <xdr:col>29</xdr:col>
      <xdr:colOff>177800</xdr:colOff>
      <xdr:row>37</xdr:row>
      <xdr:rowOff>80553</xdr:rowOff>
    </xdr:to>
    <xdr:sp macro="" textlink="">
      <xdr:nvSpPr>
        <xdr:cNvPr id="114" name="フローチャート: 判断 113"/>
        <xdr:cNvSpPr/>
      </xdr:nvSpPr>
      <xdr:spPr bwMode="auto">
        <a:xfrm>
          <a:off x="5600700" y="71036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172331</xdr:rowOff>
    </xdr:from>
    <xdr:to>
      <xdr:col>26</xdr:col>
      <xdr:colOff>50800</xdr:colOff>
      <xdr:row>35</xdr:row>
      <xdr:rowOff>174000</xdr:rowOff>
    </xdr:to>
    <xdr:cxnSp macro="">
      <xdr:nvCxnSpPr>
        <xdr:cNvPr id="115" name="直線コネクタ 114"/>
        <xdr:cNvCxnSpPr/>
      </xdr:nvCxnSpPr>
      <xdr:spPr bwMode="auto">
        <a:xfrm>
          <a:off x="4305300" y="6782681"/>
          <a:ext cx="698500" cy="16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138882</xdr:rowOff>
    </xdr:from>
    <xdr:to>
      <xdr:col>26</xdr:col>
      <xdr:colOff>101600</xdr:colOff>
      <xdr:row>37</xdr:row>
      <xdr:rowOff>69032</xdr:rowOff>
    </xdr:to>
    <xdr:sp macro="" textlink="">
      <xdr:nvSpPr>
        <xdr:cNvPr id="116" name="フローチャート: 判断 115"/>
        <xdr:cNvSpPr/>
      </xdr:nvSpPr>
      <xdr:spPr bwMode="auto">
        <a:xfrm>
          <a:off x="4953000" y="7092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53809</xdr:rowOff>
    </xdr:from>
    <xdr:ext cx="736600" cy="259045"/>
    <xdr:sp macro="" textlink="">
      <xdr:nvSpPr>
        <xdr:cNvPr id="117" name="テキスト ボックス 116"/>
        <xdr:cNvSpPr txBox="1"/>
      </xdr:nvSpPr>
      <xdr:spPr>
        <a:xfrm>
          <a:off x="4622800" y="7178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144465</xdr:rowOff>
    </xdr:from>
    <xdr:to>
      <xdr:col>22</xdr:col>
      <xdr:colOff>114300</xdr:colOff>
      <xdr:row>35</xdr:row>
      <xdr:rowOff>172331</xdr:rowOff>
    </xdr:to>
    <xdr:cxnSp macro="">
      <xdr:nvCxnSpPr>
        <xdr:cNvPr id="118" name="直線コネクタ 117"/>
        <xdr:cNvCxnSpPr/>
      </xdr:nvCxnSpPr>
      <xdr:spPr bwMode="auto">
        <a:xfrm>
          <a:off x="3606800" y="6754815"/>
          <a:ext cx="698500" cy="278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147341</xdr:rowOff>
    </xdr:from>
    <xdr:to>
      <xdr:col>22</xdr:col>
      <xdr:colOff>165100</xdr:colOff>
      <xdr:row>37</xdr:row>
      <xdr:rowOff>77491</xdr:rowOff>
    </xdr:to>
    <xdr:sp macro="" textlink="">
      <xdr:nvSpPr>
        <xdr:cNvPr id="119" name="フローチャート: 判断 118"/>
        <xdr:cNvSpPr/>
      </xdr:nvSpPr>
      <xdr:spPr bwMode="auto">
        <a:xfrm>
          <a:off x="4254500" y="71005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62268</xdr:rowOff>
    </xdr:from>
    <xdr:ext cx="762000" cy="259045"/>
    <xdr:sp macro="" textlink="">
      <xdr:nvSpPr>
        <xdr:cNvPr id="120" name="テキスト ボックス 119"/>
        <xdr:cNvSpPr txBox="1"/>
      </xdr:nvSpPr>
      <xdr:spPr>
        <a:xfrm>
          <a:off x="3924300" y="7186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144465</xdr:rowOff>
    </xdr:from>
    <xdr:to>
      <xdr:col>18</xdr:col>
      <xdr:colOff>177800</xdr:colOff>
      <xdr:row>35</xdr:row>
      <xdr:rowOff>172240</xdr:rowOff>
    </xdr:to>
    <xdr:cxnSp macro="">
      <xdr:nvCxnSpPr>
        <xdr:cNvPr id="121" name="直線コネクタ 120"/>
        <xdr:cNvCxnSpPr/>
      </xdr:nvCxnSpPr>
      <xdr:spPr bwMode="auto">
        <a:xfrm flipV="1">
          <a:off x="2908300" y="6754815"/>
          <a:ext cx="698500" cy="277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144369</xdr:rowOff>
    </xdr:from>
    <xdr:to>
      <xdr:col>19</xdr:col>
      <xdr:colOff>38100</xdr:colOff>
      <xdr:row>37</xdr:row>
      <xdr:rowOff>74519</xdr:rowOff>
    </xdr:to>
    <xdr:sp macro="" textlink="">
      <xdr:nvSpPr>
        <xdr:cNvPr id="122" name="フローチャート: 判断 121"/>
        <xdr:cNvSpPr/>
      </xdr:nvSpPr>
      <xdr:spPr bwMode="auto">
        <a:xfrm>
          <a:off x="3556000" y="7097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59296</xdr:rowOff>
    </xdr:from>
    <xdr:ext cx="762000" cy="259045"/>
    <xdr:sp macro="" textlink="">
      <xdr:nvSpPr>
        <xdr:cNvPr id="123" name="テキスト ボックス 122"/>
        <xdr:cNvSpPr txBox="1"/>
      </xdr:nvSpPr>
      <xdr:spPr>
        <a:xfrm>
          <a:off x="3225800" y="718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144711</xdr:rowOff>
    </xdr:from>
    <xdr:to>
      <xdr:col>15</xdr:col>
      <xdr:colOff>101600</xdr:colOff>
      <xdr:row>37</xdr:row>
      <xdr:rowOff>74861</xdr:rowOff>
    </xdr:to>
    <xdr:sp macro="" textlink="">
      <xdr:nvSpPr>
        <xdr:cNvPr id="124" name="フローチャート: 判断 123"/>
        <xdr:cNvSpPr/>
      </xdr:nvSpPr>
      <xdr:spPr bwMode="auto">
        <a:xfrm>
          <a:off x="2857500" y="70979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59638</xdr:rowOff>
    </xdr:from>
    <xdr:ext cx="762000" cy="259045"/>
    <xdr:sp macro="" textlink="">
      <xdr:nvSpPr>
        <xdr:cNvPr id="125" name="テキスト ボックス 124"/>
        <xdr:cNvSpPr txBox="1"/>
      </xdr:nvSpPr>
      <xdr:spPr>
        <a:xfrm>
          <a:off x="2527300" y="718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137556</xdr:rowOff>
    </xdr:from>
    <xdr:to>
      <xdr:col>29</xdr:col>
      <xdr:colOff>177800</xdr:colOff>
      <xdr:row>35</xdr:row>
      <xdr:rowOff>239156</xdr:rowOff>
    </xdr:to>
    <xdr:sp macro="" textlink="">
      <xdr:nvSpPr>
        <xdr:cNvPr id="131" name="楕円 130"/>
        <xdr:cNvSpPr/>
      </xdr:nvSpPr>
      <xdr:spPr bwMode="auto">
        <a:xfrm>
          <a:off x="5600700" y="67479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325533</xdr:rowOff>
    </xdr:from>
    <xdr:ext cx="762000" cy="259045"/>
    <xdr:sp macro="" textlink="">
      <xdr:nvSpPr>
        <xdr:cNvPr id="132" name="人口1人当たり決算額の推移該当値テキスト445"/>
        <xdr:cNvSpPr txBox="1"/>
      </xdr:nvSpPr>
      <xdr:spPr>
        <a:xfrm>
          <a:off x="5740400" y="6592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123200</xdr:rowOff>
    </xdr:from>
    <xdr:to>
      <xdr:col>26</xdr:col>
      <xdr:colOff>101600</xdr:colOff>
      <xdr:row>35</xdr:row>
      <xdr:rowOff>224800</xdr:rowOff>
    </xdr:to>
    <xdr:sp macro="" textlink="">
      <xdr:nvSpPr>
        <xdr:cNvPr id="133" name="楕円 132"/>
        <xdr:cNvSpPr/>
      </xdr:nvSpPr>
      <xdr:spPr bwMode="auto">
        <a:xfrm>
          <a:off x="4953000" y="67335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234977</xdr:rowOff>
    </xdr:from>
    <xdr:ext cx="736600" cy="259045"/>
    <xdr:sp macro="" textlink="">
      <xdr:nvSpPr>
        <xdr:cNvPr id="134" name="テキスト ボックス 133"/>
        <xdr:cNvSpPr txBox="1"/>
      </xdr:nvSpPr>
      <xdr:spPr>
        <a:xfrm>
          <a:off x="4622800" y="650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121531</xdr:rowOff>
    </xdr:from>
    <xdr:to>
      <xdr:col>22</xdr:col>
      <xdr:colOff>165100</xdr:colOff>
      <xdr:row>35</xdr:row>
      <xdr:rowOff>223131</xdr:rowOff>
    </xdr:to>
    <xdr:sp macro="" textlink="">
      <xdr:nvSpPr>
        <xdr:cNvPr id="135" name="楕円 134"/>
        <xdr:cNvSpPr/>
      </xdr:nvSpPr>
      <xdr:spPr bwMode="auto">
        <a:xfrm>
          <a:off x="4254500" y="67318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233308</xdr:rowOff>
    </xdr:from>
    <xdr:ext cx="762000" cy="259045"/>
    <xdr:sp macro="" textlink="">
      <xdr:nvSpPr>
        <xdr:cNvPr id="136" name="テキスト ボックス 135"/>
        <xdr:cNvSpPr txBox="1"/>
      </xdr:nvSpPr>
      <xdr:spPr>
        <a:xfrm>
          <a:off x="3924300" y="6500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93665</xdr:rowOff>
    </xdr:from>
    <xdr:to>
      <xdr:col>19</xdr:col>
      <xdr:colOff>38100</xdr:colOff>
      <xdr:row>35</xdr:row>
      <xdr:rowOff>195265</xdr:rowOff>
    </xdr:to>
    <xdr:sp macro="" textlink="">
      <xdr:nvSpPr>
        <xdr:cNvPr id="137" name="楕円 136"/>
        <xdr:cNvSpPr/>
      </xdr:nvSpPr>
      <xdr:spPr bwMode="auto">
        <a:xfrm>
          <a:off x="3556000" y="67040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205442</xdr:rowOff>
    </xdr:from>
    <xdr:ext cx="762000" cy="259045"/>
    <xdr:sp macro="" textlink="">
      <xdr:nvSpPr>
        <xdr:cNvPr id="138" name="テキスト ボックス 137"/>
        <xdr:cNvSpPr txBox="1"/>
      </xdr:nvSpPr>
      <xdr:spPr>
        <a:xfrm>
          <a:off x="3225800" y="6472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121440</xdr:rowOff>
    </xdr:from>
    <xdr:to>
      <xdr:col>15</xdr:col>
      <xdr:colOff>101600</xdr:colOff>
      <xdr:row>35</xdr:row>
      <xdr:rowOff>223040</xdr:rowOff>
    </xdr:to>
    <xdr:sp macro="" textlink="">
      <xdr:nvSpPr>
        <xdr:cNvPr id="139" name="楕円 138"/>
        <xdr:cNvSpPr/>
      </xdr:nvSpPr>
      <xdr:spPr bwMode="auto">
        <a:xfrm>
          <a:off x="2857500" y="67317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233217</xdr:rowOff>
    </xdr:from>
    <xdr:ext cx="762000" cy="259045"/>
    <xdr:sp macro="" textlink="">
      <xdr:nvSpPr>
        <xdr:cNvPr id="140" name="テキスト ボックス 139"/>
        <xdr:cNvSpPr txBox="1"/>
      </xdr:nvSpPr>
      <xdr:spPr>
        <a:xfrm>
          <a:off x="2527300" y="650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茨城県境町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25,118
23,993
46.59
16,985,354
16,661,678
181,868
5,910,171
9,827,215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15.2
105.2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145725</xdr:rowOff>
    </xdr:from>
    <xdr:to>
      <xdr:col>24</xdr:col>
      <xdr:colOff>62865</xdr:colOff>
      <xdr:row>39</xdr:row>
      <xdr:rowOff>106325</xdr:rowOff>
    </xdr:to>
    <xdr:cxnSp macro="">
      <xdr:nvCxnSpPr>
        <xdr:cNvPr id="58" name="直線コネクタ 57"/>
        <xdr:cNvCxnSpPr/>
      </xdr:nvCxnSpPr>
      <xdr:spPr>
        <a:xfrm flipV="1">
          <a:off x="4633595" y="5289225"/>
          <a:ext cx="1270" cy="1503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110152</xdr:rowOff>
    </xdr:from>
    <xdr:ext cx="534377" cy="259045"/>
    <xdr:sp macro="" textlink="">
      <xdr:nvSpPr>
        <xdr:cNvPr id="59" name="人件費最小値テキスト"/>
        <xdr:cNvSpPr txBox="1"/>
      </xdr:nvSpPr>
      <xdr:spPr>
        <a:xfrm>
          <a:off x="4686300" y="679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106325</xdr:rowOff>
    </xdr:from>
    <xdr:to>
      <xdr:col>24</xdr:col>
      <xdr:colOff>152400</xdr:colOff>
      <xdr:row>39</xdr:row>
      <xdr:rowOff>106325</xdr:rowOff>
    </xdr:to>
    <xdr:cxnSp macro="">
      <xdr:nvCxnSpPr>
        <xdr:cNvPr id="60" name="直線コネクタ 59"/>
        <xdr:cNvCxnSpPr/>
      </xdr:nvCxnSpPr>
      <xdr:spPr>
        <a:xfrm>
          <a:off x="4546600" y="6792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92402</xdr:rowOff>
    </xdr:from>
    <xdr:ext cx="599010" cy="259045"/>
    <xdr:sp macro="" textlink="">
      <xdr:nvSpPr>
        <xdr:cNvPr id="61" name="人件費最大値テキスト"/>
        <xdr:cNvSpPr txBox="1"/>
      </xdr:nvSpPr>
      <xdr:spPr>
        <a:xfrm>
          <a:off x="4686300" y="5064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145725</xdr:rowOff>
    </xdr:from>
    <xdr:to>
      <xdr:col>24</xdr:col>
      <xdr:colOff>152400</xdr:colOff>
      <xdr:row>30</xdr:row>
      <xdr:rowOff>145725</xdr:rowOff>
    </xdr:to>
    <xdr:cxnSp macro="">
      <xdr:nvCxnSpPr>
        <xdr:cNvPr id="62" name="直線コネクタ 61"/>
        <xdr:cNvCxnSpPr/>
      </xdr:nvCxnSpPr>
      <xdr:spPr>
        <a:xfrm>
          <a:off x="4546600" y="528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40667</xdr:rowOff>
    </xdr:from>
    <xdr:to>
      <xdr:col>24</xdr:col>
      <xdr:colOff>63500</xdr:colOff>
      <xdr:row>37</xdr:row>
      <xdr:rowOff>59412</xdr:rowOff>
    </xdr:to>
    <xdr:cxnSp macro="">
      <xdr:nvCxnSpPr>
        <xdr:cNvPr id="63" name="直線コネクタ 62"/>
        <xdr:cNvCxnSpPr/>
      </xdr:nvCxnSpPr>
      <xdr:spPr>
        <a:xfrm flipV="1">
          <a:off x="3797300" y="6384317"/>
          <a:ext cx="838200" cy="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165903</xdr:rowOff>
    </xdr:from>
    <xdr:ext cx="534377" cy="259045"/>
    <xdr:sp macro="" textlink="">
      <xdr:nvSpPr>
        <xdr:cNvPr id="64" name="人件費平均値テキスト"/>
        <xdr:cNvSpPr txBox="1"/>
      </xdr:nvSpPr>
      <xdr:spPr>
        <a:xfrm>
          <a:off x="4686300" y="6338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16026</xdr:rowOff>
    </xdr:from>
    <xdr:to>
      <xdr:col>24</xdr:col>
      <xdr:colOff>114300</xdr:colOff>
      <xdr:row>37</xdr:row>
      <xdr:rowOff>117626</xdr:rowOff>
    </xdr:to>
    <xdr:sp macro="" textlink="">
      <xdr:nvSpPr>
        <xdr:cNvPr id="65" name="フローチャート: 判断 64"/>
        <xdr:cNvSpPr/>
      </xdr:nvSpPr>
      <xdr:spPr>
        <a:xfrm>
          <a:off x="4584700" y="63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59412</xdr:rowOff>
    </xdr:from>
    <xdr:to>
      <xdr:col>19</xdr:col>
      <xdr:colOff>177800</xdr:colOff>
      <xdr:row>37</xdr:row>
      <xdr:rowOff>70891</xdr:rowOff>
    </xdr:to>
    <xdr:cxnSp macro="">
      <xdr:nvCxnSpPr>
        <xdr:cNvPr id="66" name="直線コネクタ 65"/>
        <xdr:cNvCxnSpPr/>
      </xdr:nvCxnSpPr>
      <xdr:spPr>
        <a:xfrm flipV="1">
          <a:off x="2908300" y="6403062"/>
          <a:ext cx="889000" cy="11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14246</xdr:rowOff>
    </xdr:from>
    <xdr:to>
      <xdr:col>20</xdr:col>
      <xdr:colOff>38100</xdr:colOff>
      <xdr:row>37</xdr:row>
      <xdr:rowOff>115846</xdr:rowOff>
    </xdr:to>
    <xdr:sp macro="" textlink="">
      <xdr:nvSpPr>
        <xdr:cNvPr id="67" name="フローチャート: 判断 66"/>
        <xdr:cNvSpPr/>
      </xdr:nvSpPr>
      <xdr:spPr>
        <a:xfrm>
          <a:off x="37465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106973</xdr:rowOff>
    </xdr:from>
    <xdr:ext cx="534377" cy="259045"/>
    <xdr:sp macro="" textlink="">
      <xdr:nvSpPr>
        <xdr:cNvPr id="68" name="テキスト ボックス 67"/>
        <xdr:cNvSpPr txBox="1"/>
      </xdr:nvSpPr>
      <xdr:spPr>
        <a:xfrm>
          <a:off x="3530111" y="645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70891</xdr:rowOff>
    </xdr:from>
    <xdr:to>
      <xdr:col>15</xdr:col>
      <xdr:colOff>50800</xdr:colOff>
      <xdr:row>37</xdr:row>
      <xdr:rowOff>79578</xdr:rowOff>
    </xdr:to>
    <xdr:cxnSp macro="">
      <xdr:nvCxnSpPr>
        <xdr:cNvPr id="69" name="直線コネクタ 68"/>
        <xdr:cNvCxnSpPr/>
      </xdr:nvCxnSpPr>
      <xdr:spPr>
        <a:xfrm flipV="1">
          <a:off x="2019300" y="6414541"/>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3257</xdr:rowOff>
    </xdr:from>
    <xdr:to>
      <xdr:col>15</xdr:col>
      <xdr:colOff>101600</xdr:colOff>
      <xdr:row>37</xdr:row>
      <xdr:rowOff>104857</xdr:rowOff>
    </xdr:to>
    <xdr:sp macro="" textlink="">
      <xdr:nvSpPr>
        <xdr:cNvPr id="70" name="フローチャート: 判断 69"/>
        <xdr:cNvSpPr/>
      </xdr:nvSpPr>
      <xdr:spPr>
        <a:xfrm>
          <a:off x="2857500" y="634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121384</xdr:rowOff>
    </xdr:from>
    <xdr:ext cx="534377" cy="259045"/>
    <xdr:sp macro="" textlink="">
      <xdr:nvSpPr>
        <xdr:cNvPr id="71" name="テキスト ボックス 70"/>
        <xdr:cNvSpPr txBox="1"/>
      </xdr:nvSpPr>
      <xdr:spPr>
        <a:xfrm>
          <a:off x="2641111" y="612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79578</xdr:rowOff>
    </xdr:from>
    <xdr:to>
      <xdr:col>10</xdr:col>
      <xdr:colOff>114300</xdr:colOff>
      <xdr:row>37</xdr:row>
      <xdr:rowOff>125641</xdr:rowOff>
    </xdr:to>
    <xdr:cxnSp macro="">
      <xdr:nvCxnSpPr>
        <xdr:cNvPr id="72" name="直線コネクタ 71"/>
        <xdr:cNvCxnSpPr/>
      </xdr:nvCxnSpPr>
      <xdr:spPr>
        <a:xfrm flipV="1">
          <a:off x="1130300" y="6423228"/>
          <a:ext cx="889000" cy="46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5641</xdr:rowOff>
    </xdr:from>
    <xdr:to>
      <xdr:col>10</xdr:col>
      <xdr:colOff>165100</xdr:colOff>
      <xdr:row>37</xdr:row>
      <xdr:rowOff>107241</xdr:rowOff>
    </xdr:to>
    <xdr:sp macro="" textlink="">
      <xdr:nvSpPr>
        <xdr:cNvPr id="73" name="フローチャート: 判断 72"/>
        <xdr:cNvSpPr/>
      </xdr:nvSpPr>
      <xdr:spPr>
        <a:xfrm>
          <a:off x="1968500" y="634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123768</xdr:rowOff>
    </xdr:from>
    <xdr:ext cx="534377" cy="259045"/>
    <xdr:sp macro="" textlink="">
      <xdr:nvSpPr>
        <xdr:cNvPr id="74" name="テキスト ボックス 73"/>
        <xdr:cNvSpPr txBox="1"/>
      </xdr:nvSpPr>
      <xdr:spPr>
        <a:xfrm>
          <a:off x="1752111" y="612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167963</xdr:rowOff>
    </xdr:from>
    <xdr:to>
      <xdr:col>6</xdr:col>
      <xdr:colOff>38100</xdr:colOff>
      <xdr:row>37</xdr:row>
      <xdr:rowOff>98113</xdr:rowOff>
    </xdr:to>
    <xdr:sp macro="" textlink="">
      <xdr:nvSpPr>
        <xdr:cNvPr id="75" name="フローチャート: 判断 74"/>
        <xdr:cNvSpPr/>
      </xdr:nvSpPr>
      <xdr:spPr>
        <a:xfrm>
          <a:off x="1079500" y="634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114640</xdr:rowOff>
    </xdr:from>
    <xdr:ext cx="534377" cy="259045"/>
    <xdr:sp macro="" textlink="">
      <xdr:nvSpPr>
        <xdr:cNvPr id="76" name="テキスト ボックス 75"/>
        <xdr:cNvSpPr txBox="1"/>
      </xdr:nvSpPr>
      <xdr:spPr>
        <a:xfrm>
          <a:off x="863111" y="611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161317</xdr:rowOff>
    </xdr:from>
    <xdr:to>
      <xdr:col>24</xdr:col>
      <xdr:colOff>114300</xdr:colOff>
      <xdr:row>37</xdr:row>
      <xdr:rowOff>91467</xdr:rowOff>
    </xdr:to>
    <xdr:sp macro="" textlink="">
      <xdr:nvSpPr>
        <xdr:cNvPr id="82" name="楕円 81"/>
        <xdr:cNvSpPr/>
      </xdr:nvSpPr>
      <xdr:spPr>
        <a:xfrm>
          <a:off x="4584700" y="633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12744</xdr:rowOff>
    </xdr:from>
    <xdr:ext cx="534377" cy="259045"/>
    <xdr:sp macro="" textlink="">
      <xdr:nvSpPr>
        <xdr:cNvPr id="83" name="人件費該当値テキスト"/>
        <xdr:cNvSpPr txBox="1"/>
      </xdr:nvSpPr>
      <xdr:spPr>
        <a:xfrm>
          <a:off x="4686300" y="618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8612</xdr:rowOff>
    </xdr:from>
    <xdr:to>
      <xdr:col>20</xdr:col>
      <xdr:colOff>38100</xdr:colOff>
      <xdr:row>37</xdr:row>
      <xdr:rowOff>110212</xdr:rowOff>
    </xdr:to>
    <xdr:sp macro="" textlink="">
      <xdr:nvSpPr>
        <xdr:cNvPr id="84" name="楕円 83"/>
        <xdr:cNvSpPr/>
      </xdr:nvSpPr>
      <xdr:spPr>
        <a:xfrm>
          <a:off x="3746500" y="635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126739</xdr:rowOff>
    </xdr:from>
    <xdr:ext cx="534377" cy="259045"/>
    <xdr:sp macro="" textlink="">
      <xdr:nvSpPr>
        <xdr:cNvPr id="85" name="テキスト ボックス 84"/>
        <xdr:cNvSpPr txBox="1"/>
      </xdr:nvSpPr>
      <xdr:spPr>
        <a:xfrm>
          <a:off x="3530111" y="612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20091</xdr:rowOff>
    </xdr:from>
    <xdr:to>
      <xdr:col>15</xdr:col>
      <xdr:colOff>101600</xdr:colOff>
      <xdr:row>37</xdr:row>
      <xdr:rowOff>121691</xdr:rowOff>
    </xdr:to>
    <xdr:sp macro="" textlink="">
      <xdr:nvSpPr>
        <xdr:cNvPr id="86" name="楕円 85"/>
        <xdr:cNvSpPr/>
      </xdr:nvSpPr>
      <xdr:spPr>
        <a:xfrm>
          <a:off x="2857500" y="636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112818</xdr:rowOff>
    </xdr:from>
    <xdr:ext cx="534377" cy="259045"/>
    <xdr:sp macro="" textlink="">
      <xdr:nvSpPr>
        <xdr:cNvPr id="87" name="テキスト ボックス 86"/>
        <xdr:cNvSpPr txBox="1"/>
      </xdr:nvSpPr>
      <xdr:spPr>
        <a:xfrm>
          <a:off x="2641111" y="645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28778</xdr:rowOff>
    </xdr:from>
    <xdr:to>
      <xdr:col>10</xdr:col>
      <xdr:colOff>165100</xdr:colOff>
      <xdr:row>37</xdr:row>
      <xdr:rowOff>130378</xdr:rowOff>
    </xdr:to>
    <xdr:sp macro="" textlink="">
      <xdr:nvSpPr>
        <xdr:cNvPr id="88" name="楕円 87"/>
        <xdr:cNvSpPr/>
      </xdr:nvSpPr>
      <xdr:spPr>
        <a:xfrm>
          <a:off x="1968500" y="63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121505</xdr:rowOff>
    </xdr:from>
    <xdr:ext cx="534377" cy="259045"/>
    <xdr:sp macro="" textlink="">
      <xdr:nvSpPr>
        <xdr:cNvPr id="89" name="テキスト ボックス 88"/>
        <xdr:cNvSpPr txBox="1"/>
      </xdr:nvSpPr>
      <xdr:spPr>
        <a:xfrm>
          <a:off x="1752111" y="6465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74841</xdr:rowOff>
    </xdr:from>
    <xdr:to>
      <xdr:col>6</xdr:col>
      <xdr:colOff>38100</xdr:colOff>
      <xdr:row>38</xdr:row>
      <xdr:rowOff>4991</xdr:rowOff>
    </xdr:to>
    <xdr:sp macro="" textlink="">
      <xdr:nvSpPr>
        <xdr:cNvPr id="90" name="楕円 89"/>
        <xdr:cNvSpPr/>
      </xdr:nvSpPr>
      <xdr:spPr>
        <a:xfrm>
          <a:off x="1079500" y="641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167568</xdr:rowOff>
    </xdr:from>
    <xdr:ext cx="534377" cy="259045"/>
    <xdr:sp macro="" textlink="">
      <xdr:nvSpPr>
        <xdr:cNvPr id="91" name="テキスト ボックス 90"/>
        <xdr:cNvSpPr txBox="1"/>
      </xdr:nvSpPr>
      <xdr:spPr>
        <a:xfrm>
          <a:off x="863111" y="651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59665</xdr:rowOff>
    </xdr:from>
    <xdr:to>
      <xdr:col>24</xdr:col>
      <xdr:colOff>62865</xdr:colOff>
      <xdr:row>58</xdr:row>
      <xdr:rowOff>86817</xdr:rowOff>
    </xdr:to>
    <xdr:cxnSp macro="">
      <xdr:nvCxnSpPr>
        <xdr:cNvPr id="116" name="直線コネクタ 115"/>
        <xdr:cNvCxnSpPr/>
      </xdr:nvCxnSpPr>
      <xdr:spPr>
        <a:xfrm flipV="1">
          <a:off x="4633595" y="8975065"/>
          <a:ext cx="1270" cy="1055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90644</xdr:rowOff>
    </xdr:from>
    <xdr:ext cx="534377" cy="259045"/>
    <xdr:sp macro="" textlink="">
      <xdr:nvSpPr>
        <xdr:cNvPr id="117" name="物件費最小値テキスト"/>
        <xdr:cNvSpPr txBox="1"/>
      </xdr:nvSpPr>
      <xdr:spPr>
        <a:xfrm>
          <a:off x="4686300" y="10034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86817</xdr:rowOff>
    </xdr:from>
    <xdr:to>
      <xdr:col>24</xdr:col>
      <xdr:colOff>152400</xdr:colOff>
      <xdr:row>58</xdr:row>
      <xdr:rowOff>86817</xdr:rowOff>
    </xdr:to>
    <xdr:cxnSp macro="">
      <xdr:nvCxnSpPr>
        <xdr:cNvPr id="118" name="直線コネクタ 117"/>
        <xdr:cNvCxnSpPr/>
      </xdr:nvCxnSpPr>
      <xdr:spPr>
        <a:xfrm>
          <a:off x="4546600" y="10030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6342</xdr:rowOff>
    </xdr:from>
    <xdr:ext cx="599010" cy="259045"/>
    <xdr:sp macro="" textlink="">
      <xdr:nvSpPr>
        <xdr:cNvPr id="119" name="物件費最大値テキスト"/>
        <xdr:cNvSpPr txBox="1"/>
      </xdr:nvSpPr>
      <xdr:spPr>
        <a:xfrm>
          <a:off x="4686300" y="8750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59665</xdr:rowOff>
    </xdr:from>
    <xdr:to>
      <xdr:col>24</xdr:col>
      <xdr:colOff>152400</xdr:colOff>
      <xdr:row>52</xdr:row>
      <xdr:rowOff>59665</xdr:rowOff>
    </xdr:to>
    <xdr:cxnSp macro="">
      <xdr:nvCxnSpPr>
        <xdr:cNvPr id="120" name="直線コネクタ 119"/>
        <xdr:cNvCxnSpPr/>
      </xdr:nvCxnSpPr>
      <xdr:spPr>
        <a:xfrm>
          <a:off x="4546600" y="8975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96101</xdr:rowOff>
    </xdr:from>
    <xdr:to>
      <xdr:col>24</xdr:col>
      <xdr:colOff>63500</xdr:colOff>
      <xdr:row>55</xdr:row>
      <xdr:rowOff>117589</xdr:rowOff>
    </xdr:to>
    <xdr:cxnSp macro="">
      <xdr:nvCxnSpPr>
        <xdr:cNvPr id="121" name="直線コネクタ 120"/>
        <xdr:cNvCxnSpPr/>
      </xdr:nvCxnSpPr>
      <xdr:spPr>
        <a:xfrm>
          <a:off x="3797300" y="8668601"/>
          <a:ext cx="838200" cy="878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171048</xdr:rowOff>
    </xdr:from>
    <xdr:ext cx="534377" cy="259045"/>
    <xdr:sp macro="" textlink="">
      <xdr:nvSpPr>
        <xdr:cNvPr id="122" name="物件費平均値テキスト"/>
        <xdr:cNvSpPr txBox="1"/>
      </xdr:nvSpPr>
      <xdr:spPr>
        <a:xfrm>
          <a:off x="4686300" y="9600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21171</xdr:rowOff>
    </xdr:from>
    <xdr:to>
      <xdr:col>24</xdr:col>
      <xdr:colOff>114300</xdr:colOff>
      <xdr:row>56</xdr:row>
      <xdr:rowOff>122771</xdr:rowOff>
    </xdr:to>
    <xdr:sp macro="" textlink="">
      <xdr:nvSpPr>
        <xdr:cNvPr id="123" name="フローチャート: 判断 122"/>
        <xdr:cNvSpPr/>
      </xdr:nvSpPr>
      <xdr:spPr>
        <a:xfrm>
          <a:off x="4584700" y="962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96101</xdr:rowOff>
    </xdr:from>
    <xdr:to>
      <xdr:col>19</xdr:col>
      <xdr:colOff>177800</xdr:colOff>
      <xdr:row>57</xdr:row>
      <xdr:rowOff>20701</xdr:rowOff>
    </xdr:to>
    <xdr:cxnSp macro="">
      <xdr:nvCxnSpPr>
        <xdr:cNvPr id="124" name="直線コネクタ 123"/>
        <xdr:cNvCxnSpPr/>
      </xdr:nvCxnSpPr>
      <xdr:spPr>
        <a:xfrm flipV="1">
          <a:off x="2908300" y="8668601"/>
          <a:ext cx="889000" cy="1124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29248</xdr:rowOff>
    </xdr:from>
    <xdr:to>
      <xdr:col>20</xdr:col>
      <xdr:colOff>38100</xdr:colOff>
      <xdr:row>56</xdr:row>
      <xdr:rowOff>130848</xdr:rowOff>
    </xdr:to>
    <xdr:sp macro="" textlink="">
      <xdr:nvSpPr>
        <xdr:cNvPr id="125" name="フローチャート: 判断 124"/>
        <xdr:cNvSpPr/>
      </xdr:nvSpPr>
      <xdr:spPr>
        <a:xfrm>
          <a:off x="3746500" y="9630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121975</xdr:rowOff>
    </xdr:from>
    <xdr:ext cx="534377" cy="259045"/>
    <xdr:sp macro="" textlink="">
      <xdr:nvSpPr>
        <xdr:cNvPr id="126" name="テキスト ボックス 125"/>
        <xdr:cNvSpPr txBox="1"/>
      </xdr:nvSpPr>
      <xdr:spPr>
        <a:xfrm>
          <a:off x="3530111" y="9723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20701</xdr:rowOff>
    </xdr:from>
    <xdr:to>
      <xdr:col>15</xdr:col>
      <xdr:colOff>50800</xdr:colOff>
      <xdr:row>57</xdr:row>
      <xdr:rowOff>91872</xdr:rowOff>
    </xdr:to>
    <xdr:cxnSp macro="">
      <xdr:nvCxnSpPr>
        <xdr:cNvPr id="127" name="直線コネクタ 126"/>
        <xdr:cNvCxnSpPr/>
      </xdr:nvCxnSpPr>
      <xdr:spPr>
        <a:xfrm flipV="1">
          <a:off x="2019300" y="9793351"/>
          <a:ext cx="889000" cy="7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9919</xdr:rowOff>
    </xdr:from>
    <xdr:to>
      <xdr:col>15</xdr:col>
      <xdr:colOff>101600</xdr:colOff>
      <xdr:row>56</xdr:row>
      <xdr:rowOff>111519</xdr:rowOff>
    </xdr:to>
    <xdr:sp macro="" textlink="">
      <xdr:nvSpPr>
        <xdr:cNvPr id="128" name="フローチャート: 判断 127"/>
        <xdr:cNvSpPr/>
      </xdr:nvSpPr>
      <xdr:spPr>
        <a:xfrm>
          <a:off x="2857500" y="96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128046</xdr:rowOff>
    </xdr:from>
    <xdr:ext cx="534377" cy="259045"/>
    <xdr:sp macro="" textlink="">
      <xdr:nvSpPr>
        <xdr:cNvPr id="129" name="テキスト ボックス 128"/>
        <xdr:cNvSpPr txBox="1"/>
      </xdr:nvSpPr>
      <xdr:spPr>
        <a:xfrm>
          <a:off x="2641111" y="938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91872</xdr:rowOff>
    </xdr:from>
    <xdr:to>
      <xdr:col>10</xdr:col>
      <xdr:colOff>114300</xdr:colOff>
      <xdr:row>57</xdr:row>
      <xdr:rowOff>121463</xdr:rowOff>
    </xdr:to>
    <xdr:cxnSp macro="">
      <xdr:nvCxnSpPr>
        <xdr:cNvPr id="130" name="直線コネクタ 129"/>
        <xdr:cNvCxnSpPr/>
      </xdr:nvCxnSpPr>
      <xdr:spPr>
        <a:xfrm flipV="1">
          <a:off x="1130300" y="9864522"/>
          <a:ext cx="889000" cy="29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35763</xdr:rowOff>
    </xdr:from>
    <xdr:to>
      <xdr:col>10</xdr:col>
      <xdr:colOff>165100</xdr:colOff>
      <xdr:row>55</xdr:row>
      <xdr:rowOff>137363</xdr:rowOff>
    </xdr:to>
    <xdr:sp macro="" textlink="">
      <xdr:nvSpPr>
        <xdr:cNvPr id="131" name="フローチャート: 判断 130"/>
        <xdr:cNvSpPr/>
      </xdr:nvSpPr>
      <xdr:spPr>
        <a:xfrm>
          <a:off x="1968500" y="946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153890</xdr:rowOff>
    </xdr:from>
    <xdr:ext cx="534377" cy="259045"/>
    <xdr:sp macro="" textlink="">
      <xdr:nvSpPr>
        <xdr:cNvPr id="132" name="テキスト ボックス 131"/>
        <xdr:cNvSpPr txBox="1"/>
      </xdr:nvSpPr>
      <xdr:spPr>
        <a:xfrm>
          <a:off x="1752111" y="924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4915</xdr:rowOff>
    </xdr:from>
    <xdr:to>
      <xdr:col>6</xdr:col>
      <xdr:colOff>38100</xdr:colOff>
      <xdr:row>56</xdr:row>
      <xdr:rowOff>106515</xdr:rowOff>
    </xdr:to>
    <xdr:sp macro="" textlink="">
      <xdr:nvSpPr>
        <xdr:cNvPr id="133" name="フローチャート: 判断 132"/>
        <xdr:cNvSpPr/>
      </xdr:nvSpPr>
      <xdr:spPr>
        <a:xfrm>
          <a:off x="1079500" y="960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123042</xdr:rowOff>
    </xdr:from>
    <xdr:ext cx="534377" cy="259045"/>
    <xdr:sp macro="" textlink="">
      <xdr:nvSpPr>
        <xdr:cNvPr id="134" name="テキスト ボックス 133"/>
        <xdr:cNvSpPr txBox="1"/>
      </xdr:nvSpPr>
      <xdr:spPr>
        <a:xfrm>
          <a:off x="863111" y="938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66789</xdr:rowOff>
    </xdr:from>
    <xdr:to>
      <xdr:col>24</xdr:col>
      <xdr:colOff>114300</xdr:colOff>
      <xdr:row>55</xdr:row>
      <xdr:rowOff>168389</xdr:rowOff>
    </xdr:to>
    <xdr:sp macro="" textlink="">
      <xdr:nvSpPr>
        <xdr:cNvPr id="140" name="楕円 139"/>
        <xdr:cNvSpPr/>
      </xdr:nvSpPr>
      <xdr:spPr>
        <a:xfrm>
          <a:off x="4584700" y="9496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89666</xdr:rowOff>
    </xdr:from>
    <xdr:ext cx="534377" cy="259045"/>
    <xdr:sp macro="" textlink="">
      <xdr:nvSpPr>
        <xdr:cNvPr id="141" name="物件費該当値テキスト"/>
        <xdr:cNvSpPr txBox="1"/>
      </xdr:nvSpPr>
      <xdr:spPr>
        <a:xfrm>
          <a:off x="4686300" y="934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45301</xdr:rowOff>
    </xdr:from>
    <xdr:to>
      <xdr:col>20</xdr:col>
      <xdr:colOff>38100</xdr:colOff>
      <xdr:row>50</xdr:row>
      <xdr:rowOff>146901</xdr:rowOff>
    </xdr:to>
    <xdr:sp macro="" textlink="">
      <xdr:nvSpPr>
        <xdr:cNvPr id="142" name="楕円 141"/>
        <xdr:cNvSpPr/>
      </xdr:nvSpPr>
      <xdr:spPr>
        <a:xfrm>
          <a:off x="3746500" y="8617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48</xdr:row>
      <xdr:rowOff>163428</xdr:rowOff>
    </xdr:from>
    <xdr:ext cx="599010" cy="259045"/>
    <xdr:sp macro="" textlink="">
      <xdr:nvSpPr>
        <xdr:cNvPr id="143" name="テキスト ボックス 142"/>
        <xdr:cNvSpPr txBox="1"/>
      </xdr:nvSpPr>
      <xdr:spPr>
        <a:xfrm>
          <a:off x="3497795" y="8393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141351</xdr:rowOff>
    </xdr:from>
    <xdr:to>
      <xdr:col>15</xdr:col>
      <xdr:colOff>101600</xdr:colOff>
      <xdr:row>57</xdr:row>
      <xdr:rowOff>71501</xdr:rowOff>
    </xdr:to>
    <xdr:sp macro="" textlink="">
      <xdr:nvSpPr>
        <xdr:cNvPr id="144" name="楕円 143"/>
        <xdr:cNvSpPr/>
      </xdr:nvSpPr>
      <xdr:spPr>
        <a:xfrm>
          <a:off x="2857500" y="974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62628</xdr:rowOff>
    </xdr:from>
    <xdr:ext cx="534377" cy="259045"/>
    <xdr:sp macro="" textlink="">
      <xdr:nvSpPr>
        <xdr:cNvPr id="145" name="テキスト ボックス 144"/>
        <xdr:cNvSpPr txBox="1"/>
      </xdr:nvSpPr>
      <xdr:spPr>
        <a:xfrm>
          <a:off x="2641111" y="9835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41072</xdr:rowOff>
    </xdr:from>
    <xdr:to>
      <xdr:col>10</xdr:col>
      <xdr:colOff>165100</xdr:colOff>
      <xdr:row>57</xdr:row>
      <xdr:rowOff>142672</xdr:rowOff>
    </xdr:to>
    <xdr:sp macro="" textlink="">
      <xdr:nvSpPr>
        <xdr:cNvPr id="146" name="楕円 145"/>
        <xdr:cNvSpPr/>
      </xdr:nvSpPr>
      <xdr:spPr>
        <a:xfrm>
          <a:off x="1968500" y="981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133799</xdr:rowOff>
    </xdr:from>
    <xdr:ext cx="534377" cy="259045"/>
    <xdr:sp macro="" textlink="">
      <xdr:nvSpPr>
        <xdr:cNvPr id="147" name="テキスト ボックス 146"/>
        <xdr:cNvSpPr txBox="1"/>
      </xdr:nvSpPr>
      <xdr:spPr>
        <a:xfrm>
          <a:off x="1752111" y="9906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70663</xdr:rowOff>
    </xdr:from>
    <xdr:to>
      <xdr:col>6</xdr:col>
      <xdr:colOff>38100</xdr:colOff>
      <xdr:row>58</xdr:row>
      <xdr:rowOff>813</xdr:rowOff>
    </xdr:to>
    <xdr:sp macro="" textlink="">
      <xdr:nvSpPr>
        <xdr:cNvPr id="148" name="楕円 147"/>
        <xdr:cNvSpPr/>
      </xdr:nvSpPr>
      <xdr:spPr>
        <a:xfrm>
          <a:off x="1079500" y="9843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163390</xdr:rowOff>
    </xdr:from>
    <xdr:ext cx="534377" cy="259045"/>
    <xdr:sp macro="" textlink="">
      <xdr:nvSpPr>
        <xdr:cNvPr id="149" name="テキスト ボックス 148"/>
        <xdr:cNvSpPr txBox="1"/>
      </xdr:nvSpPr>
      <xdr:spPr>
        <a:xfrm>
          <a:off x="863111" y="9936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3" name="テキスト ボックス 162"/>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5" name="テキスト ボックス 164"/>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7" name="テキスト ボックス 166"/>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51308</xdr:rowOff>
    </xdr:from>
    <xdr:to>
      <xdr:col>24</xdr:col>
      <xdr:colOff>62865</xdr:colOff>
      <xdr:row>78</xdr:row>
      <xdr:rowOff>146431</xdr:rowOff>
    </xdr:to>
    <xdr:cxnSp macro="">
      <xdr:nvCxnSpPr>
        <xdr:cNvPr id="173" name="直線コネクタ 172"/>
        <xdr:cNvCxnSpPr/>
      </xdr:nvCxnSpPr>
      <xdr:spPr>
        <a:xfrm flipV="1">
          <a:off x="4633595" y="12052808"/>
          <a:ext cx="1270" cy="1466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150258</xdr:rowOff>
    </xdr:from>
    <xdr:ext cx="378565" cy="259045"/>
    <xdr:sp macro="" textlink="">
      <xdr:nvSpPr>
        <xdr:cNvPr id="174" name="維持補修費最小値テキスト"/>
        <xdr:cNvSpPr txBox="1"/>
      </xdr:nvSpPr>
      <xdr:spPr>
        <a:xfrm>
          <a:off x="4686300" y="135233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146431</xdr:rowOff>
    </xdr:from>
    <xdr:to>
      <xdr:col>24</xdr:col>
      <xdr:colOff>152400</xdr:colOff>
      <xdr:row>78</xdr:row>
      <xdr:rowOff>146431</xdr:rowOff>
    </xdr:to>
    <xdr:cxnSp macro="">
      <xdr:nvCxnSpPr>
        <xdr:cNvPr id="175" name="直線コネクタ 174"/>
        <xdr:cNvCxnSpPr/>
      </xdr:nvCxnSpPr>
      <xdr:spPr>
        <a:xfrm>
          <a:off x="4546600" y="13519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169435</xdr:rowOff>
    </xdr:from>
    <xdr:ext cx="534377" cy="259045"/>
    <xdr:sp macro="" textlink="">
      <xdr:nvSpPr>
        <xdr:cNvPr id="176" name="維持補修費最大値テキスト"/>
        <xdr:cNvSpPr txBox="1"/>
      </xdr:nvSpPr>
      <xdr:spPr>
        <a:xfrm>
          <a:off x="4686300" y="11828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51308</xdr:rowOff>
    </xdr:from>
    <xdr:to>
      <xdr:col>24</xdr:col>
      <xdr:colOff>152400</xdr:colOff>
      <xdr:row>70</xdr:row>
      <xdr:rowOff>51308</xdr:rowOff>
    </xdr:to>
    <xdr:cxnSp macro="">
      <xdr:nvCxnSpPr>
        <xdr:cNvPr id="177" name="直線コネクタ 176"/>
        <xdr:cNvCxnSpPr/>
      </xdr:nvCxnSpPr>
      <xdr:spPr>
        <a:xfrm>
          <a:off x="4546600" y="12052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110617</xdr:rowOff>
    </xdr:from>
    <xdr:to>
      <xdr:col>24</xdr:col>
      <xdr:colOff>63500</xdr:colOff>
      <xdr:row>78</xdr:row>
      <xdr:rowOff>139319</xdr:rowOff>
    </xdr:to>
    <xdr:cxnSp macro="">
      <xdr:nvCxnSpPr>
        <xdr:cNvPr id="178" name="直線コネクタ 177"/>
        <xdr:cNvCxnSpPr/>
      </xdr:nvCxnSpPr>
      <xdr:spPr>
        <a:xfrm>
          <a:off x="3797300" y="13483717"/>
          <a:ext cx="838200" cy="28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168292</xdr:rowOff>
    </xdr:from>
    <xdr:ext cx="469744" cy="259045"/>
    <xdr:sp macro="" textlink="">
      <xdr:nvSpPr>
        <xdr:cNvPr id="179" name="維持補修費平均値テキスト"/>
        <xdr:cNvSpPr txBox="1"/>
      </xdr:nvSpPr>
      <xdr:spPr>
        <a:xfrm>
          <a:off x="4686300" y="128555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145415</xdr:rowOff>
    </xdr:from>
    <xdr:to>
      <xdr:col>24</xdr:col>
      <xdr:colOff>114300</xdr:colOff>
      <xdr:row>76</xdr:row>
      <xdr:rowOff>75564</xdr:rowOff>
    </xdr:to>
    <xdr:sp macro="" textlink="">
      <xdr:nvSpPr>
        <xdr:cNvPr id="180" name="フローチャート: 判断 179"/>
        <xdr:cNvSpPr/>
      </xdr:nvSpPr>
      <xdr:spPr>
        <a:xfrm>
          <a:off x="4584700" y="130041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93218</xdr:rowOff>
    </xdr:from>
    <xdr:to>
      <xdr:col>19</xdr:col>
      <xdr:colOff>177800</xdr:colOff>
      <xdr:row>78</xdr:row>
      <xdr:rowOff>110617</xdr:rowOff>
    </xdr:to>
    <xdr:cxnSp macro="">
      <xdr:nvCxnSpPr>
        <xdr:cNvPr id="181" name="直線コネクタ 180"/>
        <xdr:cNvCxnSpPr/>
      </xdr:nvCxnSpPr>
      <xdr:spPr>
        <a:xfrm>
          <a:off x="2908300" y="13466318"/>
          <a:ext cx="889000" cy="17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96901</xdr:rowOff>
    </xdr:from>
    <xdr:to>
      <xdr:col>20</xdr:col>
      <xdr:colOff>38100</xdr:colOff>
      <xdr:row>76</xdr:row>
      <xdr:rowOff>27051</xdr:rowOff>
    </xdr:to>
    <xdr:sp macro="" textlink="">
      <xdr:nvSpPr>
        <xdr:cNvPr id="182" name="フローチャート: 判断 181"/>
        <xdr:cNvSpPr/>
      </xdr:nvSpPr>
      <xdr:spPr>
        <a:xfrm>
          <a:off x="3746500" y="12955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43578</xdr:rowOff>
    </xdr:from>
    <xdr:ext cx="469744" cy="259045"/>
    <xdr:sp macro="" textlink="">
      <xdr:nvSpPr>
        <xdr:cNvPr id="183" name="テキスト ボックス 182"/>
        <xdr:cNvSpPr txBox="1"/>
      </xdr:nvSpPr>
      <xdr:spPr>
        <a:xfrm>
          <a:off x="3562428" y="12730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93218</xdr:rowOff>
    </xdr:from>
    <xdr:to>
      <xdr:col>15</xdr:col>
      <xdr:colOff>50800</xdr:colOff>
      <xdr:row>78</xdr:row>
      <xdr:rowOff>97282</xdr:rowOff>
    </xdr:to>
    <xdr:cxnSp macro="">
      <xdr:nvCxnSpPr>
        <xdr:cNvPr id="184" name="直線コネクタ 183"/>
        <xdr:cNvCxnSpPr/>
      </xdr:nvCxnSpPr>
      <xdr:spPr>
        <a:xfrm flipV="1">
          <a:off x="2019300" y="13466318"/>
          <a:ext cx="889000" cy="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71882</xdr:rowOff>
    </xdr:from>
    <xdr:to>
      <xdr:col>15</xdr:col>
      <xdr:colOff>101600</xdr:colOff>
      <xdr:row>76</xdr:row>
      <xdr:rowOff>2031</xdr:rowOff>
    </xdr:to>
    <xdr:sp macro="" textlink="">
      <xdr:nvSpPr>
        <xdr:cNvPr id="185" name="フローチャート: 判断 184"/>
        <xdr:cNvSpPr/>
      </xdr:nvSpPr>
      <xdr:spPr>
        <a:xfrm>
          <a:off x="2857500" y="129306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18559</xdr:rowOff>
    </xdr:from>
    <xdr:ext cx="469744" cy="259045"/>
    <xdr:sp macro="" textlink="">
      <xdr:nvSpPr>
        <xdr:cNvPr id="186" name="テキスト ボックス 185"/>
        <xdr:cNvSpPr txBox="1"/>
      </xdr:nvSpPr>
      <xdr:spPr>
        <a:xfrm>
          <a:off x="2673428" y="1270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97282</xdr:rowOff>
    </xdr:from>
    <xdr:to>
      <xdr:col>10</xdr:col>
      <xdr:colOff>114300</xdr:colOff>
      <xdr:row>78</xdr:row>
      <xdr:rowOff>103760</xdr:rowOff>
    </xdr:to>
    <xdr:cxnSp macro="">
      <xdr:nvCxnSpPr>
        <xdr:cNvPr id="187" name="直線コネクタ 186"/>
        <xdr:cNvCxnSpPr/>
      </xdr:nvCxnSpPr>
      <xdr:spPr>
        <a:xfrm flipV="1">
          <a:off x="1130300" y="13470382"/>
          <a:ext cx="889000" cy="6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22098</xdr:rowOff>
    </xdr:from>
    <xdr:to>
      <xdr:col>10</xdr:col>
      <xdr:colOff>165100</xdr:colOff>
      <xdr:row>76</xdr:row>
      <xdr:rowOff>123698</xdr:rowOff>
    </xdr:to>
    <xdr:sp macro="" textlink="">
      <xdr:nvSpPr>
        <xdr:cNvPr id="188" name="フローチャート: 判断 187"/>
        <xdr:cNvSpPr/>
      </xdr:nvSpPr>
      <xdr:spPr>
        <a:xfrm>
          <a:off x="1968500" y="13052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140225</xdr:rowOff>
    </xdr:from>
    <xdr:ext cx="469744" cy="259045"/>
    <xdr:sp macro="" textlink="">
      <xdr:nvSpPr>
        <xdr:cNvPr id="189" name="テキスト ボックス 188"/>
        <xdr:cNvSpPr txBox="1"/>
      </xdr:nvSpPr>
      <xdr:spPr>
        <a:xfrm>
          <a:off x="1784428" y="12827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54102</xdr:rowOff>
    </xdr:from>
    <xdr:to>
      <xdr:col>6</xdr:col>
      <xdr:colOff>38100</xdr:colOff>
      <xdr:row>76</xdr:row>
      <xdr:rowOff>155702</xdr:rowOff>
    </xdr:to>
    <xdr:sp macro="" textlink="">
      <xdr:nvSpPr>
        <xdr:cNvPr id="190" name="フローチャート: 判断 189"/>
        <xdr:cNvSpPr/>
      </xdr:nvSpPr>
      <xdr:spPr>
        <a:xfrm>
          <a:off x="1079500" y="1308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779</xdr:rowOff>
    </xdr:from>
    <xdr:ext cx="469744" cy="259045"/>
    <xdr:sp macro="" textlink="">
      <xdr:nvSpPr>
        <xdr:cNvPr id="191" name="テキスト ボックス 190"/>
        <xdr:cNvSpPr txBox="1"/>
      </xdr:nvSpPr>
      <xdr:spPr>
        <a:xfrm>
          <a:off x="895428" y="12859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88519</xdr:rowOff>
    </xdr:from>
    <xdr:to>
      <xdr:col>24</xdr:col>
      <xdr:colOff>114300</xdr:colOff>
      <xdr:row>79</xdr:row>
      <xdr:rowOff>18669</xdr:rowOff>
    </xdr:to>
    <xdr:sp macro="" textlink="">
      <xdr:nvSpPr>
        <xdr:cNvPr id="197" name="楕円 196"/>
        <xdr:cNvSpPr/>
      </xdr:nvSpPr>
      <xdr:spPr>
        <a:xfrm>
          <a:off x="4584700" y="13461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3446</xdr:rowOff>
    </xdr:from>
    <xdr:ext cx="378565" cy="259045"/>
    <xdr:sp macro="" textlink="">
      <xdr:nvSpPr>
        <xdr:cNvPr id="198" name="維持補修費該当値テキスト"/>
        <xdr:cNvSpPr txBox="1"/>
      </xdr:nvSpPr>
      <xdr:spPr>
        <a:xfrm>
          <a:off x="4686300" y="13376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59817</xdr:rowOff>
    </xdr:from>
    <xdr:to>
      <xdr:col>20</xdr:col>
      <xdr:colOff>38100</xdr:colOff>
      <xdr:row>78</xdr:row>
      <xdr:rowOff>161417</xdr:rowOff>
    </xdr:to>
    <xdr:sp macro="" textlink="">
      <xdr:nvSpPr>
        <xdr:cNvPr id="199" name="楕円 198"/>
        <xdr:cNvSpPr/>
      </xdr:nvSpPr>
      <xdr:spPr>
        <a:xfrm>
          <a:off x="3746500" y="1343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152544</xdr:rowOff>
    </xdr:from>
    <xdr:ext cx="378565" cy="259045"/>
    <xdr:sp macro="" textlink="">
      <xdr:nvSpPr>
        <xdr:cNvPr id="200" name="テキスト ボックス 199"/>
        <xdr:cNvSpPr txBox="1"/>
      </xdr:nvSpPr>
      <xdr:spPr>
        <a:xfrm>
          <a:off x="3608017" y="135256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42418</xdr:rowOff>
    </xdr:from>
    <xdr:to>
      <xdr:col>15</xdr:col>
      <xdr:colOff>101600</xdr:colOff>
      <xdr:row>78</xdr:row>
      <xdr:rowOff>144018</xdr:rowOff>
    </xdr:to>
    <xdr:sp macro="" textlink="">
      <xdr:nvSpPr>
        <xdr:cNvPr id="201" name="楕円 200"/>
        <xdr:cNvSpPr/>
      </xdr:nvSpPr>
      <xdr:spPr>
        <a:xfrm>
          <a:off x="2857500" y="13415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135145</xdr:rowOff>
    </xdr:from>
    <xdr:ext cx="378565" cy="259045"/>
    <xdr:sp macro="" textlink="">
      <xdr:nvSpPr>
        <xdr:cNvPr id="202" name="テキスト ボックス 201"/>
        <xdr:cNvSpPr txBox="1"/>
      </xdr:nvSpPr>
      <xdr:spPr>
        <a:xfrm>
          <a:off x="2719017" y="135082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46482</xdr:rowOff>
    </xdr:from>
    <xdr:to>
      <xdr:col>10</xdr:col>
      <xdr:colOff>165100</xdr:colOff>
      <xdr:row>78</xdr:row>
      <xdr:rowOff>148082</xdr:rowOff>
    </xdr:to>
    <xdr:sp macro="" textlink="">
      <xdr:nvSpPr>
        <xdr:cNvPr id="203" name="楕円 202"/>
        <xdr:cNvSpPr/>
      </xdr:nvSpPr>
      <xdr:spPr>
        <a:xfrm>
          <a:off x="1968500" y="1341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139209</xdr:rowOff>
    </xdr:from>
    <xdr:ext cx="378565" cy="259045"/>
    <xdr:sp macro="" textlink="">
      <xdr:nvSpPr>
        <xdr:cNvPr id="204" name="テキスト ボックス 203"/>
        <xdr:cNvSpPr txBox="1"/>
      </xdr:nvSpPr>
      <xdr:spPr>
        <a:xfrm>
          <a:off x="1830017" y="135123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52960</xdr:rowOff>
    </xdr:from>
    <xdr:to>
      <xdr:col>6</xdr:col>
      <xdr:colOff>38100</xdr:colOff>
      <xdr:row>78</xdr:row>
      <xdr:rowOff>154560</xdr:rowOff>
    </xdr:to>
    <xdr:sp macro="" textlink="">
      <xdr:nvSpPr>
        <xdr:cNvPr id="205" name="楕円 204"/>
        <xdr:cNvSpPr/>
      </xdr:nvSpPr>
      <xdr:spPr>
        <a:xfrm>
          <a:off x="1079500" y="1342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145687</xdr:rowOff>
    </xdr:from>
    <xdr:ext cx="378565" cy="259045"/>
    <xdr:sp macro="" textlink="">
      <xdr:nvSpPr>
        <xdr:cNvPr id="206" name="テキスト ボックス 205"/>
        <xdr:cNvSpPr txBox="1"/>
      </xdr:nvSpPr>
      <xdr:spPr>
        <a:xfrm>
          <a:off x="941017" y="13518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150158</xdr:rowOff>
    </xdr:from>
    <xdr:to>
      <xdr:col>24</xdr:col>
      <xdr:colOff>62865</xdr:colOff>
      <xdr:row>98</xdr:row>
      <xdr:rowOff>132499</xdr:rowOff>
    </xdr:to>
    <xdr:cxnSp macro="">
      <xdr:nvCxnSpPr>
        <xdr:cNvPr id="231" name="直線コネクタ 230"/>
        <xdr:cNvCxnSpPr/>
      </xdr:nvCxnSpPr>
      <xdr:spPr>
        <a:xfrm flipV="1">
          <a:off x="4633595" y="15752108"/>
          <a:ext cx="1270" cy="1182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136326</xdr:rowOff>
    </xdr:from>
    <xdr:ext cx="534377" cy="259045"/>
    <xdr:sp macro="" textlink="">
      <xdr:nvSpPr>
        <xdr:cNvPr id="232" name="扶助費最小値テキスト"/>
        <xdr:cNvSpPr txBox="1"/>
      </xdr:nvSpPr>
      <xdr:spPr>
        <a:xfrm>
          <a:off x="4686300" y="1693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132499</xdr:rowOff>
    </xdr:from>
    <xdr:to>
      <xdr:col>24</xdr:col>
      <xdr:colOff>152400</xdr:colOff>
      <xdr:row>98</xdr:row>
      <xdr:rowOff>132499</xdr:rowOff>
    </xdr:to>
    <xdr:cxnSp macro="">
      <xdr:nvCxnSpPr>
        <xdr:cNvPr id="233" name="直線コネクタ 232"/>
        <xdr:cNvCxnSpPr/>
      </xdr:nvCxnSpPr>
      <xdr:spPr>
        <a:xfrm>
          <a:off x="4546600" y="1693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96835</xdr:rowOff>
    </xdr:from>
    <xdr:ext cx="599010" cy="259045"/>
    <xdr:sp macro="" textlink="">
      <xdr:nvSpPr>
        <xdr:cNvPr id="234" name="扶助費最大値テキスト"/>
        <xdr:cNvSpPr txBox="1"/>
      </xdr:nvSpPr>
      <xdr:spPr>
        <a:xfrm>
          <a:off x="4686300" y="15527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150158</xdr:rowOff>
    </xdr:from>
    <xdr:to>
      <xdr:col>24</xdr:col>
      <xdr:colOff>152400</xdr:colOff>
      <xdr:row>91</xdr:row>
      <xdr:rowOff>150158</xdr:rowOff>
    </xdr:to>
    <xdr:cxnSp macro="">
      <xdr:nvCxnSpPr>
        <xdr:cNvPr id="235" name="直線コネクタ 234"/>
        <xdr:cNvCxnSpPr/>
      </xdr:nvCxnSpPr>
      <xdr:spPr>
        <a:xfrm>
          <a:off x="4546600" y="15752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90875</xdr:rowOff>
    </xdr:from>
    <xdr:to>
      <xdr:col>24</xdr:col>
      <xdr:colOff>63500</xdr:colOff>
      <xdr:row>95</xdr:row>
      <xdr:rowOff>146272</xdr:rowOff>
    </xdr:to>
    <xdr:cxnSp macro="">
      <xdr:nvCxnSpPr>
        <xdr:cNvPr id="236" name="直線コネクタ 235"/>
        <xdr:cNvCxnSpPr/>
      </xdr:nvCxnSpPr>
      <xdr:spPr>
        <a:xfrm flipV="1">
          <a:off x="3797300" y="16378625"/>
          <a:ext cx="838200" cy="55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6977</xdr:rowOff>
    </xdr:from>
    <xdr:ext cx="534377" cy="259045"/>
    <xdr:sp macro="" textlink="">
      <xdr:nvSpPr>
        <xdr:cNvPr id="237" name="扶助費平均値テキスト"/>
        <xdr:cNvSpPr txBox="1"/>
      </xdr:nvSpPr>
      <xdr:spPr>
        <a:xfrm>
          <a:off x="4686300" y="164661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28550</xdr:rowOff>
    </xdr:from>
    <xdr:to>
      <xdr:col>24</xdr:col>
      <xdr:colOff>114300</xdr:colOff>
      <xdr:row>96</xdr:row>
      <xdr:rowOff>130150</xdr:rowOff>
    </xdr:to>
    <xdr:sp macro="" textlink="">
      <xdr:nvSpPr>
        <xdr:cNvPr id="238" name="フローチャート: 判断 237"/>
        <xdr:cNvSpPr/>
      </xdr:nvSpPr>
      <xdr:spPr>
        <a:xfrm>
          <a:off x="4584700" y="1648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146272</xdr:rowOff>
    </xdr:from>
    <xdr:to>
      <xdr:col>19</xdr:col>
      <xdr:colOff>177800</xdr:colOff>
      <xdr:row>96</xdr:row>
      <xdr:rowOff>53136</xdr:rowOff>
    </xdr:to>
    <xdr:cxnSp macro="">
      <xdr:nvCxnSpPr>
        <xdr:cNvPr id="239" name="直線コネクタ 238"/>
        <xdr:cNvCxnSpPr/>
      </xdr:nvCxnSpPr>
      <xdr:spPr>
        <a:xfrm flipV="1">
          <a:off x="2908300" y="16434022"/>
          <a:ext cx="889000" cy="78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80671</xdr:rowOff>
    </xdr:from>
    <xdr:to>
      <xdr:col>20</xdr:col>
      <xdr:colOff>38100</xdr:colOff>
      <xdr:row>97</xdr:row>
      <xdr:rowOff>10821</xdr:rowOff>
    </xdr:to>
    <xdr:sp macro="" textlink="">
      <xdr:nvSpPr>
        <xdr:cNvPr id="240" name="フローチャート: 判断 239"/>
        <xdr:cNvSpPr/>
      </xdr:nvSpPr>
      <xdr:spPr>
        <a:xfrm>
          <a:off x="3746500" y="165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1948</xdr:rowOff>
    </xdr:from>
    <xdr:ext cx="534377" cy="259045"/>
    <xdr:sp macro="" textlink="">
      <xdr:nvSpPr>
        <xdr:cNvPr id="241" name="テキスト ボックス 240"/>
        <xdr:cNvSpPr txBox="1"/>
      </xdr:nvSpPr>
      <xdr:spPr>
        <a:xfrm>
          <a:off x="3530111" y="1663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53136</xdr:rowOff>
    </xdr:from>
    <xdr:to>
      <xdr:col>15</xdr:col>
      <xdr:colOff>50800</xdr:colOff>
      <xdr:row>96</xdr:row>
      <xdr:rowOff>104953</xdr:rowOff>
    </xdr:to>
    <xdr:cxnSp macro="">
      <xdr:nvCxnSpPr>
        <xdr:cNvPr id="242" name="直線コネクタ 241"/>
        <xdr:cNvCxnSpPr/>
      </xdr:nvCxnSpPr>
      <xdr:spPr>
        <a:xfrm flipV="1">
          <a:off x="2019300" y="16512336"/>
          <a:ext cx="889000" cy="51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80290</xdr:rowOff>
    </xdr:from>
    <xdr:to>
      <xdr:col>15</xdr:col>
      <xdr:colOff>101600</xdr:colOff>
      <xdr:row>97</xdr:row>
      <xdr:rowOff>10440</xdr:rowOff>
    </xdr:to>
    <xdr:sp macro="" textlink="">
      <xdr:nvSpPr>
        <xdr:cNvPr id="243" name="フローチャート: 判断 242"/>
        <xdr:cNvSpPr/>
      </xdr:nvSpPr>
      <xdr:spPr>
        <a:xfrm>
          <a:off x="2857500" y="1653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1567</xdr:rowOff>
    </xdr:from>
    <xdr:ext cx="534377" cy="259045"/>
    <xdr:sp macro="" textlink="">
      <xdr:nvSpPr>
        <xdr:cNvPr id="244" name="テキスト ボックス 243"/>
        <xdr:cNvSpPr txBox="1"/>
      </xdr:nvSpPr>
      <xdr:spPr>
        <a:xfrm>
          <a:off x="2641111" y="1663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104953</xdr:rowOff>
    </xdr:from>
    <xdr:to>
      <xdr:col>10</xdr:col>
      <xdr:colOff>114300</xdr:colOff>
      <xdr:row>97</xdr:row>
      <xdr:rowOff>44202</xdr:rowOff>
    </xdr:to>
    <xdr:cxnSp macro="">
      <xdr:nvCxnSpPr>
        <xdr:cNvPr id="245" name="直線コネクタ 244"/>
        <xdr:cNvCxnSpPr/>
      </xdr:nvCxnSpPr>
      <xdr:spPr>
        <a:xfrm flipV="1">
          <a:off x="1130300" y="16564153"/>
          <a:ext cx="889000" cy="110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103969</xdr:rowOff>
    </xdr:from>
    <xdr:to>
      <xdr:col>10</xdr:col>
      <xdr:colOff>165100</xdr:colOff>
      <xdr:row>97</xdr:row>
      <xdr:rowOff>34119</xdr:rowOff>
    </xdr:to>
    <xdr:sp macro="" textlink="">
      <xdr:nvSpPr>
        <xdr:cNvPr id="246" name="フローチャート: 判断 245"/>
        <xdr:cNvSpPr/>
      </xdr:nvSpPr>
      <xdr:spPr>
        <a:xfrm>
          <a:off x="1968500" y="16563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25246</xdr:rowOff>
    </xdr:from>
    <xdr:ext cx="534377" cy="259045"/>
    <xdr:sp macro="" textlink="">
      <xdr:nvSpPr>
        <xdr:cNvPr id="247" name="テキスト ボックス 246"/>
        <xdr:cNvSpPr txBox="1"/>
      </xdr:nvSpPr>
      <xdr:spPr>
        <a:xfrm>
          <a:off x="1752111" y="1665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16757</xdr:rowOff>
    </xdr:from>
    <xdr:to>
      <xdr:col>6</xdr:col>
      <xdr:colOff>38100</xdr:colOff>
      <xdr:row>97</xdr:row>
      <xdr:rowOff>118357</xdr:rowOff>
    </xdr:to>
    <xdr:sp macro="" textlink="">
      <xdr:nvSpPr>
        <xdr:cNvPr id="248" name="フローチャート: 判断 247"/>
        <xdr:cNvSpPr/>
      </xdr:nvSpPr>
      <xdr:spPr>
        <a:xfrm>
          <a:off x="1079500" y="1664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109484</xdr:rowOff>
    </xdr:from>
    <xdr:ext cx="534377" cy="259045"/>
    <xdr:sp macro="" textlink="">
      <xdr:nvSpPr>
        <xdr:cNvPr id="249" name="テキスト ボックス 248"/>
        <xdr:cNvSpPr txBox="1"/>
      </xdr:nvSpPr>
      <xdr:spPr>
        <a:xfrm>
          <a:off x="863111" y="16740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40075</xdr:rowOff>
    </xdr:from>
    <xdr:to>
      <xdr:col>24</xdr:col>
      <xdr:colOff>114300</xdr:colOff>
      <xdr:row>95</xdr:row>
      <xdr:rowOff>141675</xdr:rowOff>
    </xdr:to>
    <xdr:sp macro="" textlink="">
      <xdr:nvSpPr>
        <xdr:cNvPr id="255" name="楕円 254"/>
        <xdr:cNvSpPr/>
      </xdr:nvSpPr>
      <xdr:spPr>
        <a:xfrm>
          <a:off x="4584700" y="1632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62952</xdr:rowOff>
    </xdr:from>
    <xdr:ext cx="534377" cy="259045"/>
    <xdr:sp macro="" textlink="">
      <xdr:nvSpPr>
        <xdr:cNvPr id="256" name="扶助費該当値テキスト"/>
        <xdr:cNvSpPr txBox="1"/>
      </xdr:nvSpPr>
      <xdr:spPr>
        <a:xfrm>
          <a:off x="4686300" y="16179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95472</xdr:rowOff>
    </xdr:from>
    <xdr:to>
      <xdr:col>20</xdr:col>
      <xdr:colOff>38100</xdr:colOff>
      <xdr:row>96</xdr:row>
      <xdr:rowOff>25622</xdr:rowOff>
    </xdr:to>
    <xdr:sp macro="" textlink="">
      <xdr:nvSpPr>
        <xdr:cNvPr id="257" name="楕円 256"/>
        <xdr:cNvSpPr/>
      </xdr:nvSpPr>
      <xdr:spPr>
        <a:xfrm>
          <a:off x="3746500" y="1638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42149</xdr:rowOff>
    </xdr:from>
    <xdr:ext cx="534377" cy="259045"/>
    <xdr:sp macro="" textlink="">
      <xdr:nvSpPr>
        <xdr:cNvPr id="258" name="テキスト ボックス 257"/>
        <xdr:cNvSpPr txBox="1"/>
      </xdr:nvSpPr>
      <xdr:spPr>
        <a:xfrm>
          <a:off x="3530111" y="1615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2336</xdr:rowOff>
    </xdr:from>
    <xdr:to>
      <xdr:col>15</xdr:col>
      <xdr:colOff>101600</xdr:colOff>
      <xdr:row>96</xdr:row>
      <xdr:rowOff>103936</xdr:rowOff>
    </xdr:to>
    <xdr:sp macro="" textlink="">
      <xdr:nvSpPr>
        <xdr:cNvPr id="259" name="楕円 258"/>
        <xdr:cNvSpPr/>
      </xdr:nvSpPr>
      <xdr:spPr>
        <a:xfrm>
          <a:off x="2857500" y="16461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120463</xdr:rowOff>
    </xdr:from>
    <xdr:ext cx="534377" cy="259045"/>
    <xdr:sp macro="" textlink="">
      <xdr:nvSpPr>
        <xdr:cNvPr id="260" name="テキスト ボックス 259"/>
        <xdr:cNvSpPr txBox="1"/>
      </xdr:nvSpPr>
      <xdr:spPr>
        <a:xfrm>
          <a:off x="2641111" y="1623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54153</xdr:rowOff>
    </xdr:from>
    <xdr:to>
      <xdr:col>10</xdr:col>
      <xdr:colOff>165100</xdr:colOff>
      <xdr:row>96</xdr:row>
      <xdr:rowOff>155753</xdr:rowOff>
    </xdr:to>
    <xdr:sp macro="" textlink="">
      <xdr:nvSpPr>
        <xdr:cNvPr id="261" name="楕円 260"/>
        <xdr:cNvSpPr/>
      </xdr:nvSpPr>
      <xdr:spPr>
        <a:xfrm>
          <a:off x="1968500" y="1651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830</xdr:rowOff>
    </xdr:from>
    <xdr:ext cx="534377" cy="259045"/>
    <xdr:sp macro="" textlink="">
      <xdr:nvSpPr>
        <xdr:cNvPr id="262" name="テキスト ボックス 261"/>
        <xdr:cNvSpPr txBox="1"/>
      </xdr:nvSpPr>
      <xdr:spPr>
        <a:xfrm>
          <a:off x="1752111" y="1628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164852</xdr:rowOff>
    </xdr:from>
    <xdr:to>
      <xdr:col>6</xdr:col>
      <xdr:colOff>38100</xdr:colOff>
      <xdr:row>97</xdr:row>
      <xdr:rowOff>95002</xdr:rowOff>
    </xdr:to>
    <xdr:sp macro="" textlink="">
      <xdr:nvSpPr>
        <xdr:cNvPr id="263" name="楕円 262"/>
        <xdr:cNvSpPr/>
      </xdr:nvSpPr>
      <xdr:spPr>
        <a:xfrm>
          <a:off x="1079500" y="1662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111529</xdr:rowOff>
    </xdr:from>
    <xdr:ext cx="534377" cy="259045"/>
    <xdr:sp macro="" textlink="">
      <xdr:nvSpPr>
        <xdr:cNvPr id="264" name="テキスト ボックス 263"/>
        <xdr:cNvSpPr txBox="1"/>
      </xdr:nvSpPr>
      <xdr:spPr>
        <a:xfrm>
          <a:off x="863111" y="1639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145393</xdr:rowOff>
    </xdr:from>
    <xdr:to>
      <xdr:col>54</xdr:col>
      <xdr:colOff>189865</xdr:colOff>
      <xdr:row>38</xdr:row>
      <xdr:rowOff>39824</xdr:rowOff>
    </xdr:to>
    <xdr:cxnSp macro="">
      <xdr:nvCxnSpPr>
        <xdr:cNvPr id="290" name="直線コネクタ 289"/>
        <xdr:cNvCxnSpPr/>
      </xdr:nvCxnSpPr>
      <xdr:spPr>
        <a:xfrm flipV="1">
          <a:off x="10475595" y="5117443"/>
          <a:ext cx="1270" cy="1437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43651</xdr:rowOff>
    </xdr:from>
    <xdr:ext cx="534377" cy="259045"/>
    <xdr:sp macro="" textlink="">
      <xdr:nvSpPr>
        <xdr:cNvPr id="291" name="補助費等最小値テキスト"/>
        <xdr:cNvSpPr txBox="1"/>
      </xdr:nvSpPr>
      <xdr:spPr>
        <a:xfrm>
          <a:off x="10528300" y="6558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39824</xdr:rowOff>
    </xdr:from>
    <xdr:to>
      <xdr:col>55</xdr:col>
      <xdr:colOff>88900</xdr:colOff>
      <xdr:row>38</xdr:row>
      <xdr:rowOff>39824</xdr:rowOff>
    </xdr:to>
    <xdr:cxnSp macro="">
      <xdr:nvCxnSpPr>
        <xdr:cNvPr id="292" name="直線コネクタ 291"/>
        <xdr:cNvCxnSpPr/>
      </xdr:nvCxnSpPr>
      <xdr:spPr>
        <a:xfrm>
          <a:off x="10388600" y="6554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92070</xdr:rowOff>
    </xdr:from>
    <xdr:ext cx="599010" cy="259045"/>
    <xdr:sp macro="" textlink="">
      <xdr:nvSpPr>
        <xdr:cNvPr id="293" name="補助費等最大値テキスト"/>
        <xdr:cNvSpPr txBox="1"/>
      </xdr:nvSpPr>
      <xdr:spPr>
        <a:xfrm>
          <a:off x="10528300" y="4892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145393</xdr:rowOff>
    </xdr:from>
    <xdr:to>
      <xdr:col>55</xdr:col>
      <xdr:colOff>88900</xdr:colOff>
      <xdr:row>29</xdr:row>
      <xdr:rowOff>145393</xdr:rowOff>
    </xdr:to>
    <xdr:cxnSp macro="">
      <xdr:nvCxnSpPr>
        <xdr:cNvPr id="294" name="直線コネクタ 293"/>
        <xdr:cNvCxnSpPr/>
      </xdr:nvCxnSpPr>
      <xdr:spPr>
        <a:xfrm>
          <a:off x="10388600" y="5117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29</xdr:row>
      <xdr:rowOff>167361</xdr:rowOff>
    </xdr:from>
    <xdr:to>
      <xdr:col>55</xdr:col>
      <xdr:colOff>0</xdr:colOff>
      <xdr:row>33</xdr:row>
      <xdr:rowOff>55259</xdr:rowOff>
    </xdr:to>
    <xdr:cxnSp macro="">
      <xdr:nvCxnSpPr>
        <xdr:cNvPr id="295" name="直線コネクタ 294"/>
        <xdr:cNvCxnSpPr/>
      </xdr:nvCxnSpPr>
      <xdr:spPr>
        <a:xfrm>
          <a:off x="9639300" y="5139411"/>
          <a:ext cx="838200" cy="573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63223</xdr:rowOff>
    </xdr:from>
    <xdr:ext cx="534377" cy="259045"/>
    <xdr:sp macro="" textlink="">
      <xdr:nvSpPr>
        <xdr:cNvPr id="296" name="補助費等平均値テキスト"/>
        <xdr:cNvSpPr txBox="1"/>
      </xdr:nvSpPr>
      <xdr:spPr>
        <a:xfrm>
          <a:off x="10528300" y="60639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84796</xdr:rowOff>
    </xdr:from>
    <xdr:to>
      <xdr:col>55</xdr:col>
      <xdr:colOff>50800</xdr:colOff>
      <xdr:row>36</xdr:row>
      <xdr:rowOff>14946</xdr:rowOff>
    </xdr:to>
    <xdr:sp macro="" textlink="">
      <xdr:nvSpPr>
        <xdr:cNvPr id="297" name="フローチャート: 判断 296"/>
        <xdr:cNvSpPr/>
      </xdr:nvSpPr>
      <xdr:spPr>
        <a:xfrm>
          <a:off x="10426700" y="608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29</xdr:row>
      <xdr:rowOff>167361</xdr:rowOff>
    </xdr:from>
    <xdr:to>
      <xdr:col>50</xdr:col>
      <xdr:colOff>114300</xdr:colOff>
      <xdr:row>32</xdr:row>
      <xdr:rowOff>166522</xdr:rowOff>
    </xdr:to>
    <xdr:cxnSp macro="">
      <xdr:nvCxnSpPr>
        <xdr:cNvPr id="298" name="直線コネクタ 297"/>
        <xdr:cNvCxnSpPr/>
      </xdr:nvCxnSpPr>
      <xdr:spPr>
        <a:xfrm flipV="1">
          <a:off x="8750300" y="5139411"/>
          <a:ext cx="889000" cy="513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118847</xdr:rowOff>
    </xdr:from>
    <xdr:to>
      <xdr:col>50</xdr:col>
      <xdr:colOff>165100</xdr:colOff>
      <xdr:row>36</xdr:row>
      <xdr:rowOff>48997</xdr:rowOff>
    </xdr:to>
    <xdr:sp macro="" textlink="">
      <xdr:nvSpPr>
        <xdr:cNvPr id="299" name="フローチャート: 判断 298"/>
        <xdr:cNvSpPr/>
      </xdr:nvSpPr>
      <xdr:spPr>
        <a:xfrm>
          <a:off x="9588500" y="611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40124</xdr:rowOff>
    </xdr:from>
    <xdr:ext cx="534377" cy="259045"/>
    <xdr:sp macro="" textlink="">
      <xdr:nvSpPr>
        <xdr:cNvPr id="300" name="テキスト ボックス 299"/>
        <xdr:cNvSpPr txBox="1"/>
      </xdr:nvSpPr>
      <xdr:spPr>
        <a:xfrm>
          <a:off x="9372111" y="62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166522</xdr:rowOff>
    </xdr:from>
    <xdr:to>
      <xdr:col>45</xdr:col>
      <xdr:colOff>177800</xdr:colOff>
      <xdr:row>34</xdr:row>
      <xdr:rowOff>47498</xdr:rowOff>
    </xdr:to>
    <xdr:cxnSp macro="">
      <xdr:nvCxnSpPr>
        <xdr:cNvPr id="301" name="直線コネクタ 300"/>
        <xdr:cNvCxnSpPr/>
      </xdr:nvCxnSpPr>
      <xdr:spPr>
        <a:xfrm flipV="1">
          <a:off x="7861300" y="5652922"/>
          <a:ext cx="889000" cy="223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147574</xdr:rowOff>
    </xdr:from>
    <xdr:to>
      <xdr:col>46</xdr:col>
      <xdr:colOff>38100</xdr:colOff>
      <xdr:row>36</xdr:row>
      <xdr:rowOff>77724</xdr:rowOff>
    </xdr:to>
    <xdr:sp macro="" textlink="">
      <xdr:nvSpPr>
        <xdr:cNvPr id="302" name="フローチャート: 判断 301"/>
        <xdr:cNvSpPr/>
      </xdr:nvSpPr>
      <xdr:spPr>
        <a:xfrm>
          <a:off x="8699500" y="614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68851</xdr:rowOff>
    </xdr:from>
    <xdr:ext cx="534377" cy="259045"/>
    <xdr:sp macro="" textlink="">
      <xdr:nvSpPr>
        <xdr:cNvPr id="303" name="テキスト ボックス 302"/>
        <xdr:cNvSpPr txBox="1"/>
      </xdr:nvSpPr>
      <xdr:spPr>
        <a:xfrm>
          <a:off x="8483111" y="6241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47498</xdr:rowOff>
    </xdr:from>
    <xdr:to>
      <xdr:col>41</xdr:col>
      <xdr:colOff>50800</xdr:colOff>
      <xdr:row>35</xdr:row>
      <xdr:rowOff>82746</xdr:rowOff>
    </xdr:to>
    <xdr:cxnSp macro="">
      <xdr:nvCxnSpPr>
        <xdr:cNvPr id="304" name="直線コネクタ 303"/>
        <xdr:cNvCxnSpPr/>
      </xdr:nvCxnSpPr>
      <xdr:spPr>
        <a:xfrm flipV="1">
          <a:off x="6972300" y="5876798"/>
          <a:ext cx="889000" cy="206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6114</xdr:rowOff>
    </xdr:from>
    <xdr:to>
      <xdr:col>41</xdr:col>
      <xdr:colOff>101600</xdr:colOff>
      <xdr:row>36</xdr:row>
      <xdr:rowOff>107714</xdr:rowOff>
    </xdr:to>
    <xdr:sp macro="" textlink="">
      <xdr:nvSpPr>
        <xdr:cNvPr id="305" name="フローチャート: 判断 304"/>
        <xdr:cNvSpPr/>
      </xdr:nvSpPr>
      <xdr:spPr>
        <a:xfrm>
          <a:off x="7810500" y="617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98841</xdr:rowOff>
    </xdr:from>
    <xdr:ext cx="534377" cy="259045"/>
    <xdr:sp macro="" textlink="">
      <xdr:nvSpPr>
        <xdr:cNvPr id="306" name="テキスト ボックス 305"/>
        <xdr:cNvSpPr txBox="1"/>
      </xdr:nvSpPr>
      <xdr:spPr>
        <a:xfrm>
          <a:off x="7594111" y="627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164719</xdr:rowOff>
    </xdr:from>
    <xdr:to>
      <xdr:col>36</xdr:col>
      <xdr:colOff>165100</xdr:colOff>
      <xdr:row>36</xdr:row>
      <xdr:rowOff>94869</xdr:rowOff>
    </xdr:to>
    <xdr:sp macro="" textlink="">
      <xdr:nvSpPr>
        <xdr:cNvPr id="307" name="フローチャート: 判断 306"/>
        <xdr:cNvSpPr/>
      </xdr:nvSpPr>
      <xdr:spPr>
        <a:xfrm>
          <a:off x="6921500" y="61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85996</xdr:rowOff>
    </xdr:from>
    <xdr:ext cx="534377" cy="259045"/>
    <xdr:sp macro="" textlink="">
      <xdr:nvSpPr>
        <xdr:cNvPr id="308" name="テキスト ボックス 307"/>
        <xdr:cNvSpPr txBox="1"/>
      </xdr:nvSpPr>
      <xdr:spPr>
        <a:xfrm>
          <a:off x="6705111" y="6258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4459</xdr:rowOff>
    </xdr:from>
    <xdr:to>
      <xdr:col>55</xdr:col>
      <xdr:colOff>50800</xdr:colOff>
      <xdr:row>33</xdr:row>
      <xdr:rowOff>106059</xdr:rowOff>
    </xdr:to>
    <xdr:sp macro="" textlink="">
      <xdr:nvSpPr>
        <xdr:cNvPr id="314" name="楕円 313"/>
        <xdr:cNvSpPr/>
      </xdr:nvSpPr>
      <xdr:spPr>
        <a:xfrm>
          <a:off x="10426700" y="566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27336</xdr:rowOff>
    </xdr:from>
    <xdr:ext cx="534377" cy="259045"/>
    <xdr:sp macro="" textlink="">
      <xdr:nvSpPr>
        <xdr:cNvPr id="315" name="補助費等該当値テキスト"/>
        <xdr:cNvSpPr txBox="1"/>
      </xdr:nvSpPr>
      <xdr:spPr>
        <a:xfrm>
          <a:off x="10528300" y="5513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29</xdr:row>
      <xdr:rowOff>116561</xdr:rowOff>
    </xdr:from>
    <xdr:to>
      <xdr:col>50</xdr:col>
      <xdr:colOff>165100</xdr:colOff>
      <xdr:row>30</xdr:row>
      <xdr:rowOff>46711</xdr:rowOff>
    </xdr:to>
    <xdr:sp macro="" textlink="">
      <xdr:nvSpPr>
        <xdr:cNvPr id="316" name="楕円 315"/>
        <xdr:cNvSpPr/>
      </xdr:nvSpPr>
      <xdr:spPr>
        <a:xfrm>
          <a:off x="9588500" y="508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63238</xdr:rowOff>
    </xdr:from>
    <xdr:ext cx="599010" cy="259045"/>
    <xdr:sp macro="" textlink="">
      <xdr:nvSpPr>
        <xdr:cNvPr id="317" name="テキスト ボックス 316"/>
        <xdr:cNvSpPr txBox="1"/>
      </xdr:nvSpPr>
      <xdr:spPr>
        <a:xfrm>
          <a:off x="9339795" y="4863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115722</xdr:rowOff>
    </xdr:from>
    <xdr:to>
      <xdr:col>46</xdr:col>
      <xdr:colOff>38100</xdr:colOff>
      <xdr:row>33</xdr:row>
      <xdr:rowOff>45872</xdr:rowOff>
    </xdr:to>
    <xdr:sp macro="" textlink="">
      <xdr:nvSpPr>
        <xdr:cNvPr id="318" name="楕円 317"/>
        <xdr:cNvSpPr/>
      </xdr:nvSpPr>
      <xdr:spPr>
        <a:xfrm>
          <a:off x="8699500" y="560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62399</xdr:rowOff>
    </xdr:from>
    <xdr:ext cx="599010" cy="259045"/>
    <xdr:sp macro="" textlink="">
      <xdr:nvSpPr>
        <xdr:cNvPr id="319" name="テキスト ボックス 318"/>
        <xdr:cNvSpPr txBox="1"/>
      </xdr:nvSpPr>
      <xdr:spPr>
        <a:xfrm>
          <a:off x="8450795" y="5377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168148</xdr:rowOff>
    </xdr:from>
    <xdr:to>
      <xdr:col>41</xdr:col>
      <xdr:colOff>101600</xdr:colOff>
      <xdr:row>34</xdr:row>
      <xdr:rowOff>98298</xdr:rowOff>
    </xdr:to>
    <xdr:sp macro="" textlink="">
      <xdr:nvSpPr>
        <xdr:cNvPr id="320" name="楕円 319"/>
        <xdr:cNvSpPr/>
      </xdr:nvSpPr>
      <xdr:spPr>
        <a:xfrm>
          <a:off x="7810500" y="582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32</xdr:row>
      <xdr:rowOff>114825</xdr:rowOff>
    </xdr:from>
    <xdr:ext cx="534377" cy="259045"/>
    <xdr:sp macro="" textlink="">
      <xdr:nvSpPr>
        <xdr:cNvPr id="321" name="テキスト ボックス 320"/>
        <xdr:cNvSpPr txBox="1"/>
      </xdr:nvSpPr>
      <xdr:spPr>
        <a:xfrm>
          <a:off x="7594111" y="560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31946</xdr:rowOff>
    </xdr:from>
    <xdr:to>
      <xdr:col>36</xdr:col>
      <xdr:colOff>165100</xdr:colOff>
      <xdr:row>35</xdr:row>
      <xdr:rowOff>133546</xdr:rowOff>
    </xdr:to>
    <xdr:sp macro="" textlink="">
      <xdr:nvSpPr>
        <xdr:cNvPr id="322" name="楕円 321"/>
        <xdr:cNvSpPr/>
      </xdr:nvSpPr>
      <xdr:spPr>
        <a:xfrm>
          <a:off x="6921500" y="603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150073</xdr:rowOff>
    </xdr:from>
    <xdr:ext cx="534377" cy="259045"/>
    <xdr:sp macro="" textlink="">
      <xdr:nvSpPr>
        <xdr:cNvPr id="323" name="テキスト ボックス 322"/>
        <xdr:cNvSpPr txBox="1"/>
      </xdr:nvSpPr>
      <xdr:spPr>
        <a:xfrm>
          <a:off x="6705111" y="580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3" name="テキスト ボックス 342"/>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2246</xdr:rowOff>
    </xdr:from>
    <xdr:to>
      <xdr:col>54</xdr:col>
      <xdr:colOff>189865</xdr:colOff>
      <xdr:row>58</xdr:row>
      <xdr:rowOff>93980</xdr:rowOff>
    </xdr:to>
    <xdr:cxnSp macro="">
      <xdr:nvCxnSpPr>
        <xdr:cNvPr id="349" name="直線コネクタ 348"/>
        <xdr:cNvCxnSpPr/>
      </xdr:nvCxnSpPr>
      <xdr:spPr>
        <a:xfrm flipV="1">
          <a:off x="10475595" y="8574746"/>
          <a:ext cx="1270" cy="1463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97807</xdr:rowOff>
    </xdr:from>
    <xdr:ext cx="534377" cy="259045"/>
    <xdr:sp macro="" textlink="">
      <xdr:nvSpPr>
        <xdr:cNvPr id="350" name="普通建設事業費最小値テキスト"/>
        <xdr:cNvSpPr txBox="1"/>
      </xdr:nvSpPr>
      <xdr:spPr>
        <a:xfrm>
          <a:off x="10528300" y="10041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93980</xdr:rowOff>
    </xdr:from>
    <xdr:to>
      <xdr:col>55</xdr:col>
      <xdr:colOff>88900</xdr:colOff>
      <xdr:row>58</xdr:row>
      <xdr:rowOff>93980</xdr:rowOff>
    </xdr:to>
    <xdr:cxnSp macro="">
      <xdr:nvCxnSpPr>
        <xdr:cNvPr id="351" name="直線コネクタ 350"/>
        <xdr:cNvCxnSpPr/>
      </xdr:nvCxnSpPr>
      <xdr:spPr>
        <a:xfrm>
          <a:off x="10388600" y="1003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120373</xdr:rowOff>
    </xdr:from>
    <xdr:ext cx="599010" cy="259045"/>
    <xdr:sp macro="" textlink="">
      <xdr:nvSpPr>
        <xdr:cNvPr id="352" name="普通建設事業費最大値テキスト"/>
        <xdr:cNvSpPr txBox="1"/>
      </xdr:nvSpPr>
      <xdr:spPr>
        <a:xfrm>
          <a:off x="10528300" y="834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2246</xdr:rowOff>
    </xdr:from>
    <xdr:to>
      <xdr:col>55</xdr:col>
      <xdr:colOff>88900</xdr:colOff>
      <xdr:row>50</xdr:row>
      <xdr:rowOff>2246</xdr:rowOff>
    </xdr:to>
    <xdr:cxnSp macro="">
      <xdr:nvCxnSpPr>
        <xdr:cNvPr id="353" name="直線コネクタ 352"/>
        <xdr:cNvCxnSpPr/>
      </xdr:nvCxnSpPr>
      <xdr:spPr>
        <a:xfrm>
          <a:off x="10388600" y="8574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110994</xdr:rowOff>
    </xdr:from>
    <xdr:to>
      <xdr:col>55</xdr:col>
      <xdr:colOff>0</xdr:colOff>
      <xdr:row>56</xdr:row>
      <xdr:rowOff>22265</xdr:rowOff>
    </xdr:to>
    <xdr:cxnSp macro="">
      <xdr:nvCxnSpPr>
        <xdr:cNvPr id="354" name="直線コネクタ 353"/>
        <xdr:cNvCxnSpPr/>
      </xdr:nvCxnSpPr>
      <xdr:spPr>
        <a:xfrm flipV="1">
          <a:off x="9639300" y="8854944"/>
          <a:ext cx="838200" cy="768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68753</xdr:rowOff>
    </xdr:from>
    <xdr:ext cx="534377" cy="259045"/>
    <xdr:sp macro="" textlink="">
      <xdr:nvSpPr>
        <xdr:cNvPr id="355" name="普通建設事業費平均値テキスト"/>
        <xdr:cNvSpPr txBox="1"/>
      </xdr:nvSpPr>
      <xdr:spPr>
        <a:xfrm>
          <a:off x="10528300" y="9498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90326</xdr:rowOff>
    </xdr:from>
    <xdr:to>
      <xdr:col>55</xdr:col>
      <xdr:colOff>50800</xdr:colOff>
      <xdr:row>56</xdr:row>
      <xdr:rowOff>20476</xdr:rowOff>
    </xdr:to>
    <xdr:sp macro="" textlink="">
      <xdr:nvSpPr>
        <xdr:cNvPr id="356" name="フローチャート: 判断 355"/>
        <xdr:cNvSpPr/>
      </xdr:nvSpPr>
      <xdr:spPr>
        <a:xfrm>
          <a:off x="10426700" y="952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164411</xdr:rowOff>
    </xdr:from>
    <xdr:to>
      <xdr:col>50</xdr:col>
      <xdr:colOff>114300</xdr:colOff>
      <xdr:row>56</xdr:row>
      <xdr:rowOff>22265</xdr:rowOff>
    </xdr:to>
    <xdr:cxnSp macro="">
      <xdr:nvCxnSpPr>
        <xdr:cNvPr id="357" name="直線コネクタ 356"/>
        <xdr:cNvCxnSpPr/>
      </xdr:nvCxnSpPr>
      <xdr:spPr>
        <a:xfrm>
          <a:off x="8750300" y="9594161"/>
          <a:ext cx="889000" cy="2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147476</xdr:rowOff>
    </xdr:from>
    <xdr:to>
      <xdr:col>50</xdr:col>
      <xdr:colOff>165100</xdr:colOff>
      <xdr:row>56</xdr:row>
      <xdr:rowOff>77626</xdr:rowOff>
    </xdr:to>
    <xdr:sp macro="" textlink="">
      <xdr:nvSpPr>
        <xdr:cNvPr id="358" name="フローチャート: 判断 357"/>
        <xdr:cNvSpPr/>
      </xdr:nvSpPr>
      <xdr:spPr>
        <a:xfrm>
          <a:off x="9588500" y="957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68753</xdr:rowOff>
    </xdr:from>
    <xdr:ext cx="534377" cy="259045"/>
    <xdr:sp macro="" textlink="">
      <xdr:nvSpPr>
        <xdr:cNvPr id="359" name="テキスト ボックス 358"/>
        <xdr:cNvSpPr txBox="1"/>
      </xdr:nvSpPr>
      <xdr:spPr>
        <a:xfrm>
          <a:off x="9372111" y="966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164411</xdr:rowOff>
    </xdr:from>
    <xdr:to>
      <xdr:col>45</xdr:col>
      <xdr:colOff>177800</xdr:colOff>
      <xdr:row>58</xdr:row>
      <xdr:rowOff>65220</xdr:rowOff>
    </xdr:to>
    <xdr:cxnSp macro="">
      <xdr:nvCxnSpPr>
        <xdr:cNvPr id="360" name="直線コネクタ 359"/>
        <xdr:cNvCxnSpPr/>
      </xdr:nvCxnSpPr>
      <xdr:spPr>
        <a:xfrm flipV="1">
          <a:off x="7861300" y="9594161"/>
          <a:ext cx="889000" cy="415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149806</xdr:rowOff>
    </xdr:from>
    <xdr:to>
      <xdr:col>46</xdr:col>
      <xdr:colOff>38100</xdr:colOff>
      <xdr:row>56</xdr:row>
      <xdr:rowOff>79956</xdr:rowOff>
    </xdr:to>
    <xdr:sp macro="" textlink="">
      <xdr:nvSpPr>
        <xdr:cNvPr id="361" name="フローチャート: 判断 360"/>
        <xdr:cNvSpPr/>
      </xdr:nvSpPr>
      <xdr:spPr>
        <a:xfrm>
          <a:off x="8699500" y="957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71083</xdr:rowOff>
    </xdr:from>
    <xdr:ext cx="534377" cy="259045"/>
    <xdr:sp macro="" textlink="">
      <xdr:nvSpPr>
        <xdr:cNvPr id="362" name="テキスト ボックス 361"/>
        <xdr:cNvSpPr txBox="1"/>
      </xdr:nvSpPr>
      <xdr:spPr>
        <a:xfrm>
          <a:off x="8483111" y="967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65220</xdr:rowOff>
    </xdr:from>
    <xdr:to>
      <xdr:col>41</xdr:col>
      <xdr:colOff>50800</xdr:colOff>
      <xdr:row>58</xdr:row>
      <xdr:rowOff>98999</xdr:rowOff>
    </xdr:to>
    <xdr:cxnSp macro="">
      <xdr:nvCxnSpPr>
        <xdr:cNvPr id="363" name="直線コネクタ 362"/>
        <xdr:cNvCxnSpPr/>
      </xdr:nvCxnSpPr>
      <xdr:spPr>
        <a:xfrm flipV="1">
          <a:off x="6972300" y="10009320"/>
          <a:ext cx="889000" cy="33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112064</xdr:rowOff>
    </xdr:from>
    <xdr:to>
      <xdr:col>41</xdr:col>
      <xdr:colOff>101600</xdr:colOff>
      <xdr:row>56</xdr:row>
      <xdr:rowOff>42214</xdr:rowOff>
    </xdr:to>
    <xdr:sp macro="" textlink="">
      <xdr:nvSpPr>
        <xdr:cNvPr id="364" name="フローチャート: 判断 363"/>
        <xdr:cNvSpPr/>
      </xdr:nvSpPr>
      <xdr:spPr>
        <a:xfrm>
          <a:off x="7810500" y="9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58741</xdr:rowOff>
    </xdr:from>
    <xdr:ext cx="534377" cy="259045"/>
    <xdr:sp macro="" textlink="">
      <xdr:nvSpPr>
        <xdr:cNvPr id="365" name="テキスト ボックス 364"/>
        <xdr:cNvSpPr txBox="1"/>
      </xdr:nvSpPr>
      <xdr:spPr>
        <a:xfrm>
          <a:off x="7594111" y="9317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114546</xdr:rowOff>
    </xdr:from>
    <xdr:to>
      <xdr:col>36</xdr:col>
      <xdr:colOff>165100</xdr:colOff>
      <xdr:row>56</xdr:row>
      <xdr:rowOff>44696</xdr:rowOff>
    </xdr:to>
    <xdr:sp macro="" textlink="">
      <xdr:nvSpPr>
        <xdr:cNvPr id="366" name="フローチャート: 判断 365"/>
        <xdr:cNvSpPr/>
      </xdr:nvSpPr>
      <xdr:spPr>
        <a:xfrm>
          <a:off x="6921500" y="954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61223</xdr:rowOff>
    </xdr:from>
    <xdr:ext cx="534377" cy="259045"/>
    <xdr:sp macro="" textlink="">
      <xdr:nvSpPr>
        <xdr:cNvPr id="367" name="テキスト ボックス 366"/>
        <xdr:cNvSpPr txBox="1"/>
      </xdr:nvSpPr>
      <xdr:spPr>
        <a:xfrm>
          <a:off x="6705111" y="931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60194</xdr:rowOff>
    </xdr:from>
    <xdr:to>
      <xdr:col>55</xdr:col>
      <xdr:colOff>50800</xdr:colOff>
      <xdr:row>51</xdr:row>
      <xdr:rowOff>161794</xdr:rowOff>
    </xdr:to>
    <xdr:sp macro="" textlink="">
      <xdr:nvSpPr>
        <xdr:cNvPr id="373" name="楕円 372"/>
        <xdr:cNvSpPr/>
      </xdr:nvSpPr>
      <xdr:spPr>
        <a:xfrm>
          <a:off x="10426700" y="880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83071</xdr:rowOff>
    </xdr:from>
    <xdr:ext cx="599010" cy="259045"/>
    <xdr:sp macro="" textlink="">
      <xdr:nvSpPr>
        <xdr:cNvPr id="374" name="普通建設事業費該当値テキスト"/>
        <xdr:cNvSpPr txBox="1"/>
      </xdr:nvSpPr>
      <xdr:spPr>
        <a:xfrm>
          <a:off x="10528300" y="8655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142915</xdr:rowOff>
    </xdr:from>
    <xdr:to>
      <xdr:col>50</xdr:col>
      <xdr:colOff>165100</xdr:colOff>
      <xdr:row>56</xdr:row>
      <xdr:rowOff>73065</xdr:rowOff>
    </xdr:to>
    <xdr:sp macro="" textlink="">
      <xdr:nvSpPr>
        <xdr:cNvPr id="375" name="楕円 374"/>
        <xdr:cNvSpPr/>
      </xdr:nvSpPr>
      <xdr:spPr>
        <a:xfrm>
          <a:off x="9588500" y="957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89592</xdr:rowOff>
    </xdr:from>
    <xdr:ext cx="534377" cy="259045"/>
    <xdr:sp macro="" textlink="">
      <xdr:nvSpPr>
        <xdr:cNvPr id="376" name="テキスト ボックス 375"/>
        <xdr:cNvSpPr txBox="1"/>
      </xdr:nvSpPr>
      <xdr:spPr>
        <a:xfrm>
          <a:off x="9372111" y="9347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113611</xdr:rowOff>
    </xdr:from>
    <xdr:to>
      <xdr:col>46</xdr:col>
      <xdr:colOff>38100</xdr:colOff>
      <xdr:row>56</xdr:row>
      <xdr:rowOff>43761</xdr:rowOff>
    </xdr:to>
    <xdr:sp macro="" textlink="">
      <xdr:nvSpPr>
        <xdr:cNvPr id="377" name="楕円 376"/>
        <xdr:cNvSpPr/>
      </xdr:nvSpPr>
      <xdr:spPr>
        <a:xfrm>
          <a:off x="8699500" y="954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60288</xdr:rowOff>
    </xdr:from>
    <xdr:ext cx="534377" cy="259045"/>
    <xdr:sp macro="" textlink="">
      <xdr:nvSpPr>
        <xdr:cNvPr id="378" name="テキスト ボックス 377"/>
        <xdr:cNvSpPr txBox="1"/>
      </xdr:nvSpPr>
      <xdr:spPr>
        <a:xfrm>
          <a:off x="8483111" y="9318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14420</xdr:rowOff>
    </xdr:from>
    <xdr:to>
      <xdr:col>41</xdr:col>
      <xdr:colOff>101600</xdr:colOff>
      <xdr:row>58</xdr:row>
      <xdr:rowOff>116020</xdr:rowOff>
    </xdr:to>
    <xdr:sp macro="" textlink="">
      <xdr:nvSpPr>
        <xdr:cNvPr id="379" name="楕円 378"/>
        <xdr:cNvSpPr/>
      </xdr:nvSpPr>
      <xdr:spPr>
        <a:xfrm>
          <a:off x="7810500" y="995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107147</xdr:rowOff>
    </xdr:from>
    <xdr:ext cx="534377" cy="259045"/>
    <xdr:sp macro="" textlink="">
      <xdr:nvSpPr>
        <xdr:cNvPr id="380" name="テキスト ボックス 379"/>
        <xdr:cNvSpPr txBox="1"/>
      </xdr:nvSpPr>
      <xdr:spPr>
        <a:xfrm>
          <a:off x="7594111" y="10051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48199</xdr:rowOff>
    </xdr:from>
    <xdr:to>
      <xdr:col>36</xdr:col>
      <xdr:colOff>165100</xdr:colOff>
      <xdr:row>58</xdr:row>
      <xdr:rowOff>149799</xdr:rowOff>
    </xdr:to>
    <xdr:sp macro="" textlink="">
      <xdr:nvSpPr>
        <xdr:cNvPr id="381" name="楕円 380"/>
        <xdr:cNvSpPr/>
      </xdr:nvSpPr>
      <xdr:spPr>
        <a:xfrm>
          <a:off x="6921500" y="999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140926</xdr:rowOff>
    </xdr:from>
    <xdr:ext cx="534377" cy="259045"/>
    <xdr:sp macro="" textlink="">
      <xdr:nvSpPr>
        <xdr:cNvPr id="382" name="テキスト ボックス 381"/>
        <xdr:cNvSpPr txBox="1"/>
      </xdr:nvSpPr>
      <xdr:spPr>
        <a:xfrm>
          <a:off x="6705111" y="1008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3" name="直線コネクタ 39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4" name="テキスト ボックス 39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5" name="直線コネクタ 39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6" name="テキスト ボックス 39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7" name="直線コネクタ 39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8" name="テキスト ボックス 39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9" name="直線コネクタ 39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0" name="テキスト ボックス 39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1" name="直線コネクタ 40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2" name="テキスト ボックス 401"/>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3" name="直線コネクタ 40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4" name="テキスト ボックス 403"/>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6" name="テキスト ボックス 40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36585</xdr:rowOff>
    </xdr:from>
    <xdr:to>
      <xdr:col>54</xdr:col>
      <xdr:colOff>189865</xdr:colOff>
      <xdr:row>79</xdr:row>
      <xdr:rowOff>98879</xdr:rowOff>
    </xdr:to>
    <xdr:cxnSp macro="">
      <xdr:nvCxnSpPr>
        <xdr:cNvPr id="408" name="直線コネクタ 407"/>
        <xdr:cNvCxnSpPr/>
      </xdr:nvCxnSpPr>
      <xdr:spPr>
        <a:xfrm flipV="1">
          <a:off x="10475595" y="12209535"/>
          <a:ext cx="1270" cy="1433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9"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10" name="直線コネクタ 409"/>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154712</xdr:rowOff>
    </xdr:from>
    <xdr:ext cx="534377" cy="259045"/>
    <xdr:sp macro="" textlink="">
      <xdr:nvSpPr>
        <xdr:cNvPr id="411" name="普通建設事業費 （ うち新規整備　）最大値テキスト"/>
        <xdr:cNvSpPr txBox="1"/>
      </xdr:nvSpPr>
      <xdr:spPr>
        <a:xfrm>
          <a:off x="10528300" y="1198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36585</xdr:rowOff>
    </xdr:from>
    <xdr:to>
      <xdr:col>55</xdr:col>
      <xdr:colOff>88900</xdr:colOff>
      <xdr:row>71</xdr:row>
      <xdr:rowOff>36585</xdr:rowOff>
    </xdr:to>
    <xdr:cxnSp macro="">
      <xdr:nvCxnSpPr>
        <xdr:cNvPr id="412" name="直線コネクタ 411"/>
        <xdr:cNvCxnSpPr/>
      </xdr:nvCxnSpPr>
      <xdr:spPr>
        <a:xfrm>
          <a:off x="10388600" y="12209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36585</xdr:rowOff>
    </xdr:from>
    <xdr:to>
      <xdr:col>55</xdr:col>
      <xdr:colOff>0</xdr:colOff>
      <xdr:row>76</xdr:row>
      <xdr:rowOff>164716</xdr:rowOff>
    </xdr:to>
    <xdr:cxnSp macro="">
      <xdr:nvCxnSpPr>
        <xdr:cNvPr id="413" name="直線コネクタ 412"/>
        <xdr:cNvCxnSpPr/>
      </xdr:nvCxnSpPr>
      <xdr:spPr>
        <a:xfrm flipV="1">
          <a:off x="9639300" y="12209535"/>
          <a:ext cx="838200" cy="985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108638</xdr:rowOff>
    </xdr:from>
    <xdr:ext cx="534377" cy="259045"/>
    <xdr:sp macro="" textlink="">
      <xdr:nvSpPr>
        <xdr:cNvPr id="414" name="普通建設事業費 （ うち新規整備　）平均値テキスト"/>
        <xdr:cNvSpPr txBox="1"/>
      </xdr:nvSpPr>
      <xdr:spPr>
        <a:xfrm>
          <a:off x="10528300" y="13310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130211</xdr:rowOff>
    </xdr:from>
    <xdr:to>
      <xdr:col>55</xdr:col>
      <xdr:colOff>50800</xdr:colOff>
      <xdr:row>78</xdr:row>
      <xdr:rowOff>60361</xdr:rowOff>
    </xdr:to>
    <xdr:sp macro="" textlink="">
      <xdr:nvSpPr>
        <xdr:cNvPr id="415" name="フローチャート: 判断 414"/>
        <xdr:cNvSpPr/>
      </xdr:nvSpPr>
      <xdr:spPr>
        <a:xfrm>
          <a:off x="10426700" y="1333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164716</xdr:rowOff>
    </xdr:from>
    <xdr:to>
      <xdr:col>50</xdr:col>
      <xdr:colOff>114300</xdr:colOff>
      <xdr:row>78</xdr:row>
      <xdr:rowOff>34511</xdr:rowOff>
    </xdr:to>
    <xdr:cxnSp macro="">
      <xdr:nvCxnSpPr>
        <xdr:cNvPr id="416" name="直線コネクタ 415"/>
        <xdr:cNvCxnSpPr/>
      </xdr:nvCxnSpPr>
      <xdr:spPr>
        <a:xfrm flipV="1">
          <a:off x="8750300" y="13194916"/>
          <a:ext cx="889000" cy="21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151749</xdr:rowOff>
    </xdr:from>
    <xdr:to>
      <xdr:col>50</xdr:col>
      <xdr:colOff>165100</xdr:colOff>
      <xdr:row>78</xdr:row>
      <xdr:rowOff>81899</xdr:rowOff>
    </xdr:to>
    <xdr:sp macro="" textlink="">
      <xdr:nvSpPr>
        <xdr:cNvPr id="417" name="フローチャート: 判断 416"/>
        <xdr:cNvSpPr/>
      </xdr:nvSpPr>
      <xdr:spPr>
        <a:xfrm>
          <a:off x="9588500" y="1335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73026</xdr:rowOff>
    </xdr:from>
    <xdr:ext cx="534377" cy="259045"/>
    <xdr:sp macro="" textlink="">
      <xdr:nvSpPr>
        <xdr:cNvPr id="418" name="テキスト ボックス 417"/>
        <xdr:cNvSpPr txBox="1"/>
      </xdr:nvSpPr>
      <xdr:spPr>
        <a:xfrm>
          <a:off x="9372111" y="13446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34511</xdr:rowOff>
    </xdr:from>
    <xdr:to>
      <xdr:col>45</xdr:col>
      <xdr:colOff>177800</xdr:colOff>
      <xdr:row>78</xdr:row>
      <xdr:rowOff>165581</xdr:rowOff>
    </xdr:to>
    <xdr:cxnSp macro="">
      <xdr:nvCxnSpPr>
        <xdr:cNvPr id="419" name="直線コネクタ 418"/>
        <xdr:cNvCxnSpPr/>
      </xdr:nvCxnSpPr>
      <xdr:spPr>
        <a:xfrm flipV="1">
          <a:off x="7861300" y="13407611"/>
          <a:ext cx="889000" cy="131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148157</xdr:rowOff>
    </xdr:from>
    <xdr:to>
      <xdr:col>46</xdr:col>
      <xdr:colOff>38100</xdr:colOff>
      <xdr:row>78</xdr:row>
      <xdr:rowOff>78307</xdr:rowOff>
    </xdr:to>
    <xdr:sp macro="" textlink="">
      <xdr:nvSpPr>
        <xdr:cNvPr id="420" name="フローチャート: 判断 419"/>
        <xdr:cNvSpPr/>
      </xdr:nvSpPr>
      <xdr:spPr>
        <a:xfrm>
          <a:off x="8699500" y="13349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94834</xdr:rowOff>
    </xdr:from>
    <xdr:ext cx="534377" cy="259045"/>
    <xdr:sp macro="" textlink="">
      <xdr:nvSpPr>
        <xdr:cNvPr id="421" name="テキスト ボックス 420"/>
        <xdr:cNvSpPr txBox="1"/>
      </xdr:nvSpPr>
      <xdr:spPr>
        <a:xfrm>
          <a:off x="8483111" y="13125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165581</xdr:rowOff>
    </xdr:from>
    <xdr:to>
      <xdr:col>41</xdr:col>
      <xdr:colOff>50800</xdr:colOff>
      <xdr:row>79</xdr:row>
      <xdr:rowOff>41370</xdr:rowOff>
    </xdr:to>
    <xdr:cxnSp macro="">
      <xdr:nvCxnSpPr>
        <xdr:cNvPr id="422" name="直線コネクタ 421"/>
        <xdr:cNvCxnSpPr/>
      </xdr:nvCxnSpPr>
      <xdr:spPr>
        <a:xfrm flipV="1">
          <a:off x="6972300" y="13538681"/>
          <a:ext cx="889000" cy="4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76719</xdr:rowOff>
    </xdr:from>
    <xdr:to>
      <xdr:col>41</xdr:col>
      <xdr:colOff>101600</xdr:colOff>
      <xdr:row>78</xdr:row>
      <xdr:rowOff>6869</xdr:rowOff>
    </xdr:to>
    <xdr:sp macro="" textlink="">
      <xdr:nvSpPr>
        <xdr:cNvPr id="423" name="フローチャート: 判断 422"/>
        <xdr:cNvSpPr/>
      </xdr:nvSpPr>
      <xdr:spPr>
        <a:xfrm>
          <a:off x="7810500" y="13278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23396</xdr:rowOff>
    </xdr:from>
    <xdr:ext cx="534377" cy="259045"/>
    <xdr:sp macro="" textlink="">
      <xdr:nvSpPr>
        <xdr:cNvPr id="424" name="テキスト ボックス 423"/>
        <xdr:cNvSpPr txBox="1"/>
      </xdr:nvSpPr>
      <xdr:spPr>
        <a:xfrm>
          <a:off x="7594111" y="1305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134392</xdr:rowOff>
    </xdr:from>
    <xdr:to>
      <xdr:col>36</xdr:col>
      <xdr:colOff>165100</xdr:colOff>
      <xdr:row>77</xdr:row>
      <xdr:rowOff>64542</xdr:rowOff>
    </xdr:to>
    <xdr:sp macro="" textlink="">
      <xdr:nvSpPr>
        <xdr:cNvPr id="425" name="フローチャート: 判断 424"/>
        <xdr:cNvSpPr/>
      </xdr:nvSpPr>
      <xdr:spPr>
        <a:xfrm>
          <a:off x="6921500" y="1316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81068</xdr:rowOff>
    </xdr:from>
    <xdr:ext cx="534377" cy="259045"/>
    <xdr:sp macro="" textlink="">
      <xdr:nvSpPr>
        <xdr:cNvPr id="426" name="テキスト ボックス 425"/>
        <xdr:cNvSpPr txBox="1"/>
      </xdr:nvSpPr>
      <xdr:spPr>
        <a:xfrm>
          <a:off x="6705111" y="12939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157235</xdr:rowOff>
    </xdr:from>
    <xdr:to>
      <xdr:col>55</xdr:col>
      <xdr:colOff>50800</xdr:colOff>
      <xdr:row>71</xdr:row>
      <xdr:rowOff>87385</xdr:rowOff>
    </xdr:to>
    <xdr:sp macro="" textlink="">
      <xdr:nvSpPr>
        <xdr:cNvPr id="432" name="楕円 431"/>
        <xdr:cNvSpPr/>
      </xdr:nvSpPr>
      <xdr:spPr>
        <a:xfrm>
          <a:off x="10426700" y="1215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110262</xdr:rowOff>
    </xdr:from>
    <xdr:ext cx="534377" cy="259045"/>
    <xdr:sp macro="" textlink="">
      <xdr:nvSpPr>
        <xdr:cNvPr id="433" name="普通建設事業費 （ うち新規整備　）該当値テキスト"/>
        <xdr:cNvSpPr txBox="1"/>
      </xdr:nvSpPr>
      <xdr:spPr>
        <a:xfrm>
          <a:off x="10528300" y="12111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113916</xdr:rowOff>
    </xdr:from>
    <xdr:to>
      <xdr:col>50</xdr:col>
      <xdr:colOff>165100</xdr:colOff>
      <xdr:row>77</xdr:row>
      <xdr:rowOff>44066</xdr:rowOff>
    </xdr:to>
    <xdr:sp macro="" textlink="">
      <xdr:nvSpPr>
        <xdr:cNvPr id="434" name="楕円 433"/>
        <xdr:cNvSpPr/>
      </xdr:nvSpPr>
      <xdr:spPr>
        <a:xfrm>
          <a:off x="9588500" y="13144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60593</xdr:rowOff>
    </xdr:from>
    <xdr:ext cx="534377" cy="259045"/>
    <xdr:sp macro="" textlink="">
      <xdr:nvSpPr>
        <xdr:cNvPr id="435" name="テキスト ボックス 434"/>
        <xdr:cNvSpPr txBox="1"/>
      </xdr:nvSpPr>
      <xdr:spPr>
        <a:xfrm>
          <a:off x="9372111" y="12919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155161</xdr:rowOff>
    </xdr:from>
    <xdr:to>
      <xdr:col>46</xdr:col>
      <xdr:colOff>38100</xdr:colOff>
      <xdr:row>78</xdr:row>
      <xdr:rowOff>85311</xdr:rowOff>
    </xdr:to>
    <xdr:sp macro="" textlink="">
      <xdr:nvSpPr>
        <xdr:cNvPr id="436" name="楕円 435"/>
        <xdr:cNvSpPr/>
      </xdr:nvSpPr>
      <xdr:spPr>
        <a:xfrm>
          <a:off x="8699500" y="13356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76438</xdr:rowOff>
    </xdr:from>
    <xdr:ext cx="534377" cy="259045"/>
    <xdr:sp macro="" textlink="">
      <xdr:nvSpPr>
        <xdr:cNvPr id="437" name="テキスト ボックス 436"/>
        <xdr:cNvSpPr txBox="1"/>
      </xdr:nvSpPr>
      <xdr:spPr>
        <a:xfrm>
          <a:off x="8483111" y="13449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114781</xdr:rowOff>
    </xdr:from>
    <xdr:to>
      <xdr:col>41</xdr:col>
      <xdr:colOff>101600</xdr:colOff>
      <xdr:row>79</xdr:row>
      <xdr:rowOff>44931</xdr:rowOff>
    </xdr:to>
    <xdr:sp macro="" textlink="">
      <xdr:nvSpPr>
        <xdr:cNvPr id="438" name="楕円 437"/>
        <xdr:cNvSpPr/>
      </xdr:nvSpPr>
      <xdr:spPr>
        <a:xfrm>
          <a:off x="7810500" y="13487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36058</xdr:rowOff>
    </xdr:from>
    <xdr:ext cx="469744" cy="259045"/>
    <xdr:sp macro="" textlink="">
      <xdr:nvSpPr>
        <xdr:cNvPr id="439" name="テキスト ボックス 438"/>
        <xdr:cNvSpPr txBox="1"/>
      </xdr:nvSpPr>
      <xdr:spPr>
        <a:xfrm>
          <a:off x="7626428" y="13580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162020</xdr:rowOff>
    </xdr:from>
    <xdr:to>
      <xdr:col>36</xdr:col>
      <xdr:colOff>165100</xdr:colOff>
      <xdr:row>79</xdr:row>
      <xdr:rowOff>92170</xdr:rowOff>
    </xdr:to>
    <xdr:sp macro="" textlink="">
      <xdr:nvSpPr>
        <xdr:cNvPr id="440" name="楕円 439"/>
        <xdr:cNvSpPr/>
      </xdr:nvSpPr>
      <xdr:spPr>
        <a:xfrm>
          <a:off x="6921500" y="1353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83297</xdr:rowOff>
    </xdr:from>
    <xdr:ext cx="469744" cy="259045"/>
    <xdr:sp macro="" textlink="">
      <xdr:nvSpPr>
        <xdr:cNvPr id="441" name="テキスト ボックス 440"/>
        <xdr:cNvSpPr txBox="1"/>
      </xdr:nvSpPr>
      <xdr:spPr>
        <a:xfrm>
          <a:off x="6737428" y="1362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2" name="直線コネクタ 45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3" name="テキスト ボックス 45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4" name="直線コネクタ 45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5" name="テキスト ボックス 45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6" name="直線コネクタ 45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7" name="テキスト ボックス 45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8" name="直線コネクタ 45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9" name="テキスト ボックス 45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0" name="直線コネクタ 45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1" name="テキスト ボックス 46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2" name="直線コネクタ 46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3" name="テキスト ボックス 46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5" name="テキスト ボックス 46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31888</xdr:rowOff>
    </xdr:from>
    <xdr:to>
      <xdr:col>54</xdr:col>
      <xdr:colOff>189865</xdr:colOff>
      <xdr:row>99</xdr:row>
      <xdr:rowOff>20720</xdr:rowOff>
    </xdr:to>
    <xdr:cxnSp macro="">
      <xdr:nvCxnSpPr>
        <xdr:cNvPr id="467" name="直線コネクタ 466"/>
        <xdr:cNvCxnSpPr/>
      </xdr:nvCxnSpPr>
      <xdr:spPr>
        <a:xfrm flipV="1">
          <a:off x="10475595" y="15633838"/>
          <a:ext cx="1270" cy="136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24547</xdr:rowOff>
    </xdr:from>
    <xdr:ext cx="469744" cy="259045"/>
    <xdr:sp macro="" textlink="">
      <xdr:nvSpPr>
        <xdr:cNvPr id="468" name="普通建設事業費 （ うち更新整備　）最小値テキスト"/>
        <xdr:cNvSpPr txBox="1"/>
      </xdr:nvSpPr>
      <xdr:spPr>
        <a:xfrm>
          <a:off x="10528300" y="1699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20720</xdr:rowOff>
    </xdr:from>
    <xdr:to>
      <xdr:col>55</xdr:col>
      <xdr:colOff>88900</xdr:colOff>
      <xdr:row>99</xdr:row>
      <xdr:rowOff>20720</xdr:rowOff>
    </xdr:to>
    <xdr:cxnSp macro="">
      <xdr:nvCxnSpPr>
        <xdr:cNvPr id="469" name="直線コネクタ 468"/>
        <xdr:cNvCxnSpPr/>
      </xdr:nvCxnSpPr>
      <xdr:spPr>
        <a:xfrm>
          <a:off x="10388600" y="1699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150015</xdr:rowOff>
    </xdr:from>
    <xdr:ext cx="599010" cy="259045"/>
    <xdr:sp macro="" textlink="">
      <xdr:nvSpPr>
        <xdr:cNvPr id="470" name="普通建設事業費 （ うち更新整備　）最大値テキスト"/>
        <xdr:cNvSpPr txBox="1"/>
      </xdr:nvSpPr>
      <xdr:spPr>
        <a:xfrm>
          <a:off x="10528300" y="15409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31888</xdr:rowOff>
    </xdr:from>
    <xdr:to>
      <xdr:col>55</xdr:col>
      <xdr:colOff>88900</xdr:colOff>
      <xdr:row>91</xdr:row>
      <xdr:rowOff>31888</xdr:rowOff>
    </xdr:to>
    <xdr:cxnSp macro="">
      <xdr:nvCxnSpPr>
        <xdr:cNvPr id="471" name="直線コネクタ 470"/>
        <xdr:cNvCxnSpPr/>
      </xdr:nvCxnSpPr>
      <xdr:spPr>
        <a:xfrm>
          <a:off x="10388600" y="15633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121979</xdr:rowOff>
    </xdr:from>
    <xdr:to>
      <xdr:col>55</xdr:col>
      <xdr:colOff>0</xdr:colOff>
      <xdr:row>98</xdr:row>
      <xdr:rowOff>98323</xdr:rowOff>
    </xdr:to>
    <xdr:cxnSp macro="">
      <xdr:nvCxnSpPr>
        <xdr:cNvPr id="472" name="直線コネクタ 471"/>
        <xdr:cNvCxnSpPr/>
      </xdr:nvCxnSpPr>
      <xdr:spPr>
        <a:xfrm flipV="1">
          <a:off x="9639300" y="16752629"/>
          <a:ext cx="838200" cy="147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59994</xdr:rowOff>
    </xdr:from>
    <xdr:ext cx="534377" cy="259045"/>
    <xdr:sp macro="" textlink="">
      <xdr:nvSpPr>
        <xdr:cNvPr id="473" name="普通建設事業費 （ うち更新整備　）平均値テキスト"/>
        <xdr:cNvSpPr txBox="1"/>
      </xdr:nvSpPr>
      <xdr:spPr>
        <a:xfrm>
          <a:off x="10528300" y="16519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37117</xdr:rowOff>
    </xdr:from>
    <xdr:to>
      <xdr:col>55</xdr:col>
      <xdr:colOff>50800</xdr:colOff>
      <xdr:row>97</xdr:row>
      <xdr:rowOff>138717</xdr:rowOff>
    </xdr:to>
    <xdr:sp macro="" textlink="">
      <xdr:nvSpPr>
        <xdr:cNvPr id="474" name="フローチャート: 判断 473"/>
        <xdr:cNvSpPr/>
      </xdr:nvSpPr>
      <xdr:spPr>
        <a:xfrm>
          <a:off x="10426700" y="1666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27533</xdr:rowOff>
    </xdr:from>
    <xdr:to>
      <xdr:col>50</xdr:col>
      <xdr:colOff>114300</xdr:colOff>
      <xdr:row>98</xdr:row>
      <xdr:rowOff>98323</xdr:rowOff>
    </xdr:to>
    <xdr:cxnSp macro="">
      <xdr:nvCxnSpPr>
        <xdr:cNvPr id="475" name="直線コネクタ 474"/>
        <xdr:cNvCxnSpPr/>
      </xdr:nvCxnSpPr>
      <xdr:spPr>
        <a:xfrm>
          <a:off x="8750300" y="16829633"/>
          <a:ext cx="889000" cy="70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64429</xdr:rowOff>
    </xdr:from>
    <xdr:to>
      <xdr:col>50</xdr:col>
      <xdr:colOff>165100</xdr:colOff>
      <xdr:row>97</xdr:row>
      <xdr:rowOff>166029</xdr:rowOff>
    </xdr:to>
    <xdr:sp macro="" textlink="">
      <xdr:nvSpPr>
        <xdr:cNvPr id="476" name="フローチャート: 判断 475"/>
        <xdr:cNvSpPr/>
      </xdr:nvSpPr>
      <xdr:spPr>
        <a:xfrm>
          <a:off x="9588500" y="1669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11106</xdr:rowOff>
    </xdr:from>
    <xdr:ext cx="534377" cy="259045"/>
    <xdr:sp macro="" textlink="">
      <xdr:nvSpPr>
        <xdr:cNvPr id="477" name="テキスト ボックス 476"/>
        <xdr:cNvSpPr txBox="1"/>
      </xdr:nvSpPr>
      <xdr:spPr>
        <a:xfrm>
          <a:off x="9372111" y="16470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27533</xdr:rowOff>
    </xdr:from>
    <xdr:to>
      <xdr:col>45</xdr:col>
      <xdr:colOff>177800</xdr:colOff>
      <xdr:row>98</xdr:row>
      <xdr:rowOff>156083</xdr:rowOff>
    </xdr:to>
    <xdr:cxnSp macro="">
      <xdr:nvCxnSpPr>
        <xdr:cNvPr id="478" name="直線コネクタ 477"/>
        <xdr:cNvCxnSpPr/>
      </xdr:nvCxnSpPr>
      <xdr:spPr>
        <a:xfrm flipV="1">
          <a:off x="7861300" y="16829633"/>
          <a:ext cx="889000" cy="128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66867</xdr:rowOff>
    </xdr:from>
    <xdr:to>
      <xdr:col>46</xdr:col>
      <xdr:colOff>38100</xdr:colOff>
      <xdr:row>97</xdr:row>
      <xdr:rowOff>168467</xdr:rowOff>
    </xdr:to>
    <xdr:sp macro="" textlink="">
      <xdr:nvSpPr>
        <xdr:cNvPr id="479" name="フローチャート: 判断 478"/>
        <xdr:cNvSpPr/>
      </xdr:nvSpPr>
      <xdr:spPr>
        <a:xfrm>
          <a:off x="8699500" y="1669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13544</xdr:rowOff>
    </xdr:from>
    <xdr:ext cx="534377" cy="259045"/>
    <xdr:sp macro="" textlink="">
      <xdr:nvSpPr>
        <xdr:cNvPr id="480" name="テキスト ボックス 479"/>
        <xdr:cNvSpPr txBox="1"/>
      </xdr:nvSpPr>
      <xdr:spPr>
        <a:xfrm>
          <a:off x="8483111" y="1647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152240</xdr:rowOff>
    </xdr:from>
    <xdr:to>
      <xdr:col>41</xdr:col>
      <xdr:colOff>50800</xdr:colOff>
      <xdr:row>98</xdr:row>
      <xdr:rowOff>156083</xdr:rowOff>
    </xdr:to>
    <xdr:cxnSp macro="">
      <xdr:nvCxnSpPr>
        <xdr:cNvPr id="481" name="直線コネクタ 480"/>
        <xdr:cNvCxnSpPr/>
      </xdr:nvCxnSpPr>
      <xdr:spPr>
        <a:xfrm>
          <a:off x="6972300" y="16954340"/>
          <a:ext cx="889000" cy="3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90675</xdr:rowOff>
    </xdr:from>
    <xdr:to>
      <xdr:col>41</xdr:col>
      <xdr:colOff>101600</xdr:colOff>
      <xdr:row>98</xdr:row>
      <xdr:rowOff>20825</xdr:rowOff>
    </xdr:to>
    <xdr:sp macro="" textlink="">
      <xdr:nvSpPr>
        <xdr:cNvPr id="482" name="フローチャート: 判断 481"/>
        <xdr:cNvSpPr/>
      </xdr:nvSpPr>
      <xdr:spPr>
        <a:xfrm>
          <a:off x="7810500" y="16721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37352</xdr:rowOff>
    </xdr:from>
    <xdr:ext cx="534377" cy="259045"/>
    <xdr:sp macro="" textlink="">
      <xdr:nvSpPr>
        <xdr:cNvPr id="483" name="テキスト ボックス 482"/>
        <xdr:cNvSpPr txBox="1"/>
      </xdr:nvSpPr>
      <xdr:spPr>
        <a:xfrm>
          <a:off x="7594111" y="16496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137156</xdr:rowOff>
    </xdr:from>
    <xdr:to>
      <xdr:col>36</xdr:col>
      <xdr:colOff>165100</xdr:colOff>
      <xdr:row>98</xdr:row>
      <xdr:rowOff>67306</xdr:rowOff>
    </xdr:to>
    <xdr:sp macro="" textlink="">
      <xdr:nvSpPr>
        <xdr:cNvPr id="484" name="フローチャート: 判断 483"/>
        <xdr:cNvSpPr/>
      </xdr:nvSpPr>
      <xdr:spPr>
        <a:xfrm>
          <a:off x="6921500" y="16767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83833</xdr:rowOff>
    </xdr:from>
    <xdr:ext cx="534377" cy="259045"/>
    <xdr:sp macro="" textlink="">
      <xdr:nvSpPr>
        <xdr:cNvPr id="485" name="テキスト ボックス 484"/>
        <xdr:cNvSpPr txBox="1"/>
      </xdr:nvSpPr>
      <xdr:spPr>
        <a:xfrm>
          <a:off x="6705111" y="1654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71179</xdr:rowOff>
    </xdr:from>
    <xdr:to>
      <xdr:col>55</xdr:col>
      <xdr:colOff>50800</xdr:colOff>
      <xdr:row>98</xdr:row>
      <xdr:rowOff>1329</xdr:rowOff>
    </xdr:to>
    <xdr:sp macro="" textlink="">
      <xdr:nvSpPr>
        <xdr:cNvPr id="491" name="楕円 490"/>
        <xdr:cNvSpPr/>
      </xdr:nvSpPr>
      <xdr:spPr>
        <a:xfrm>
          <a:off x="10426700" y="16701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49606</xdr:rowOff>
    </xdr:from>
    <xdr:ext cx="534377" cy="259045"/>
    <xdr:sp macro="" textlink="">
      <xdr:nvSpPr>
        <xdr:cNvPr id="492" name="普通建設事業費 （ うち更新整備　）該当値テキスト"/>
        <xdr:cNvSpPr txBox="1"/>
      </xdr:nvSpPr>
      <xdr:spPr>
        <a:xfrm>
          <a:off x="10528300" y="16680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47523</xdr:rowOff>
    </xdr:from>
    <xdr:to>
      <xdr:col>50</xdr:col>
      <xdr:colOff>165100</xdr:colOff>
      <xdr:row>98</xdr:row>
      <xdr:rowOff>149123</xdr:rowOff>
    </xdr:to>
    <xdr:sp macro="" textlink="">
      <xdr:nvSpPr>
        <xdr:cNvPr id="493" name="楕円 492"/>
        <xdr:cNvSpPr/>
      </xdr:nvSpPr>
      <xdr:spPr>
        <a:xfrm>
          <a:off x="9588500" y="1684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140250</xdr:rowOff>
    </xdr:from>
    <xdr:ext cx="534377" cy="259045"/>
    <xdr:sp macro="" textlink="">
      <xdr:nvSpPr>
        <xdr:cNvPr id="494" name="テキスト ボックス 493"/>
        <xdr:cNvSpPr txBox="1"/>
      </xdr:nvSpPr>
      <xdr:spPr>
        <a:xfrm>
          <a:off x="9372111" y="16942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148183</xdr:rowOff>
    </xdr:from>
    <xdr:to>
      <xdr:col>46</xdr:col>
      <xdr:colOff>38100</xdr:colOff>
      <xdr:row>98</xdr:row>
      <xdr:rowOff>78333</xdr:rowOff>
    </xdr:to>
    <xdr:sp macro="" textlink="">
      <xdr:nvSpPr>
        <xdr:cNvPr id="495" name="楕円 494"/>
        <xdr:cNvSpPr/>
      </xdr:nvSpPr>
      <xdr:spPr>
        <a:xfrm>
          <a:off x="8699500" y="1677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69460</xdr:rowOff>
    </xdr:from>
    <xdr:ext cx="534377" cy="259045"/>
    <xdr:sp macro="" textlink="">
      <xdr:nvSpPr>
        <xdr:cNvPr id="496" name="テキスト ボックス 495"/>
        <xdr:cNvSpPr txBox="1"/>
      </xdr:nvSpPr>
      <xdr:spPr>
        <a:xfrm>
          <a:off x="8483111" y="16871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105283</xdr:rowOff>
    </xdr:from>
    <xdr:to>
      <xdr:col>41</xdr:col>
      <xdr:colOff>101600</xdr:colOff>
      <xdr:row>99</xdr:row>
      <xdr:rowOff>35433</xdr:rowOff>
    </xdr:to>
    <xdr:sp macro="" textlink="">
      <xdr:nvSpPr>
        <xdr:cNvPr id="497" name="楕円 496"/>
        <xdr:cNvSpPr/>
      </xdr:nvSpPr>
      <xdr:spPr>
        <a:xfrm>
          <a:off x="7810500" y="16907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26560</xdr:rowOff>
    </xdr:from>
    <xdr:ext cx="534377" cy="259045"/>
    <xdr:sp macro="" textlink="">
      <xdr:nvSpPr>
        <xdr:cNvPr id="498" name="テキスト ボックス 497"/>
        <xdr:cNvSpPr txBox="1"/>
      </xdr:nvSpPr>
      <xdr:spPr>
        <a:xfrm>
          <a:off x="7594111" y="1700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101440</xdr:rowOff>
    </xdr:from>
    <xdr:to>
      <xdr:col>36</xdr:col>
      <xdr:colOff>165100</xdr:colOff>
      <xdr:row>99</xdr:row>
      <xdr:rowOff>31590</xdr:rowOff>
    </xdr:to>
    <xdr:sp macro="" textlink="">
      <xdr:nvSpPr>
        <xdr:cNvPr id="499" name="楕円 498"/>
        <xdr:cNvSpPr/>
      </xdr:nvSpPr>
      <xdr:spPr>
        <a:xfrm>
          <a:off x="6921500" y="1690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22717</xdr:rowOff>
    </xdr:from>
    <xdr:ext cx="534377" cy="259045"/>
    <xdr:sp macro="" textlink="">
      <xdr:nvSpPr>
        <xdr:cNvPr id="500" name="テキスト ボックス 499"/>
        <xdr:cNvSpPr txBox="1"/>
      </xdr:nvSpPr>
      <xdr:spPr>
        <a:xfrm>
          <a:off x="6705111" y="1699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1" name="直線コネクタ 51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2" name="テキスト ボックス 51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3" name="直線コネクタ 51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4" name="テキスト ボックス 51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5" name="直線コネクタ 51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6" name="テキスト ボックス 51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7" name="直線コネクタ 51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8" name="テキスト ボックス 51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75669</xdr:rowOff>
    </xdr:from>
    <xdr:to>
      <xdr:col>85</xdr:col>
      <xdr:colOff>126364</xdr:colOff>
      <xdr:row>38</xdr:row>
      <xdr:rowOff>139700</xdr:rowOff>
    </xdr:to>
    <xdr:cxnSp macro="">
      <xdr:nvCxnSpPr>
        <xdr:cNvPr id="522" name="直線コネクタ 521"/>
        <xdr:cNvCxnSpPr/>
      </xdr:nvCxnSpPr>
      <xdr:spPr>
        <a:xfrm flipV="1">
          <a:off x="16317595" y="5219169"/>
          <a:ext cx="1269" cy="1435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4" name="直線コネクタ 52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22346</xdr:rowOff>
    </xdr:from>
    <xdr:ext cx="534377" cy="259045"/>
    <xdr:sp macro="" textlink="">
      <xdr:nvSpPr>
        <xdr:cNvPr id="525" name="災害復旧事業費最大値テキスト"/>
        <xdr:cNvSpPr txBox="1"/>
      </xdr:nvSpPr>
      <xdr:spPr>
        <a:xfrm>
          <a:off x="16370300" y="499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75669</xdr:rowOff>
    </xdr:from>
    <xdr:to>
      <xdr:col>86</xdr:col>
      <xdr:colOff>25400</xdr:colOff>
      <xdr:row>30</xdr:row>
      <xdr:rowOff>75669</xdr:rowOff>
    </xdr:to>
    <xdr:cxnSp macro="">
      <xdr:nvCxnSpPr>
        <xdr:cNvPr id="526" name="直線コネクタ 525"/>
        <xdr:cNvCxnSpPr/>
      </xdr:nvCxnSpPr>
      <xdr:spPr>
        <a:xfrm>
          <a:off x="16230600" y="5219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133231</xdr:rowOff>
    </xdr:from>
    <xdr:to>
      <xdr:col>85</xdr:col>
      <xdr:colOff>127000</xdr:colOff>
      <xdr:row>38</xdr:row>
      <xdr:rowOff>139700</xdr:rowOff>
    </xdr:to>
    <xdr:cxnSp macro="">
      <xdr:nvCxnSpPr>
        <xdr:cNvPr id="527" name="直線コネクタ 526"/>
        <xdr:cNvCxnSpPr/>
      </xdr:nvCxnSpPr>
      <xdr:spPr>
        <a:xfrm flipV="1">
          <a:off x="15481300" y="6648331"/>
          <a:ext cx="838200" cy="6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29161</xdr:rowOff>
    </xdr:from>
    <xdr:ext cx="469744" cy="259045"/>
    <xdr:sp macro="" textlink="">
      <xdr:nvSpPr>
        <xdr:cNvPr id="528" name="災害復旧事業費平均値テキスト"/>
        <xdr:cNvSpPr txBox="1"/>
      </xdr:nvSpPr>
      <xdr:spPr>
        <a:xfrm>
          <a:off x="16370300" y="63728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6284</xdr:rowOff>
    </xdr:from>
    <xdr:to>
      <xdr:col>85</xdr:col>
      <xdr:colOff>177800</xdr:colOff>
      <xdr:row>38</xdr:row>
      <xdr:rowOff>107884</xdr:rowOff>
    </xdr:to>
    <xdr:sp macro="" textlink="">
      <xdr:nvSpPr>
        <xdr:cNvPr id="529" name="フローチャート: 判断 528"/>
        <xdr:cNvSpPr/>
      </xdr:nvSpPr>
      <xdr:spPr>
        <a:xfrm>
          <a:off x="16268700" y="6521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30" name="直線コネクタ 529"/>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35682</xdr:rowOff>
    </xdr:from>
    <xdr:to>
      <xdr:col>81</xdr:col>
      <xdr:colOff>101600</xdr:colOff>
      <xdr:row>38</xdr:row>
      <xdr:rowOff>137282</xdr:rowOff>
    </xdr:to>
    <xdr:sp macro="" textlink="">
      <xdr:nvSpPr>
        <xdr:cNvPr id="531" name="フローチャート: 判断 530"/>
        <xdr:cNvSpPr/>
      </xdr:nvSpPr>
      <xdr:spPr>
        <a:xfrm>
          <a:off x="15430500" y="655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153809</xdr:rowOff>
    </xdr:from>
    <xdr:ext cx="469744" cy="259045"/>
    <xdr:sp macro="" textlink="">
      <xdr:nvSpPr>
        <xdr:cNvPr id="532" name="テキスト ボックス 531"/>
        <xdr:cNvSpPr txBox="1"/>
      </xdr:nvSpPr>
      <xdr:spPr>
        <a:xfrm>
          <a:off x="15246428" y="632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132842</xdr:rowOff>
    </xdr:from>
    <xdr:to>
      <xdr:col>76</xdr:col>
      <xdr:colOff>114300</xdr:colOff>
      <xdr:row>38</xdr:row>
      <xdr:rowOff>139700</xdr:rowOff>
    </xdr:to>
    <xdr:cxnSp macro="">
      <xdr:nvCxnSpPr>
        <xdr:cNvPr id="533" name="直線コネクタ 532"/>
        <xdr:cNvCxnSpPr/>
      </xdr:nvCxnSpPr>
      <xdr:spPr>
        <a:xfrm>
          <a:off x="13703300" y="6476492"/>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49284</xdr:rowOff>
    </xdr:from>
    <xdr:to>
      <xdr:col>76</xdr:col>
      <xdr:colOff>165100</xdr:colOff>
      <xdr:row>38</xdr:row>
      <xdr:rowOff>150884</xdr:rowOff>
    </xdr:to>
    <xdr:sp macro="" textlink="">
      <xdr:nvSpPr>
        <xdr:cNvPr id="534" name="フローチャート: 判断 533"/>
        <xdr:cNvSpPr/>
      </xdr:nvSpPr>
      <xdr:spPr>
        <a:xfrm>
          <a:off x="14541500" y="656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167411</xdr:rowOff>
    </xdr:from>
    <xdr:ext cx="469744" cy="259045"/>
    <xdr:sp macro="" textlink="">
      <xdr:nvSpPr>
        <xdr:cNvPr id="535" name="テキスト ボックス 534"/>
        <xdr:cNvSpPr txBox="1"/>
      </xdr:nvSpPr>
      <xdr:spPr>
        <a:xfrm>
          <a:off x="14357428" y="633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132842</xdr:rowOff>
    </xdr:from>
    <xdr:to>
      <xdr:col>71</xdr:col>
      <xdr:colOff>177800</xdr:colOff>
      <xdr:row>38</xdr:row>
      <xdr:rowOff>67988</xdr:rowOff>
    </xdr:to>
    <xdr:cxnSp macro="">
      <xdr:nvCxnSpPr>
        <xdr:cNvPr id="536" name="直線コネクタ 535"/>
        <xdr:cNvCxnSpPr/>
      </xdr:nvCxnSpPr>
      <xdr:spPr>
        <a:xfrm flipV="1">
          <a:off x="12814300" y="6476492"/>
          <a:ext cx="889000" cy="10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58817</xdr:rowOff>
    </xdr:from>
    <xdr:to>
      <xdr:col>72</xdr:col>
      <xdr:colOff>38100</xdr:colOff>
      <xdr:row>38</xdr:row>
      <xdr:rowOff>160417</xdr:rowOff>
    </xdr:to>
    <xdr:sp macro="" textlink="">
      <xdr:nvSpPr>
        <xdr:cNvPr id="537" name="フローチャート: 判断 536"/>
        <xdr:cNvSpPr/>
      </xdr:nvSpPr>
      <xdr:spPr>
        <a:xfrm>
          <a:off x="13652500" y="657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151544</xdr:rowOff>
    </xdr:from>
    <xdr:ext cx="469744" cy="259045"/>
    <xdr:sp macro="" textlink="">
      <xdr:nvSpPr>
        <xdr:cNvPr id="538" name="テキスト ボックス 537"/>
        <xdr:cNvSpPr txBox="1"/>
      </xdr:nvSpPr>
      <xdr:spPr>
        <a:xfrm>
          <a:off x="13468428" y="6666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75595</xdr:rowOff>
    </xdr:from>
    <xdr:to>
      <xdr:col>67</xdr:col>
      <xdr:colOff>101600</xdr:colOff>
      <xdr:row>39</xdr:row>
      <xdr:rowOff>5745</xdr:rowOff>
    </xdr:to>
    <xdr:sp macro="" textlink="">
      <xdr:nvSpPr>
        <xdr:cNvPr id="539" name="フローチャート: 判断 538"/>
        <xdr:cNvSpPr/>
      </xdr:nvSpPr>
      <xdr:spPr>
        <a:xfrm>
          <a:off x="12763500" y="659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168322</xdr:rowOff>
    </xdr:from>
    <xdr:ext cx="378565" cy="259045"/>
    <xdr:sp macro="" textlink="">
      <xdr:nvSpPr>
        <xdr:cNvPr id="540" name="テキスト ボックス 539"/>
        <xdr:cNvSpPr txBox="1"/>
      </xdr:nvSpPr>
      <xdr:spPr>
        <a:xfrm>
          <a:off x="12625017" y="6683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82431</xdr:rowOff>
    </xdr:from>
    <xdr:to>
      <xdr:col>85</xdr:col>
      <xdr:colOff>177800</xdr:colOff>
      <xdr:row>39</xdr:row>
      <xdr:rowOff>12581</xdr:rowOff>
    </xdr:to>
    <xdr:sp macro="" textlink="">
      <xdr:nvSpPr>
        <xdr:cNvPr id="546" name="楕円 545"/>
        <xdr:cNvSpPr/>
      </xdr:nvSpPr>
      <xdr:spPr>
        <a:xfrm>
          <a:off x="16268700" y="659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168808</xdr:rowOff>
    </xdr:from>
    <xdr:ext cx="378565" cy="259045"/>
    <xdr:sp macro="" textlink="">
      <xdr:nvSpPr>
        <xdr:cNvPr id="547" name="災害復旧事業費該当値テキスト"/>
        <xdr:cNvSpPr txBox="1"/>
      </xdr:nvSpPr>
      <xdr:spPr>
        <a:xfrm>
          <a:off x="16370300" y="6512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8" name="楕円 547"/>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9" name="テキスト ボックス 548"/>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50" name="楕円 549"/>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51" name="テキスト ボックス 550"/>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82042</xdr:rowOff>
    </xdr:from>
    <xdr:to>
      <xdr:col>72</xdr:col>
      <xdr:colOff>38100</xdr:colOff>
      <xdr:row>38</xdr:row>
      <xdr:rowOff>12192</xdr:rowOff>
    </xdr:to>
    <xdr:sp macro="" textlink="">
      <xdr:nvSpPr>
        <xdr:cNvPr id="552" name="楕円 551"/>
        <xdr:cNvSpPr/>
      </xdr:nvSpPr>
      <xdr:spPr>
        <a:xfrm>
          <a:off x="13652500" y="6425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28719</xdr:rowOff>
    </xdr:from>
    <xdr:ext cx="469744" cy="259045"/>
    <xdr:sp macro="" textlink="">
      <xdr:nvSpPr>
        <xdr:cNvPr id="553" name="テキスト ボックス 552"/>
        <xdr:cNvSpPr txBox="1"/>
      </xdr:nvSpPr>
      <xdr:spPr>
        <a:xfrm>
          <a:off x="13468428" y="6200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17188</xdr:rowOff>
    </xdr:from>
    <xdr:to>
      <xdr:col>67</xdr:col>
      <xdr:colOff>101600</xdr:colOff>
      <xdr:row>38</xdr:row>
      <xdr:rowOff>118788</xdr:rowOff>
    </xdr:to>
    <xdr:sp macro="" textlink="">
      <xdr:nvSpPr>
        <xdr:cNvPr id="554" name="楕円 553"/>
        <xdr:cNvSpPr/>
      </xdr:nvSpPr>
      <xdr:spPr>
        <a:xfrm>
          <a:off x="12763500" y="653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135315</xdr:rowOff>
    </xdr:from>
    <xdr:ext cx="469744" cy="259045"/>
    <xdr:sp macro="" textlink="">
      <xdr:nvSpPr>
        <xdr:cNvPr id="555" name="テキスト ボックス 554"/>
        <xdr:cNvSpPr txBox="1"/>
      </xdr:nvSpPr>
      <xdr:spPr>
        <a:xfrm>
          <a:off x="12579428" y="6307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2" name="テキスト ボックス 62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4" name="テキスト ボックス 623"/>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1435</xdr:rowOff>
    </xdr:from>
    <xdr:to>
      <xdr:col>85</xdr:col>
      <xdr:colOff>126364</xdr:colOff>
      <xdr:row>78</xdr:row>
      <xdr:rowOff>57938</xdr:rowOff>
    </xdr:to>
    <xdr:cxnSp macro="">
      <xdr:nvCxnSpPr>
        <xdr:cNvPr id="628" name="直線コネクタ 627"/>
        <xdr:cNvCxnSpPr/>
      </xdr:nvCxnSpPr>
      <xdr:spPr>
        <a:xfrm flipV="1">
          <a:off x="16317595" y="12002935"/>
          <a:ext cx="1269" cy="1428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61765</xdr:rowOff>
    </xdr:from>
    <xdr:ext cx="469744" cy="259045"/>
    <xdr:sp macro="" textlink="">
      <xdr:nvSpPr>
        <xdr:cNvPr id="629" name="公債費最小値テキスト"/>
        <xdr:cNvSpPr txBox="1"/>
      </xdr:nvSpPr>
      <xdr:spPr>
        <a:xfrm>
          <a:off x="16370300" y="13434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57938</xdr:rowOff>
    </xdr:from>
    <xdr:to>
      <xdr:col>86</xdr:col>
      <xdr:colOff>25400</xdr:colOff>
      <xdr:row>78</xdr:row>
      <xdr:rowOff>57938</xdr:rowOff>
    </xdr:to>
    <xdr:cxnSp macro="">
      <xdr:nvCxnSpPr>
        <xdr:cNvPr id="630" name="直線コネクタ 629"/>
        <xdr:cNvCxnSpPr/>
      </xdr:nvCxnSpPr>
      <xdr:spPr>
        <a:xfrm>
          <a:off x="16230600" y="13431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119562</xdr:rowOff>
    </xdr:from>
    <xdr:ext cx="534377" cy="259045"/>
    <xdr:sp macro="" textlink="">
      <xdr:nvSpPr>
        <xdr:cNvPr id="631" name="公債費最大値テキスト"/>
        <xdr:cNvSpPr txBox="1"/>
      </xdr:nvSpPr>
      <xdr:spPr>
        <a:xfrm>
          <a:off x="16370300" y="11778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1435</xdr:rowOff>
    </xdr:from>
    <xdr:to>
      <xdr:col>86</xdr:col>
      <xdr:colOff>25400</xdr:colOff>
      <xdr:row>70</xdr:row>
      <xdr:rowOff>1435</xdr:rowOff>
    </xdr:to>
    <xdr:cxnSp macro="">
      <xdr:nvCxnSpPr>
        <xdr:cNvPr id="632" name="直線コネクタ 631"/>
        <xdr:cNvCxnSpPr/>
      </xdr:nvCxnSpPr>
      <xdr:spPr>
        <a:xfrm>
          <a:off x="16230600" y="12002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120250</xdr:rowOff>
    </xdr:from>
    <xdr:to>
      <xdr:col>85</xdr:col>
      <xdr:colOff>127000</xdr:colOff>
      <xdr:row>74</xdr:row>
      <xdr:rowOff>124841</xdr:rowOff>
    </xdr:to>
    <xdr:cxnSp macro="">
      <xdr:nvCxnSpPr>
        <xdr:cNvPr id="633" name="直線コネクタ 632"/>
        <xdr:cNvCxnSpPr/>
      </xdr:nvCxnSpPr>
      <xdr:spPr>
        <a:xfrm>
          <a:off x="15481300" y="12807550"/>
          <a:ext cx="838200" cy="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163225</xdr:rowOff>
    </xdr:from>
    <xdr:ext cx="534377" cy="259045"/>
    <xdr:sp macro="" textlink="">
      <xdr:nvSpPr>
        <xdr:cNvPr id="634" name="公債費平均値テキスト"/>
        <xdr:cNvSpPr txBox="1"/>
      </xdr:nvSpPr>
      <xdr:spPr>
        <a:xfrm>
          <a:off x="16370300" y="12850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13348</xdr:rowOff>
    </xdr:from>
    <xdr:to>
      <xdr:col>85</xdr:col>
      <xdr:colOff>177800</xdr:colOff>
      <xdr:row>75</xdr:row>
      <xdr:rowOff>114948</xdr:rowOff>
    </xdr:to>
    <xdr:sp macro="" textlink="">
      <xdr:nvSpPr>
        <xdr:cNvPr id="635" name="フローチャート: 判断 634"/>
        <xdr:cNvSpPr/>
      </xdr:nvSpPr>
      <xdr:spPr>
        <a:xfrm>
          <a:off x="16268700" y="1287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112706</xdr:rowOff>
    </xdr:from>
    <xdr:to>
      <xdr:col>81</xdr:col>
      <xdr:colOff>50800</xdr:colOff>
      <xdr:row>74</xdr:row>
      <xdr:rowOff>120250</xdr:rowOff>
    </xdr:to>
    <xdr:cxnSp macro="">
      <xdr:nvCxnSpPr>
        <xdr:cNvPr id="636" name="直線コネクタ 635"/>
        <xdr:cNvCxnSpPr/>
      </xdr:nvCxnSpPr>
      <xdr:spPr>
        <a:xfrm>
          <a:off x="14592300" y="12800006"/>
          <a:ext cx="8890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7385</xdr:rowOff>
    </xdr:from>
    <xdr:to>
      <xdr:col>81</xdr:col>
      <xdr:colOff>101600</xdr:colOff>
      <xdr:row>75</xdr:row>
      <xdr:rowOff>108985</xdr:rowOff>
    </xdr:to>
    <xdr:sp macro="" textlink="">
      <xdr:nvSpPr>
        <xdr:cNvPr id="637" name="フローチャート: 判断 636"/>
        <xdr:cNvSpPr/>
      </xdr:nvSpPr>
      <xdr:spPr>
        <a:xfrm>
          <a:off x="15430500" y="1286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100112</xdr:rowOff>
    </xdr:from>
    <xdr:ext cx="534377" cy="259045"/>
    <xdr:sp macro="" textlink="">
      <xdr:nvSpPr>
        <xdr:cNvPr id="638" name="テキスト ボックス 637"/>
        <xdr:cNvSpPr txBox="1"/>
      </xdr:nvSpPr>
      <xdr:spPr>
        <a:xfrm>
          <a:off x="15214111" y="12958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95294</xdr:rowOff>
    </xdr:from>
    <xdr:to>
      <xdr:col>76</xdr:col>
      <xdr:colOff>114300</xdr:colOff>
      <xdr:row>74</xdr:row>
      <xdr:rowOff>112706</xdr:rowOff>
    </xdr:to>
    <xdr:cxnSp macro="">
      <xdr:nvCxnSpPr>
        <xdr:cNvPr id="639" name="直線コネクタ 638"/>
        <xdr:cNvCxnSpPr/>
      </xdr:nvCxnSpPr>
      <xdr:spPr>
        <a:xfrm>
          <a:off x="13703300" y="12782594"/>
          <a:ext cx="889000" cy="17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1118</xdr:rowOff>
    </xdr:from>
    <xdr:to>
      <xdr:col>76</xdr:col>
      <xdr:colOff>165100</xdr:colOff>
      <xdr:row>75</xdr:row>
      <xdr:rowOff>102718</xdr:rowOff>
    </xdr:to>
    <xdr:sp macro="" textlink="">
      <xdr:nvSpPr>
        <xdr:cNvPr id="640" name="フローチャート: 判断 639"/>
        <xdr:cNvSpPr/>
      </xdr:nvSpPr>
      <xdr:spPr>
        <a:xfrm>
          <a:off x="14541500" y="1285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93845</xdr:rowOff>
    </xdr:from>
    <xdr:ext cx="534377" cy="259045"/>
    <xdr:sp macro="" textlink="">
      <xdr:nvSpPr>
        <xdr:cNvPr id="641" name="テキスト ボックス 640"/>
        <xdr:cNvSpPr txBox="1"/>
      </xdr:nvSpPr>
      <xdr:spPr>
        <a:xfrm>
          <a:off x="14325111" y="1295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95294</xdr:rowOff>
    </xdr:from>
    <xdr:to>
      <xdr:col>71</xdr:col>
      <xdr:colOff>177800</xdr:colOff>
      <xdr:row>74</xdr:row>
      <xdr:rowOff>144710</xdr:rowOff>
    </xdr:to>
    <xdr:cxnSp macro="">
      <xdr:nvCxnSpPr>
        <xdr:cNvPr id="642" name="直線コネクタ 641"/>
        <xdr:cNvCxnSpPr/>
      </xdr:nvCxnSpPr>
      <xdr:spPr>
        <a:xfrm flipV="1">
          <a:off x="12814300" y="12782594"/>
          <a:ext cx="889000" cy="49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5404</xdr:rowOff>
    </xdr:from>
    <xdr:to>
      <xdr:col>72</xdr:col>
      <xdr:colOff>38100</xdr:colOff>
      <xdr:row>75</xdr:row>
      <xdr:rowOff>107004</xdr:rowOff>
    </xdr:to>
    <xdr:sp macro="" textlink="">
      <xdr:nvSpPr>
        <xdr:cNvPr id="643" name="フローチャート: 判断 642"/>
        <xdr:cNvSpPr/>
      </xdr:nvSpPr>
      <xdr:spPr>
        <a:xfrm>
          <a:off x="13652500" y="12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98131</xdr:rowOff>
    </xdr:from>
    <xdr:ext cx="534377" cy="259045"/>
    <xdr:sp macro="" textlink="">
      <xdr:nvSpPr>
        <xdr:cNvPr id="644" name="テキスト ボックス 643"/>
        <xdr:cNvSpPr txBox="1"/>
      </xdr:nvSpPr>
      <xdr:spPr>
        <a:xfrm>
          <a:off x="13436111" y="12956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167805</xdr:rowOff>
    </xdr:from>
    <xdr:to>
      <xdr:col>67</xdr:col>
      <xdr:colOff>101600</xdr:colOff>
      <xdr:row>75</xdr:row>
      <xdr:rowOff>97955</xdr:rowOff>
    </xdr:to>
    <xdr:sp macro="" textlink="">
      <xdr:nvSpPr>
        <xdr:cNvPr id="645" name="フローチャート: 判断 644"/>
        <xdr:cNvSpPr/>
      </xdr:nvSpPr>
      <xdr:spPr>
        <a:xfrm>
          <a:off x="12763500" y="1285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89082</xdr:rowOff>
    </xdr:from>
    <xdr:ext cx="534377" cy="259045"/>
    <xdr:sp macro="" textlink="">
      <xdr:nvSpPr>
        <xdr:cNvPr id="646" name="テキスト ボックス 645"/>
        <xdr:cNvSpPr txBox="1"/>
      </xdr:nvSpPr>
      <xdr:spPr>
        <a:xfrm>
          <a:off x="12547111" y="1294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74041</xdr:rowOff>
    </xdr:from>
    <xdr:to>
      <xdr:col>85</xdr:col>
      <xdr:colOff>177800</xdr:colOff>
      <xdr:row>75</xdr:row>
      <xdr:rowOff>4191</xdr:rowOff>
    </xdr:to>
    <xdr:sp macro="" textlink="">
      <xdr:nvSpPr>
        <xdr:cNvPr id="652" name="楕円 651"/>
        <xdr:cNvSpPr/>
      </xdr:nvSpPr>
      <xdr:spPr>
        <a:xfrm>
          <a:off x="16268700" y="1276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96918</xdr:rowOff>
    </xdr:from>
    <xdr:ext cx="534377" cy="259045"/>
    <xdr:sp macro="" textlink="">
      <xdr:nvSpPr>
        <xdr:cNvPr id="653" name="公債費該当値テキスト"/>
        <xdr:cNvSpPr txBox="1"/>
      </xdr:nvSpPr>
      <xdr:spPr>
        <a:xfrm>
          <a:off x="16370300" y="1261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69450</xdr:rowOff>
    </xdr:from>
    <xdr:to>
      <xdr:col>81</xdr:col>
      <xdr:colOff>101600</xdr:colOff>
      <xdr:row>74</xdr:row>
      <xdr:rowOff>171050</xdr:rowOff>
    </xdr:to>
    <xdr:sp macro="" textlink="">
      <xdr:nvSpPr>
        <xdr:cNvPr id="654" name="楕円 653"/>
        <xdr:cNvSpPr/>
      </xdr:nvSpPr>
      <xdr:spPr>
        <a:xfrm>
          <a:off x="15430500" y="1275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16127</xdr:rowOff>
    </xdr:from>
    <xdr:ext cx="534377" cy="259045"/>
    <xdr:sp macro="" textlink="">
      <xdr:nvSpPr>
        <xdr:cNvPr id="655" name="テキスト ボックス 654"/>
        <xdr:cNvSpPr txBox="1"/>
      </xdr:nvSpPr>
      <xdr:spPr>
        <a:xfrm>
          <a:off x="15214111" y="1253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61906</xdr:rowOff>
    </xdr:from>
    <xdr:to>
      <xdr:col>76</xdr:col>
      <xdr:colOff>165100</xdr:colOff>
      <xdr:row>74</xdr:row>
      <xdr:rowOff>163506</xdr:rowOff>
    </xdr:to>
    <xdr:sp macro="" textlink="">
      <xdr:nvSpPr>
        <xdr:cNvPr id="656" name="楕円 655"/>
        <xdr:cNvSpPr/>
      </xdr:nvSpPr>
      <xdr:spPr>
        <a:xfrm>
          <a:off x="14541500" y="12749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8583</xdr:rowOff>
    </xdr:from>
    <xdr:ext cx="534377" cy="259045"/>
    <xdr:sp macro="" textlink="">
      <xdr:nvSpPr>
        <xdr:cNvPr id="657" name="テキスト ボックス 656"/>
        <xdr:cNvSpPr txBox="1"/>
      </xdr:nvSpPr>
      <xdr:spPr>
        <a:xfrm>
          <a:off x="14325111" y="1252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44494</xdr:rowOff>
    </xdr:from>
    <xdr:to>
      <xdr:col>72</xdr:col>
      <xdr:colOff>38100</xdr:colOff>
      <xdr:row>74</xdr:row>
      <xdr:rowOff>146094</xdr:rowOff>
    </xdr:to>
    <xdr:sp macro="" textlink="">
      <xdr:nvSpPr>
        <xdr:cNvPr id="658" name="楕円 657"/>
        <xdr:cNvSpPr/>
      </xdr:nvSpPr>
      <xdr:spPr>
        <a:xfrm>
          <a:off x="13652500" y="12731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162621</xdr:rowOff>
    </xdr:from>
    <xdr:ext cx="534377" cy="259045"/>
    <xdr:sp macro="" textlink="">
      <xdr:nvSpPr>
        <xdr:cNvPr id="659" name="テキスト ボックス 658"/>
        <xdr:cNvSpPr txBox="1"/>
      </xdr:nvSpPr>
      <xdr:spPr>
        <a:xfrm>
          <a:off x="13436111" y="1250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93910</xdr:rowOff>
    </xdr:from>
    <xdr:to>
      <xdr:col>67</xdr:col>
      <xdr:colOff>101600</xdr:colOff>
      <xdr:row>75</xdr:row>
      <xdr:rowOff>24060</xdr:rowOff>
    </xdr:to>
    <xdr:sp macro="" textlink="">
      <xdr:nvSpPr>
        <xdr:cNvPr id="660" name="楕円 659"/>
        <xdr:cNvSpPr/>
      </xdr:nvSpPr>
      <xdr:spPr>
        <a:xfrm>
          <a:off x="12763500" y="1278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40587</xdr:rowOff>
    </xdr:from>
    <xdr:ext cx="534377" cy="259045"/>
    <xdr:sp macro="" textlink="">
      <xdr:nvSpPr>
        <xdr:cNvPr id="661" name="テキスト ボックス 660"/>
        <xdr:cNvSpPr txBox="1"/>
      </xdr:nvSpPr>
      <xdr:spPr>
        <a:xfrm>
          <a:off x="12547111" y="12556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2" name="直線コネクタ 67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3" name="テキスト ボックス 672"/>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4" name="直線コネクタ 67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5" name="テキスト ボックス 674"/>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6" name="直線コネクタ 67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7" name="テキスト ボックス 676"/>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8" name="直線コネクタ 67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9" name="テキスト ボックス 678"/>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95</xdr:row>
      <xdr:rowOff>86099</xdr:rowOff>
    </xdr:from>
    <xdr:to>
      <xdr:col>85</xdr:col>
      <xdr:colOff>126364</xdr:colOff>
      <xdr:row>98</xdr:row>
      <xdr:rowOff>137844</xdr:rowOff>
    </xdr:to>
    <xdr:cxnSp macro="">
      <xdr:nvCxnSpPr>
        <xdr:cNvPr id="683" name="直線コネクタ 682"/>
        <xdr:cNvCxnSpPr/>
      </xdr:nvCxnSpPr>
      <xdr:spPr>
        <a:xfrm flipV="1">
          <a:off x="16317595" y="16373849"/>
          <a:ext cx="1269" cy="566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141671</xdr:rowOff>
    </xdr:from>
    <xdr:ext cx="378565" cy="259045"/>
    <xdr:sp macro="" textlink="">
      <xdr:nvSpPr>
        <xdr:cNvPr id="684" name="積立金最小値テキスト"/>
        <xdr:cNvSpPr txBox="1"/>
      </xdr:nvSpPr>
      <xdr:spPr>
        <a:xfrm>
          <a:off x="16370300" y="169437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137844</xdr:rowOff>
    </xdr:from>
    <xdr:to>
      <xdr:col>86</xdr:col>
      <xdr:colOff>25400</xdr:colOff>
      <xdr:row>98</xdr:row>
      <xdr:rowOff>137844</xdr:rowOff>
    </xdr:to>
    <xdr:cxnSp macro="">
      <xdr:nvCxnSpPr>
        <xdr:cNvPr id="685" name="直線コネクタ 684"/>
        <xdr:cNvCxnSpPr/>
      </xdr:nvCxnSpPr>
      <xdr:spPr>
        <a:xfrm>
          <a:off x="16230600" y="1693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32776</xdr:rowOff>
    </xdr:from>
    <xdr:ext cx="599010" cy="259045"/>
    <xdr:sp macro="" textlink="">
      <xdr:nvSpPr>
        <xdr:cNvPr id="686" name="積立金最大値テキスト"/>
        <xdr:cNvSpPr txBox="1"/>
      </xdr:nvSpPr>
      <xdr:spPr>
        <a:xfrm>
          <a:off x="16370300" y="16149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95</xdr:row>
      <xdr:rowOff>86099</xdr:rowOff>
    </xdr:from>
    <xdr:to>
      <xdr:col>86</xdr:col>
      <xdr:colOff>25400</xdr:colOff>
      <xdr:row>95</xdr:row>
      <xdr:rowOff>86099</xdr:rowOff>
    </xdr:to>
    <xdr:cxnSp macro="">
      <xdr:nvCxnSpPr>
        <xdr:cNvPr id="687" name="直線コネクタ 686"/>
        <xdr:cNvCxnSpPr/>
      </xdr:nvCxnSpPr>
      <xdr:spPr>
        <a:xfrm>
          <a:off x="16230600" y="16373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104071</xdr:rowOff>
    </xdr:from>
    <xdr:to>
      <xdr:col>85</xdr:col>
      <xdr:colOff>127000</xdr:colOff>
      <xdr:row>95</xdr:row>
      <xdr:rowOff>86099</xdr:rowOff>
    </xdr:to>
    <xdr:cxnSp macro="">
      <xdr:nvCxnSpPr>
        <xdr:cNvPr id="688" name="直線コネクタ 687"/>
        <xdr:cNvCxnSpPr/>
      </xdr:nvCxnSpPr>
      <xdr:spPr>
        <a:xfrm>
          <a:off x="15481300" y="15877471"/>
          <a:ext cx="838200" cy="496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1289</xdr:rowOff>
    </xdr:from>
    <xdr:ext cx="534377" cy="259045"/>
    <xdr:sp macro="" textlink="">
      <xdr:nvSpPr>
        <xdr:cNvPr id="689" name="積立金平均値テキスト"/>
        <xdr:cNvSpPr txBox="1"/>
      </xdr:nvSpPr>
      <xdr:spPr>
        <a:xfrm>
          <a:off x="16370300" y="168033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22862</xdr:rowOff>
    </xdr:from>
    <xdr:to>
      <xdr:col>85</xdr:col>
      <xdr:colOff>177800</xdr:colOff>
      <xdr:row>98</xdr:row>
      <xdr:rowOff>124462</xdr:rowOff>
    </xdr:to>
    <xdr:sp macro="" textlink="">
      <xdr:nvSpPr>
        <xdr:cNvPr id="690" name="フローチャート: 判断 689"/>
        <xdr:cNvSpPr/>
      </xdr:nvSpPr>
      <xdr:spPr>
        <a:xfrm>
          <a:off x="16268700" y="1682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104071</xdr:rowOff>
    </xdr:from>
    <xdr:to>
      <xdr:col>81</xdr:col>
      <xdr:colOff>50800</xdr:colOff>
      <xdr:row>96</xdr:row>
      <xdr:rowOff>33945</xdr:rowOff>
    </xdr:to>
    <xdr:cxnSp macro="">
      <xdr:nvCxnSpPr>
        <xdr:cNvPr id="691" name="直線コネクタ 690"/>
        <xdr:cNvCxnSpPr/>
      </xdr:nvCxnSpPr>
      <xdr:spPr>
        <a:xfrm flipV="1">
          <a:off x="14592300" y="15877471"/>
          <a:ext cx="889000" cy="615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6677</xdr:rowOff>
    </xdr:from>
    <xdr:to>
      <xdr:col>81</xdr:col>
      <xdr:colOff>101600</xdr:colOff>
      <xdr:row>98</xdr:row>
      <xdr:rowOff>108277</xdr:rowOff>
    </xdr:to>
    <xdr:sp macro="" textlink="">
      <xdr:nvSpPr>
        <xdr:cNvPr id="692" name="フローチャート: 判断 691"/>
        <xdr:cNvSpPr/>
      </xdr:nvSpPr>
      <xdr:spPr>
        <a:xfrm>
          <a:off x="15430500" y="16808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99404</xdr:rowOff>
    </xdr:from>
    <xdr:ext cx="534377" cy="259045"/>
    <xdr:sp macro="" textlink="">
      <xdr:nvSpPr>
        <xdr:cNvPr id="693" name="テキスト ボックス 692"/>
        <xdr:cNvSpPr txBox="1"/>
      </xdr:nvSpPr>
      <xdr:spPr>
        <a:xfrm>
          <a:off x="15214111" y="16901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33945</xdr:rowOff>
    </xdr:from>
    <xdr:to>
      <xdr:col>76</xdr:col>
      <xdr:colOff>114300</xdr:colOff>
      <xdr:row>97</xdr:row>
      <xdr:rowOff>170543</xdr:rowOff>
    </xdr:to>
    <xdr:cxnSp macro="">
      <xdr:nvCxnSpPr>
        <xdr:cNvPr id="694" name="直線コネクタ 693"/>
        <xdr:cNvCxnSpPr/>
      </xdr:nvCxnSpPr>
      <xdr:spPr>
        <a:xfrm flipV="1">
          <a:off x="13703300" y="16493145"/>
          <a:ext cx="889000" cy="308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20101</xdr:rowOff>
    </xdr:from>
    <xdr:to>
      <xdr:col>76</xdr:col>
      <xdr:colOff>165100</xdr:colOff>
      <xdr:row>98</xdr:row>
      <xdr:rowOff>121701</xdr:rowOff>
    </xdr:to>
    <xdr:sp macro="" textlink="">
      <xdr:nvSpPr>
        <xdr:cNvPr id="695" name="フローチャート: 判断 694"/>
        <xdr:cNvSpPr/>
      </xdr:nvSpPr>
      <xdr:spPr>
        <a:xfrm>
          <a:off x="14541500" y="1682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112828</xdr:rowOff>
    </xdr:from>
    <xdr:ext cx="534377" cy="259045"/>
    <xdr:sp macro="" textlink="">
      <xdr:nvSpPr>
        <xdr:cNvPr id="696" name="テキスト ボックス 695"/>
        <xdr:cNvSpPr txBox="1"/>
      </xdr:nvSpPr>
      <xdr:spPr>
        <a:xfrm>
          <a:off x="14325111" y="1691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170543</xdr:rowOff>
    </xdr:from>
    <xdr:to>
      <xdr:col>71</xdr:col>
      <xdr:colOff>177800</xdr:colOff>
      <xdr:row>98</xdr:row>
      <xdr:rowOff>70179</xdr:rowOff>
    </xdr:to>
    <xdr:cxnSp macro="">
      <xdr:nvCxnSpPr>
        <xdr:cNvPr id="697" name="直線コネクタ 696"/>
        <xdr:cNvCxnSpPr/>
      </xdr:nvCxnSpPr>
      <xdr:spPr>
        <a:xfrm flipV="1">
          <a:off x="12814300" y="16801193"/>
          <a:ext cx="889000" cy="7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18752</xdr:rowOff>
    </xdr:from>
    <xdr:to>
      <xdr:col>72</xdr:col>
      <xdr:colOff>38100</xdr:colOff>
      <xdr:row>98</xdr:row>
      <xdr:rowOff>120352</xdr:rowOff>
    </xdr:to>
    <xdr:sp macro="" textlink="">
      <xdr:nvSpPr>
        <xdr:cNvPr id="698" name="フローチャート: 判断 697"/>
        <xdr:cNvSpPr/>
      </xdr:nvSpPr>
      <xdr:spPr>
        <a:xfrm>
          <a:off x="13652500" y="1682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111479</xdr:rowOff>
    </xdr:from>
    <xdr:ext cx="534377" cy="259045"/>
    <xdr:sp macro="" textlink="">
      <xdr:nvSpPr>
        <xdr:cNvPr id="699" name="テキスト ボックス 698"/>
        <xdr:cNvSpPr txBox="1"/>
      </xdr:nvSpPr>
      <xdr:spPr>
        <a:xfrm>
          <a:off x="13436111" y="16913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26432</xdr:rowOff>
    </xdr:from>
    <xdr:to>
      <xdr:col>67</xdr:col>
      <xdr:colOff>101600</xdr:colOff>
      <xdr:row>98</xdr:row>
      <xdr:rowOff>128032</xdr:rowOff>
    </xdr:to>
    <xdr:sp macro="" textlink="">
      <xdr:nvSpPr>
        <xdr:cNvPr id="700" name="フローチャート: 判断 699"/>
        <xdr:cNvSpPr/>
      </xdr:nvSpPr>
      <xdr:spPr>
        <a:xfrm>
          <a:off x="12763500" y="16828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119159</xdr:rowOff>
    </xdr:from>
    <xdr:ext cx="534377" cy="259045"/>
    <xdr:sp macro="" textlink="">
      <xdr:nvSpPr>
        <xdr:cNvPr id="701" name="テキスト ボックス 700"/>
        <xdr:cNvSpPr txBox="1"/>
      </xdr:nvSpPr>
      <xdr:spPr>
        <a:xfrm>
          <a:off x="12547111" y="1692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35299</xdr:rowOff>
    </xdr:from>
    <xdr:to>
      <xdr:col>85</xdr:col>
      <xdr:colOff>177800</xdr:colOff>
      <xdr:row>95</xdr:row>
      <xdr:rowOff>136899</xdr:rowOff>
    </xdr:to>
    <xdr:sp macro="" textlink="">
      <xdr:nvSpPr>
        <xdr:cNvPr id="707" name="楕円 706"/>
        <xdr:cNvSpPr/>
      </xdr:nvSpPr>
      <xdr:spPr>
        <a:xfrm>
          <a:off x="16268700" y="1632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159776</xdr:rowOff>
    </xdr:from>
    <xdr:ext cx="599010" cy="259045"/>
    <xdr:sp macro="" textlink="">
      <xdr:nvSpPr>
        <xdr:cNvPr id="708" name="積立金該当値テキスト"/>
        <xdr:cNvSpPr txBox="1"/>
      </xdr:nvSpPr>
      <xdr:spPr>
        <a:xfrm>
          <a:off x="16370300" y="16276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53271</xdr:rowOff>
    </xdr:from>
    <xdr:to>
      <xdr:col>81</xdr:col>
      <xdr:colOff>101600</xdr:colOff>
      <xdr:row>92</xdr:row>
      <xdr:rowOff>154871</xdr:rowOff>
    </xdr:to>
    <xdr:sp macro="" textlink="">
      <xdr:nvSpPr>
        <xdr:cNvPr id="709" name="楕円 708"/>
        <xdr:cNvSpPr/>
      </xdr:nvSpPr>
      <xdr:spPr>
        <a:xfrm>
          <a:off x="15430500" y="15826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90</xdr:row>
      <xdr:rowOff>171398</xdr:rowOff>
    </xdr:from>
    <xdr:ext cx="599010" cy="259045"/>
    <xdr:sp macro="" textlink="">
      <xdr:nvSpPr>
        <xdr:cNvPr id="710" name="テキスト ボックス 709"/>
        <xdr:cNvSpPr txBox="1"/>
      </xdr:nvSpPr>
      <xdr:spPr>
        <a:xfrm>
          <a:off x="15181795" y="15601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154595</xdr:rowOff>
    </xdr:from>
    <xdr:to>
      <xdr:col>76</xdr:col>
      <xdr:colOff>165100</xdr:colOff>
      <xdr:row>96</xdr:row>
      <xdr:rowOff>84745</xdr:rowOff>
    </xdr:to>
    <xdr:sp macro="" textlink="">
      <xdr:nvSpPr>
        <xdr:cNvPr id="711" name="楕円 710"/>
        <xdr:cNvSpPr/>
      </xdr:nvSpPr>
      <xdr:spPr>
        <a:xfrm>
          <a:off x="14541500" y="1644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101272</xdr:rowOff>
    </xdr:from>
    <xdr:ext cx="534377" cy="259045"/>
    <xdr:sp macro="" textlink="">
      <xdr:nvSpPr>
        <xdr:cNvPr id="712" name="テキスト ボックス 711"/>
        <xdr:cNvSpPr txBox="1"/>
      </xdr:nvSpPr>
      <xdr:spPr>
        <a:xfrm>
          <a:off x="14325111" y="16217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119743</xdr:rowOff>
    </xdr:from>
    <xdr:to>
      <xdr:col>72</xdr:col>
      <xdr:colOff>38100</xdr:colOff>
      <xdr:row>98</xdr:row>
      <xdr:rowOff>49893</xdr:rowOff>
    </xdr:to>
    <xdr:sp macro="" textlink="">
      <xdr:nvSpPr>
        <xdr:cNvPr id="713" name="楕円 712"/>
        <xdr:cNvSpPr/>
      </xdr:nvSpPr>
      <xdr:spPr>
        <a:xfrm>
          <a:off x="13652500" y="16750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66420</xdr:rowOff>
    </xdr:from>
    <xdr:ext cx="534377" cy="259045"/>
    <xdr:sp macro="" textlink="">
      <xdr:nvSpPr>
        <xdr:cNvPr id="714" name="テキスト ボックス 713"/>
        <xdr:cNvSpPr txBox="1"/>
      </xdr:nvSpPr>
      <xdr:spPr>
        <a:xfrm>
          <a:off x="13436111" y="1652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19379</xdr:rowOff>
    </xdr:from>
    <xdr:to>
      <xdr:col>67</xdr:col>
      <xdr:colOff>101600</xdr:colOff>
      <xdr:row>98</xdr:row>
      <xdr:rowOff>120979</xdr:rowOff>
    </xdr:to>
    <xdr:sp macro="" textlink="">
      <xdr:nvSpPr>
        <xdr:cNvPr id="715" name="楕円 714"/>
        <xdr:cNvSpPr/>
      </xdr:nvSpPr>
      <xdr:spPr>
        <a:xfrm>
          <a:off x="12763500" y="1682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137506</xdr:rowOff>
    </xdr:from>
    <xdr:ext cx="534377" cy="259045"/>
    <xdr:sp macro="" textlink="">
      <xdr:nvSpPr>
        <xdr:cNvPr id="716" name="テキスト ボックス 715"/>
        <xdr:cNvSpPr txBox="1"/>
      </xdr:nvSpPr>
      <xdr:spPr>
        <a:xfrm>
          <a:off x="12547111" y="16596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7" name="直線コネクタ 72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8" name="テキスト ボックス 72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9" name="直線コネクタ 72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0" name="テキスト ボックス 729"/>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1" name="直線コネクタ 73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2" name="テキスト ボックス 731"/>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3" name="直線コネクタ 73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4" name="テキスト ボックス 733"/>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5" name="直線コネクタ 73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6" name="テキスト ボックス 735"/>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7" name="直線コネクタ 73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8" name="テキスト ボックス 737"/>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46845</xdr:rowOff>
    </xdr:from>
    <xdr:to>
      <xdr:col>116</xdr:col>
      <xdr:colOff>62864</xdr:colOff>
      <xdr:row>39</xdr:row>
      <xdr:rowOff>98878</xdr:rowOff>
    </xdr:to>
    <xdr:cxnSp macro="">
      <xdr:nvCxnSpPr>
        <xdr:cNvPr id="742" name="直線コネクタ 741"/>
        <xdr:cNvCxnSpPr/>
      </xdr:nvCxnSpPr>
      <xdr:spPr>
        <a:xfrm flipV="1">
          <a:off x="22159595" y="5361795"/>
          <a:ext cx="1269" cy="1423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3"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4" name="直線コネクタ 74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164972</xdr:rowOff>
    </xdr:from>
    <xdr:ext cx="534377" cy="259045"/>
    <xdr:sp macro="" textlink="">
      <xdr:nvSpPr>
        <xdr:cNvPr id="745" name="投資及び出資金最大値テキスト"/>
        <xdr:cNvSpPr txBox="1"/>
      </xdr:nvSpPr>
      <xdr:spPr>
        <a:xfrm>
          <a:off x="22212300" y="513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46845</xdr:rowOff>
    </xdr:from>
    <xdr:to>
      <xdr:col>116</xdr:col>
      <xdr:colOff>152400</xdr:colOff>
      <xdr:row>31</xdr:row>
      <xdr:rowOff>46845</xdr:rowOff>
    </xdr:to>
    <xdr:cxnSp macro="">
      <xdr:nvCxnSpPr>
        <xdr:cNvPr id="746" name="直線コネクタ 745"/>
        <xdr:cNvCxnSpPr/>
      </xdr:nvCxnSpPr>
      <xdr:spPr>
        <a:xfrm>
          <a:off x="22072600" y="536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98443</xdr:rowOff>
    </xdr:from>
    <xdr:to>
      <xdr:col>116</xdr:col>
      <xdr:colOff>63500</xdr:colOff>
      <xdr:row>39</xdr:row>
      <xdr:rowOff>98878</xdr:rowOff>
    </xdr:to>
    <xdr:cxnSp macro="">
      <xdr:nvCxnSpPr>
        <xdr:cNvPr id="747" name="直線コネクタ 746"/>
        <xdr:cNvCxnSpPr/>
      </xdr:nvCxnSpPr>
      <xdr:spPr>
        <a:xfrm flipV="1">
          <a:off x="21323300" y="6784993"/>
          <a:ext cx="838200" cy="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100456</xdr:rowOff>
    </xdr:from>
    <xdr:ext cx="469744" cy="259045"/>
    <xdr:sp macro="" textlink="">
      <xdr:nvSpPr>
        <xdr:cNvPr id="748" name="投資及び出資金平均値テキスト"/>
        <xdr:cNvSpPr txBox="1"/>
      </xdr:nvSpPr>
      <xdr:spPr>
        <a:xfrm>
          <a:off x="22212300" y="64441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77579</xdr:rowOff>
    </xdr:from>
    <xdr:to>
      <xdr:col>116</xdr:col>
      <xdr:colOff>114300</xdr:colOff>
      <xdr:row>39</xdr:row>
      <xdr:rowOff>7729</xdr:rowOff>
    </xdr:to>
    <xdr:sp macro="" textlink="">
      <xdr:nvSpPr>
        <xdr:cNvPr id="749" name="フローチャート: 判断 748"/>
        <xdr:cNvSpPr/>
      </xdr:nvSpPr>
      <xdr:spPr>
        <a:xfrm>
          <a:off x="22110700" y="659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0" name="直線コネクタ 749"/>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105011</xdr:rowOff>
    </xdr:from>
    <xdr:to>
      <xdr:col>112</xdr:col>
      <xdr:colOff>38100</xdr:colOff>
      <xdr:row>39</xdr:row>
      <xdr:rowOff>35161</xdr:rowOff>
    </xdr:to>
    <xdr:sp macro="" textlink="">
      <xdr:nvSpPr>
        <xdr:cNvPr id="751" name="フローチャート: 判断 750"/>
        <xdr:cNvSpPr/>
      </xdr:nvSpPr>
      <xdr:spPr>
        <a:xfrm>
          <a:off x="21272500" y="6620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51688</xdr:rowOff>
    </xdr:from>
    <xdr:ext cx="469744" cy="259045"/>
    <xdr:sp macro="" textlink="">
      <xdr:nvSpPr>
        <xdr:cNvPr id="752" name="テキスト ボックス 751"/>
        <xdr:cNvSpPr txBox="1"/>
      </xdr:nvSpPr>
      <xdr:spPr>
        <a:xfrm>
          <a:off x="21088428" y="6395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97790</xdr:rowOff>
    </xdr:from>
    <xdr:to>
      <xdr:col>107</xdr:col>
      <xdr:colOff>50800</xdr:colOff>
      <xdr:row>39</xdr:row>
      <xdr:rowOff>98878</xdr:rowOff>
    </xdr:to>
    <xdr:cxnSp macro="">
      <xdr:nvCxnSpPr>
        <xdr:cNvPr id="753" name="直線コネクタ 752"/>
        <xdr:cNvCxnSpPr/>
      </xdr:nvCxnSpPr>
      <xdr:spPr>
        <a:xfrm>
          <a:off x="19545300" y="6784340"/>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116659</xdr:rowOff>
    </xdr:from>
    <xdr:to>
      <xdr:col>107</xdr:col>
      <xdr:colOff>101600</xdr:colOff>
      <xdr:row>39</xdr:row>
      <xdr:rowOff>46809</xdr:rowOff>
    </xdr:to>
    <xdr:sp macro="" textlink="">
      <xdr:nvSpPr>
        <xdr:cNvPr id="754" name="フローチャート: 判断 753"/>
        <xdr:cNvSpPr/>
      </xdr:nvSpPr>
      <xdr:spPr>
        <a:xfrm>
          <a:off x="20383500" y="663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63335</xdr:rowOff>
    </xdr:from>
    <xdr:ext cx="378565" cy="259045"/>
    <xdr:sp macro="" textlink="">
      <xdr:nvSpPr>
        <xdr:cNvPr id="755" name="テキスト ボックス 754"/>
        <xdr:cNvSpPr txBox="1"/>
      </xdr:nvSpPr>
      <xdr:spPr>
        <a:xfrm>
          <a:off x="20245017" y="6406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97137</xdr:rowOff>
    </xdr:from>
    <xdr:to>
      <xdr:col>102</xdr:col>
      <xdr:colOff>114300</xdr:colOff>
      <xdr:row>39</xdr:row>
      <xdr:rowOff>97790</xdr:rowOff>
    </xdr:to>
    <xdr:cxnSp macro="">
      <xdr:nvCxnSpPr>
        <xdr:cNvPr id="756" name="直線コネクタ 755"/>
        <xdr:cNvCxnSpPr/>
      </xdr:nvCxnSpPr>
      <xdr:spPr>
        <a:xfrm>
          <a:off x="18656300" y="6783687"/>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116985</xdr:rowOff>
    </xdr:from>
    <xdr:to>
      <xdr:col>102</xdr:col>
      <xdr:colOff>165100</xdr:colOff>
      <xdr:row>39</xdr:row>
      <xdr:rowOff>47135</xdr:rowOff>
    </xdr:to>
    <xdr:sp macro="" textlink="">
      <xdr:nvSpPr>
        <xdr:cNvPr id="757" name="フローチャート: 判断 756"/>
        <xdr:cNvSpPr/>
      </xdr:nvSpPr>
      <xdr:spPr>
        <a:xfrm>
          <a:off x="19494500" y="663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63662</xdr:rowOff>
    </xdr:from>
    <xdr:ext cx="378565" cy="259045"/>
    <xdr:sp macro="" textlink="">
      <xdr:nvSpPr>
        <xdr:cNvPr id="758" name="テキスト ボックス 757"/>
        <xdr:cNvSpPr txBox="1"/>
      </xdr:nvSpPr>
      <xdr:spPr>
        <a:xfrm>
          <a:off x="19356017" y="6407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133967</xdr:rowOff>
    </xdr:from>
    <xdr:to>
      <xdr:col>98</xdr:col>
      <xdr:colOff>38100</xdr:colOff>
      <xdr:row>39</xdr:row>
      <xdr:rowOff>64117</xdr:rowOff>
    </xdr:to>
    <xdr:sp macro="" textlink="">
      <xdr:nvSpPr>
        <xdr:cNvPr id="759" name="フローチャート: 判断 758"/>
        <xdr:cNvSpPr/>
      </xdr:nvSpPr>
      <xdr:spPr>
        <a:xfrm>
          <a:off x="18605500" y="664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80644</xdr:rowOff>
    </xdr:from>
    <xdr:ext cx="378565" cy="259045"/>
    <xdr:sp macro="" textlink="">
      <xdr:nvSpPr>
        <xdr:cNvPr id="760" name="テキスト ボックス 759"/>
        <xdr:cNvSpPr txBox="1"/>
      </xdr:nvSpPr>
      <xdr:spPr>
        <a:xfrm>
          <a:off x="18467017" y="6424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47643</xdr:rowOff>
    </xdr:from>
    <xdr:to>
      <xdr:col>116</xdr:col>
      <xdr:colOff>114300</xdr:colOff>
      <xdr:row>39</xdr:row>
      <xdr:rowOff>149243</xdr:rowOff>
    </xdr:to>
    <xdr:sp macro="" textlink="">
      <xdr:nvSpPr>
        <xdr:cNvPr id="766" name="楕円 765"/>
        <xdr:cNvSpPr/>
      </xdr:nvSpPr>
      <xdr:spPr>
        <a:xfrm>
          <a:off x="22110700" y="673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134020</xdr:rowOff>
    </xdr:from>
    <xdr:ext cx="249299" cy="259045"/>
    <xdr:sp macro="" textlink="">
      <xdr:nvSpPr>
        <xdr:cNvPr id="767" name="投資及び出資金該当値テキスト"/>
        <xdr:cNvSpPr txBox="1"/>
      </xdr:nvSpPr>
      <xdr:spPr>
        <a:xfrm>
          <a:off x="22212300" y="66491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8" name="楕円 767"/>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9" name="テキスト ボックス 768"/>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0" name="楕円 769"/>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1" name="テキスト ボックス 770"/>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46990</xdr:rowOff>
    </xdr:from>
    <xdr:to>
      <xdr:col>102</xdr:col>
      <xdr:colOff>165100</xdr:colOff>
      <xdr:row>39</xdr:row>
      <xdr:rowOff>148590</xdr:rowOff>
    </xdr:to>
    <xdr:sp macro="" textlink="">
      <xdr:nvSpPr>
        <xdr:cNvPr id="772" name="楕円 771"/>
        <xdr:cNvSpPr/>
      </xdr:nvSpPr>
      <xdr:spPr>
        <a:xfrm>
          <a:off x="19494500" y="673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139717</xdr:rowOff>
    </xdr:from>
    <xdr:ext cx="313932" cy="259045"/>
    <xdr:sp macro="" textlink="">
      <xdr:nvSpPr>
        <xdr:cNvPr id="773" name="テキスト ボックス 772"/>
        <xdr:cNvSpPr txBox="1"/>
      </xdr:nvSpPr>
      <xdr:spPr>
        <a:xfrm>
          <a:off x="19388333" y="68262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46337</xdr:rowOff>
    </xdr:from>
    <xdr:to>
      <xdr:col>98</xdr:col>
      <xdr:colOff>38100</xdr:colOff>
      <xdr:row>39</xdr:row>
      <xdr:rowOff>147937</xdr:rowOff>
    </xdr:to>
    <xdr:sp macro="" textlink="">
      <xdr:nvSpPr>
        <xdr:cNvPr id="774" name="楕円 773"/>
        <xdr:cNvSpPr/>
      </xdr:nvSpPr>
      <xdr:spPr>
        <a:xfrm>
          <a:off x="18605500" y="67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139064</xdr:rowOff>
    </xdr:from>
    <xdr:ext cx="313932" cy="259045"/>
    <xdr:sp macro="" textlink="">
      <xdr:nvSpPr>
        <xdr:cNvPr id="775" name="テキスト ボックス 774"/>
        <xdr:cNvSpPr txBox="1"/>
      </xdr:nvSpPr>
      <xdr:spPr>
        <a:xfrm>
          <a:off x="18499333" y="68256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6" name="直線コネクタ 785"/>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7" name="テキスト ボックス 786"/>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8" name="直線コネクタ 787"/>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9" name="テキスト ボックス 788"/>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1" name="テキスト ボックス 790"/>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2" name="直線コネクタ 791"/>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3" name="テキスト ボックス 792"/>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4" name="直線コネクタ 793"/>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5" name="テキスト ボックス 794"/>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7" name="テキスト ボックス 79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168148</xdr:rowOff>
    </xdr:from>
    <xdr:to>
      <xdr:col>116</xdr:col>
      <xdr:colOff>62864</xdr:colOff>
      <xdr:row>59</xdr:row>
      <xdr:rowOff>44450</xdr:rowOff>
    </xdr:to>
    <xdr:cxnSp macro="">
      <xdr:nvCxnSpPr>
        <xdr:cNvPr id="799" name="直線コネクタ 798"/>
        <xdr:cNvCxnSpPr/>
      </xdr:nvCxnSpPr>
      <xdr:spPr>
        <a:xfrm flipV="1">
          <a:off x="22159595" y="8740648"/>
          <a:ext cx="1269" cy="1419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0"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1" name="直線コネクタ 800"/>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114825</xdr:rowOff>
    </xdr:from>
    <xdr:ext cx="534377" cy="259045"/>
    <xdr:sp macro="" textlink="">
      <xdr:nvSpPr>
        <xdr:cNvPr id="802" name="貸付金最大値テキスト"/>
        <xdr:cNvSpPr txBox="1"/>
      </xdr:nvSpPr>
      <xdr:spPr>
        <a:xfrm>
          <a:off x="22212300" y="851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168148</xdr:rowOff>
    </xdr:from>
    <xdr:to>
      <xdr:col>116</xdr:col>
      <xdr:colOff>152400</xdr:colOff>
      <xdr:row>50</xdr:row>
      <xdr:rowOff>168148</xdr:rowOff>
    </xdr:to>
    <xdr:cxnSp macro="">
      <xdr:nvCxnSpPr>
        <xdr:cNvPr id="803" name="直線コネクタ 802"/>
        <xdr:cNvCxnSpPr/>
      </xdr:nvCxnSpPr>
      <xdr:spPr>
        <a:xfrm>
          <a:off x="22072600" y="8740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2032</xdr:rowOff>
    </xdr:from>
    <xdr:to>
      <xdr:col>116</xdr:col>
      <xdr:colOff>63500</xdr:colOff>
      <xdr:row>59</xdr:row>
      <xdr:rowOff>5842</xdr:rowOff>
    </xdr:to>
    <xdr:cxnSp macro="">
      <xdr:nvCxnSpPr>
        <xdr:cNvPr id="804" name="直線コネクタ 803"/>
        <xdr:cNvCxnSpPr/>
      </xdr:nvCxnSpPr>
      <xdr:spPr>
        <a:xfrm flipV="1">
          <a:off x="21323300" y="10117582"/>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87774</xdr:rowOff>
    </xdr:from>
    <xdr:ext cx="469744" cy="259045"/>
    <xdr:sp macro="" textlink="">
      <xdr:nvSpPr>
        <xdr:cNvPr id="805" name="貸付金平均値テキスト"/>
        <xdr:cNvSpPr txBox="1"/>
      </xdr:nvSpPr>
      <xdr:spPr>
        <a:xfrm>
          <a:off x="22212300" y="9688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64897</xdr:rowOff>
    </xdr:from>
    <xdr:to>
      <xdr:col>116</xdr:col>
      <xdr:colOff>114300</xdr:colOff>
      <xdr:row>57</xdr:row>
      <xdr:rowOff>166497</xdr:rowOff>
    </xdr:to>
    <xdr:sp macro="" textlink="">
      <xdr:nvSpPr>
        <xdr:cNvPr id="806" name="フローチャート: 判断 805"/>
        <xdr:cNvSpPr/>
      </xdr:nvSpPr>
      <xdr:spPr>
        <a:xfrm>
          <a:off x="22110700" y="9837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xdr:rowOff>
    </xdr:from>
    <xdr:to>
      <xdr:col>111</xdr:col>
      <xdr:colOff>177800</xdr:colOff>
      <xdr:row>59</xdr:row>
      <xdr:rowOff>5842</xdr:rowOff>
    </xdr:to>
    <xdr:cxnSp macro="">
      <xdr:nvCxnSpPr>
        <xdr:cNvPr id="807" name="直線コネクタ 806"/>
        <xdr:cNvCxnSpPr/>
      </xdr:nvCxnSpPr>
      <xdr:spPr>
        <a:xfrm>
          <a:off x="20434300" y="10119995"/>
          <a:ext cx="889000" cy="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28067</xdr:rowOff>
    </xdr:from>
    <xdr:to>
      <xdr:col>112</xdr:col>
      <xdr:colOff>38100</xdr:colOff>
      <xdr:row>57</xdr:row>
      <xdr:rowOff>129667</xdr:rowOff>
    </xdr:to>
    <xdr:sp macro="" textlink="">
      <xdr:nvSpPr>
        <xdr:cNvPr id="808" name="フローチャート: 判断 807"/>
        <xdr:cNvSpPr/>
      </xdr:nvSpPr>
      <xdr:spPr>
        <a:xfrm>
          <a:off x="21272500" y="98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146194</xdr:rowOff>
    </xdr:from>
    <xdr:ext cx="469744" cy="259045"/>
    <xdr:sp macro="" textlink="">
      <xdr:nvSpPr>
        <xdr:cNvPr id="809" name="テキスト ボックス 808"/>
        <xdr:cNvSpPr txBox="1"/>
      </xdr:nvSpPr>
      <xdr:spPr>
        <a:xfrm>
          <a:off x="21088428" y="9575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xdr:rowOff>
    </xdr:from>
    <xdr:to>
      <xdr:col>107</xdr:col>
      <xdr:colOff>50800</xdr:colOff>
      <xdr:row>59</xdr:row>
      <xdr:rowOff>10795</xdr:rowOff>
    </xdr:to>
    <xdr:cxnSp macro="">
      <xdr:nvCxnSpPr>
        <xdr:cNvPr id="810" name="直線コネクタ 809"/>
        <xdr:cNvCxnSpPr/>
      </xdr:nvCxnSpPr>
      <xdr:spPr>
        <a:xfrm flipV="1">
          <a:off x="19545300" y="10119995"/>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7874</xdr:rowOff>
    </xdr:from>
    <xdr:to>
      <xdr:col>107</xdr:col>
      <xdr:colOff>101600</xdr:colOff>
      <xdr:row>57</xdr:row>
      <xdr:rowOff>109474</xdr:rowOff>
    </xdr:to>
    <xdr:sp macro="" textlink="">
      <xdr:nvSpPr>
        <xdr:cNvPr id="811" name="フローチャート: 判断 810"/>
        <xdr:cNvSpPr/>
      </xdr:nvSpPr>
      <xdr:spPr>
        <a:xfrm>
          <a:off x="20383500" y="9780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126001</xdr:rowOff>
    </xdr:from>
    <xdr:ext cx="469744" cy="259045"/>
    <xdr:sp macro="" textlink="">
      <xdr:nvSpPr>
        <xdr:cNvPr id="812" name="テキスト ボックス 811"/>
        <xdr:cNvSpPr txBox="1"/>
      </xdr:nvSpPr>
      <xdr:spPr>
        <a:xfrm>
          <a:off x="20199428" y="955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10795</xdr:rowOff>
    </xdr:from>
    <xdr:to>
      <xdr:col>102</xdr:col>
      <xdr:colOff>114300</xdr:colOff>
      <xdr:row>59</xdr:row>
      <xdr:rowOff>14478</xdr:rowOff>
    </xdr:to>
    <xdr:cxnSp macro="">
      <xdr:nvCxnSpPr>
        <xdr:cNvPr id="813" name="直線コネクタ 812"/>
        <xdr:cNvCxnSpPr/>
      </xdr:nvCxnSpPr>
      <xdr:spPr>
        <a:xfrm flipV="1">
          <a:off x="18656300" y="10126345"/>
          <a:ext cx="889000" cy="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163195</xdr:rowOff>
    </xdr:from>
    <xdr:to>
      <xdr:col>102</xdr:col>
      <xdr:colOff>165100</xdr:colOff>
      <xdr:row>57</xdr:row>
      <xdr:rowOff>93345</xdr:rowOff>
    </xdr:to>
    <xdr:sp macro="" textlink="">
      <xdr:nvSpPr>
        <xdr:cNvPr id="814" name="フローチャート: 判断 813"/>
        <xdr:cNvSpPr/>
      </xdr:nvSpPr>
      <xdr:spPr>
        <a:xfrm>
          <a:off x="19494500" y="976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109872</xdr:rowOff>
    </xdr:from>
    <xdr:ext cx="469744" cy="259045"/>
    <xdr:sp macro="" textlink="">
      <xdr:nvSpPr>
        <xdr:cNvPr id="815" name="テキスト ボックス 814"/>
        <xdr:cNvSpPr txBox="1"/>
      </xdr:nvSpPr>
      <xdr:spPr>
        <a:xfrm>
          <a:off x="19310428" y="9539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168021</xdr:rowOff>
    </xdr:from>
    <xdr:to>
      <xdr:col>98</xdr:col>
      <xdr:colOff>38100</xdr:colOff>
      <xdr:row>57</xdr:row>
      <xdr:rowOff>98171</xdr:rowOff>
    </xdr:to>
    <xdr:sp macro="" textlink="">
      <xdr:nvSpPr>
        <xdr:cNvPr id="816" name="フローチャート: 判断 815"/>
        <xdr:cNvSpPr/>
      </xdr:nvSpPr>
      <xdr:spPr>
        <a:xfrm>
          <a:off x="18605500" y="976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114698</xdr:rowOff>
    </xdr:from>
    <xdr:ext cx="469744" cy="259045"/>
    <xdr:sp macro="" textlink="">
      <xdr:nvSpPr>
        <xdr:cNvPr id="817" name="テキスト ボックス 816"/>
        <xdr:cNvSpPr txBox="1"/>
      </xdr:nvSpPr>
      <xdr:spPr>
        <a:xfrm>
          <a:off x="18421428" y="9544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122682</xdr:rowOff>
    </xdr:from>
    <xdr:to>
      <xdr:col>116</xdr:col>
      <xdr:colOff>114300</xdr:colOff>
      <xdr:row>59</xdr:row>
      <xdr:rowOff>52832</xdr:rowOff>
    </xdr:to>
    <xdr:sp macro="" textlink="">
      <xdr:nvSpPr>
        <xdr:cNvPr id="823" name="楕円 822"/>
        <xdr:cNvSpPr/>
      </xdr:nvSpPr>
      <xdr:spPr>
        <a:xfrm>
          <a:off x="22110700" y="10066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37609</xdr:rowOff>
    </xdr:from>
    <xdr:ext cx="378565" cy="259045"/>
    <xdr:sp macro="" textlink="">
      <xdr:nvSpPr>
        <xdr:cNvPr id="824" name="貸付金該当値テキスト"/>
        <xdr:cNvSpPr txBox="1"/>
      </xdr:nvSpPr>
      <xdr:spPr>
        <a:xfrm>
          <a:off x="22212300" y="99817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126492</xdr:rowOff>
    </xdr:from>
    <xdr:to>
      <xdr:col>112</xdr:col>
      <xdr:colOff>38100</xdr:colOff>
      <xdr:row>59</xdr:row>
      <xdr:rowOff>56642</xdr:rowOff>
    </xdr:to>
    <xdr:sp macro="" textlink="">
      <xdr:nvSpPr>
        <xdr:cNvPr id="825" name="楕円 824"/>
        <xdr:cNvSpPr/>
      </xdr:nvSpPr>
      <xdr:spPr>
        <a:xfrm>
          <a:off x="21272500" y="10070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47769</xdr:rowOff>
    </xdr:from>
    <xdr:ext cx="378565" cy="259045"/>
    <xdr:sp macro="" textlink="">
      <xdr:nvSpPr>
        <xdr:cNvPr id="826" name="テキスト ボックス 825"/>
        <xdr:cNvSpPr txBox="1"/>
      </xdr:nvSpPr>
      <xdr:spPr>
        <a:xfrm>
          <a:off x="21134017" y="10163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125095</xdr:rowOff>
    </xdr:from>
    <xdr:to>
      <xdr:col>107</xdr:col>
      <xdr:colOff>101600</xdr:colOff>
      <xdr:row>59</xdr:row>
      <xdr:rowOff>55245</xdr:rowOff>
    </xdr:to>
    <xdr:sp macro="" textlink="">
      <xdr:nvSpPr>
        <xdr:cNvPr id="827" name="楕円 826"/>
        <xdr:cNvSpPr/>
      </xdr:nvSpPr>
      <xdr:spPr>
        <a:xfrm>
          <a:off x="20383500" y="1006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46372</xdr:rowOff>
    </xdr:from>
    <xdr:ext cx="378565" cy="259045"/>
    <xdr:sp macro="" textlink="">
      <xdr:nvSpPr>
        <xdr:cNvPr id="828" name="テキスト ボックス 827"/>
        <xdr:cNvSpPr txBox="1"/>
      </xdr:nvSpPr>
      <xdr:spPr>
        <a:xfrm>
          <a:off x="20245017" y="10161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131445</xdr:rowOff>
    </xdr:from>
    <xdr:to>
      <xdr:col>102</xdr:col>
      <xdr:colOff>165100</xdr:colOff>
      <xdr:row>59</xdr:row>
      <xdr:rowOff>61595</xdr:rowOff>
    </xdr:to>
    <xdr:sp macro="" textlink="">
      <xdr:nvSpPr>
        <xdr:cNvPr id="829" name="楕円 828"/>
        <xdr:cNvSpPr/>
      </xdr:nvSpPr>
      <xdr:spPr>
        <a:xfrm>
          <a:off x="19494500" y="1007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52722</xdr:rowOff>
    </xdr:from>
    <xdr:ext cx="378565" cy="259045"/>
    <xdr:sp macro="" textlink="">
      <xdr:nvSpPr>
        <xdr:cNvPr id="830" name="テキスト ボックス 829"/>
        <xdr:cNvSpPr txBox="1"/>
      </xdr:nvSpPr>
      <xdr:spPr>
        <a:xfrm>
          <a:off x="19356017" y="101682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135128</xdr:rowOff>
    </xdr:from>
    <xdr:to>
      <xdr:col>98</xdr:col>
      <xdr:colOff>38100</xdr:colOff>
      <xdr:row>59</xdr:row>
      <xdr:rowOff>65278</xdr:rowOff>
    </xdr:to>
    <xdr:sp macro="" textlink="">
      <xdr:nvSpPr>
        <xdr:cNvPr id="831" name="楕円 830"/>
        <xdr:cNvSpPr/>
      </xdr:nvSpPr>
      <xdr:spPr>
        <a:xfrm>
          <a:off x="18605500" y="1007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56405</xdr:rowOff>
    </xdr:from>
    <xdr:ext cx="378565" cy="259045"/>
    <xdr:sp macro="" textlink="">
      <xdr:nvSpPr>
        <xdr:cNvPr id="832" name="テキスト ボックス 831"/>
        <xdr:cNvSpPr txBox="1"/>
      </xdr:nvSpPr>
      <xdr:spPr>
        <a:xfrm>
          <a:off x="18467017" y="10171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3" name="正方形/長方形 83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4" name="正方形/長方形 83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5" name="正方形/長方形 83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6" name="正方形/長方形 83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7" name="正方形/長方形 83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8" name="正方形/長方形 83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9" name="正方形/長方形 83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0" name="正方形/長方形 83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1" name="テキスト ボックス 84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2" name="直線コネクタ 84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3" name="テキスト ボックス 84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4" name="直線コネクタ 84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5" name="テキスト ボックス 84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6" name="直線コネクタ 84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7" name="テキスト ボックス 84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8" name="直線コネクタ 84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9" name="テキスト ボックス 84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0" name="直線コネクタ 84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1" name="テキスト ボックス 85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2" name="直線コネクタ 85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3" name="テキスト ボックス 85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4" name="直線コネクタ 85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5" name="テキスト ボックス 85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12922</xdr:rowOff>
    </xdr:from>
    <xdr:to>
      <xdr:col>116</xdr:col>
      <xdr:colOff>62864</xdr:colOff>
      <xdr:row>79</xdr:row>
      <xdr:rowOff>123317</xdr:rowOff>
    </xdr:to>
    <xdr:cxnSp macro="">
      <xdr:nvCxnSpPr>
        <xdr:cNvPr id="857" name="直線コネクタ 856"/>
        <xdr:cNvCxnSpPr/>
      </xdr:nvCxnSpPr>
      <xdr:spPr>
        <a:xfrm flipV="1">
          <a:off x="22159595" y="12185872"/>
          <a:ext cx="1269" cy="1481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127144</xdr:rowOff>
    </xdr:from>
    <xdr:ext cx="534377" cy="259045"/>
    <xdr:sp macro="" textlink="">
      <xdr:nvSpPr>
        <xdr:cNvPr id="858" name="繰出金最小値テキスト"/>
        <xdr:cNvSpPr txBox="1"/>
      </xdr:nvSpPr>
      <xdr:spPr>
        <a:xfrm>
          <a:off x="22212300" y="1367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123317</xdr:rowOff>
    </xdr:from>
    <xdr:to>
      <xdr:col>116</xdr:col>
      <xdr:colOff>152400</xdr:colOff>
      <xdr:row>79</xdr:row>
      <xdr:rowOff>123317</xdr:rowOff>
    </xdr:to>
    <xdr:cxnSp macro="">
      <xdr:nvCxnSpPr>
        <xdr:cNvPr id="859" name="直線コネクタ 858"/>
        <xdr:cNvCxnSpPr/>
      </xdr:nvCxnSpPr>
      <xdr:spPr>
        <a:xfrm>
          <a:off x="22072600" y="13667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131049</xdr:rowOff>
    </xdr:from>
    <xdr:ext cx="534377" cy="259045"/>
    <xdr:sp macro="" textlink="">
      <xdr:nvSpPr>
        <xdr:cNvPr id="860" name="繰出金最大値テキスト"/>
        <xdr:cNvSpPr txBox="1"/>
      </xdr:nvSpPr>
      <xdr:spPr>
        <a:xfrm>
          <a:off x="22212300" y="1196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12922</xdr:rowOff>
    </xdr:from>
    <xdr:to>
      <xdr:col>116</xdr:col>
      <xdr:colOff>152400</xdr:colOff>
      <xdr:row>71</xdr:row>
      <xdr:rowOff>12922</xdr:rowOff>
    </xdr:to>
    <xdr:cxnSp macro="">
      <xdr:nvCxnSpPr>
        <xdr:cNvPr id="861" name="直線コネクタ 860"/>
        <xdr:cNvCxnSpPr/>
      </xdr:nvCxnSpPr>
      <xdr:spPr>
        <a:xfrm>
          <a:off x="22072600" y="12185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18847</xdr:rowOff>
    </xdr:from>
    <xdr:to>
      <xdr:col>116</xdr:col>
      <xdr:colOff>63500</xdr:colOff>
      <xdr:row>75</xdr:row>
      <xdr:rowOff>78549</xdr:rowOff>
    </xdr:to>
    <xdr:cxnSp macro="">
      <xdr:nvCxnSpPr>
        <xdr:cNvPr id="862" name="直線コネクタ 861"/>
        <xdr:cNvCxnSpPr/>
      </xdr:nvCxnSpPr>
      <xdr:spPr>
        <a:xfrm flipV="1">
          <a:off x="21323300" y="12877597"/>
          <a:ext cx="838200" cy="59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32827</xdr:rowOff>
    </xdr:from>
    <xdr:ext cx="534377" cy="259045"/>
    <xdr:sp macro="" textlink="">
      <xdr:nvSpPr>
        <xdr:cNvPr id="863" name="繰出金平均値テキスト"/>
        <xdr:cNvSpPr txBox="1"/>
      </xdr:nvSpPr>
      <xdr:spPr>
        <a:xfrm>
          <a:off x="22212300" y="13063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54400</xdr:rowOff>
    </xdr:from>
    <xdr:to>
      <xdr:col>116</xdr:col>
      <xdr:colOff>114300</xdr:colOff>
      <xdr:row>76</xdr:row>
      <xdr:rowOff>156000</xdr:rowOff>
    </xdr:to>
    <xdr:sp macro="" textlink="">
      <xdr:nvSpPr>
        <xdr:cNvPr id="864" name="フローチャート: 判断 863"/>
        <xdr:cNvSpPr/>
      </xdr:nvSpPr>
      <xdr:spPr>
        <a:xfrm>
          <a:off x="22110700" y="1308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78549</xdr:rowOff>
    </xdr:from>
    <xdr:to>
      <xdr:col>111</xdr:col>
      <xdr:colOff>177800</xdr:colOff>
      <xdr:row>75</xdr:row>
      <xdr:rowOff>123413</xdr:rowOff>
    </xdr:to>
    <xdr:cxnSp macro="">
      <xdr:nvCxnSpPr>
        <xdr:cNvPr id="865" name="直線コネクタ 864"/>
        <xdr:cNvCxnSpPr/>
      </xdr:nvCxnSpPr>
      <xdr:spPr>
        <a:xfrm flipV="1">
          <a:off x="20434300" y="12937299"/>
          <a:ext cx="889000" cy="4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9537</xdr:rowOff>
    </xdr:from>
    <xdr:to>
      <xdr:col>112</xdr:col>
      <xdr:colOff>38100</xdr:colOff>
      <xdr:row>76</xdr:row>
      <xdr:rowOff>111137</xdr:rowOff>
    </xdr:to>
    <xdr:sp macro="" textlink="">
      <xdr:nvSpPr>
        <xdr:cNvPr id="866" name="フローチャート: 判断 865"/>
        <xdr:cNvSpPr/>
      </xdr:nvSpPr>
      <xdr:spPr>
        <a:xfrm>
          <a:off x="212725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102264</xdr:rowOff>
    </xdr:from>
    <xdr:ext cx="534377" cy="259045"/>
    <xdr:sp macro="" textlink="">
      <xdr:nvSpPr>
        <xdr:cNvPr id="867" name="テキスト ボックス 866"/>
        <xdr:cNvSpPr txBox="1"/>
      </xdr:nvSpPr>
      <xdr:spPr>
        <a:xfrm>
          <a:off x="21056111" y="13132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115126</xdr:rowOff>
    </xdr:from>
    <xdr:to>
      <xdr:col>107</xdr:col>
      <xdr:colOff>50800</xdr:colOff>
      <xdr:row>75</xdr:row>
      <xdr:rowOff>123413</xdr:rowOff>
    </xdr:to>
    <xdr:cxnSp macro="">
      <xdr:nvCxnSpPr>
        <xdr:cNvPr id="868" name="直線コネクタ 867"/>
        <xdr:cNvCxnSpPr/>
      </xdr:nvCxnSpPr>
      <xdr:spPr>
        <a:xfrm>
          <a:off x="19545300" y="12973876"/>
          <a:ext cx="889000" cy="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3156</xdr:rowOff>
    </xdr:from>
    <xdr:to>
      <xdr:col>107</xdr:col>
      <xdr:colOff>101600</xdr:colOff>
      <xdr:row>76</xdr:row>
      <xdr:rowOff>104756</xdr:rowOff>
    </xdr:to>
    <xdr:sp macro="" textlink="">
      <xdr:nvSpPr>
        <xdr:cNvPr id="869" name="フローチャート: 判断 868"/>
        <xdr:cNvSpPr/>
      </xdr:nvSpPr>
      <xdr:spPr>
        <a:xfrm>
          <a:off x="203835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95883</xdr:rowOff>
    </xdr:from>
    <xdr:ext cx="534377" cy="259045"/>
    <xdr:sp macro="" textlink="">
      <xdr:nvSpPr>
        <xdr:cNvPr id="870" name="テキスト ボックス 869"/>
        <xdr:cNvSpPr txBox="1"/>
      </xdr:nvSpPr>
      <xdr:spPr>
        <a:xfrm>
          <a:off x="20167111" y="1312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115126</xdr:rowOff>
    </xdr:from>
    <xdr:to>
      <xdr:col>102</xdr:col>
      <xdr:colOff>114300</xdr:colOff>
      <xdr:row>75</xdr:row>
      <xdr:rowOff>153473</xdr:rowOff>
    </xdr:to>
    <xdr:cxnSp macro="">
      <xdr:nvCxnSpPr>
        <xdr:cNvPr id="871" name="直線コネクタ 870"/>
        <xdr:cNvCxnSpPr/>
      </xdr:nvCxnSpPr>
      <xdr:spPr>
        <a:xfrm flipV="1">
          <a:off x="18656300" y="12973876"/>
          <a:ext cx="889000" cy="38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165272</xdr:rowOff>
    </xdr:from>
    <xdr:to>
      <xdr:col>102</xdr:col>
      <xdr:colOff>165100</xdr:colOff>
      <xdr:row>76</xdr:row>
      <xdr:rowOff>95422</xdr:rowOff>
    </xdr:to>
    <xdr:sp macro="" textlink="">
      <xdr:nvSpPr>
        <xdr:cNvPr id="872" name="フローチャート: 判断 871"/>
        <xdr:cNvSpPr/>
      </xdr:nvSpPr>
      <xdr:spPr>
        <a:xfrm>
          <a:off x="19494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86549</xdr:rowOff>
    </xdr:from>
    <xdr:ext cx="534377" cy="259045"/>
    <xdr:sp macro="" textlink="">
      <xdr:nvSpPr>
        <xdr:cNvPr id="873" name="テキスト ボックス 872"/>
        <xdr:cNvSpPr txBox="1"/>
      </xdr:nvSpPr>
      <xdr:spPr>
        <a:xfrm>
          <a:off x="19278111" y="1311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1994</xdr:rowOff>
    </xdr:from>
    <xdr:to>
      <xdr:col>98</xdr:col>
      <xdr:colOff>38100</xdr:colOff>
      <xdr:row>76</xdr:row>
      <xdr:rowOff>103594</xdr:rowOff>
    </xdr:to>
    <xdr:sp macro="" textlink="">
      <xdr:nvSpPr>
        <xdr:cNvPr id="874" name="フローチャート: 判断 873"/>
        <xdr:cNvSpPr/>
      </xdr:nvSpPr>
      <xdr:spPr>
        <a:xfrm>
          <a:off x="186055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94721</xdr:rowOff>
    </xdr:from>
    <xdr:ext cx="534377" cy="259045"/>
    <xdr:sp macro="" textlink="">
      <xdr:nvSpPr>
        <xdr:cNvPr id="875" name="テキスト ボックス 874"/>
        <xdr:cNvSpPr txBox="1"/>
      </xdr:nvSpPr>
      <xdr:spPr>
        <a:xfrm>
          <a:off x="18389111" y="1312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6" name="テキスト ボックス 87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7" name="テキスト ボックス 87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8" name="テキスト ボックス 87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9" name="テキスト ボックス 87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0" name="テキスト ボックス 87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139497</xdr:rowOff>
    </xdr:from>
    <xdr:to>
      <xdr:col>116</xdr:col>
      <xdr:colOff>114300</xdr:colOff>
      <xdr:row>75</xdr:row>
      <xdr:rowOff>69647</xdr:rowOff>
    </xdr:to>
    <xdr:sp macro="" textlink="">
      <xdr:nvSpPr>
        <xdr:cNvPr id="881" name="楕円 880"/>
        <xdr:cNvSpPr/>
      </xdr:nvSpPr>
      <xdr:spPr>
        <a:xfrm>
          <a:off x="22110700" y="1282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162374</xdr:rowOff>
    </xdr:from>
    <xdr:ext cx="534377" cy="259045"/>
    <xdr:sp macro="" textlink="">
      <xdr:nvSpPr>
        <xdr:cNvPr id="882" name="繰出金該当値テキスト"/>
        <xdr:cNvSpPr txBox="1"/>
      </xdr:nvSpPr>
      <xdr:spPr>
        <a:xfrm>
          <a:off x="22212300" y="12678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27749</xdr:rowOff>
    </xdr:from>
    <xdr:to>
      <xdr:col>112</xdr:col>
      <xdr:colOff>38100</xdr:colOff>
      <xdr:row>75</xdr:row>
      <xdr:rowOff>129349</xdr:rowOff>
    </xdr:to>
    <xdr:sp macro="" textlink="">
      <xdr:nvSpPr>
        <xdr:cNvPr id="883" name="楕円 882"/>
        <xdr:cNvSpPr/>
      </xdr:nvSpPr>
      <xdr:spPr>
        <a:xfrm>
          <a:off x="21272500" y="12886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145876</xdr:rowOff>
    </xdr:from>
    <xdr:ext cx="534377" cy="259045"/>
    <xdr:sp macro="" textlink="">
      <xdr:nvSpPr>
        <xdr:cNvPr id="884" name="テキスト ボックス 883"/>
        <xdr:cNvSpPr txBox="1"/>
      </xdr:nvSpPr>
      <xdr:spPr>
        <a:xfrm>
          <a:off x="21056111" y="12661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72613</xdr:rowOff>
    </xdr:from>
    <xdr:to>
      <xdr:col>107</xdr:col>
      <xdr:colOff>101600</xdr:colOff>
      <xdr:row>76</xdr:row>
      <xdr:rowOff>2763</xdr:rowOff>
    </xdr:to>
    <xdr:sp macro="" textlink="">
      <xdr:nvSpPr>
        <xdr:cNvPr id="885" name="楕円 884"/>
        <xdr:cNvSpPr/>
      </xdr:nvSpPr>
      <xdr:spPr>
        <a:xfrm>
          <a:off x="20383500" y="1293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19290</xdr:rowOff>
    </xdr:from>
    <xdr:ext cx="534377" cy="259045"/>
    <xdr:sp macro="" textlink="">
      <xdr:nvSpPr>
        <xdr:cNvPr id="886" name="テキスト ボックス 885"/>
        <xdr:cNvSpPr txBox="1"/>
      </xdr:nvSpPr>
      <xdr:spPr>
        <a:xfrm>
          <a:off x="20167111" y="1270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64326</xdr:rowOff>
    </xdr:from>
    <xdr:to>
      <xdr:col>102</xdr:col>
      <xdr:colOff>165100</xdr:colOff>
      <xdr:row>75</xdr:row>
      <xdr:rowOff>165925</xdr:rowOff>
    </xdr:to>
    <xdr:sp macro="" textlink="">
      <xdr:nvSpPr>
        <xdr:cNvPr id="887" name="楕円 886"/>
        <xdr:cNvSpPr/>
      </xdr:nvSpPr>
      <xdr:spPr>
        <a:xfrm>
          <a:off x="19494500" y="1292307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11003</xdr:rowOff>
    </xdr:from>
    <xdr:ext cx="534377" cy="259045"/>
    <xdr:sp macro="" textlink="">
      <xdr:nvSpPr>
        <xdr:cNvPr id="888" name="テキスト ボックス 887"/>
        <xdr:cNvSpPr txBox="1"/>
      </xdr:nvSpPr>
      <xdr:spPr>
        <a:xfrm>
          <a:off x="19278111" y="1269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102673</xdr:rowOff>
    </xdr:from>
    <xdr:to>
      <xdr:col>98</xdr:col>
      <xdr:colOff>38100</xdr:colOff>
      <xdr:row>76</xdr:row>
      <xdr:rowOff>32823</xdr:rowOff>
    </xdr:to>
    <xdr:sp macro="" textlink="">
      <xdr:nvSpPr>
        <xdr:cNvPr id="889" name="楕円 888"/>
        <xdr:cNvSpPr/>
      </xdr:nvSpPr>
      <xdr:spPr>
        <a:xfrm>
          <a:off x="18605500" y="12961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49350</xdr:rowOff>
    </xdr:from>
    <xdr:ext cx="534377" cy="259045"/>
    <xdr:sp macro="" textlink="">
      <xdr:nvSpPr>
        <xdr:cNvPr id="890" name="テキスト ボックス 889"/>
        <xdr:cNvSpPr txBox="1"/>
      </xdr:nvSpPr>
      <xdr:spPr>
        <a:xfrm>
          <a:off x="18389111" y="1273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1" name="正方形/長方形 89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2" name="正方形/長方形 89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3" name="正方形/長方形 89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4" name="正方形/長方形 89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5" name="正方形/長方形 89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6" name="正方形/長方形 89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7" name="正方形/長方形 89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8" name="正方形/長方形 89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9" name="テキスト ボックス 89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0" name="直線コネクタ 89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1" name="直線コネクタ 90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2" name="テキスト ボックス 90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3" name="直線コネクタ 90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4" name="テキスト ボックス 90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6" name="直線コネクタ 90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0" name="直線コネクタ 90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1" name="直線コネクタ 91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フローチャート: 判断 91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4" name="直線コネクタ 91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5" name="フローチャート: 判断 91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6" name="テキスト ボックス 91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7" name="直線コネクタ 91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8" name="フローチャート: 判断 91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9" name="テキスト ボックス 91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0" name="直線コネクタ 91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1" name="フローチャート: 判断 92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2" name="テキスト ボックス 92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フローチャート: 判断 92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4" name="テキスト ボックス 92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5" name="テキスト ボックス 92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6" name="テキスト ボックス 92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7" name="テキスト ボックス 92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8" name="テキスト ボックス 92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9" name="テキスト ボックス 92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0" name="楕円 92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2" name="楕円 93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3" name="テキスト ボックス 93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4" name="楕円 93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5" name="テキスト ボックス 93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6" name="楕円 93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7" name="テキスト ボックス 93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8" name="楕円 93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9" name="テキスト ボックス 93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0" name="正方形/長方形 93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1" name="正方形/長方形 94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2" name="テキスト ボックス 94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歳出決算総額は，住民一人あたり</a:t>
          </a:r>
          <a:r>
            <a:rPr kumimoji="1" lang="en-US" altLang="ja-JP" sz="1300">
              <a:latin typeface="ＭＳ Ｐゴシック" panose="020B0600070205080204" pitchFamily="50" charset="-128"/>
              <a:ea typeface="ＭＳ Ｐゴシック" panose="020B0600070205080204" pitchFamily="50" charset="-128"/>
            </a:rPr>
            <a:t>663,336</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　主な構成項目として，積立金</a:t>
          </a:r>
          <a:r>
            <a:rPr kumimoji="1" lang="en-US" altLang="ja-JP" sz="1300">
              <a:latin typeface="ＭＳ Ｐゴシック" panose="020B0600070205080204" pitchFamily="50" charset="-128"/>
              <a:ea typeface="ＭＳ Ｐゴシック" panose="020B0600070205080204" pitchFamily="50" charset="-128"/>
            </a:rPr>
            <a:t>124,224</a:t>
          </a:r>
          <a:r>
            <a:rPr kumimoji="1" lang="ja-JP" altLang="en-US" sz="1300">
              <a:latin typeface="ＭＳ Ｐゴシック" panose="020B0600070205080204" pitchFamily="50" charset="-128"/>
              <a:ea typeface="ＭＳ Ｐゴシック" panose="020B0600070205080204" pitchFamily="50" charset="-128"/>
            </a:rPr>
            <a:t>円，普通建設事業費</a:t>
          </a:r>
          <a:r>
            <a:rPr kumimoji="1" lang="en-US" altLang="ja-JP" sz="1300">
              <a:latin typeface="ＭＳ Ｐゴシック" panose="020B0600070205080204" pitchFamily="50" charset="-128"/>
              <a:ea typeface="ＭＳ Ｐゴシック" panose="020B0600070205080204" pitchFamily="50" charset="-128"/>
            </a:rPr>
            <a:t>124,887</a:t>
          </a:r>
          <a:r>
            <a:rPr kumimoji="1" lang="ja-JP" altLang="en-US" sz="1300">
              <a:latin typeface="ＭＳ Ｐゴシック" panose="020B0600070205080204" pitchFamily="50" charset="-128"/>
              <a:ea typeface="ＭＳ Ｐゴシック" panose="020B0600070205080204" pitchFamily="50" charset="-128"/>
            </a:rPr>
            <a:t>，補助費等</a:t>
          </a:r>
          <a:r>
            <a:rPr kumimoji="1" lang="en-US" altLang="ja-JP" sz="1300">
              <a:latin typeface="ＭＳ Ｐゴシック" panose="020B0600070205080204" pitchFamily="50" charset="-128"/>
              <a:ea typeface="ＭＳ Ｐゴシック" panose="020B0600070205080204" pitchFamily="50" charset="-128"/>
            </a:rPr>
            <a:t>98,507</a:t>
          </a:r>
          <a:r>
            <a:rPr kumimoji="1" lang="ja-JP" altLang="en-US" sz="1300">
              <a:latin typeface="ＭＳ Ｐゴシック" panose="020B0600070205080204" pitchFamily="50" charset="-128"/>
              <a:ea typeface="ＭＳ Ｐゴシック" panose="020B0600070205080204" pitchFamily="50" charset="-128"/>
            </a:rPr>
            <a:t>円，物件費</a:t>
          </a:r>
          <a:r>
            <a:rPr kumimoji="1" lang="en-US" altLang="ja-JP" sz="1300">
              <a:latin typeface="ＭＳ Ｐゴシック" panose="020B0600070205080204" pitchFamily="50" charset="-128"/>
              <a:ea typeface="ＭＳ Ｐゴシック" panose="020B0600070205080204" pitchFamily="50" charset="-128"/>
            </a:rPr>
            <a:t>78,241</a:t>
          </a:r>
          <a:r>
            <a:rPr kumimoji="1" lang="ja-JP" altLang="en-US" sz="1300">
              <a:latin typeface="ＭＳ Ｐゴシック" panose="020B0600070205080204" pitchFamily="50" charset="-128"/>
              <a:ea typeface="ＭＳ Ｐゴシック" panose="020B0600070205080204" pitchFamily="50" charset="-128"/>
            </a:rPr>
            <a:t>円である。</a:t>
          </a:r>
        </a:p>
        <a:p>
          <a:r>
            <a:rPr kumimoji="1" lang="ja-JP" altLang="en-US" sz="1300">
              <a:latin typeface="ＭＳ Ｐゴシック" panose="020B0600070205080204" pitchFamily="50" charset="-128"/>
              <a:ea typeface="ＭＳ Ｐゴシック" panose="020B0600070205080204" pitchFamily="50" charset="-128"/>
            </a:rPr>
            <a:t>　積立金は，ふるさとづくり基金積立金等によるものであり，前年度決算と比較すると</a:t>
          </a:r>
          <a:r>
            <a:rPr kumimoji="1" lang="en-US" altLang="ja-JP" sz="1300">
              <a:latin typeface="ＭＳ Ｐゴシック" panose="020B0600070205080204" pitchFamily="50" charset="-128"/>
              <a:ea typeface="ＭＳ Ｐゴシック" panose="020B0600070205080204" pitchFamily="50" charset="-128"/>
            </a:rPr>
            <a:t>46.6</a:t>
          </a:r>
          <a:r>
            <a:rPr kumimoji="1" lang="ja-JP" altLang="en-US" sz="1300">
              <a:latin typeface="ＭＳ Ｐゴシック" panose="020B0600070205080204" pitchFamily="50" charset="-128"/>
              <a:ea typeface="ＭＳ Ｐゴシック" panose="020B0600070205080204" pitchFamily="50" charset="-128"/>
            </a:rPr>
            <a:t>％減となっている。普通建設事業費は平成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年度から増加傾向にあり，前年度決算と比較すると</a:t>
          </a:r>
          <a:r>
            <a:rPr kumimoji="1" lang="en-US" altLang="ja-JP" sz="1300">
              <a:latin typeface="ＭＳ Ｐゴシック" panose="020B0600070205080204" pitchFamily="50" charset="-128"/>
              <a:ea typeface="ＭＳ Ｐゴシック" panose="020B0600070205080204" pitchFamily="50" charset="-128"/>
            </a:rPr>
            <a:t>130%</a:t>
          </a:r>
          <a:r>
            <a:rPr kumimoji="1" lang="ja-JP" altLang="en-US" sz="1300">
              <a:latin typeface="ＭＳ Ｐゴシック" panose="020B0600070205080204" pitchFamily="50" charset="-128"/>
              <a:ea typeface="ＭＳ Ｐゴシック" panose="020B0600070205080204" pitchFamily="50" charset="-128"/>
            </a:rPr>
            <a:t>増となっている。主な要因は，地域経済振興宿泊施設等整備事業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地方創生拠点整備交付金</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や地域優良賃貸住宅整備事業</a:t>
          </a:r>
          <a:r>
            <a:rPr kumimoji="1" lang="en-US" altLang="ja-JP" sz="1300">
              <a:latin typeface="ＭＳ Ｐゴシック" panose="020B0600070205080204" pitchFamily="50" charset="-128"/>
              <a:ea typeface="ＭＳ Ｐゴシック" panose="020B0600070205080204" pitchFamily="50" charset="-128"/>
            </a:rPr>
            <a:t>(PFI)</a:t>
          </a:r>
          <a:r>
            <a:rPr kumimoji="1" lang="ja-JP" altLang="en-US" sz="1300">
              <a:latin typeface="ＭＳ Ｐゴシック" panose="020B0600070205080204" pitchFamily="50" charset="-128"/>
              <a:ea typeface="ＭＳ Ｐゴシック" panose="020B0600070205080204" pitchFamily="50" charset="-128"/>
            </a:rPr>
            <a:t>等である。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補助費等も，前年度比は</a:t>
          </a:r>
          <a:r>
            <a:rPr kumimoji="1" lang="en-US" altLang="ja-JP" sz="1300">
              <a:latin typeface="ＭＳ Ｐゴシック" panose="020B0600070205080204" pitchFamily="50" charset="-128"/>
              <a:ea typeface="ＭＳ Ｐゴシック" panose="020B0600070205080204" pitchFamily="50" charset="-128"/>
            </a:rPr>
            <a:t>34.9</a:t>
          </a:r>
          <a:r>
            <a:rPr kumimoji="1" lang="ja-JP" altLang="en-US" sz="1300">
              <a:latin typeface="ＭＳ Ｐゴシック" panose="020B0600070205080204" pitchFamily="50" charset="-128"/>
              <a:ea typeface="ＭＳ Ｐゴシック" panose="020B0600070205080204" pitchFamily="50" charset="-128"/>
            </a:rPr>
            <a:t>％の減となっている。主な要因は，ふるさとづくり寄付報償費の減少である。物件費は，令和元年度</a:t>
          </a:r>
          <a:r>
            <a:rPr kumimoji="1" lang="en-US" altLang="ja-JP" sz="1300">
              <a:latin typeface="ＭＳ Ｐゴシック" panose="020B0600070205080204" pitchFamily="50" charset="-128"/>
              <a:ea typeface="ＭＳ Ｐゴシック" panose="020B0600070205080204" pitchFamily="50" charset="-128"/>
            </a:rPr>
            <a:t>78,241</a:t>
          </a:r>
          <a:r>
            <a:rPr kumimoji="1" lang="ja-JP" altLang="en-US" sz="1300">
              <a:latin typeface="ＭＳ Ｐゴシック" panose="020B0600070205080204" pitchFamily="50" charset="-128"/>
              <a:ea typeface="ＭＳ Ｐゴシック" panose="020B0600070205080204" pitchFamily="50" charset="-128"/>
            </a:rPr>
            <a:t>円となり，</a:t>
          </a:r>
          <a:r>
            <a:rPr kumimoji="1" lang="en-US" altLang="ja-JP" sz="1300">
              <a:latin typeface="ＭＳ Ｐゴシック" panose="020B0600070205080204" pitchFamily="50" charset="-128"/>
              <a:ea typeface="ＭＳ Ｐゴシック" panose="020B0600070205080204" pitchFamily="50" charset="-128"/>
            </a:rPr>
            <a:t>46.9</a:t>
          </a:r>
          <a:r>
            <a:rPr kumimoji="1" lang="ja-JP" altLang="en-US" sz="1300">
              <a:latin typeface="ＭＳ Ｐゴシック" panose="020B0600070205080204" pitchFamily="50" charset="-128"/>
              <a:ea typeface="ＭＳ Ｐゴシック" panose="020B0600070205080204" pitchFamily="50" charset="-128"/>
            </a:rPr>
            <a:t>減少している。主な要因については，ふるさと納税推進事業等における経費の減少である。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茨城県境町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25,118
23,993
46.59
16,985,354
16,661,678
181,868
5,910,171
9,827,215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15.2
105.2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28339</xdr:rowOff>
    </xdr:from>
    <xdr:to>
      <xdr:col>24</xdr:col>
      <xdr:colOff>62865</xdr:colOff>
      <xdr:row>38</xdr:row>
      <xdr:rowOff>131209</xdr:rowOff>
    </xdr:to>
    <xdr:cxnSp macro="">
      <xdr:nvCxnSpPr>
        <xdr:cNvPr id="58" name="直線コネクタ 57"/>
        <xdr:cNvCxnSpPr/>
      </xdr:nvCxnSpPr>
      <xdr:spPr>
        <a:xfrm flipV="1">
          <a:off x="4633595" y="5343289"/>
          <a:ext cx="127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135036</xdr:rowOff>
    </xdr:from>
    <xdr:ext cx="469744" cy="259045"/>
    <xdr:sp macro="" textlink="">
      <xdr:nvSpPr>
        <xdr:cNvPr id="59" name="議会費最小値テキスト"/>
        <xdr:cNvSpPr txBox="1"/>
      </xdr:nvSpPr>
      <xdr:spPr>
        <a:xfrm>
          <a:off x="4686300" y="6650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131209</xdr:rowOff>
    </xdr:from>
    <xdr:to>
      <xdr:col>24</xdr:col>
      <xdr:colOff>152400</xdr:colOff>
      <xdr:row>38</xdr:row>
      <xdr:rowOff>131209</xdr:rowOff>
    </xdr:to>
    <xdr:cxnSp macro="">
      <xdr:nvCxnSpPr>
        <xdr:cNvPr id="60" name="直線コネクタ 59"/>
        <xdr:cNvCxnSpPr/>
      </xdr:nvCxnSpPr>
      <xdr:spPr>
        <a:xfrm>
          <a:off x="4546600" y="6646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146466</xdr:rowOff>
    </xdr:from>
    <xdr:ext cx="469744" cy="259045"/>
    <xdr:sp macro="" textlink="">
      <xdr:nvSpPr>
        <xdr:cNvPr id="61" name="議会費最大値テキスト"/>
        <xdr:cNvSpPr txBox="1"/>
      </xdr:nvSpPr>
      <xdr:spPr>
        <a:xfrm>
          <a:off x="4686300" y="511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28339</xdr:rowOff>
    </xdr:from>
    <xdr:to>
      <xdr:col>24</xdr:col>
      <xdr:colOff>152400</xdr:colOff>
      <xdr:row>31</xdr:row>
      <xdr:rowOff>28339</xdr:rowOff>
    </xdr:to>
    <xdr:cxnSp macro="">
      <xdr:nvCxnSpPr>
        <xdr:cNvPr id="62" name="直線コネクタ 61"/>
        <xdr:cNvCxnSpPr/>
      </xdr:nvCxnSpPr>
      <xdr:spPr>
        <a:xfrm>
          <a:off x="4546600" y="534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28013</xdr:rowOff>
    </xdr:from>
    <xdr:to>
      <xdr:col>24</xdr:col>
      <xdr:colOff>63500</xdr:colOff>
      <xdr:row>35</xdr:row>
      <xdr:rowOff>48587</xdr:rowOff>
    </xdr:to>
    <xdr:cxnSp macro="">
      <xdr:nvCxnSpPr>
        <xdr:cNvPr id="63" name="直線コネクタ 62"/>
        <xdr:cNvCxnSpPr/>
      </xdr:nvCxnSpPr>
      <xdr:spPr>
        <a:xfrm>
          <a:off x="3797300" y="6028763"/>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33037</xdr:rowOff>
    </xdr:from>
    <xdr:ext cx="469744" cy="259045"/>
    <xdr:sp macro="" textlink="">
      <xdr:nvSpPr>
        <xdr:cNvPr id="64" name="議会費平均値テキスト"/>
        <xdr:cNvSpPr txBox="1"/>
      </xdr:nvSpPr>
      <xdr:spPr>
        <a:xfrm>
          <a:off x="4686300" y="6033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54610</xdr:rowOff>
    </xdr:from>
    <xdr:to>
      <xdr:col>24</xdr:col>
      <xdr:colOff>114300</xdr:colOff>
      <xdr:row>35</xdr:row>
      <xdr:rowOff>156210</xdr:rowOff>
    </xdr:to>
    <xdr:sp macro="" textlink="">
      <xdr:nvSpPr>
        <xdr:cNvPr id="65" name="フローチャート: 判断 64"/>
        <xdr:cNvSpPr/>
      </xdr:nvSpPr>
      <xdr:spPr>
        <a:xfrm>
          <a:off x="4584700" y="6055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28013</xdr:rowOff>
    </xdr:from>
    <xdr:to>
      <xdr:col>19</xdr:col>
      <xdr:colOff>177800</xdr:colOff>
      <xdr:row>35</xdr:row>
      <xdr:rowOff>66548</xdr:rowOff>
    </xdr:to>
    <xdr:cxnSp macro="">
      <xdr:nvCxnSpPr>
        <xdr:cNvPr id="66" name="直線コネクタ 65"/>
        <xdr:cNvCxnSpPr/>
      </xdr:nvCxnSpPr>
      <xdr:spPr>
        <a:xfrm flipV="1">
          <a:off x="2908300" y="6028763"/>
          <a:ext cx="889000" cy="38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25219</xdr:rowOff>
    </xdr:from>
    <xdr:to>
      <xdr:col>20</xdr:col>
      <xdr:colOff>38100</xdr:colOff>
      <xdr:row>35</xdr:row>
      <xdr:rowOff>126819</xdr:rowOff>
    </xdr:to>
    <xdr:sp macro="" textlink="">
      <xdr:nvSpPr>
        <xdr:cNvPr id="67" name="フローチャート: 判断 66"/>
        <xdr:cNvSpPr/>
      </xdr:nvSpPr>
      <xdr:spPr>
        <a:xfrm>
          <a:off x="37465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117946</xdr:rowOff>
    </xdr:from>
    <xdr:ext cx="469744" cy="259045"/>
    <xdr:sp macro="" textlink="">
      <xdr:nvSpPr>
        <xdr:cNvPr id="68" name="テキスト ボックス 67"/>
        <xdr:cNvSpPr txBox="1"/>
      </xdr:nvSpPr>
      <xdr:spPr>
        <a:xfrm>
          <a:off x="3562428" y="6118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66548</xdr:rowOff>
    </xdr:from>
    <xdr:to>
      <xdr:col>15</xdr:col>
      <xdr:colOff>50800</xdr:colOff>
      <xdr:row>35</xdr:row>
      <xdr:rowOff>126637</xdr:rowOff>
    </xdr:to>
    <xdr:cxnSp macro="">
      <xdr:nvCxnSpPr>
        <xdr:cNvPr id="69" name="直線コネクタ 68"/>
        <xdr:cNvCxnSpPr/>
      </xdr:nvCxnSpPr>
      <xdr:spPr>
        <a:xfrm flipV="1">
          <a:off x="2019300" y="6067298"/>
          <a:ext cx="889000" cy="60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40567</xdr:rowOff>
    </xdr:from>
    <xdr:to>
      <xdr:col>15</xdr:col>
      <xdr:colOff>101600</xdr:colOff>
      <xdr:row>35</xdr:row>
      <xdr:rowOff>142167</xdr:rowOff>
    </xdr:to>
    <xdr:sp macro="" textlink="">
      <xdr:nvSpPr>
        <xdr:cNvPr id="70" name="フローチャート: 判断 69"/>
        <xdr:cNvSpPr/>
      </xdr:nvSpPr>
      <xdr:spPr>
        <a:xfrm>
          <a:off x="2857500" y="604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133294</xdr:rowOff>
    </xdr:from>
    <xdr:ext cx="469744" cy="259045"/>
    <xdr:sp macro="" textlink="">
      <xdr:nvSpPr>
        <xdr:cNvPr id="71" name="テキスト ボックス 70"/>
        <xdr:cNvSpPr txBox="1"/>
      </xdr:nvSpPr>
      <xdr:spPr>
        <a:xfrm>
          <a:off x="2673428" y="6134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149497</xdr:rowOff>
    </xdr:from>
    <xdr:to>
      <xdr:col>10</xdr:col>
      <xdr:colOff>114300</xdr:colOff>
      <xdr:row>35</xdr:row>
      <xdr:rowOff>126637</xdr:rowOff>
    </xdr:to>
    <xdr:cxnSp macro="">
      <xdr:nvCxnSpPr>
        <xdr:cNvPr id="72" name="直線コネクタ 71"/>
        <xdr:cNvCxnSpPr/>
      </xdr:nvCxnSpPr>
      <xdr:spPr>
        <a:xfrm>
          <a:off x="1130300" y="5978797"/>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48078</xdr:rowOff>
    </xdr:from>
    <xdr:to>
      <xdr:col>10</xdr:col>
      <xdr:colOff>165100</xdr:colOff>
      <xdr:row>35</xdr:row>
      <xdr:rowOff>149678</xdr:rowOff>
    </xdr:to>
    <xdr:sp macro="" textlink="">
      <xdr:nvSpPr>
        <xdr:cNvPr id="73" name="フローチャート: 判断 72"/>
        <xdr:cNvSpPr/>
      </xdr:nvSpPr>
      <xdr:spPr>
        <a:xfrm>
          <a:off x="1968500" y="604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166205</xdr:rowOff>
    </xdr:from>
    <xdr:ext cx="469744" cy="259045"/>
    <xdr:sp macro="" textlink="">
      <xdr:nvSpPr>
        <xdr:cNvPr id="74" name="テキスト ボックス 73"/>
        <xdr:cNvSpPr txBox="1"/>
      </xdr:nvSpPr>
      <xdr:spPr>
        <a:xfrm>
          <a:off x="1784428" y="582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111434</xdr:rowOff>
    </xdr:from>
    <xdr:to>
      <xdr:col>6</xdr:col>
      <xdr:colOff>38100</xdr:colOff>
      <xdr:row>35</xdr:row>
      <xdr:rowOff>41584</xdr:rowOff>
    </xdr:to>
    <xdr:sp macro="" textlink="">
      <xdr:nvSpPr>
        <xdr:cNvPr id="75" name="フローチャート: 判断 74"/>
        <xdr:cNvSpPr/>
      </xdr:nvSpPr>
      <xdr:spPr>
        <a:xfrm>
          <a:off x="1079500" y="594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32711</xdr:rowOff>
    </xdr:from>
    <xdr:ext cx="469744" cy="259045"/>
    <xdr:sp macro="" textlink="">
      <xdr:nvSpPr>
        <xdr:cNvPr id="76" name="テキスト ボックス 75"/>
        <xdr:cNvSpPr txBox="1"/>
      </xdr:nvSpPr>
      <xdr:spPr>
        <a:xfrm>
          <a:off x="895428" y="603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169237</xdr:rowOff>
    </xdr:from>
    <xdr:to>
      <xdr:col>24</xdr:col>
      <xdr:colOff>114300</xdr:colOff>
      <xdr:row>35</xdr:row>
      <xdr:rowOff>99387</xdr:rowOff>
    </xdr:to>
    <xdr:sp macro="" textlink="">
      <xdr:nvSpPr>
        <xdr:cNvPr id="82" name="楕円 81"/>
        <xdr:cNvSpPr/>
      </xdr:nvSpPr>
      <xdr:spPr>
        <a:xfrm>
          <a:off x="4584700" y="599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20664</xdr:rowOff>
    </xdr:from>
    <xdr:ext cx="469744" cy="259045"/>
    <xdr:sp macro="" textlink="">
      <xdr:nvSpPr>
        <xdr:cNvPr id="83" name="議会費該当値テキスト"/>
        <xdr:cNvSpPr txBox="1"/>
      </xdr:nvSpPr>
      <xdr:spPr>
        <a:xfrm>
          <a:off x="4686300" y="5849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148663</xdr:rowOff>
    </xdr:from>
    <xdr:to>
      <xdr:col>20</xdr:col>
      <xdr:colOff>38100</xdr:colOff>
      <xdr:row>35</xdr:row>
      <xdr:rowOff>78813</xdr:rowOff>
    </xdr:to>
    <xdr:sp macro="" textlink="">
      <xdr:nvSpPr>
        <xdr:cNvPr id="84" name="楕円 83"/>
        <xdr:cNvSpPr/>
      </xdr:nvSpPr>
      <xdr:spPr>
        <a:xfrm>
          <a:off x="3746500" y="597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95340</xdr:rowOff>
    </xdr:from>
    <xdr:ext cx="469744" cy="259045"/>
    <xdr:sp macro="" textlink="">
      <xdr:nvSpPr>
        <xdr:cNvPr id="85" name="テキスト ボックス 84"/>
        <xdr:cNvSpPr txBox="1"/>
      </xdr:nvSpPr>
      <xdr:spPr>
        <a:xfrm>
          <a:off x="3562428" y="5753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15748</xdr:rowOff>
    </xdr:from>
    <xdr:to>
      <xdr:col>15</xdr:col>
      <xdr:colOff>101600</xdr:colOff>
      <xdr:row>35</xdr:row>
      <xdr:rowOff>117348</xdr:rowOff>
    </xdr:to>
    <xdr:sp macro="" textlink="">
      <xdr:nvSpPr>
        <xdr:cNvPr id="86" name="楕円 85"/>
        <xdr:cNvSpPr/>
      </xdr:nvSpPr>
      <xdr:spPr>
        <a:xfrm>
          <a:off x="2857500" y="601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133875</xdr:rowOff>
    </xdr:from>
    <xdr:ext cx="469744" cy="259045"/>
    <xdr:sp macro="" textlink="">
      <xdr:nvSpPr>
        <xdr:cNvPr id="87" name="テキスト ボックス 86"/>
        <xdr:cNvSpPr txBox="1"/>
      </xdr:nvSpPr>
      <xdr:spPr>
        <a:xfrm>
          <a:off x="2673428" y="5791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75837</xdr:rowOff>
    </xdr:from>
    <xdr:to>
      <xdr:col>10</xdr:col>
      <xdr:colOff>165100</xdr:colOff>
      <xdr:row>36</xdr:row>
      <xdr:rowOff>5987</xdr:rowOff>
    </xdr:to>
    <xdr:sp macro="" textlink="">
      <xdr:nvSpPr>
        <xdr:cNvPr id="88" name="楕円 87"/>
        <xdr:cNvSpPr/>
      </xdr:nvSpPr>
      <xdr:spPr>
        <a:xfrm>
          <a:off x="1968500" y="6076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168564</xdr:rowOff>
    </xdr:from>
    <xdr:ext cx="469744" cy="259045"/>
    <xdr:sp macro="" textlink="">
      <xdr:nvSpPr>
        <xdr:cNvPr id="89" name="テキスト ボックス 88"/>
        <xdr:cNvSpPr txBox="1"/>
      </xdr:nvSpPr>
      <xdr:spPr>
        <a:xfrm>
          <a:off x="1784428" y="6169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98697</xdr:rowOff>
    </xdr:from>
    <xdr:to>
      <xdr:col>6</xdr:col>
      <xdr:colOff>38100</xdr:colOff>
      <xdr:row>35</xdr:row>
      <xdr:rowOff>28847</xdr:rowOff>
    </xdr:to>
    <xdr:sp macro="" textlink="">
      <xdr:nvSpPr>
        <xdr:cNvPr id="90" name="楕円 89"/>
        <xdr:cNvSpPr/>
      </xdr:nvSpPr>
      <xdr:spPr>
        <a:xfrm>
          <a:off x="1079500" y="592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45374</xdr:rowOff>
    </xdr:from>
    <xdr:ext cx="469744" cy="259045"/>
    <xdr:sp macro="" textlink="">
      <xdr:nvSpPr>
        <xdr:cNvPr id="91" name="テキスト ボックス 90"/>
        <xdr:cNvSpPr txBox="1"/>
      </xdr:nvSpPr>
      <xdr:spPr>
        <a:xfrm>
          <a:off x="895428" y="5703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54</xdr:row>
      <xdr:rowOff>21155</xdr:rowOff>
    </xdr:from>
    <xdr:to>
      <xdr:col>24</xdr:col>
      <xdr:colOff>62865</xdr:colOff>
      <xdr:row>58</xdr:row>
      <xdr:rowOff>162782</xdr:rowOff>
    </xdr:to>
    <xdr:cxnSp macro="">
      <xdr:nvCxnSpPr>
        <xdr:cNvPr id="117" name="直線コネクタ 116"/>
        <xdr:cNvCxnSpPr/>
      </xdr:nvCxnSpPr>
      <xdr:spPr>
        <a:xfrm flipV="1">
          <a:off x="4633595" y="9279455"/>
          <a:ext cx="1270" cy="827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166609</xdr:rowOff>
    </xdr:from>
    <xdr:ext cx="534377" cy="259045"/>
    <xdr:sp macro="" textlink="">
      <xdr:nvSpPr>
        <xdr:cNvPr id="118" name="総務費最小値テキスト"/>
        <xdr:cNvSpPr txBox="1"/>
      </xdr:nvSpPr>
      <xdr:spPr>
        <a:xfrm>
          <a:off x="4686300" y="10110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162782</xdr:rowOff>
    </xdr:from>
    <xdr:to>
      <xdr:col>24</xdr:col>
      <xdr:colOff>152400</xdr:colOff>
      <xdr:row>58</xdr:row>
      <xdr:rowOff>162782</xdr:rowOff>
    </xdr:to>
    <xdr:cxnSp macro="">
      <xdr:nvCxnSpPr>
        <xdr:cNvPr id="119" name="直線コネクタ 118"/>
        <xdr:cNvCxnSpPr/>
      </xdr:nvCxnSpPr>
      <xdr:spPr>
        <a:xfrm>
          <a:off x="4546600" y="10106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139282</xdr:rowOff>
    </xdr:from>
    <xdr:ext cx="599010" cy="259045"/>
    <xdr:sp macro="" textlink="">
      <xdr:nvSpPr>
        <xdr:cNvPr id="120" name="総務費最大値テキスト"/>
        <xdr:cNvSpPr txBox="1"/>
      </xdr:nvSpPr>
      <xdr:spPr>
        <a:xfrm>
          <a:off x="4686300" y="9054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286,300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54</xdr:row>
      <xdr:rowOff>21155</xdr:rowOff>
    </xdr:from>
    <xdr:to>
      <xdr:col>24</xdr:col>
      <xdr:colOff>152400</xdr:colOff>
      <xdr:row>54</xdr:row>
      <xdr:rowOff>21155</xdr:rowOff>
    </xdr:to>
    <xdr:cxnSp macro="">
      <xdr:nvCxnSpPr>
        <xdr:cNvPr id="121" name="直線コネクタ 120"/>
        <xdr:cNvCxnSpPr/>
      </xdr:nvCxnSpPr>
      <xdr:spPr>
        <a:xfrm>
          <a:off x="4546600" y="927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107128</xdr:rowOff>
    </xdr:from>
    <xdr:to>
      <xdr:col>24</xdr:col>
      <xdr:colOff>63500</xdr:colOff>
      <xdr:row>54</xdr:row>
      <xdr:rowOff>21155</xdr:rowOff>
    </xdr:to>
    <xdr:cxnSp macro="">
      <xdr:nvCxnSpPr>
        <xdr:cNvPr id="122" name="直線コネクタ 121"/>
        <xdr:cNvCxnSpPr/>
      </xdr:nvCxnSpPr>
      <xdr:spPr>
        <a:xfrm>
          <a:off x="3797300" y="8679628"/>
          <a:ext cx="838200" cy="599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156243</xdr:rowOff>
    </xdr:from>
    <xdr:ext cx="534377" cy="259045"/>
    <xdr:sp macro="" textlink="">
      <xdr:nvSpPr>
        <xdr:cNvPr id="123" name="総務費平均値テキスト"/>
        <xdr:cNvSpPr txBox="1"/>
      </xdr:nvSpPr>
      <xdr:spPr>
        <a:xfrm>
          <a:off x="4686300" y="9928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6366</xdr:rowOff>
    </xdr:from>
    <xdr:to>
      <xdr:col>24</xdr:col>
      <xdr:colOff>114300</xdr:colOff>
      <xdr:row>58</xdr:row>
      <xdr:rowOff>107966</xdr:rowOff>
    </xdr:to>
    <xdr:sp macro="" textlink="">
      <xdr:nvSpPr>
        <xdr:cNvPr id="124" name="フローチャート: 判断 123"/>
        <xdr:cNvSpPr/>
      </xdr:nvSpPr>
      <xdr:spPr>
        <a:xfrm>
          <a:off x="4584700" y="995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107128</xdr:rowOff>
    </xdr:from>
    <xdr:to>
      <xdr:col>19</xdr:col>
      <xdr:colOff>177800</xdr:colOff>
      <xdr:row>55</xdr:row>
      <xdr:rowOff>113143</xdr:rowOff>
    </xdr:to>
    <xdr:cxnSp macro="">
      <xdr:nvCxnSpPr>
        <xdr:cNvPr id="125" name="直線コネクタ 124"/>
        <xdr:cNvCxnSpPr/>
      </xdr:nvCxnSpPr>
      <xdr:spPr>
        <a:xfrm flipV="1">
          <a:off x="2908300" y="8679628"/>
          <a:ext cx="889000" cy="86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159724</xdr:rowOff>
    </xdr:from>
    <xdr:to>
      <xdr:col>20</xdr:col>
      <xdr:colOff>38100</xdr:colOff>
      <xdr:row>58</xdr:row>
      <xdr:rowOff>89874</xdr:rowOff>
    </xdr:to>
    <xdr:sp macro="" textlink="">
      <xdr:nvSpPr>
        <xdr:cNvPr id="126" name="フローチャート: 判断 125"/>
        <xdr:cNvSpPr/>
      </xdr:nvSpPr>
      <xdr:spPr>
        <a:xfrm>
          <a:off x="3746500" y="9932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81001</xdr:rowOff>
    </xdr:from>
    <xdr:ext cx="534377" cy="259045"/>
    <xdr:sp macro="" textlink="">
      <xdr:nvSpPr>
        <xdr:cNvPr id="127" name="テキスト ボックス 126"/>
        <xdr:cNvSpPr txBox="1"/>
      </xdr:nvSpPr>
      <xdr:spPr>
        <a:xfrm>
          <a:off x="3530111" y="10025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113143</xdr:rowOff>
    </xdr:from>
    <xdr:to>
      <xdr:col>15</xdr:col>
      <xdr:colOff>50800</xdr:colOff>
      <xdr:row>57</xdr:row>
      <xdr:rowOff>47287</xdr:rowOff>
    </xdr:to>
    <xdr:cxnSp macro="">
      <xdr:nvCxnSpPr>
        <xdr:cNvPr id="128" name="直線コネクタ 127"/>
        <xdr:cNvCxnSpPr/>
      </xdr:nvCxnSpPr>
      <xdr:spPr>
        <a:xfrm flipV="1">
          <a:off x="2019300" y="9542893"/>
          <a:ext cx="889000" cy="277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17276</xdr:rowOff>
    </xdr:from>
    <xdr:to>
      <xdr:col>15</xdr:col>
      <xdr:colOff>101600</xdr:colOff>
      <xdr:row>58</xdr:row>
      <xdr:rowOff>118876</xdr:rowOff>
    </xdr:to>
    <xdr:sp macro="" textlink="">
      <xdr:nvSpPr>
        <xdr:cNvPr id="129" name="フローチャート: 判断 128"/>
        <xdr:cNvSpPr/>
      </xdr:nvSpPr>
      <xdr:spPr>
        <a:xfrm>
          <a:off x="2857500" y="996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110003</xdr:rowOff>
    </xdr:from>
    <xdr:ext cx="534377" cy="259045"/>
    <xdr:sp macro="" textlink="">
      <xdr:nvSpPr>
        <xdr:cNvPr id="130" name="テキスト ボックス 129"/>
        <xdr:cNvSpPr txBox="1"/>
      </xdr:nvSpPr>
      <xdr:spPr>
        <a:xfrm>
          <a:off x="2641111" y="1005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47287</xdr:rowOff>
    </xdr:from>
    <xdr:to>
      <xdr:col>10</xdr:col>
      <xdr:colOff>114300</xdr:colOff>
      <xdr:row>58</xdr:row>
      <xdr:rowOff>27761</xdr:rowOff>
    </xdr:to>
    <xdr:cxnSp macro="">
      <xdr:nvCxnSpPr>
        <xdr:cNvPr id="131" name="直線コネクタ 130"/>
        <xdr:cNvCxnSpPr/>
      </xdr:nvCxnSpPr>
      <xdr:spPr>
        <a:xfrm flipV="1">
          <a:off x="1130300" y="9819937"/>
          <a:ext cx="889000" cy="15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8344</xdr:rowOff>
    </xdr:from>
    <xdr:to>
      <xdr:col>10</xdr:col>
      <xdr:colOff>165100</xdr:colOff>
      <xdr:row>58</xdr:row>
      <xdr:rowOff>109944</xdr:rowOff>
    </xdr:to>
    <xdr:sp macro="" textlink="">
      <xdr:nvSpPr>
        <xdr:cNvPr id="132" name="フローチャート: 判断 131"/>
        <xdr:cNvSpPr/>
      </xdr:nvSpPr>
      <xdr:spPr>
        <a:xfrm>
          <a:off x="1968500" y="995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101071</xdr:rowOff>
    </xdr:from>
    <xdr:ext cx="534377" cy="259045"/>
    <xdr:sp macro="" textlink="">
      <xdr:nvSpPr>
        <xdr:cNvPr id="133" name="テキスト ボックス 132"/>
        <xdr:cNvSpPr txBox="1"/>
      </xdr:nvSpPr>
      <xdr:spPr>
        <a:xfrm>
          <a:off x="1752111" y="1004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15663</xdr:rowOff>
    </xdr:from>
    <xdr:to>
      <xdr:col>6</xdr:col>
      <xdr:colOff>38100</xdr:colOff>
      <xdr:row>58</xdr:row>
      <xdr:rowOff>117263</xdr:rowOff>
    </xdr:to>
    <xdr:sp macro="" textlink="">
      <xdr:nvSpPr>
        <xdr:cNvPr id="134" name="フローチャート: 判断 133"/>
        <xdr:cNvSpPr/>
      </xdr:nvSpPr>
      <xdr:spPr>
        <a:xfrm>
          <a:off x="1079500" y="995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108390</xdr:rowOff>
    </xdr:from>
    <xdr:ext cx="534377" cy="259045"/>
    <xdr:sp macro="" textlink="">
      <xdr:nvSpPr>
        <xdr:cNvPr id="135" name="テキスト ボックス 134"/>
        <xdr:cNvSpPr txBox="1"/>
      </xdr:nvSpPr>
      <xdr:spPr>
        <a:xfrm>
          <a:off x="863111" y="1005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141805</xdr:rowOff>
    </xdr:from>
    <xdr:to>
      <xdr:col>24</xdr:col>
      <xdr:colOff>114300</xdr:colOff>
      <xdr:row>54</xdr:row>
      <xdr:rowOff>71955</xdr:rowOff>
    </xdr:to>
    <xdr:sp macro="" textlink="">
      <xdr:nvSpPr>
        <xdr:cNvPr id="141" name="楕円 140"/>
        <xdr:cNvSpPr/>
      </xdr:nvSpPr>
      <xdr:spPr>
        <a:xfrm>
          <a:off x="4584700" y="92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94832</xdr:rowOff>
    </xdr:from>
    <xdr:ext cx="599010" cy="259045"/>
    <xdr:sp macro="" textlink="">
      <xdr:nvSpPr>
        <xdr:cNvPr id="142" name="総務費該当値テキスト"/>
        <xdr:cNvSpPr txBox="1"/>
      </xdr:nvSpPr>
      <xdr:spPr>
        <a:xfrm>
          <a:off x="4686300" y="9181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56328</xdr:rowOff>
    </xdr:from>
    <xdr:to>
      <xdr:col>20</xdr:col>
      <xdr:colOff>38100</xdr:colOff>
      <xdr:row>50</xdr:row>
      <xdr:rowOff>157928</xdr:rowOff>
    </xdr:to>
    <xdr:sp macro="" textlink="">
      <xdr:nvSpPr>
        <xdr:cNvPr id="143" name="楕円 142"/>
        <xdr:cNvSpPr/>
      </xdr:nvSpPr>
      <xdr:spPr>
        <a:xfrm>
          <a:off x="3746500" y="862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3005</xdr:rowOff>
    </xdr:from>
    <xdr:ext cx="599010" cy="259045"/>
    <xdr:sp macro="" textlink="">
      <xdr:nvSpPr>
        <xdr:cNvPr id="144" name="テキスト ボックス 143"/>
        <xdr:cNvSpPr txBox="1"/>
      </xdr:nvSpPr>
      <xdr:spPr>
        <a:xfrm>
          <a:off x="3497795" y="8404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62343</xdr:rowOff>
    </xdr:from>
    <xdr:to>
      <xdr:col>15</xdr:col>
      <xdr:colOff>101600</xdr:colOff>
      <xdr:row>55</xdr:row>
      <xdr:rowOff>163943</xdr:rowOff>
    </xdr:to>
    <xdr:sp macro="" textlink="">
      <xdr:nvSpPr>
        <xdr:cNvPr id="145" name="楕円 144"/>
        <xdr:cNvSpPr/>
      </xdr:nvSpPr>
      <xdr:spPr>
        <a:xfrm>
          <a:off x="2857500" y="949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9020</xdr:rowOff>
    </xdr:from>
    <xdr:ext cx="599010" cy="259045"/>
    <xdr:sp macro="" textlink="">
      <xdr:nvSpPr>
        <xdr:cNvPr id="146" name="テキスト ボックス 145"/>
        <xdr:cNvSpPr txBox="1"/>
      </xdr:nvSpPr>
      <xdr:spPr>
        <a:xfrm>
          <a:off x="2608795" y="9267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167937</xdr:rowOff>
    </xdr:from>
    <xdr:to>
      <xdr:col>10</xdr:col>
      <xdr:colOff>165100</xdr:colOff>
      <xdr:row>57</xdr:row>
      <xdr:rowOff>98087</xdr:rowOff>
    </xdr:to>
    <xdr:sp macro="" textlink="">
      <xdr:nvSpPr>
        <xdr:cNvPr id="147" name="楕円 146"/>
        <xdr:cNvSpPr/>
      </xdr:nvSpPr>
      <xdr:spPr>
        <a:xfrm>
          <a:off x="1968500" y="9769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114614</xdr:rowOff>
    </xdr:from>
    <xdr:ext cx="599010" cy="259045"/>
    <xdr:sp macro="" textlink="">
      <xdr:nvSpPr>
        <xdr:cNvPr id="148" name="テキスト ボックス 147"/>
        <xdr:cNvSpPr txBox="1"/>
      </xdr:nvSpPr>
      <xdr:spPr>
        <a:xfrm>
          <a:off x="1719795" y="9544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148411</xdr:rowOff>
    </xdr:from>
    <xdr:to>
      <xdr:col>6</xdr:col>
      <xdr:colOff>38100</xdr:colOff>
      <xdr:row>58</xdr:row>
      <xdr:rowOff>78561</xdr:rowOff>
    </xdr:to>
    <xdr:sp macro="" textlink="">
      <xdr:nvSpPr>
        <xdr:cNvPr id="149" name="楕円 148"/>
        <xdr:cNvSpPr/>
      </xdr:nvSpPr>
      <xdr:spPr>
        <a:xfrm>
          <a:off x="1079500" y="9921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95088</xdr:rowOff>
    </xdr:from>
    <xdr:ext cx="534377" cy="259045"/>
    <xdr:sp macro="" textlink="">
      <xdr:nvSpPr>
        <xdr:cNvPr id="150" name="テキスト ボックス 149"/>
        <xdr:cNvSpPr txBox="1"/>
      </xdr:nvSpPr>
      <xdr:spPr>
        <a:xfrm>
          <a:off x="863111" y="969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3" name="テキスト ボックス 162"/>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128003</xdr:rowOff>
    </xdr:from>
    <xdr:to>
      <xdr:col>24</xdr:col>
      <xdr:colOff>62865</xdr:colOff>
      <xdr:row>78</xdr:row>
      <xdr:rowOff>75070</xdr:rowOff>
    </xdr:to>
    <xdr:cxnSp macro="">
      <xdr:nvCxnSpPr>
        <xdr:cNvPr id="175" name="直線コネクタ 174"/>
        <xdr:cNvCxnSpPr/>
      </xdr:nvCxnSpPr>
      <xdr:spPr>
        <a:xfrm flipV="1">
          <a:off x="4633595" y="11958053"/>
          <a:ext cx="1270" cy="1490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78897</xdr:rowOff>
    </xdr:from>
    <xdr:ext cx="599010" cy="259045"/>
    <xdr:sp macro="" textlink="">
      <xdr:nvSpPr>
        <xdr:cNvPr id="176" name="民生費最小値テキスト"/>
        <xdr:cNvSpPr txBox="1"/>
      </xdr:nvSpPr>
      <xdr:spPr>
        <a:xfrm>
          <a:off x="4686300" y="13451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75070</xdr:rowOff>
    </xdr:from>
    <xdr:to>
      <xdr:col>24</xdr:col>
      <xdr:colOff>152400</xdr:colOff>
      <xdr:row>78</xdr:row>
      <xdr:rowOff>75070</xdr:rowOff>
    </xdr:to>
    <xdr:cxnSp macro="">
      <xdr:nvCxnSpPr>
        <xdr:cNvPr id="177" name="直線コネクタ 176"/>
        <xdr:cNvCxnSpPr/>
      </xdr:nvCxnSpPr>
      <xdr:spPr>
        <a:xfrm>
          <a:off x="4546600" y="1344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74680</xdr:rowOff>
    </xdr:from>
    <xdr:ext cx="599010" cy="259045"/>
    <xdr:sp macro="" textlink="">
      <xdr:nvSpPr>
        <xdr:cNvPr id="178" name="民生費最大値テキスト"/>
        <xdr:cNvSpPr txBox="1"/>
      </xdr:nvSpPr>
      <xdr:spPr>
        <a:xfrm>
          <a:off x="4686300" y="11733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218,421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128003</xdr:rowOff>
    </xdr:from>
    <xdr:to>
      <xdr:col>24</xdr:col>
      <xdr:colOff>152400</xdr:colOff>
      <xdr:row>69</xdr:row>
      <xdr:rowOff>128003</xdr:rowOff>
    </xdr:to>
    <xdr:cxnSp macro="">
      <xdr:nvCxnSpPr>
        <xdr:cNvPr id="179" name="直線コネクタ 178"/>
        <xdr:cNvCxnSpPr/>
      </xdr:nvCxnSpPr>
      <xdr:spPr>
        <a:xfrm>
          <a:off x="4546600" y="11958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49746</xdr:rowOff>
    </xdr:from>
    <xdr:to>
      <xdr:col>24</xdr:col>
      <xdr:colOff>63500</xdr:colOff>
      <xdr:row>77</xdr:row>
      <xdr:rowOff>13182</xdr:rowOff>
    </xdr:to>
    <xdr:cxnSp macro="">
      <xdr:nvCxnSpPr>
        <xdr:cNvPr id="180" name="直線コネクタ 179"/>
        <xdr:cNvCxnSpPr/>
      </xdr:nvCxnSpPr>
      <xdr:spPr>
        <a:xfrm flipV="1">
          <a:off x="3797300" y="13079946"/>
          <a:ext cx="838200" cy="134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152010</xdr:rowOff>
    </xdr:from>
    <xdr:ext cx="599010" cy="259045"/>
    <xdr:sp macro="" textlink="">
      <xdr:nvSpPr>
        <xdr:cNvPr id="181" name="民生費平均値テキスト"/>
        <xdr:cNvSpPr txBox="1"/>
      </xdr:nvSpPr>
      <xdr:spPr>
        <a:xfrm>
          <a:off x="4686300" y="130107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2133</xdr:rowOff>
    </xdr:from>
    <xdr:to>
      <xdr:col>24</xdr:col>
      <xdr:colOff>114300</xdr:colOff>
      <xdr:row>76</xdr:row>
      <xdr:rowOff>103733</xdr:rowOff>
    </xdr:to>
    <xdr:sp macro="" textlink="">
      <xdr:nvSpPr>
        <xdr:cNvPr id="182" name="フローチャート: 判断 181"/>
        <xdr:cNvSpPr/>
      </xdr:nvSpPr>
      <xdr:spPr>
        <a:xfrm>
          <a:off x="4584700" y="13032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13182</xdr:rowOff>
    </xdr:from>
    <xdr:to>
      <xdr:col>19</xdr:col>
      <xdr:colOff>177800</xdr:colOff>
      <xdr:row>77</xdr:row>
      <xdr:rowOff>56184</xdr:rowOff>
    </xdr:to>
    <xdr:cxnSp macro="">
      <xdr:nvCxnSpPr>
        <xdr:cNvPr id="183" name="直線コネクタ 182"/>
        <xdr:cNvCxnSpPr/>
      </xdr:nvCxnSpPr>
      <xdr:spPr>
        <a:xfrm flipV="1">
          <a:off x="2908300" y="13214832"/>
          <a:ext cx="889000" cy="43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65506</xdr:rowOff>
    </xdr:from>
    <xdr:to>
      <xdr:col>20</xdr:col>
      <xdr:colOff>38100</xdr:colOff>
      <xdr:row>76</xdr:row>
      <xdr:rowOff>167106</xdr:rowOff>
    </xdr:to>
    <xdr:sp macro="" textlink="">
      <xdr:nvSpPr>
        <xdr:cNvPr id="184" name="フローチャート: 判断 183"/>
        <xdr:cNvSpPr/>
      </xdr:nvSpPr>
      <xdr:spPr>
        <a:xfrm>
          <a:off x="3746500" y="1309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12184</xdr:rowOff>
    </xdr:from>
    <xdr:ext cx="599010" cy="259045"/>
    <xdr:sp macro="" textlink="">
      <xdr:nvSpPr>
        <xdr:cNvPr id="185" name="テキスト ボックス 184"/>
        <xdr:cNvSpPr txBox="1"/>
      </xdr:nvSpPr>
      <xdr:spPr>
        <a:xfrm>
          <a:off x="3497795" y="1287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56184</xdr:rowOff>
    </xdr:from>
    <xdr:to>
      <xdr:col>15</xdr:col>
      <xdr:colOff>50800</xdr:colOff>
      <xdr:row>77</xdr:row>
      <xdr:rowOff>113792</xdr:rowOff>
    </xdr:to>
    <xdr:cxnSp macro="">
      <xdr:nvCxnSpPr>
        <xdr:cNvPr id="186" name="直線コネクタ 185"/>
        <xdr:cNvCxnSpPr/>
      </xdr:nvCxnSpPr>
      <xdr:spPr>
        <a:xfrm flipV="1">
          <a:off x="2019300" y="13257834"/>
          <a:ext cx="889000" cy="57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9334</xdr:rowOff>
    </xdr:from>
    <xdr:to>
      <xdr:col>15</xdr:col>
      <xdr:colOff>101600</xdr:colOff>
      <xdr:row>76</xdr:row>
      <xdr:rowOff>110934</xdr:rowOff>
    </xdr:to>
    <xdr:sp macro="" textlink="">
      <xdr:nvSpPr>
        <xdr:cNvPr id="187" name="フローチャート: 判断 186"/>
        <xdr:cNvSpPr/>
      </xdr:nvSpPr>
      <xdr:spPr>
        <a:xfrm>
          <a:off x="2857500" y="1303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127461</xdr:rowOff>
    </xdr:from>
    <xdr:ext cx="599010" cy="259045"/>
    <xdr:sp macro="" textlink="">
      <xdr:nvSpPr>
        <xdr:cNvPr id="188" name="テキスト ボックス 187"/>
        <xdr:cNvSpPr txBox="1"/>
      </xdr:nvSpPr>
      <xdr:spPr>
        <a:xfrm>
          <a:off x="2608795" y="12814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113792</xdr:rowOff>
    </xdr:from>
    <xdr:to>
      <xdr:col>10</xdr:col>
      <xdr:colOff>114300</xdr:colOff>
      <xdr:row>77</xdr:row>
      <xdr:rowOff>150661</xdr:rowOff>
    </xdr:to>
    <xdr:cxnSp macro="">
      <xdr:nvCxnSpPr>
        <xdr:cNvPr id="189" name="直線コネクタ 188"/>
        <xdr:cNvCxnSpPr/>
      </xdr:nvCxnSpPr>
      <xdr:spPr>
        <a:xfrm flipV="1">
          <a:off x="1130300" y="13315442"/>
          <a:ext cx="889000" cy="3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38164</xdr:rowOff>
    </xdr:from>
    <xdr:to>
      <xdr:col>10</xdr:col>
      <xdr:colOff>165100</xdr:colOff>
      <xdr:row>75</xdr:row>
      <xdr:rowOff>139764</xdr:rowOff>
    </xdr:to>
    <xdr:sp macro="" textlink="">
      <xdr:nvSpPr>
        <xdr:cNvPr id="190" name="フローチャート: 判断 189"/>
        <xdr:cNvSpPr/>
      </xdr:nvSpPr>
      <xdr:spPr>
        <a:xfrm>
          <a:off x="1968500" y="1289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156291</xdr:rowOff>
    </xdr:from>
    <xdr:ext cx="599010" cy="259045"/>
    <xdr:sp macro="" textlink="">
      <xdr:nvSpPr>
        <xdr:cNvPr id="191" name="テキスト ボックス 190"/>
        <xdr:cNvSpPr txBox="1"/>
      </xdr:nvSpPr>
      <xdr:spPr>
        <a:xfrm>
          <a:off x="1719795" y="1267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22467</xdr:rowOff>
    </xdr:from>
    <xdr:to>
      <xdr:col>6</xdr:col>
      <xdr:colOff>38100</xdr:colOff>
      <xdr:row>76</xdr:row>
      <xdr:rowOff>124067</xdr:rowOff>
    </xdr:to>
    <xdr:sp macro="" textlink="">
      <xdr:nvSpPr>
        <xdr:cNvPr id="192" name="フローチャート: 判断 191"/>
        <xdr:cNvSpPr/>
      </xdr:nvSpPr>
      <xdr:spPr>
        <a:xfrm>
          <a:off x="1079500" y="1305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140593</xdr:rowOff>
    </xdr:from>
    <xdr:ext cx="599010" cy="259045"/>
    <xdr:sp macro="" textlink="">
      <xdr:nvSpPr>
        <xdr:cNvPr id="193" name="テキスト ボックス 192"/>
        <xdr:cNvSpPr txBox="1"/>
      </xdr:nvSpPr>
      <xdr:spPr>
        <a:xfrm>
          <a:off x="830795" y="128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170396</xdr:rowOff>
    </xdr:from>
    <xdr:to>
      <xdr:col>24</xdr:col>
      <xdr:colOff>114300</xdr:colOff>
      <xdr:row>76</xdr:row>
      <xdr:rowOff>100546</xdr:rowOff>
    </xdr:to>
    <xdr:sp macro="" textlink="">
      <xdr:nvSpPr>
        <xdr:cNvPr id="199" name="楕円 198"/>
        <xdr:cNvSpPr/>
      </xdr:nvSpPr>
      <xdr:spPr>
        <a:xfrm>
          <a:off x="4584700" y="13029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21823</xdr:rowOff>
    </xdr:from>
    <xdr:ext cx="599010" cy="259045"/>
    <xdr:sp macro="" textlink="">
      <xdr:nvSpPr>
        <xdr:cNvPr id="200" name="民生費該当値テキスト"/>
        <xdr:cNvSpPr txBox="1"/>
      </xdr:nvSpPr>
      <xdr:spPr>
        <a:xfrm>
          <a:off x="4686300" y="12880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133832</xdr:rowOff>
    </xdr:from>
    <xdr:to>
      <xdr:col>20</xdr:col>
      <xdr:colOff>38100</xdr:colOff>
      <xdr:row>77</xdr:row>
      <xdr:rowOff>63982</xdr:rowOff>
    </xdr:to>
    <xdr:sp macro="" textlink="">
      <xdr:nvSpPr>
        <xdr:cNvPr id="201" name="楕円 200"/>
        <xdr:cNvSpPr/>
      </xdr:nvSpPr>
      <xdr:spPr>
        <a:xfrm>
          <a:off x="3746500" y="13164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55109</xdr:rowOff>
    </xdr:from>
    <xdr:ext cx="599010" cy="259045"/>
    <xdr:sp macro="" textlink="">
      <xdr:nvSpPr>
        <xdr:cNvPr id="202" name="テキスト ボックス 201"/>
        <xdr:cNvSpPr txBox="1"/>
      </xdr:nvSpPr>
      <xdr:spPr>
        <a:xfrm>
          <a:off x="3497795" y="13256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5384</xdr:rowOff>
    </xdr:from>
    <xdr:to>
      <xdr:col>15</xdr:col>
      <xdr:colOff>101600</xdr:colOff>
      <xdr:row>77</xdr:row>
      <xdr:rowOff>106984</xdr:rowOff>
    </xdr:to>
    <xdr:sp macro="" textlink="">
      <xdr:nvSpPr>
        <xdr:cNvPr id="203" name="楕円 202"/>
        <xdr:cNvSpPr/>
      </xdr:nvSpPr>
      <xdr:spPr>
        <a:xfrm>
          <a:off x="2857500" y="13207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98111</xdr:rowOff>
    </xdr:from>
    <xdr:ext cx="599010" cy="259045"/>
    <xdr:sp macro="" textlink="">
      <xdr:nvSpPr>
        <xdr:cNvPr id="204" name="テキスト ボックス 203"/>
        <xdr:cNvSpPr txBox="1"/>
      </xdr:nvSpPr>
      <xdr:spPr>
        <a:xfrm>
          <a:off x="2608795" y="13299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62992</xdr:rowOff>
    </xdr:from>
    <xdr:to>
      <xdr:col>10</xdr:col>
      <xdr:colOff>165100</xdr:colOff>
      <xdr:row>77</xdr:row>
      <xdr:rowOff>164592</xdr:rowOff>
    </xdr:to>
    <xdr:sp macro="" textlink="">
      <xdr:nvSpPr>
        <xdr:cNvPr id="205" name="楕円 204"/>
        <xdr:cNvSpPr/>
      </xdr:nvSpPr>
      <xdr:spPr>
        <a:xfrm>
          <a:off x="1968500" y="1326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155719</xdr:rowOff>
    </xdr:from>
    <xdr:ext cx="599010" cy="259045"/>
    <xdr:sp macro="" textlink="">
      <xdr:nvSpPr>
        <xdr:cNvPr id="206" name="テキスト ボックス 205"/>
        <xdr:cNvSpPr txBox="1"/>
      </xdr:nvSpPr>
      <xdr:spPr>
        <a:xfrm>
          <a:off x="1719795" y="13357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99861</xdr:rowOff>
    </xdr:from>
    <xdr:to>
      <xdr:col>6</xdr:col>
      <xdr:colOff>38100</xdr:colOff>
      <xdr:row>78</xdr:row>
      <xdr:rowOff>30011</xdr:rowOff>
    </xdr:to>
    <xdr:sp macro="" textlink="">
      <xdr:nvSpPr>
        <xdr:cNvPr id="207" name="楕円 206"/>
        <xdr:cNvSpPr/>
      </xdr:nvSpPr>
      <xdr:spPr>
        <a:xfrm>
          <a:off x="1079500" y="1330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21138</xdr:rowOff>
    </xdr:from>
    <xdr:ext cx="599010" cy="259045"/>
    <xdr:sp macro="" textlink="">
      <xdr:nvSpPr>
        <xdr:cNvPr id="208" name="テキスト ボックス 207"/>
        <xdr:cNvSpPr txBox="1"/>
      </xdr:nvSpPr>
      <xdr:spPr>
        <a:xfrm>
          <a:off x="830795" y="13394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20" name="テキスト ボックス 219"/>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123710</xdr:rowOff>
    </xdr:from>
    <xdr:to>
      <xdr:col>24</xdr:col>
      <xdr:colOff>62865</xdr:colOff>
      <xdr:row>97</xdr:row>
      <xdr:rowOff>145301</xdr:rowOff>
    </xdr:to>
    <xdr:cxnSp macro="">
      <xdr:nvCxnSpPr>
        <xdr:cNvPr id="232" name="直線コネクタ 231"/>
        <xdr:cNvCxnSpPr/>
      </xdr:nvCxnSpPr>
      <xdr:spPr>
        <a:xfrm flipV="1">
          <a:off x="4633595" y="15382760"/>
          <a:ext cx="1270" cy="1393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149128</xdr:rowOff>
    </xdr:from>
    <xdr:ext cx="534377" cy="259045"/>
    <xdr:sp macro="" textlink="">
      <xdr:nvSpPr>
        <xdr:cNvPr id="233" name="衛生費最小値テキスト"/>
        <xdr:cNvSpPr txBox="1"/>
      </xdr:nvSpPr>
      <xdr:spPr>
        <a:xfrm>
          <a:off x="4686300" y="1677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145301</xdr:rowOff>
    </xdr:from>
    <xdr:to>
      <xdr:col>24</xdr:col>
      <xdr:colOff>152400</xdr:colOff>
      <xdr:row>97</xdr:row>
      <xdr:rowOff>145301</xdr:rowOff>
    </xdr:to>
    <xdr:cxnSp macro="">
      <xdr:nvCxnSpPr>
        <xdr:cNvPr id="234" name="直線コネクタ 233"/>
        <xdr:cNvCxnSpPr/>
      </xdr:nvCxnSpPr>
      <xdr:spPr>
        <a:xfrm>
          <a:off x="4546600" y="1677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70387</xdr:rowOff>
    </xdr:from>
    <xdr:ext cx="599010" cy="259045"/>
    <xdr:sp macro="" textlink="">
      <xdr:nvSpPr>
        <xdr:cNvPr id="235" name="衛生費最大値テキスト"/>
        <xdr:cNvSpPr txBox="1"/>
      </xdr:nvSpPr>
      <xdr:spPr>
        <a:xfrm>
          <a:off x="4686300" y="1515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128,759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123710</xdr:rowOff>
    </xdr:from>
    <xdr:to>
      <xdr:col>24</xdr:col>
      <xdr:colOff>152400</xdr:colOff>
      <xdr:row>89</xdr:row>
      <xdr:rowOff>123710</xdr:rowOff>
    </xdr:to>
    <xdr:cxnSp macro="">
      <xdr:nvCxnSpPr>
        <xdr:cNvPr id="236" name="直線コネクタ 235"/>
        <xdr:cNvCxnSpPr/>
      </xdr:nvCxnSpPr>
      <xdr:spPr>
        <a:xfrm>
          <a:off x="4546600" y="1538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148146</xdr:rowOff>
    </xdr:from>
    <xdr:to>
      <xdr:col>24</xdr:col>
      <xdr:colOff>63500</xdr:colOff>
      <xdr:row>97</xdr:row>
      <xdr:rowOff>53975</xdr:rowOff>
    </xdr:to>
    <xdr:cxnSp macro="">
      <xdr:nvCxnSpPr>
        <xdr:cNvPr id="237" name="直線コネクタ 236"/>
        <xdr:cNvCxnSpPr/>
      </xdr:nvCxnSpPr>
      <xdr:spPr>
        <a:xfrm flipV="1">
          <a:off x="3797300" y="16607346"/>
          <a:ext cx="838200" cy="77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59059</xdr:rowOff>
    </xdr:from>
    <xdr:ext cx="534377" cy="259045"/>
    <xdr:sp macro="" textlink="">
      <xdr:nvSpPr>
        <xdr:cNvPr id="238" name="衛生費平均値テキスト"/>
        <xdr:cNvSpPr txBox="1"/>
      </xdr:nvSpPr>
      <xdr:spPr>
        <a:xfrm>
          <a:off x="4686300" y="16346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36182</xdr:rowOff>
    </xdr:from>
    <xdr:to>
      <xdr:col>24</xdr:col>
      <xdr:colOff>114300</xdr:colOff>
      <xdr:row>96</xdr:row>
      <xdr:rowOff>137782</xdr:rowOff>
    </xdr:to>
    <xdr:sp macro="" textlink="">
      <xdr:nvSpPr>
        <xdr:cNvPr id="239" name="フローチャート: 判断 238"/>
        <xdr:cNvSpPr/>
      </xdr:nvSpPr>
      <xdr:spPr>
        <a:xfrm>
          <a:off x="4584700" y="16495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147789</xdr:rowOff>
    </xdr:from>
    <xdr:to>
      <xdr:col>19</xdr:col>
      <xdr:colOff>177800</xdr:colOff>
      <xdr:row>97</xdr:row>
      <xdr:rowOff>53975</xdr:rowOff>
    </xdr:to>
    <xdr:cxnSp macro="">
      <xdr:nvCxnSpPr>
        <xdr:cNvPr id="240" name="直線コネクタ 239"/>
        <xdr:cNvCxnSpPr/>
      </xdr:nvCxnSpPr>
      <xdr:spPr>
        <a:xfrm>
          <a:off x="2908300" y="16606989"/>
          <a:ext cx="889000" cy="77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59283</xdr:rowOff>
    </xdr:from>
    <xdr:to>
      <xdr:col>20</xdr:col>
      <xdr:colOff>38100</xdr:colOff>
      <xdr:row>96</xdr:row>
      <xdr:rowOff>160883</xdr:rowOff>
    </xdr:to>
    <xdr:sp macro="" textlink="">
      <xdr:nvSpPr>
        <xdr:cNvPr id="241" name="フローチャート: 判断 240"/>
        <xdr:cNvSpPr/>
      </xdr:nvSpPr>
      <xdr:spPr>
        <a:xfrm>
          <a:off x="3746500" y="1651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5960</xdr:rowOff>
    </xdr:from>
    <xdr:ext cx="534377" cy="259045"/>
    <xdr:sp macro="" textlink="">
      <xdr:nvSpPr>
        <xdr:cNvPr id="242" name="テキスト ボックス 241"/>
        <xdr:cNvSpPr txBox="1"/>
      </xdr:nvSpPr>
      <xdr:spPr>
        <a:xfrm>
          <a:off x="3530111" y="16293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147789</xdr:rowOff>
    </xdr:from>
    <xdr:to>
      <xdr:col>15</xdr:col>
      <xdr:colOff>50800</xdr:colOff>
      <xdr:row>97</xdr:row>
      <xdr:rowOff>66484</xdr:rowOff>
    </xdr:to>
    <xdr:cxnSp macro="">
      <xdr:nvCxnSpPr>
        <xdr:cNvPr id="243" name="直線コネクタ 242"/>
        <xdr:cNvCxnSpPr/>
      </xdr:nvCxnSpPr>
      <xdr:spPr>
        <a:xfrm flipV="1">
          <a:off x="2019300" y="16606989"/>
          <a:ext cx="889000" cy="90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54408</xdr:rowOff>
    </xdr:from>
    <xdr:to>
      <xdr:col>15</xdr:col>
      <xdr:colOff>101600</xdr:colOff>
      <xdr:row>96</xdr:row>
      <xdr:rowOff>156008</xdr:rowOff>
    </xdr:to>
    <xdr:sp macro="" textlink="">
      <xdr:nvSpPr>
        <xdr:cNvPr id="244" name="フローチャート: 判断 243"/>
        <xdr:cNvSpPr/>
      </xdr:nvSpPr>
      <xdr:spPr>
        <a:xfrm>
          <a:off x="2857500" y="1651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1085</xdr:rowOff>
    </xdr:from>
    <xdr:ext cx="534377" cy="259045"/>
    <xdr:sp macro="" textlink="">
      <xdr:nvSpPr>
        <xdr:cNvPr id="245" name="テキスト ボックス 244"/>
        <xdr:cNvSpPr txBox="1"/>
      </xdr:nvSpPr>
      <xdr:spPr>
        <a:xfrm>
          <a:off x="2641111" y="16288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66484</xdr:rowOff>
    </xdr:from>
    <xdr:to>
      <xdr:col>10</xdr:col>
      <xdr:colOff>114300</xdr:colOff>
      <xdr:row>97</xdr:row>
      <xdr:rowOff>70980</xdr:rowOff>
    </xdr:to>
    <xdr:cxnSp macro="">
      <xdr:nvCxnSpPr>
        <xdr:cNvPr id="246" name="直線コネクタ 245"/>
        <xdr:cNvCxnSpPr/>
      </xdr:nvCxnSpPr>
      <xdr:spPr>
        <a:xfrm flipV="1">
          <a:off x="1130300" y="16697134"/>
          <a:ext cx="889000" cy="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51612</xdr:rowOff>
    </xdr:from>
    <xdr:to>
      <xdr:col>10</xdr:col>
      <xdr:colOff>165100</xdr:colOff>
      <xdr:row>96</xdr:row>
      <xdr:rowOff>153212</xdr:rowOff>
    </xdr:to>
    <xdr:sp macro="" textlink="">
      <xdr:nvSpPr>
        <xdr:cNvPr id="247" name="フローチャート: 判断 246"/>
        <xdr:cNvSpPr/>
      </xdr:nvSpPr>
      <xdr:spPr>
        <a:xfrm>
          <a:off x="1968500" y="1651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169739</xdr:rowOff>
    </xdr:from>
    <xdr:ext cx="534377" cy="259045"/>
    <xdr:sp macro="" textlink="">
      <xdr:nvSpPr>
        <xdr:cNvPr id="248" name="テキスト ボックス 247"/>
        <xdr:cNvSpPr txBox="1"/>
      </xdr:nvSpPr>
      <xdr:spPr>
        <a:xfrm>
          <a:off x="1752111" y="1628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89142</xdr:rowOff>
    </xdr:from>
    <xdr:to>
      <xdr:col>6</xdr:col>
      <xdr:colOff>38100</xdr:colOff>
      <xdr:row>97</xdr:row>
      <xdr:rowOff>19292</xdr:rowOff>
    </xdr:to>
    <xdr:sp macro="" textlink="">
      <xdr:nvSpPr>
        <xdr:cNvPr id="249" name="フローチャート: 判断 248"/>
        <xdr:cNvSpPr/>
      </xdr:nvSpPr>
      <xdr:spPr>
        <a:xfrm>
          <a:off x="1079500" y="16548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35819</xdr:rowOff>
    </xdr:from>
    <xdr:ext cx="534377" cy="259045"/>
    <xdr:sp macro="" textlink="">
      <xdr:nvSpPr>
        <xdr:cNvPr id="250" name="テキスト ボックス 249"/>
        <xdr:cNvSpPr txBox="1"/>
      </xdr:nvSpPr>
      <xdr:spPr>
        <a:xfrm>
          <a:off x="863111" y="1632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97346</xdr:rowOff>
    </xdr:from>
    <xdr:to>
      <xdr:col>24</xdr:col>
      <xdr:colOff>114300</xdr:colOff>
      <xdr:row>97</xdr:row>
      <xdr:rowOff>27496</xdr:rowOff>
    </xdr:to>
    <xdr:sp macro="" textlink="">
      <xdr:nvSpPr>
        <xdr:cNvPr id="256" name="楕円 255"/>
        <xdr:cNvSpPr/>
      </xdr:nvSpPr>
      <xdr:spPr>
        <a:xfrm>
          <a:off x="4584700" y="1655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75773</xdr:rowOff>
    </xdr:from>
    <xdr:ext cx="534377" cy="259045"/>
    <xdr:sp macro="" textlink="">
      <xdr:nvSpPr>
        <xdr:cNvPr id="257" name="衛生費該当値テキスト"/>
        <xdr:cNvSpPr txBox="1"/>
      </xdr:nvSpPr>
      <xdr:spPr>
        <a:xfrm>
          <a:off x="4686300" y="1653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3175</xdr:rowOff>
    </xdr:from>
    <xdr:to>
      <xdr:col>20</xdr:col>
      <xdr:colOff>38100</xdr:colOff>
      <xdr:row>97</xdr:row>
      <xdr:rowOff>104775</xdr:rowOff>
    </xdr:to>
    <xdr:sp macro="" textlink="">
      <xdr:nvSpPr>
        <xdr:cNvPr id="258" name="楕円 257"/>
        <xdr:cNvSpPr/>
      </xdr:nvSpPr>
      <xdr:spPr>
        <a:xfrm>
          <a:off x="3746500" y="1663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95902</xdr:rowOff>
    </xdr:from>
    <xdr:ext cx="534377" cy="259045"/>
    <xdr:sp macro="" textlink="">
      <xdr:nvSpPr>
        <xdr:cNvPr id="259" name="テキスト ボックス 258"/>
        <xdr:cNvSpPr txBox="1"/>
      </xdr:nvSpPr>
      <xdr:spPr>
        <a:xfrm>
          <a:off x="3530111" y="16726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96989</xdr:rowOff>
    </xdr:from>
    <xdr:to>
      <xdr:col>15</xdr:col>
      <xdr:colOff>101600</xdr:colOff>
      <xdr:row>97</xdr:row>
      <xdr:rowOff>27139</xdr:rowOff>
    </xdr:to>
    <xdr:sp macro="" textlink="">
      <xdr:nvSpPr>
        <xdr:cNvPr id="260" name="楕円 259"/>
        <xdr:cNvSpPr/>
      </xdr:nvSpPr>
      <xdr:spPr>
        <a:xfrm>
          <a:off x="2857500" y="1655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18266</xdr:rowOff>
    </xdr:from>
    <xdr:ext cx="534377" cy="259045"/>
    <xdr:sp macro="" textlink="">
      <xdr:nvSpPr>
        <xdr:cNvPr id="261" name="テキスト ボックス 260"/>
        <xdr:cNvSpPr txBox="1"/>
      </xdr:nvSpPr>
      <xdr:spPr>
        <a:xfrm>
          <a:off x="2641111" y="16648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15684</xdr:rowOff>
    </xdr:from>
    <xdr:to>
      <xdr:col>10</xdr:col>
      <xdr:colOff>165100</xdr:colOff>
      <xdr:row>97</xdr:row>
      <xdr:rowOff>117284</xdr:rowOff>
    </xdr:to>
    <xdr:sp macro="" textlink="">
      <xdr:nvSpPr>
        <xdr:cNvPr id="262" name="楕円 261"/>
        <xdr:cNvSpPr/>
      </xdr:nvSpPr>
      <xdr:spPr>
        <a:xfrm>
          <a:off x="1968500" y="1664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108411</xdr:rowOff>
    </xdr:from>
    <xdr:ext cx="534377" cy="259045"/>
    <xdr:sp macro="" textlink="">
      <xdr:nvSpPr>
        <xdr:cNvPr id="263" name="テキスト ボックス 262"/>
        <xdr:cNvSpPr txBox="1"/>
      </xdr:nvSpPr>
      <xdr:spPr>
        <a:xfrm>
          <a:off x="1752111" y="1673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20180</xdr:rowOff>
    </xdr:from>
    <xdr:to>
      <xdr:col>6</xdr:col>
      <xdr:colOff>38100</xdr:colOff>
      <xdr:row>97</xdr:row>
      <xdr:rowOff>121780</xdr:rowOff>
    </xdr:to>
    <xdr:sp macro="" textlink="">
      <xdr:nvSpPr>
        <xdr:cNvPr id="264" name="楕円 263"/>
        <xdr:cNvSpPr/>
      </xdr:nvSpPr>
      <xdr:spPr>
        <a:xfrm>
          <a:off x="1079500" y="1665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112907</xdr:rowOff>
    </xdr:from>
    <xdr:ext cx="534377" cy="259045"/>
    <xdr:sp macro="" textlink="">
      <xdr:nvSpPr>
        <xdr:cNvPr id="265" name="テキスト ボックス 264"/>
        <xdr:cNvSpPr txBox="1"/>
      </xdr:nvSpPr>
      <xdr:spPr>
        <a:xfrm>
          <a:off x="863111" y="1674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9" name="テキスト ボックス 278"/>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1" name="テキスト ボックス 280"/>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3" name="テキスト ボックス 282"/>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5" name="テキスト ボックス 284"/>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7" name="テキスト ボックス 286"/>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98552</xdr:rowOff>
    </xdr:from>
    <xdr:to>
      <xdr:col>54</xdr:col>
      <xdr:colOff>189865</xdr:colOff>
      <xdr:row>39</xdr:row>
      <xdr:rowOff>98878</xdr:rowOff>
    </xdr:to>
    <xdr:cxnSp macro="">
      <xdr:nvCxnSpPr>
        <xdr:cNvPr id="291" name="直線コネクタ 290"/>
        <xdr:cNvCxnSpPr/>
      </xdr:nvCxnSpPr>
      <xdr:spPr>
        <a:xfrm flipV="1">
          <a:off x="10475595" y="5242052"/>
          <a:ext cx="1270" cy="1543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2"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3" name="直線コネクタ 292"/>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45229</xdr:rowOff>
    </xdr:from>
    <xdr:ext cx="469744" cy="259045"/>
    <xdr:sp macro="" textlink="">
      <xdr:nvSpPr>
        <xdr:cNvPr id="294" name="労働費最大値テキスト"/>
        <xdr:cNvSpPr txBox="1"/>
      </xdr:nvSpPr>
      <xdr:spPr>
        <a:xfrm>
          <a:off x="10528300" y="501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98552</xdr:rowOff>
    </xdr:from>
    <xdr:to>
      <xdr:col>55</xdr:col>
      <xdr:colOff>88900</xdr:colOff>
      <xdr:row>30</xdr:row>
      <xdr:rowOff>98552</xdr:rowOff>
    </xdr:to>
    <xdr:cxnSp macro="">
      <xdr:nvCxnSpPr>
        <xdr:cNvPr id="295" name="直線コネクタ 294"/>
        <xdr:cNvCxnSpPr/>
      </xdr:nvCxnSpPr>
      <xdr:spPr>
        <a:xfrm>
          <a:off x="10388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58710</xdr:rowOff>
    </xdr:from>
    <xdr:to>
      <xdr:col>55</xdr:col>
      <xdr:colOff>0</xdr:colOff>
      <xdr:row>38</xdr:row>
      <xdr:rowOff>7765</xdr:rowOff>
    </xdr:to>
    <xdr:cxnSp macro="">
      <xdr:nvCxnSpPr>
        <xdr:cNvPr id="296" name="直線コネクタ 295"/>
        <xdr:cNvCxnSpPr/>
      </xdr:nvCxnSpPr>
      <xdr:spPr>
        <a:xfrm flipV="1">
          <a:off x="9639300" y="6402360"/>
          <a:ext cx="838200" cy="120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109781</xdr:rowOff>
    </xdr:from>
    <xdr:ext cx="378565" cy="259045"/>
    <xdr:sp macro="" textlink="">
      <xdr:nvSpPr>
        <xdr:cNvPr id="297" name="労働費平均値テキスト"/>
        <xdr:cNvSpPr txBox="1"/>
      </xdr:nvSpPr>
      <xdr:spPr>
        <a:xfrm>
          <a:off x="10528300" y="645343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131354</xdr:rowOff>
    </xdr:from>
    <xdr:to>
      <xdr:col>55</xdr:col>
      <xdr:colOff>50800</xdr:colOff>
      <xdr:row>38</xdr:row>
      <xdr:rowOff>61505</xdr:rowOff>
    </xdr:to>
    <xdr:sp macro="" textlink="">
      <xdr:nvSpPr>
        <xdr:cNvPr id="298" name="フローチャート: 判断 297"/>
        <xdr:cNvSpPr/>
      </xdr:nvSpPr>
      <xdr:spPr>
        <a:xfrm>
          <a:off x="10426700" y="647500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116840</xdr:rowOff>
    </xdr:from>
    <xdr:to>
      <xdr:col>50</xdr:col>
      <xdr:colOff>114300</xdr:colOff>
      <xdr:row>38</xdr:row>
      <xdr:rowOff>7765</xdr:rowOff>
    </xdr:to>
    <xdr:cxnSp macro="">
      <xdr:nvCxnSpPr>
        <xdr:cNvPr id="299" name="直線コネクタ 298"/>
        <xdr:cNvCxnSpPr/>
      </xdr:nvCxnSpPr>
      <xdr:spPr>
        <a:xfrm>
          <a:off x="8750300" y="6460490"/>
          <a:ext cx="889000" cy="62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147683</xdr:rowOff>
    </xdr:from>
    <xdr:to>
      <xdr:col>50</xdr:col>
      <xdr:colOff>165100</xdr:colOff>
      <xdr:row>38</xdr:row>
      <xdr:rowOff>77832</xdr:rowOff>
    </xdr:to>
    <xdr:sp macro="" textlink="">
      <xdr:nvSpPr>
        <xdr:cNvPr id="300" name="フローチャート: 判断 299"/>
        <xdr:cNvSpPr/>
      </xdr:nvSpPr>
      <xdr:spPr>
        <a:xfrm>
          <a:off x="9588500" y="64913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68960</xdr:rowOff>
    </xdr:from>
    <xdr:ext cx="378565" cy="259045"/>
    <xdr:sp macro="" textlink="">
      <xdr:nvSpPr>
        <xdr:cNvPr id="301" name="テキスト ボックス 300"/>
        <xdr:cNvSpPr txBox="1"/>
      </xdr:nvSpPr>
      <xdr:spPr>
        <a:xfrm>
          <a:off x="9450017" y="6584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92021</xdr:rowOff>
    </xdr:from>
    <xdr:to>
      <xdr:col>45</xdr:col>
      <xdr:colOff>177800</xdr:colOff>
      <xdr:row>37</xdr:row>
      <xdr:rowOff>116840</xdr:rowOff>
    </xdr:to>
    <xdr:cxnSp macro="">
      <xdr:nvCxnSpPr>
        <xdr:cNvPr id="302" name="直線コネクタ 301"/>
        <xdr:cNvCxnSpPr/>
      </xdr:nvCxnSpPr>
      <xdr:spPr>
        <a:xfrm>
          <a:off x="7861300" y="6435671"/>
          <a:ext cx="889000" cy="24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127109</xdr:rowOff>
    </xdr:from>
    <xdr:to>
      <xdr:col>46</xdr:col>
      <xdr:colOff>38100</xdr:colOff>
      <xdr:row>38</xdr:row>
      <xdr:rowOff>57259</xdr:rowOff>
    </xdr:to>
    <xdr:sp macro="" textlink="">
      <xdr:nvSpPr>
        <xdr:cNvPr id="303" name="フローチャート: 判断 302"/>
        <xdr:cNvSpPr/>
      </xdr:nvSpPr>
      <xdr:spPr>
        <a:xfrm>
          <a:off x="8699500" y="64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48386</xdr:rowOff>
    </xdr:from>
    <xdr:ext cx="378565" cy="259045"/>
    <xdr:sp macro="" textlink="">
      <xdr:nvSpPr>
        <xdr:cNvPr id="304" name="テキスト ボックス 303"/>
        <xdr:cNvSpPr txBox="1"/>
      </xdr:nvSpPr>
      <xdr:spPr>
        <a:xfrm>
          <a:off x="8561017" y="65634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18216</xdr:rowOff>
    </xdr:from>
    <xdr:to>
      <xdr:col>41</xdr:col>
      <xdr:colOff>50800</xdr:colOff>
      <xdr:row>37</xdr:row>
      <xdr:rowOff>92021</xdr:rowOff>
    </xdr:to>
    <xdr:cxnSp macro="">
      <xdr:nvCxnSpPr>
        <xdr:cNvPr id="305" name="直線コネクタ 304"/>
        <xdr:cNvCxnSpPr/>
      </xdr:nvCxnSpPr>
      <xdr:spPr>
        <a:xfrm>
          <a:off x="6972300" y="6190416"/>
          <a:ext cx="889000" cy="24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104249</xdr:rowOff>
    </xdr:from>
    <xdr:to>
      <xdr:col>41</xdr:col>
      <xdr:colOff>101600</xdr:colOff>
      <xdr:row>38</xdr:row>
      <xdr:rowOff>34399</xdr:rowOff>
    </xdr:to>
    <xdr:sp macro="" textlink="">
      <xdr:nvSpPr>
        <xdr:cNvPr id="306" name="フローチャート: 判断 305"/>
        <xdr:cNvSpPr/>
      </xdr:nvSpPr>
      <xdr:spPr>
        <a:xfrm>
          <a:off x="7810500" y="644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25526</xdr:rowOff>
    </xdr:from>
    <xdr:ext cx="378565" cy="259045"/>
    <xdr:sp macro="" textlink="">
      <xdr:nvSpPr>
        <xdr:cNvPr id="307" name="テキスト ボックス 306"/>
        <xdr:cNvSpPr txBox="1"/>
      </xdr:nvSpPr>
      <xdr:spPr>
        <a:xfrm>
          <a:off x="7672017" y="65406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84328</xdr:rowOff>
    </xdr:from>
    <xdr:to>
      <xdr:col>36</xdr:col>
      <xdr:colOff>165100</xdr:colOff>
      <xdr:row>38</xdr:row>
      <xdr:rowOff>14478</xdr:rowOff>
    </xdr:to>
    <xdr:sp macro="" textlink="">
      <xdr:nvSpPr>
        <xdr:cNvPr id="308" name="フローチャート: 判断 307"/>
        <xdr:cNvSpPr/>
      </xdr:nvSpPr>
      <xdr:spPr>
        <a:xfrm>
          <a:off x="6921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5605</xdr:rowOff>
    </xdr:from>
    <xdr:ext cx="378565" cy="259045"/>
    <xdr:sp macro="" textlink="">
      <xdr:nvSpPr>
        <xdr:cNvPr id="309" name="テキスト ボックス 308"/>
        <xdr:cNvSpPr txBox="1"/>
      </xdr:nvSpPr>
      <xdr:spPr>
        <a:xfrm>
          <a:off x="6783017" y="6520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7910</xdr:rowOff>
    </xdr:from>
    <xdr:to>
      <xdr:col>55</xdr:col>
      <xdr:colOff>50800</xdr:colOff>
      <xdr:row>37</xdr:row>
      <xdr:rowOff>109510</xdr:rowOff>
    </xdr:to>
    <xdr:sp macro="" textlink="">
      <xdr:nvSpPr>
        <xdr:cNvPr id="315" name="楕円 314"/>
        <xdr:cNvSpPr/>
      </xdr:nvSpPr>
      <xdr:spPr>
        <a:xfrm>
          <a:off x="10426700" y="635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30787</xdr:rowOff>
    </xdr:from>
    <xdr:ext cx="469744" cy="259045"/>
    <xdr:sp macro="" textlink="">
      <xdr:nvSpPr>
        <xdr:cNvPr id="316" name="労働費該当値テキスト"/>
        <xdr:cNvSpPr txBox="1"/>
      </xdr:nvSpPr>
      <xdr:spPr>
        <a:xfrm>
          <a:off x="10528300" y="6202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128415</xdr:rowOff>
    </xdr:from>
    <xdr:to>
      <xdr:col>50</xdr:col>
      <xdr:colOff>165100</xdr:colOff>
      <xdr:row>38</xdr:row>
      <xdr:rowOff>58565</xdr:rowOff>
    </xdr:to>
    <xdr:sp macro="" textlink="">
      <xdr:nvSpPr>
        <xdr:cNvPr id="317" name="楕円 316"/>
        <xdr:cNvSpPr/>
      </xdr:nvSpPr>
      <xdr:spPr>
        <a:xfrm>
          <a:off x="9588500" y="647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75092</xdr:rowOff>
    </xdr:from>
    <xdr:ext cx="378565" cy="259045"/>
    <xdr:sp macro="" textlink="">
      <xdr:nvSpPr>
        <xdr:cNvPr id="318" name="テキスト ボックス 317"/>
        <xdr:cNvSpPr txBox="1"/>
      </xdr:nvSpPr>
      <xdr:spPr>
        <a:xfrm>
          <a:off x="9450017" y="62472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66040</xdr:rowOff>
    </xdr:from>
    <xdr:to>
      <xdr:col>46</xdr:col>
      <xdr:colOff>38100</xdr:colOff>
      <xdr:row>37</xdr:row>
      <xdr:rowOff>167640</xdr:rowOff>
    </xdr:to>
    <xdr:sp macro="" textlink="">
      <xdr:nvSpPr>
        <xdr:cNvPr id="319" name="楕円 318"/>
        <xdr:cNvSpPr/>
      </xdr:nvSpPr>
      <xdr:spPr>
        <a:xfrm>
          <a:off x="8699500" y="640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12717</xdr:rowOff>
    </xdr:from>
    <xdr:ext cx="378565" cy="259045"/>
    <xdr:sp macro="" textlink="">
      <xdr:nvSpPr>
        <xdr:cNvPr id="320" name="テキスト ボックス 319"/>
        <xdr:cNvSpPr txBox="1"/>
      </xdr:nvSpPr>
      <xdr:spPr>
        <a:xfrm>
          <a:off x="8561017" y="61849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41221</xdr:rowOff>
    </xdr:from>
    <xdr:to>
      <xdr:col>41</xdr:col>
      <xdr:colOff>101600</xdr:colOff>
      <xdr:row>37</xdr:row>
      <xdr:rowOff>142821</xdr:rowOff>
    </xdr:to>
    <xdr:sp macro="" textlink="">
      <xdr:nvSpPr>
        <xdr:cNvPr id="321" name="楕円 320"/>
        <xdr:cNvSpPr/>
      </xdr:nvSpPr>
      <xdr:spPr>
        <a:xfrm>
          <a:off x="7810500" y="638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159348</xdr:rowOff>
    </xdr:from>
    <xdr:ext cx="469744" cy="259045"/>
    <xdr:sp macro="" textlink="">
      <xdr:nvSpPr>
        <xdr:cNvPr id="322" name="テキスト ボックス 321"/>
        <xdr:cNvSpPr txBox="1"/>
      </xdr:nvSpPr>
      <xdr:spPr>
        <a:xfrm>
          <a:off x="7626428" y="616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138866</xdr:rowOff>
    </xdr:from>
    <xdr:to>
      <xdr:col>36</xdr:col>
      <xdr:colOff>165100</xdr:colOff>
      <xdr:row>36</xdr:row>
      <xdr:rowOff>69016</xdr:rowOff>
    </xdr:to>
    <xdr:sp macro="" textlink="">
      <xdr:nvSpPr>
        <xdr:cNvPr id="323" name="楕円 322"/>
        <xdr:cNvSpPr/>
      </xdr:nvSpPr>
      <xdr:spPr>
        <a:xfrm>
          <a:off x="6921500" y="613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85543</xdr:rowOff>
    </xdr:from>
    <xdr:ext cx="469744" cy="259045"/>
    <xdr:sp macro="" textlink="">
      <xdr:nvSpPr>
        <xdr:cNvPr id="324" name="テキスト ボックス 323"/>
        <xdr:cNvSpPr txBox="1"/>
      </xdr:nvSpPr>
      <xdr:spPr>
        <a:xfrm>
          <a:off x="6737428" y="5914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8" name="テキスト ボックス 337"/>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0" name="テキスト ボックス 339"/>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2" name="テキスト ボックス 341"/>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86322</xdr:rowOff>
    </xdr:from>
    <xdr:to>
      <xdr:col>54</xdr:col>
      <xdr:colOff>189865</xdr:colOff>
      <xdr:row>58</xdr:row>
      <xdr:rowOff>87396</xdr:rowOff>
    </xdr:to>
    <xdr:cxnSp macro="">
      <xdr:nvCxnSpPr>
        <xdr:cNvPr id="346" name="直線コネクタ 345"/>
        <xdr:cNvCxnSpPr/>
      </xdr:nvCxnSpPr>
      <xdr:spPr>
        <a:xfrm flipV="1">
          <a:off x="10475595" y="8658822"/>
          <a:ext cx="1270" cy="1372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91223</xdr:rowOff>
    </xdr:from>
    <xdr:ext cx="469744" cy="259045"/>
    <xdr:sp macro="" textlink="">
      <xdr:nvSpPr>
        <xdr:cNvPr id="347" name="農林水産業費最小値テキスト"/>
        <xdr:cNvSpPr txBox="1"/>
      </xdr:nvSpPr>
      <xdr:spPr>
        <a:xfrm>
          <a:off x="10528300" y="10035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87396</xdr:rowOff>
    </xdr:from>
    <xdr:to>
      <xdr:col>55</xdr:col>
      <xdr:colOff>88900</xdr:colOff>
      <xdr:row>58</xdr:row>
      <xdr:rowOff>87396</xdr:rowOff>
    </xdr:to>
    <xdr:cxnSp macro="">
      <xdr:nvCxnSpPr>
        <xdr:cNvPr id="348" name="直線コネクタ 347"/>
        <xdr:cNvCxnSpPr/>
      </xdr:nvCxnSpPr>
      <xdr:spPr>
        <a:xfrm>
          <a:off x="10388600" y="10031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32999</xdr:rowOff>
    </xdr:from>
    <xdr:ext cx="534377" cy="259045"/>
    <xdr:sp macro="" textlink="">
      <xdr:nvSpPr>
        <xdr:cNvPr id="349" name="農林水産業費最大値テキスト"/>
        <xdr:cNvSpPr txBox="1"/>
      </xdr:nvSpPr>
      <xdr:spPr>
        <a:xfrm>
          <a:off x="10528300" y="8434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62,335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86322</xdr:rowOff>
    </xdr:from>
    <xdr:to>
      <xdr:col>55</xdr:col>
      <xdr:colOff>88900</xdr:colOff>
      <xdr:row>50</xdr:row>
      <xdr:rowOff>86322</xdr:rowOff>
    </xdr:to>
    <xdr:cxnSp macro="">
      <xdr:nvCxnSpPr>
        <xdr:cNvPr id="350" name="直線コネクタ 349"/>
        <xdr:cNvCxnSpPr/>
      </xdr:nvCxnSpPr>
      <xdr:spPr>
        <a:xfrm>
          <a:off x="10388600" y="865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122235</xdr:rowOff>
    </xdr:from>
    <xdr:to>
      <xdr:col>55</xdr:col>
      <xdr:colOff>0</xdr:colOff>
      <xdr:row>56</xdr:row>
      <xdr:rowOff>104313</xdr:rowOff>
    </xdr:to>
    <xdr:cxnSp macro="">
      <xdr:nvCxnSpPr>
        <xdr:cNvPr id="351" name="直線コネクタ 350"/>
        <xdr:cNvCxnSpPr/>
      </xdr:nvCxnSpPr>
      <xdr:spPr>
        <a:xfrm>
          <a:off x="9639300" y="9551985"/>
          <a:ext cx="838200" cy="15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106</xdr:rowOff>
    </xdr:from>
    <xdr:ext cx="534377" cy="259045"/>
    <xdr:sp macro="" textlink="">
      <xdr:nvSpPr>
        <xdr:cNvPr id="352" name="農林水産業費平均値テキスト"/>
        <xdr:cNvSpPr txBox="1"/>
      </xdr:nvSpPr>
      <xdr:spPr>
        <a:xfrm>
          <a:off x="10528300" y="9429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148679</xdr:rowOff>
    </xdr:from>
    <xdr:to>
      <xdr:col>55</xdr:col>
      <xdr:colOff>50800</xdr:colOff>
      <xdr:row>56</xdr:row>
      <xdr:rowOff>78829</xdr:rowOff>
    </xdr:to>
    <xdr:sp macro="" textlink="">
      <xdr:nvSpPr>
        <xdr:cNvPr id="353" name="フローチャート: 判断 352"/>
        <xdr:cNvSpPr/>
      </xdr:nvSpPr>
      <xdr:spPr>
        <a:xfrm>
          <a:off x="10426700" y="95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122235</xdr:rowOff>
    </xdr:from>
    <xdr:to>
      <xdr:col>50</xdr:col>
      <xdr:colOff>114300</xdr:colOff>
      <xdr:row>56</xdr:row>
      <xdr:rowOff>84333</xdr:rowOff>
    </xdr:to>
    <xdr:cxnSp macro="">
      <xdr:nvCxnSpPr>
        <xdr:cNvPr id="354" name="直線コネクタ 353"/>
        <xdr:cNvCxnSpPr/>
      </xdr:nvCxnSpPr>
      <xdr:spPr>
        <a:xfrm flipV="1">
          <a:off x="8750300" y="9551985"/>
          <a:ext cx="889000" cy="133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153982</xdr:rowOff>
    </xdr:from>
    <xdr:to>
      <xdr:col>50</xdr:col>
      <xdr:colOff>165100</xdr:colOff>
      <xdr:row>56</xdr:row>
      <xdr:rowOff>84132</xdr:rowOff>
    </xdr:to>
    <xdr:sp macro="" textlink="">
      <xdr:nvSpPr>
        <xdr:cNvPr id="355" name="フローチャート: 判断 354"/>
        <xdr:cNvSpPr/>
      </xdr:nvSpPr>
      <xdr:spPr>
        <a:xfrm>
          <a:off x="9588500" y="958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75259</xdr:rowOff>
    </xdr:from>
    <xdr:ext cx="534377" cy="259045"/>
    <xdr:sp macro="" textlink="">
      <xdr:nvSpPr>
        <xdr:cNvPr id="356" name="テキスト ボックス 355"/>
        <xdr:cNvSpPr txBox="1"/>
      </xdr:nvSpPr>
      <xdr:spPr>
        <a:xfrm>
          <a:off x="9372111" y="967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84333</xdr:rowOff>
    </xdr:from>
    <xdr:to>
      <xdr:col>45</xdr:col>
      <xdr:colOff>177800</xdr:colOff>
      <xdr:row>56</xdr:row>
      <xdr:rowOff>151336</xdr:rowOff>
    </xdr:to>
    <xdr:cxnSp macro="">
      <xdr:nvCxnSpPr>
        <xdr:cNvPr id="357" name="直線コネクタ 356"/>
        <xdr:cNvCxnSpPr/>
      </xdr:nvCxnSpPr>
      <xdr:spPr>
        <a:xfrm flipV="1">
          <a:off x="7861300" y="9685533"/>
          <a:ext cx="889000" cy="67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142758</xdr:rowOff>
    </xdr:from>
    <xdr:to>
      <xdr:col>46</xdr:col>
      <xdr:colOff>38100</xdr:colOff>
      <xdr:row>56</xdr:row>
      <xdr:rowOff>72908</xdr:rowOff>
    </xdr:to>
    <xdr:sp macro="" textlink="">
      <xdr:nvSpPr>
        <xdr:cNvPr id="358" name="フローチャート: 判断 357"/>
        <xdr:cNvSpPr/>
      </xdr:nvSpPr>
      <xdr:spPr>
        <a:xfrm>
          <a:off x="8699500" y="957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89435</xdr:rowOff>
    </xdr:from>
    <xdr:ext cx="534377" cy="259045"/>
    <xdr:sp macro="" textlink="">
      <xdr:nvSpPr>
        <xdr:cNvPr id="359" name="テキスト ボックス 358"/>
        <xdr:cNvSpPr txBox="1"/>
      </xdr:nvSpPr>
      <xdr:spPr>
        <a:xfrm>
          <a:off x="8483111" y="934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115514</xdr:rowOff>
    </xdr:from>
    <xdr:to>
      <xdr:col>41</xdr:col>
      <xdr:colOff>50800</xdr:colOff>
      <xdr:row>56</xdr:row>
      <xdr:rowOff>151336</xdr:rowOff>
    </xdr:to>
    <xdr:cxnSp macro="">
      <xdr:nvCxnSpPr>
        <xdr:cNvPr id="360" name="直線コネクタ 359"/>
        <xdr:cNvCxnSpPr/>
      </xdr:nvCxnSpPr>
      <xdr:spPr>
        <a:xfrm>
          <a:off x="6972300" y="9716714"/>
          <a:ext cx="889000" cy="35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150325</xdr:rowOff>
    </xdr:from>
    <xdr:to>
      <xdr:col>41</xdr:col>
      <xdr:colOff>101600</xdr:colOff>
      <xdr:row>56</xdr:row>
      <xdr:rowOff>80475</xdr:rowOff>
    </xdr:to>
    <xdr:sp macro="" textlink="">
      <xdr:nvSpPr>
        <xdr:cNvPr id="361" name="フローチャート: 判断 360"/>
        <xdr:cNvSpPr/>
      </xdr:nvSpPr>
      <xdr:spPr>
        <a:xfrm>
          <a:off x="7810500" y="958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97002</xdr:rowOff>
    </xdr:from>
    <xdr:ext cx="534377" cy="259045"/>
    <xdr:sp macro="" textlink="">
      <xdr:nvSpPr>
        <xdr:cNvPr id="362" name="テキスト ボックス 361"/>
        <xdr:cNvSpPr txBox="1"/>
      </xdr:nvSpPr>
      <xdr:spPr>
        <a:xfrm>
          <a:off x="7594111" y="935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145524</xdr:rowOff>
    </xdr:from>
    <xdr:to>
      <xdr:col>36</xdr:col>
      <xdr:colOff>165100</xdr:colOff>
      <xdr:row>56</xdr:row>
      <xdr:rowOff>75674</xdr:rowOff>
    </xdr:to>
    <xdr:sp macro="" textlink="">
      <xdr:nvSpPr>
        <xdr:cNvPr id="363" name="フローチャート: 判断 362"/>
        <xdr:cNvSpPr/>
      </xdr:nvSpPr>
      <xdr:spPr>
        <a:xfrm>
          <a:off x="6921500" y="9575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92201</xdr:rowOff>
    </xdr:from>
    <xdr:ext cx="534377" cy="259045"/>
    <xdr:sp macro="" textlink="">
      <xdr:nvSpPr>
        <xdr:cNvPr id="364" name="テキスト ボックス 363"/>
        <xdr:cNvSpPr txBox="1"/>
      </xdr:nvSpPr>
      <xdr:spPr>
        <a:xfrm>
          <a:off x="6705111" y="9350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53513</xdr:rowOff>
    </xdr:from>
    <xdr:to>
      <xdr:col>55</xdr:col>
      <xdr:colOff>50800</xdr:colOff>
      <xdr:row>56</xdr:row>
      <xdr:rowOff>155113</xdr:rowOff>
    </xdr:to>
    <xdr:sp macro="" textlink="">
      <xdr:nvSpPr>
        <xdr:cNvPr id="370" name="楕円 369"/>
        <xdr:cNvSpPr/>
      </xdr:nvSpPr>
      <xdr:spPr>
        <a:xfrm>
          <a:off x="10426700" y="965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31940</xdr:rowOff>
    </xdr:from>
    <xdr:ext cx="534377" cy="259045"/>
    <xdr:sp macro="" textlink="">
      <xdr:nvSpPr>
        <xdr:cNvPr id="371" name="農林水産業費該当値テキスト"/>
        <xdr:cNvSpPr txBox="1"/>
      </xdr:nvSpPr>
      <xdr:spPr>
        <a:xfrm>
          <a:off x="10528300" y="9633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71435</xdr:rowOff>
    </xdr:from>
    <xdr:to>
      <xdr:col>50</xdr:col>
      <xdr:colOff>165100</xdr:colOff>
      <xdr:row>56</xdr:row>
      <xdr:rowOff>1585</xdr:rowOff>
    </xdr:to>
    <xdr:sp macro="" textlink="">
      <xdr:nvSpPr>
        <xdr:cNvPr id="372" name="楕円 371"/>
        <xdr:cNvSpPr/>
      </xdr:nvSpPr>
      <xdr:spPr>
        <a:xfrm>
          <a:off x="9588500" y="950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18112</xdr:rowOff>
    </xdr:from>
    <xdr:ext cx="534377" cy="259045"/>
    <xdr:sp macro="" textlink="">
      <xdr:nvSpPr>
        <xdr:cNvPr id="373" name="テキスト ボックス 372"/>
        <xdr:cNvSpPr txBox="1"/>
      </xdr:nvSpPr>
      <xdr:spPr>
        <a:xfrm>
          <a:off x="9372111" y="927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33533</xdr:rowOff>
    </xdr:from>
    <xdr:to>
      <xdr:col>46</xdr:col>
      <xdr:colOff>38100</xdr:colOff>
      <xdr:row>56</xdr:row>
      <xdr:rowOff>135133</xdr:rowOff>
    </xdr:to>
    <xdr:sp macro="" textlink="">
      <xdr:nvSpPr>
        <xdr:cNvPr id="374" name="楕円 373"/>
        <xdr:cNvSpPr/>
      </xdr:nvSpPr>
      <xdr:spPr>
        <a:xfrm>
          <a:off x="8699500" y="9634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126260</xdr:rowOff>
    </xdr:from>
    <xdr:ext cx="534377" cy="259045"/>
    <xdr:sp macro="" textlink="">
      <xdr:nvSpPr>
        <xdr:cNvPr id="375" name="テキスト ボックス 374"/>
        <xdr:cNvSpPr txBox="1"/>
      </xdr:nvSpPr>
      <xdr:spPr>
        <a:xfrm>
          <a:off x="8483111" y="972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100536</xdr:rowOff>
    </xdr:from>
    <xdr:to>
      <xdr:col>41</xdr:col>
      <xdr:colOff>101600</xdr:colOff>
      <xdr:row>57</xdr:row>
      <xdr:rowOff>30686</xdr:rowOff>
    </xdr:to>
    <xdr:sp macro="" textlink="">
      <xdr:nvSpPr>
        <xdr:cNvPr id="376" name="楕円 375"/>
        <xdr:cNvSpPr/>
      </xdr:nvSpPr>
      <xdr:spPr>
        <a:xfrm>
          <a:off x="7810500" y="9701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21813</xdr:rowOff>
    </xdr:from>
    <xdr:ext cx="534377" cy="259045"/>
    <xdr:sp macro="" textlink="">
      <xdr:nvSpPr>
        <xdr:cNvPr id="377" name="テキスト ボックス 376"/>
        <xdr:cNvSpPr txBox="1"/>
      </xdr:nvSpPr>
      <xdr:spPr>
        <a:xfrm>
          <a:off x="7594111" y="979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64714</xdr:rowOff>
    </xdr:from>
    <xdr:to>
      <xdr:col>36</xdr:col>
      <xdr:colOff>165100</xdr:colOff>
      <xdr:row>56</xdr:row>
      <xdr:rowOff>166314</xdr:rowOff>
    </xdr:to>
    <xdr:sp macro="" textlink="">
      <xdr:nvSpPr>
        <xdr:cNvPr id="378" name="楕円 377"/>
        <xdr:cNvSpPr/>
      </xdr:nvSpPr>
      <xdr:spPr>
        <a:xfrm>
          <a:off x="6921500" y="966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157441</xdr:rowOff>
    </xdr:from>
    <xdr:ext cx="534377" cy="259045"/>
    <xdr:sp macro="" textlink="">
      <xdr:nvSpPr>
        <xdr:cNvPr id="379" name="テキスト ボックス 378"/>
        <xdr:cNvSpPr txBox="1"/>
      </xdr:nvSpPr>
      <xdr:spPr>
        <a:xfrm>
          <a:off x="6705111" y="975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25095</xdr:rowOff>
    </xdr:from>
    <xdr:to>
      <xdr:col>54</xdr:col>
      <xdr:colOff>189865</xdr:colOff>
      <xdr:row>79</xdr:row>
      <xdr:rowOff>6122</xdr:rowOff>
    </xdr:to>
    <xdr:cxnSp macro="">
      <xdr:nvCxnSpPr>
        <xdr:cNvPr id="403" name="直線コネクタ 402"/>
        <xdr:cNvCxnSpPr/>
      </xdr:nvCxnSpPr>
      <xdr:spPr>
        <a:xfrm flipV="1">
          <a:off x="10475595" y="12026595"/>
          <a:ext cx="1270" cy="1524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9949</xdr:rowOff>
    </xdr:from>
    <xdr:ext cx="469744" cy="259045"/>
    <xdr:sp macro="" textlink="">
      <xdr:nvSpPr>
        <xdr:cNvPr id="404" name="商工費最小値テキスト"/>
        <xdr:cNvSpPr txBox="1"/>
      </xdr:nvSpPr>
      <xdr:spPr>
        <a:xfrm>
          <a:off x="10528300" y="1355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6122</xdr:rowOff>
    </xdr:from>
    <xdr:to>
      <xdr:col>55</xdr:col>
      <xdr:colOff>88900</xdr:colOff>
      <xdr:row>79</xdr:row>
      <xdr:rowOff>6122</xdr:rowOff>
    </xdr:to>
    <xdr:cxnSp macro="">
      <xdr:nvCxnSpPr>
        <xdr:cNvPr id="405" name="直線コネクタ 404"/>
        <xdr:cNvCxnSpPr/>
      </xdr:nvCxnSpPr>
      <xdr:spPr>
        <a:xfrm>
          <a:off x="10388600" y="13550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143222</xdr:rowOff>
    </xdr:from>
    <xdr:ext cx="534377" cy="259045"/>
    <xdr:sp macro="" textlink="">
      <xdr:nvSpPr>
        <xdr:cNvPr id="406" name="商工費最大値テキスト"/>
        <xdr:cNvSpPr txBox="1"/>
      </xdr:nvSpPr>
      <xdr:spPr>
        <a:xfrm>
          <a:off x="10528300" y="1180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41,008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25095</xdr:rowOff>
    </xdr:from>
    <xdr:to>
      <xdr:col>55</xdr:col>
      <xdr:colOff>88900</xdr:colOff>
      <xdr:row>70</xdr:row>
      <xdr:rowOff>25095</xdr:rowOff>
    </xdr:to>
    <xdr:cxnSp macro="">
      <xdr:nvCxnSpPr>
        <xdr:cNvPr id="407" name="直線コネクタ 406"/>
        <xdr:cNvCxnSpPr/>
      </xdr:nvCxnSpPr>
      <xdr:spPr>
        <a:xfrm>
          <a:off x="10388600" y="1202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128689</xdr:rowOff>
    </xdr:from>
    <xdr:to>
      <xdr:col>55</xdr:col>
      <xdr:colOff>0</xdr:colOff>
      <xdr:row>76</xdr:row>
      <xdr:rowOff>158445</xdr:rowOff>
    </xdr:to>
    <xdr:cxnSp macro="">
      <xdr:nvCxnSpPr>
        <xdr:cNvPr id="408" name="直線コネクタ 407"/>
        <xdr:cNvCxnSpPr/>
      </xdr:nvCxnSpPr>
      <xdr:spPr>
        <a:xfrm>
          <a:off x="9639300" y="12301639"/>
          <a:ext cx="838200" cy="887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123105</xdr:rowOff>
    </xdr:from>
    <xdr:ext cx="469744" cy="259045"/>
    <xdr:sp macro="" textlink="">
      <xdr:nvSpPr>
        <xdr:cNvPr id="409" name="商工費平均値テキスト"/>
        <xdr:cNvSpPr txBox="1"/>
      </xdr:nvSpPr>
      <xdr:spPr>
        <a:xfrm>
          <a:off x="10528300" y="131533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144678</xdr:rowOff>
    </xdr:from>
    <xdr:to>
      <xdr:col>55</xdr:col>
      <xdr:colOff>50800</xdr:colOff>
      <xdr:row>77</xdr:row>
      <xdr:rowOff>74828</xdr:rowOff>
    </xdr:to>
    <xdr:sp macro="" textlink="">
      <xdr:nvSpPr>
        <xdr:cNvPr id="410" name="フローチャート: 判断 409"/>
        <xdr:cNvSpPr/>
      </xdr:nvSpPr>
      <xdr:spPr>
        <a:xfrm>
          <a:off x="104267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128689</xdr:rowOff>
    </xdr:from>
    <xdr:to>
      <xdr:col>50</xdr:col>
      <xdr:colOff>114300</xdr:colOff>
      <xdr:row>76</xdr:row>
      <xdr:rowOff>92190</xdr:rowOff>
    </xdr:to>
    <xdr:cxnSp macro="">
      <xdr:nvCxnSpPr>
        <xdr:cNvPr id="411" name="直線コネクタ 410"/>
        <xdr:cNvCxnSpPr/>
      </xdr:nvCxnSpPr>
      <xdr:spPr>
        <a:xfrm flipV="1">
          <a:off x="8750300" y="12301639"/>
          <a:ext cx="889000" cy="820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129439</xdr:rowOff>
    </xdr:from>
    <xdr:to>
      <xdr:col>50</xdr:col>
      <xdr:colOff>165100</xdr:colOff>
      <xdr:row>77</xdr:row>
      <xdr:rowOff>59589</xdr:rowOff>
    </xdr:to>
    <xdr:sp macro="" textlink="">
      <xdr:nvSpPr>
        <xdr:cNvPr id="412" name="フローチャート: 判断 411"/>
        <xdr:cNvSpPr/>
      </xdr:nvSpPr>
      <xdr:spPr>
        <a:xfrm>
          <a:off x="9588500" y="1315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50716</xdr:rowOff>
    </xdr:from>
    <xdr:ext cx="469744" cy="259045"/>
    <xdr:sp macro="" textlink="">
      <xdr:nvSpPr>
        <xdr:cNvPr id="413" name="テキスト ボックス 412"/>
        <xdr:cNvSpPr txBox="1"/>
      </xdr:nvSpPr>
      <xdr:spPr>
        <a:xfrm>
          <a:off x="9404428" y="1325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92190</xdr:rowOff>
    </xdr:from>
    <xdr:to>
      <xdr:col>45</xdr:col>
      <xdr:colOff>177800</xdr:colOff>
      <xdr:row>77</xdr:row>
      <xdr:rowOff>82817</xdr:rowOff>
    </xdr:to>
    <xdr:cxnSp macro="">
      <xdr:nvCxnSpPr>
        <xdr:cNvPr id="414" name="直線コネクタ 413"/>
        <xdr:cNvCxnSpPr/>
      </xdr:nvCxnSpPr>
      <xdr:spPr>
        <a:xfrm flipV="1">
          <a:off x="7861300" y="13122390"/>
          <a:ext cx="889000" cy="162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134086</xdr:rowOff>
    </xdr:from>
    <xdr:to>
      <xdr:col>46</xdr:col>
      <xdr:colOff>38100</xdr:colOff>
      <xdr:row>77</xdr:row>
      <xdr:rowOff>64236</xdr:rowOff>
    </xdr:to>
    <xdr:sp macro="" textlink="">
      <xdr:nvSpPr>
        <xdr:cNvPr id="415" name="フローチャート: 判断 414"/>
        <xdr:cNvSpPr/>
      </xdr:nvSpPr>
      <xdr:spPr>
        <a:xfrm>
          <a:off x="8699500" y="131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55363</xdr:rowOff>
    </xdr:from>
    <xdr:ext cx="469744" cy="259045"/>
    <xdr:sp macro="" textlink="">
      <xdr:nvSpPr>
        <xdr:cNvPr id="416" name="テキスト ボックス 415"/>
        <xdr:cNvSpPr txBox="1"/>
      </xdr:nvSpPr>
      <xdr:spPr>
        <a:xfrm>
          <a:off x="8515428" y="13257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82817</xdr:rowOff>
    </xdr:from>
    <xdr:to>
      <xdr:col>41</xdr:col>
      <xdr:colOff>50800</xdr:colOff>
      <xdr:row>77</xdr:row>
      <xdr:rowOff>98400</xdr:rowOff>
    </xdr:to>
    <xdr:cxnSp macro="">
      <xdr:nvCxnSpPr>
        <xdr:cNvPr id="417" name="直線コネクタ 416"/>
        <xdr:cNvCxnSpPr/>
      </xdr:nvCxnSpPr>
      <xdr:spPr>
        <a:xfrm flipV="1">
          <a:off x="6972300" y="13284467"/>
          <a:ext cx="889000" cy="15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163881</xdr:rowOff>
    </xdr:from>
    <xdr:to>
      <xdr:col>41</xdr:col>
      <xdr:colOff>101600</xdr:colOff>
      <xdr:row>77</xdr:row>
      <xdr:rowOff>94031</xdr:rowOff>
    </xdr:to>
    <xdr:sp macro="" textlink="">
      <xdr:nvSpPr>
        <xdr:cNvPr id="418" name="フローチャート: 判断 417"/>
        <xdr:cNvSpPr/>
      </xdr:nvSpPr>
      <xdr:spPr>
        <a:xfrm>
          <a:off x="7810500" y="1319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110558</xdr:rowOff>
    </xdr:from>
    <xdr:ext cx="469744" cy="259045"/>
    <xdr:sp macro="" textlink="">
      <xdr:nvSpPr>
        <xdr:cNvPr id="419" name="テキスト ボックス 418"/>
        <xdr:cNvSpPr txBox="1"/>
      </xdr:nvSpPr>
      <xdr:spPr>
        <a:xfrm>
          <a:off x="7626428" y="1296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114009</xdr:rowOff>
    </xdr:from>
    <xdr:to>
      <xdr:col>36</xdr:col>
      <xdr:colOff>165100</xdr:colOff>
      <xdr:row>77</xdr:row>
      <xdr:rowOff>44159</xdr:rowOff>
    </xdr:to>
    <xdr:sp macro="" textlink="">
      <xdr:nvSpPr>
        <xdr:cNvPr id="420" name="フローチャート: 判断 419"/>
        <xdr:cNvSpPr/>
      </xdr:nvSpPr>
      <xdr:spPr>
        <a:xfrm>
          <a:off x="6921500" y="13144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60685</xdr:rowOff>
    </xdr:from>
    <xdr:ext cx="534377" cy="259045"/>
    <xdr:sp macro="" textlink="">
      <xdr:nvSpPr>
        <xdr:cNvPr id="421" name="テキスト ボックス 420"/>
        <xdr:cNvSpPr txBox="1"/>
      </xdr:nvSpPr>
      <xdr:spPr>
        <a:xfrm>
          <a:off x="6705111" y="1291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107645</xdr:rowOff>
    </xdr:from>
    <xdr:to>
      <xdr:col>55</xdr:col>
      <xdr:colOff>50800</xdr:colOff>
      <xdr:row>77</xdr:row>
      <xdr:rowOff>37795</xdr:rowOff>
    </xdr:to>
    <xdr:sp macro="" textlink="">
      <xdr:nvSpPr>
        <xdr:cNvPr id="427" name="楕円 426"/>
        <xdr:cNvSpPr/>
      </xdr:nvSpPr>
      <xdr:spPr>
        <a:xfrm>
          <a:off x="10426700" y="1313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130522</xdr:rowOff>
    </xdr:from>
    <xdr:ext cx="534377" cy="259045"/>
    <xdr:sp macro="" textlink="">
      <xdr:nvSpPr>
        <xdr:cNvPr id="428" name="商工費該当値テキスト"/>
        <xdr:cNvSpPr txBox="1"/>
      </xdr:nvSpPr>
      <xdr:spPr>
        <a:xfrm>
          <a:off x="10528300" y="1298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77889</xdr:rowOff>
    </xdr:from>
    <xdr:to>
      <xdr:col>50</xdr:col>
      <xdr:colOff>165100</xdr:colOff>
      <xdr:row>72</xdr:row>
      <xdr:rowOff>8039</xdr:rowOff>
    </xdr:to>
    <xdr:sp macro="" textlink="">
      <xdr:nvSpPr>
        <xdr:cNvPr id="429" name="楕円 428"/>
        <xdr:cNvSpPr/>
      </xdr:nvSpPr>
      <xdr:spPr>
        <a:xfrm>
          <a:off x="9588500" y="1225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70</xdr:row>
      <xdr:rowOff>24566</xdr:rowOff>
    </xdr:from>
    <xdr:ext cx="534377" cy="259045"/>
    <xdr:sp macro="" textlink="">
      <xdr:nvSpPr>
        <xdr:cNvPr id="430" name="テキスト ボックス 429"/>
        <xdr:cNvSpPr txBox="1"/>
      </xdr:nvSpPr>
      <xdr:spPr>
        <a:xfrm>
          <a:off x="9372111" y="12026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41390</xdr:rowOff>
    </xdr:from>
    <xdr:to>
      <xdr:col>46</xdr:col>
      <xdr:colOff>38100</xdr:colOff>
      <xdr:row>76</xdr:row>
      <xdr:rowOff>142990</xdr:rowOff>
    </xdr:to>
    <xdr:sp macro="" textlink="">
      <xdr:nvSpPr>
        <xdr:cNvPr id="431" name="楕円 430"/>
        <xdr:cNvSpPr/>
      </xdr:nvSpPr>
      <xdr:spPr>
        <a:xfrm>
          <a:off x="8699500" y="1307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159516</xdr:rowOff>
    </xdr:from>
    <xdr:ext cx="534377" cy="259045"/>
    <xdr:sp macro="" textlink="">
      <xdr:nvSpPr>
        <xdr:cNvPr id="432" name="テキスト ボックス 431"/>
        <xdr:cNvSpPr txBox="1"/>
      </xdr:nvSpPr>
      <xdr:spPr>
        <a:xfrm>
          <a:off x="8483111" y="12846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32017</xdr:rowOff>
    </xdr:from>
    <xdr:to>
      <xdr:col>41</xdr:col>
      <xdr:colOff>101600</xdr:colOff>
      <xdr:row>77</xdr:row>
      <xdr:rowOff>133617</xdr:rowOff>
    </xdr:to>
    <xdr:sp macro="" textlink="">
      <xdr:nvSpPr>
        <xdr:cNvPr id="433" name="楕円 432"/>
        <xdr:cNvSpPr/>
      </xdr:nvSpPr>
      <xdr:spPr>
        <a:xfrm>
          <a:off x="7810500" y="1323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124744</xdr:rowOff>
    </xdr:from>
    <xdr:ext cx="469744" cy="259045"/>
    <xdr:sp macro="" textlink="">
      <xdr:nvSpPr>
        <xdr:cNvPr id="434" name="テキスト ボックス 433"/>
        <xdr:cNvSpPr txBox="1"/>
      </xdr:nvSpPr>
      <xdr:spPr>
        <a:xfrm>
          <a:off x="7626428" y="13326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47600</xdr:rowOff>
    </xdr:from>
    <xdr:to>
      <xdr:col>36</xdr:col>
      <xdr:colOff>165100</xdr:colOff>
      <xdr:row>77</xdr:row>
      <xdr:rowOff>149200</xdr:rowOff>
    </xdr:to>
    <xdr:sp macro="" textlink="">
      <xdr:nvSpPr>
        <xdr:cNvPr id="435" name="楕円 434"/>
        <xdr:cNvSpPr/>
      </xdr:nvSpPr>
      <xdr:spPr>
        <a:xfrm>
          <a:off x="6921500" y="132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140327</xdr:rowOff>
    </xdr:from>
    <xdr:ext cx="469744" cy="259045"/>
    <xdr:sp macro="" textlink="">
      <xdr:nvSpPr>
        <xdr:cNvPr id="436" name="テキスト ボックス 435"/>
        <xdr:cNvSpPr txBox="1"/>
      </xdr:nvSpPr>
      <xdr:spPr>
        <a:xfrm>
          <a:off x="6737428" y="1334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7" name="テキスト ボックス 446"/>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8" name="直線コネクタ 44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9" name="テキスト ボックス 448"/>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0" name="直線コネクタ 44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1" name="テキスト ボックス 450"/>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2" name="直線コネクタ 45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3" name="テキスト ボックス 452"/>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4" name="直線コネクタ 45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5" name="テキスト ボックス 454"/>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46637</xdr:rowOff>
    </xdr:from>
    <xdr:to>
      <xdr:col>54</xdr:col>
      <xdr:colOff>189865</xdr:colOff>
      <xdr:row>99</xdr:row>
      <xdr:rowOff>29240</xdr:rowOff>
    </xdr:to>
    <xdr:cxnSp macro="">
      <xdr:nvCxnSpPr>
        <xdr:cNvPr id="459" name="直線コネクタ 458"/>
        <xdr:cNvCxnSpPr/>
      </xdr:nvCxnSpPr>
      <xdr:spPr>
        <a:xfrm flipV="1">
          <a:off x="10475595" y="15477137"/>
          <a:ext cx="1270" cy="1525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33067</xdr:rowOff>
    </xdr:from>
    <xdr:ext cx="534377" cy="259045"/>
    <xdr:sp macro="" textlink="">
      <xdr:nvSpPr>
        <xdr:cNvPr id="460" name="土木費最小値テキスト"/>
        <xdr:cNvSpPr txBox="1"/>
      </xdr:nvSpPr>
      <xdr:spPr>
        <a:xfrm>
          <a:off x="10528300" y="1700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29240</xdr:rowOff>
    </xdr:from>
    <xdr:to>
      <xdr:col>55</xdr:col>
      <xdr:colOff>88900</xdr:colOff>
      <xdr:row>99</xdr:row>
      <xdr:rowOff>29240</xdr:rowOff>
    </xdr:to>
    <xdr:cxnSp macro="">
      <xdr:nvCxnSpPr>
        <xdr:cNvPr id="461" name="直線コネクタ 460"/>
        <xdr:cNvCxnSpPr/>
      </xdr:nvCxnSpPr>
      <xdr:spPr>
        <a:xfrm>
          <a:off x="10388600" y="1700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164764</xdr:rowOff>
    </xdr:from>
    <xdr:ext cx="534377" cy="259045"/>
    <xdr:sp macro="" textlink="">
      <xdr:nvSpPr>
        <xdr:cNvPr id="462" name="土木費最大値テキスト"/>
        <xdr:cNvSpPr txBox="1"/>
      </xdr:nvSpPr>
      <xdr:spPr>
        <a:xfrm>
          <a:off x="10528300" y="1525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84,071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46637</xdr:rowOff>
    </xdr:from>
    <xdr:to>
      <xdr:col>55</xdr:col>
      <xdr:colOff>88900</xdr:colOff>
      <xdr:row>90</xdr:row>
      <xdr:rowOff>46637</xdr:rowOff>
    </xdr:to>
    <xdr:cxnSp macro="">
      <xdr:nvCxnSpPr>
        <xdr:cNvPr id="463" name="直線コネクタ 462"/>
        <xdr:cNvCxnSpPr/>
      </xdr:nvCxnSpPr>
      <xdr:spPr>
        <a:xfrm>
          <a:off x="10388600" y="15477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170766</xdr:rowOff>
    </xdr:from>
    <xdr:to>
      <xdr:col>55</xdr:col>
      <xdr:colOff>0</xdr:colOff>
      <xdr:row>96</xdr:row>
      <xdr:rowOff>68765</xdr:rowOff>
    </xdr:to>
    <xdr:cxnSp macro="">
      <xdr:nvCxnSpPr>
        <xdr:cNvPr id="464" name="直線コネクタ 463"/>
        <xdr:cNvCxnSpPr/>
      </xdr:nvCxnSpPr>
      <xdr:spPr>
        <a:xfrm flipV="1">
          <a:off x="9639300" y="15601266"/>
          <a:ext cx="838200" cy="926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69682</xdr:rowOff>
    </xdr:from>
    <xdr:ext cx="534377" cy="259045"/>
    <xdr:sp macro="" textlink="">
      <xdr:nvSpPr>
        <xdr:cNvPr id="465" name="土木費平均値テキスト"/>
        <xdr:cNvSpPr txBox="1"/>
      </xdr:nvSpPr>
      <xdr:spPr>
        <a:xfrm>
          <a:off x="10528300" y="16357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91255</xdr:rowOff>
    </xdr:from>
    <xdr:to>
      <xdr:col>55</xdr:col>
      <xdr:colOff>50800</xdr:colOff>
      <xdr:row>96</xdr:row>
      <xdr:rowOff>21405</xdr:rowOff>
    </xdr:to>
    <xdr:sp macro="" textlink="">
      <xdr:nvSpPr>
        <xdr:cNvPr id="466" name="フローチャート: 判断 465"/>
        <xdr:cNvSpPr/>
      </xdr:nvSpPr>
      <xdr:spPr>
        <a:xfrm>
          <a:off x="10426700" y="163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141163</xdr:rowOff>
    </xdr:from>
    <xdr:to>
      <xdr:col>50</xdr:col>
      <xdr:colOff>114300</xdr:colOff>
      <xdr:row>96</xdr:row>
      <xdr:rowOff>68765</xdr:rowOff>
    </xdr:to>
    <xdr:cxnSp macro="">
      <xdr:nvCxnSpPr>
        <xdr:cNvPr id="467" name="直線コネクタ 466"/>
        <xdr:cNvCxnSpPr/>
      </xdr:nvCxnSpPr>
      <xdr:spPr>
        <a:xfrm>
          <a:off x="8750300" y="16086013"/>
          <a:ext cx="889000" cy="441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134483</xdr:rowOff>
    </xdr:from>
    <xdr:to>
      <xdr:col>50</xdr:col>
      <xdr:colOff>165100</xdr:colOff>
      <xdr:row>96</xdr:row>
      <xdr:rowOff>64633</xdr:rowOff>
    </xdr:to>
    <xdr:sp macro="" textlink="">
      <xdr:nvSpPr>
        <xdr:cNvPr id="468" name="フローチャート: 判断 467"/>
        <xdr:cNvSpPr/>
      </xdr:nvSpPr>
      <xdr:spPr>
        <a:xfrm>
          <a:off x="9588500" y="1642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81160</xdr:rowOff>
    </xdr:from>
    <xdr:ext cx="534377" cy="259045"/>
    <xdr:sp macro="" textlink="">
      <xdr:nvSpPr>
        <xdr:cNvPr id="469" name="テキスト ボックス 468"/>
        <xdr:cNvSpPr txBox="1"/>
      </xdr:nvSpPr>
      <xdr:spPr>
        <a:xfrm>
          <a:off x="9372111" y="1619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141163</xdr:rowOff>
    </xdr:from>
    <xdr:to>
      <xdr:col>45</xdr:col>
      <xdr:colOff>177800</xdr:colOff>
      <xdr:row>97</xdr:row>
      <xdr:rowOff>72537</xdr:rowOff>
    </xdr:to>
    <xdr:cxnSp macro="">
      <xdr:nvCxnSpPr>
        <xdr:cNvPr id="470" name="直線コネクタ 469"/>
        <xdr:cNvCxnSpPr/>
      </xdr:nvCxnSpPr>
      <xdr:spPr>
        <a:xfrm flipV="1">
          <a:off x="7861300" y="16086013"/>
          <a:ext cx="889000" cy="617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84328</xdr:rowOff>
    </xdr:from>
    <xdr:to>
      <xdr:col>46</xdr:col>
      <xdr:colOff>38100</xdr:colOff>
      <xdr:row>96</xdr:row>
      <xdr:rowOff>14478</xdr:rowOff>
    </xdr:to>
    <xdr:sp macro="" textlink="">
      <xdr:nvSpPr>
        <xdr:cNvPr id="471" name="フローチャート: 判断 470"/>
        <xdr:cNvSpPr/>
      </xdr:nvSpPr>
      <xdr:spPr>
        <a:xfrm>
          <a:off x="8699500" y="1637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5605</xdr:rowOff>
    </xdr:from>
    <xdr:ext cx="534377" cy="259045"/>
    <xdr:sp macro="" textlink="">
      <xdr:nvSpPr>
        <xdr:cNvPr id="472" name="テキスト ボックス 471"/>
        <xdr:cNvSpPr txBox="1"/>
      </xdr:nvSpPr>
      <xdr:spPr>
        <a:xfrm>
          <a:off x="8483111" y="16464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72537</xdr:rowOff>
    </xdr:from>
    <xdr:to>
      <xdr:col>41</xdr:col>
      <xdr:colOff>50800</xdr:colOff>
      <xdr:row>97</xdr:row>
      <xdr:rowOff>146329</xdr:rowOff>
    </xdr:to>
    <xdr:cxnSp macro="">
      <xdr:nvCxnSpPr>
        <xdr:cNvPr id="473" name="直線コネクタ 472"/>
        <xdr:cNvCxnSpPr/>
      </xdr:nvCxnSpPr>
      <xdr:spPr>
        <a:xfrm flipV="1">
          <a:off x="6972300" y="16703187"/>
          <a:ext cx="889000" cy="73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2260</xdr:rowOff>
    </xdr:from>
    <xdr:to>
      <xdr:col>41</xdr:col>
      <xdr:colOff>101600</xdr:colOff>
      <xdr:row>96</xdr:row>
      <xdr:rowOff>103860</xdr:rowOff>
    </xdr:to>
    <xdr:sp macro="" textlink="">
      <xdr:nvSpPr>
        <xdr:cNvPr id="474" name="フローチャート: 判断 473"/>
        <xdr:cNvSpPr/>
      </xdr:nvSpPr>
      <xdr:spPr>
        <a:xfrm>
          <a:off x="7810500" y="1646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120387</xdr:rowOff>
    </xdr:from>
    <xdr:ext cx="534377" cy="259045"/>
    <xdr:sp macro="" textlink="">
      <xdr:nvSpPr>
        <xdr:cNvPr id="475" name="テキスト ボックス 474"/>
        <xdr:cNvSpPr txBox="1"/>
      </xdr:nvSpPr>
      <xdr:spPr>
        <a:xfrm>
          <a:off x="7594111" y="1623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25074</xdr:rowOff>
    </xdr:from>
    <xdr:to>
      <xdr:col>36</xdr:col>
      <xdr:colOff>165100</xdr:colOff>
      <xdr:row>96</xdr:row>
      <xdr:rowOff>126674</xdr:rowOff>
    </xdr:to>
    <xdr:sp macro="" textlink="">
      <xdr:nvSpPr>
        <xdr:cNvPr id="476" name="フローチャート: 判断 475"/>
        <xdr:cNvSpPr/>
      </xdr:nvSpPr>
      <xdr:spPr>
        <a:xfrm>
          <a:off x="6921500" y="16484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143201</xdr:rowOff>
    </xdr:from>
    <xdr:ext cx="534377" cy="259045"/>
    <xdr:sp macro="" textlink="">
      <xdr:nvSpPr>
        <xdr:cNvPr id="477" name="テキスト ボックス 476"/>
        <xdr:cNvSpPr txBox="1"/>
      </xdr:nvSpPr>
      <xdr:spPr>
        <a:xfrm>
          <a:off x="6705111" y="1625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119966</xdr:rowOff>
    </xdr:from>
    <xdr:to>
      <xdr:col>55</xdr:col>
      <xdr:colOff>50800</xdr:colOff>
      <xdr:row>91</xdr:row>
      <xdr:rowOff>50116</xdr:rowOff>
    </xdr:to>
    <xdr:sp macro="" textlink="">
      <xdr:nvSpPr>
        <xdr:cNvPr id="483" name="楕円 482"/>
        <xdr:cNvSpPr/>
      </xdr:nvSpPr>
      <xdr:spPr>
        <a:xfrm>
          <a:off x="10426700" y="1555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34893</xdr:rowOff>
    </xdr:from>
    <xdr:ext cx="534377" cy="259045"/>
    <xdr:sp macro="" textlink="">
      <xdr:nvSpPr>
        <xdr:cNvPr id="484" name="土木費該当値テキスト"/>
        <xdr:cNvSpPr txBox="1"/>
      </xdr:nvSpPr>
      <xdr:spPr>
        <a:xfrm>
          <a:off x="10528300" y="15465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17965</xdr:rowOff>
    </xdr:from>
    <xdr:to>
      <xdr:col>50</xdr:col>
      <xdr:colOff>165100</xdr:colOff>
      <xdr:row>96</xdr:row>
      <xdr:rowOff>119565</xdr:rowOff>
    </xdr:to>
    <xdr:sp macro="" textlink="">
      <xdr:nvSpPr>
        <xdr:cNvPr id="485" name="楕円 484"/>
        <xdr:cNvSpPr/>
      </xdr:nvSpPr>
      <xdr:spPr>
        <a:xfrm>
          <a:off x="9588500" y="1647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110692</xdr:rowOff>
    </xdr:from>
    <xdr:ext cx="534377" cy="259045"/>
    <xdr:sp macro="" textlink="">
      <xdr:nvSpPr>
        <xdr:cNvPr id="486" name="テキスト ボックス 485"/>
        <xdr:cNvSpPr txBox="1"/>
      </xdr:nvSpPr>
      <xdr:spPr>
        <a:xfrm>
          <a:off x="9372111" y="1656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90363</xdr:rowOff>
    </xdr:from>
    <xdr:to>
      <xdr:col>46</xdr:col>
      <xdr:colOff>38100</xdr:colOff>
      <xdr:row>94</xdr:row>
      <xdr:rowOff>20513</xdr:rowOff>
    </xdr:to>
    <xdr:sp macro="" textlink="">
      <xdr:nvSpPr>
        <xdr:cNvPr id="487" name="楕円 486"/>
        <xdr:cNvSpPr/>
      </xdr:nvSpPr>
      <xdr:spPr>
        <a:xfrm>
          <a:off x="8699500" y="16035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37040</xdr:rowOff>
    </xdr:from>
    <xdr:ext cx="534377" cy="259045"/>
    <xdr:sp macro="" textlink="">
      <xdr:nvSpPr>
        <xdr:cNvPr id="488" name="テキスト ボックス 487"/>
        <xdr:cNvSpPr txBox="1"/>
      </xdr:nvSpPr>
      <xdr:spPr>
        <a:xfrm>
          <a:off x="8483111" y="15810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21737</xdr:rowOff>
    </xdr:from>
    <xdr:to>
      <xdr:col>41</xdr:col>
      <xdr:colOff>101600</xdr:colOff>
      <xdr:row>97</xdr:row>
      <xdr:rowOff>123337</xdr:rowOff>
    </xdr:to>
    <xdr:sp macro="" textlink="">
      <xdr:nvSpPr>
        <xdr:cNvPr id="489" name="楕円 488"/>
        <xdr:cNvSpPr/>
      </xdr:nvSpPr>
      <xdr:spPr>
        <a:xfrm>
          <a:off x="7810500" y="1665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114464</xdr:rowOff>
    </xdr:from>
    <xdr:ext cx="534377" cy="259045"/>
    <xdr:sp macro="" textlink="">
      <xdr:nvSpPr>
        <xdr:cNvPr id="490" name="テキスト ボックス 489"/>
        <xdr:cNvSpPr txBox="1"/>
      </xdr:nvSpPr>
      <xdr:spPr>
        <a:xfrm>
          <a:off x="7594111" y="16745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95529</xdr:rowOff>
    </xdr:from>
    <xdr:to>
      <xdr:col>36</xdr:col>
      <xdr:colOff>165100</xdr:colOff>
      <xdr:row>98</xdr:row>
      <xdr:rowOff>25679</xdr:rowOff>
    </xdr:to>
    <xdr:sp macro="" textlink="">
      <xdr:nvSpPr>
        <xdr:cNvPr id="491" name="楕円 490"/>
        <xdr:cNvSpPr/>
      </xdr:nvSpPr>
      <xdr:spPr>
        <a:xfrm>
          <a:off x="6921500" y="1672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16806</xdr:rowOff>
    </xdr:from>
    <xdr:ext cx="534377" cy="259045"/>
    <xdr:sp macro="" textlink="">
      <xdr:nvSpPr>
        <xdr:cNvPr id="492" name="テキスト ボックス 491"/>
        <xdr:cNvSpPr txBox="1"/>
      </xdr:nvSpPr>
      <xdr:spPr>
        <a:xfrm>
          <a:off x="6705111" y="16818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4" name="直線コネクタ 50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5" name="テキスト ボックス 504"/>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6" name="直線コネクタ 50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7" name="テキスト ボックス 506"/>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8" name="直線コネクタ 50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9" name="テキスト ボックス 508"/>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0" name="直線コネクタ 50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1" name="テキスト ボックス 510"/>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25857</xdr:rowOff>
    </xdr:from>
    <xdr:to>
      <xdr:col>85</xdr:col>
      <xdr:colOff>126364</xdr:colOff>
      <xdr:row>38</xdr:row>
      <xdr:rowOff>6792</xdr:rowOff>
    </xdr:to>
    <xdr:cxnSp macro="">
      <xdr:nvCxnSpPr>
        <xdr:cNvPr id="515" name="直線コネクタ 514"/>
        <xdr:cNvCxnSpPr/>
      </xdr:nvCxnSpPr>
      <xdr:spPr>
        <a:xfrm flipV="1">
          <a:off x="16317595" y="5512257"/>
          <a:ext cx="1269" cy="1009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10619</xdr:rowOff>
    </xdr:from>
    <xdr:ext cx="534377" cy="259045"/>
    <xdr:sp macro="" textlink="">
      <xdr:nvSpPr>
        <xdr:cNvPr id="516" name="消防費最小値テキスト"/>
        <xdr:cNvSpPr txBox="1"/>
      </xdr:nvSpPr>
      <xdr:spPr>
        <a:xfrm>
          <a:off x="16370300" y="65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6792</xdr:rowOff>
    </xdr:from>
    <xdr:to>
      <xdr:col>86</xdr:col>
      <xdr:colOff>25400</xdr:colOff>
      <xdr:row>38</xdr:row>
      <xdr:rowOff>6792</xdr:rowOff>
    </xdr:to>
    <xdr:cxnSp macro="">
      <xdr:nvCxnSpPr>
        <xdr:cNvPr id="517" name="直線コネクタ 516"/>
        <xdr:cNvCxnSpPr/>
      </xdr:nvCxnSpPr>
      <xdr:spPr>
        <a:xfrm>
          <a:off x="16230600" y="6521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143984</xdr:rowOff>
    </xdr:from>
    <xdr:ext cx="534377" cy="259045"/>
    <xdr:sp macro="" textlink="">
      <xdr:nvSpPr>
        <xdr:cNvPr id="518" name="消防費最大値テキスト"/>
        <xdr:cNvSpPr txBox="1"/>
      </xdr:nvSpPr>
      <xdr:spPr>
        <a:xfrm>
          <a:off x="16370300" y="528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25857</xdr:rowOff>
    </xdr:from>
    <xdr:to>
      <xdr:col>86</xdr:col>
      <xdr:colOff>25400</xdr:colOff>
      <xdr:row>32</xdr:row>
      <xdr:rowOff>25857</xdr:rowOff>
    </xdr:to>
    <xdr:cxnSp macro="">
      <xdr:nvCxnSpPr>
        <xdr:cNvPr id="519" name="直線コネクタ 518"/>
        <xdr:cNvCxnSpPr/>
      </xdr:nvCxnSpPr>
      <xdr:spPr>
        <a:xfrm>
          <a:off x="16230600" y="5512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37836</xdr:rowOff>
    </xdr:from>
    <xdr:to>
      <xdr:col>85</xdr:col>
      <xdr:colOff>127000</xdr:colOff>
      <xdr:row>36</xdr:row>
      <xdr:rowOff>80356</xdr:rowOff>
    </xdr:to>
    <xdr:cxnSp macro="">
      <xdr:nvCxnSpPr>
        <xdr:cNvPr id="520" name="直線コネクタ 519"/>
        <xdr:cNvCxnSpPr/>
      </xdr:nvCxnSpPr>
      <xdr:spPr>
        <a:xfrm>
          <a:off x="15481300" y="6210036"/>
          <a:ext cx="838200" cy="42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39905</xdr:rowOff>
    </xdr:from>
    <xdr:ext cx="534377" cy="259045"/>
    <xdr:sp macro="" textlink="">
      <xdr:nvSpPr>
        <xdr:cNvPr id="521" name="消防費平均値テキスト"/>
        <xdr:cNvSpPr txBox="1"/>
      </xdr:nvSpPr>
      <xdr:spPr>
        <a:xfrm>
          <a:off x="16370300" y="60406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17028</xdr:rowOff>
    </xdr:from>
    <xdr:to>
      <xdr:col>85</xdr:col>
      <xdr:colOff>177800</xdr:colOff>
      <xdr:row>36</xdr:row>
      <xdr:rowOff>118628</xdr:rowOff>
    </xdr:to>
    <xdr:sp macro="" textlink="">
      <xdr:nvSpPr>
        <xdr:cNvPr id="522" name="フローチャート: 判断 521"/>
        <xdr:cNvSpPr/>
      </xdr:nvSpPr>
      <xdr:spPr>
        <a:xfrm>
          <a:off x="16268700" y="618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37836</xdr:rowOff>
    </xdr:from>
    <xdr:to>
      <xdr:col>81</xdr:col>
      <xdr:colOff>50800</xdr:colOff>
      <xdr:row>36</xdr:row>
      <xdr:rowOff>129322</xdr:rowOff>
    </xdr:to>
    <xdr:cxnSp macro="">
      <xdr:nvCxnSpPr>
        <xdr:cNvPr id="523" name="直線コネクタ 522"/>
        <xdr:cNvCxnSpPr/>
      </xdr:nvCxnSpPr>
      <xdr:spPr>
        <a:xfrm flipV="1">
          <a:off x="14592300" y="6210036"/>
          <a:ext cx="889000" cy="9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4867</xdr:rowOff>
    </xdr:from>
    <xdr:to>
      <xdr:col>81</xdr:col>
      <xdr:colOff>101600</xdr:colOff>
      <xdr:row>36</xdr:row>
      <xdr:rowOff>106467</xdr:rowOff>
    </xdr:to>
    <xdr:sp macro="" textlink="">
      <xdr:nvSpPr>
        <xdr:cNvPr id="524" name="フローチャート: 判断 523"/>
        <xdr:cNvSpPr/>
      </xdr:nvSpPr>
      <xdr:spPr>
        <a:xfrm>
          <a:off x="15430500" y="617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97594</xdr:rowOff>
    </xdr:from>
    <xdr:ext cx="534377" cy="259045"/>
    <xdr:sp macro="" textlink="">
      <xdr:nvSpPr>
        <xdr:cNvPr id="525" name="テキスト ボックス 524"/>
        <xdr:cNvSpPr txBox="1"/>
      </xdr:nvSpPr>
      <xdr:spPr>
        <a:xfrm>
          <a:off x="15214111" y="626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129322</xdr:rowOff>
    </xdr:from>
    <xdr:to>
      <xdr:col>76</xdr:col>
      <xdr:colOff>114300</xdr:colOff>
      <xdr:row>37</xdr:row>
      <xdr:rowOff>3272</xdr:rowOff>
    </xdr:to>
    <xdr:cxnSp macro="">
      <xdr:nvCxnSpPr>
        <xdr:cNvPr id="526" name="直線コネクタ 525"/>
        <xdr:cNvCxnSpPr/>
      </xdr:nvCxnSpPr>
      <xdr:spPr>
        <a:xfrm flipV="1">
          <a:off x="13703300" y="6301522"/>
          <a:ext cx="889000" cy="4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47295</xdr:rowOff>
    </xdr:from>
    <xdr:to>
      <xdr:col>76</xdr:col>
      <xdr:colOff>165100</xdr:colOff>
      <xdr:row>36</xdr:row>
      <xdr:rowOff>148895</xdr:rowOff>
    </xdr:to>
    <xdr:sp macro="" textlink="">
      <xdr:nvSpPr>
        <xdr:cNvPr id="527" name="フローチャート: 判断 526"/>
        <xdr:cNvSpPr/>
      </xdr:nvSpPr>
      <xdr:spPr>
        <a:xfrm>
          <a:off x="14541500" y="62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165422</xdr:rowOff>
    </xdr:from>
    <xdr:ext cx="534377" cy="259045"/>
    <xdr:sp macro="" textlink="">
      <xdr:nvSpPr>
        <xdr:cNvPr id="528" name="テキスト ボックス 527"/>
        <xdr:cNvSpPr txBox="1"/>
      </xdr:nvSpPr>
      <xdr:spPr>
        <a:xfrm>
          <a:off x="14325111" y="599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3272</xdr:rowOff>
    </xdr:from>
    <xdr:to>
      <xdr:col>71</xdr:col>
      <xdr:colOff>177800</xdr:colOff>
      <xdr:row>37</xdr:row>
      <xdr:rowOff>92471</xdr:rowOff>
    </xdr:to>
    <xdr:cxnSp macro="">
      <xdr:nvCxnSpPr>
        <xdr:cNvPr id="529" name="直線コネクタ 528"/>
        <xdr:cNvCxnSpPr/>
      </xdr:nvCxnSpPr>
      <xdr:spPr>
        <a:xfrm flipV="1">
          <a:off x="12814300" y="6346922"/>
          <a:ext cx="889000" cy="89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146096</xdr:rowOff>
    </xdr:from>
    <xdr:to>
      <xdr:col>72</xdr:col>
      <xdr:colOff>38100</xdr:colOff>
      <xdr:row>36</xdr:row>
      <xdr:rowOff>76246</xdr:rowOff>
    </xdr:to>
    <xdr:sp macro="" textlink="">
      <xdr:nvSpPr>
        <xdr:cNvPr id="530" name="フローチャート: 判断 529"/>
        <xdr:cNvSpPr/>
      </xdr:nvSpPr>
      <xdr:spPr>
        <a:xfrm>
          <a:off x="13652500" y="614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92773</xdr:rowOff>
    </xdr:from>
    <xdr:ext cx="534377" cy="259045"/>
    <xdr:sp macro="" textlink="">
      <xdr:nvSpPr>
        <xdr:cNvPr id="531" name="テキスト ボックス 530"/>
        <xdr:cNvSpPr txBox="1"/>
      </xdr:nvSpPr>
      <xdr:spPr>
        <a:xfrm>
          <a:off x="13436111" y="592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1849</xdr:rowOff>
    </xdr:from>
    <xdr:to>
      <xdr:col>67</xdr:col>
      <xdr:colOff>101600</xdr:colOff>
      <xdr:row>36</xdr:row>
      <xdr:rowOff>103449</xdr:rowOff>
    </xdr:to>
    <xdr:sp macro="" textlink="">
      <xdr:nvSpPr>
        <xdr:cNvPr id="532" name="フローチャート: 判断 531"/>
        <xdr:cNvSpPr/>
      </xdr:nvSpPr>
      <xdr:spPr>
        <a:xfrm>
          <a:off x="12763500" y="617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119976</xdr:rowOff>
    </xdr:from>
    <xdr:ext cx="534377" cy="259045"/>
    <xdr:sp macro="" textlink="">
      <xdr:nvSpPr>
        <xdr:cNvPr id="533" name="テキスト ボックス 532"/>
        <xdr:cNvSpPr txBox="1"/>
      </xdr:nvSpPr>
      <xdr:spPr>
        <a:xfrm>
          <a:off x="12547111" y="594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29556</xdr:rowOff>
    </xdr:from>
    <xdr:to>
      <xdr:col>85</xdr:col>
      <xdr:colOff>177800</xdr:colOff>
      <xdr:row>36</xdr:row>
      <xdr:rowOff>131156</xdr:rowOff>
    </xdr:to>
    <xdr:sp macro="" textlink="">
      <xdr:nvSpPr>
        <xdr:cNvPr id="539" name="楕円 538"/>
        <xdr:cNvSpPr/>
      </xdr:nvSpPr>
      <xdr:spPr>
        <a:xfrm>
          <a:off x="16268700" y="620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7983</xdr:rowOff>
    </xdr:from>
    <xdr:ext cx="534377" cy="259045"/>
    <xdr:sp macro="" textlink="">
      <xdr:nvSpPr>
        <xdr:cNvPr id="540" name="消防費該当値テキスト"/>
        <xdr:cNvSpPr txBox="1"/>
      </xdr:nvSpPr>
      <xdr:spPr>
        <a:xfrm>
          <a:off x="16370300" y="618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158486</xdr:rowOff>
    </xdr:from>
    <xdr:to>
      <xdr:col>81</xdr:col>
      <xdr:colOff>101600</xdr:colOff>
      <xdr:row>36</xdr:row>
      <xdr:rowOff>88636</xdr:rowOff>
    </xdr:to>
    <xdr:sp macro="" textlink="">
      <xdr:nvSpPr>
        <xdr:cNvPr id="541" name="楕円 540"/>
        <xdr:cNvSpPr/>
      </xdr:nvSpPr>
      <xdr:spPr>
        <a:xfrm>
          <a:off x="15430500" y="615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105163</xdr:rowOff>
    </xdr:from>
    <xdr:ext cx="534377" cy="259045"/>
    <xdr:sp macro="" textlink="">
      <xdr:nvSpPr>
        <xdr:cNvPr id="542" name="テキスト ボックス 541"/>
        <xdr:cNvSpPr txBox="1"/>
      </xdr:nvSpPr>
      <xdr:spPr>
        <a:xfrm>
          <a:off x="15214111" y="593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78522</xdr:rowOff>
    </xdr:from>
    <xdr:to>
      <xdr:col>76</xdr:col>
      <xdr:colOff>165100</xdr:colOff>
      <xdr:row>37</xdr:row>
      <xdr:rowOff>8672</xdr:rowOff>
    </xdr:to>
    <xdr:sp macro="" textlink="">
      <xdr:nvSpPr>
        <xdr:cNvPr id="543" name="楕円 542"/>
        <xdr:cNvSpPr/>
      </xdr:nvSpPr>
      <xdr:spPr>
        <a:xfrm>
          <a:off x="14541500" y="625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171249</xdr:rowOff>
    </xdr:from>
    <xdr:ext cx="534377" cy="259045"/>
    <xdr:sp macro="" textlink="">
      <xdr:nvSpPr>
        <xdr:cNvPr id="544" name="テキスト ボックス 543"/>
        <xdr:cNvSpPr txBox="1"/>
      </xdr:nvSpPr>
      <xdr:spPr>
        <a:xfrm>
          <a:off x="14325111" y="6343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123922</xdr:rowOff>
    </xdr:from>
    <xdr:to>
      <xdr:col>72</xdr:col>
      <xdr:colOff>38100</xdr:colOff>
      <xdr:row>37</xdr:row>
      <xdr:rowOff>54072</xdr:rowOff>
    </xdr:to>
    <xdr:sp macro="" textlink="">
      <xdr:nvSpPr>
        <xdr:cNvPr id="545" name="楕円 544"/>
        <xdr:cNvSpPr/>
      </xdr:nvSpPr>
      <xdr:spPr>
        <a:xfrm>
          <a:off x="13652500" y="629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45199</xdr:rowOff>
    </xdr:from>
    <xdr:ext cx="534377" cy="259045"/>
    <xdr:sp macro="" textlink="">
      <xdr:nvSpPr>
        <xdr:cNvPr id="546" name="テキスト ボックス 545"/>
        <xdr:cNvSpPr txBox="1"/>
      </xdr:nvSpPr>
      <xdr:spPr>
        <a:xfrm>
          <a:off x="13436111" y="6388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41671</xdr:rowOff>
    </xdr:from>
    <xdr:to>
      <xdr:col>67</xdr:col>
      <xdr:colOff>101600</xdr:colOff>
      <xdr:row>37</xdr:row>
      <xdr:rowOff>143271</xdr:rowOff>
    </xdr:to>
    <xdr:sp macro="" textlink="">
      <xdr:nvSpPr>
        <xdr:cNvPr id="547" name="楕円 546"/>
        <xdr:cNvSpPr/>
      </xdr:nvSpPr>
      <xdr:spPr>
        <a:xfrm>
          <a:off x="12763500" y="6385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134398</xdr:rowOff>
    </xdr:from>
    <xdr:ext cx="534377" cy="259045"/>
    <xdr:sp macro="" textlink="">
      <xdr:nvSpPr>
        <xdr:cNvPr id="548" name="テキスト ボックス 547"/>
        <xdr:cNvSpPr txBox="1"/>
      </xdr:nvSpPr>
      <xdr:spPr>
        <a:xfrm>
          <a:off x="12547111" y="6478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0" name="直線コネクタ 559"/>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1" name="テキスト ボックス 560"/>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2" name="直線コネクタ 561"/>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3" name="テキスト ボックス 562"/>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4" name="直線コネクタ 563"/>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5" name="テキスト ボックス 564"/>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6" name="直線コネクタ 565"/>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7" name="テキスト ボックス 566"/>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8" name="直線コネクタ 567"/>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9" name="テキスト ボックス 568"/>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0" name="直線コネクタ 569"/>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1" name="テキスト ボックス 570"/>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100593</xdr:rowOff>
    </xdr:from>
    <xdr:to>
      <xdr:col>85</xdr:col>
      <xdr:colOff>126364</xdr:colOff>
      <xdr:row>58</xdr:row>
      <xdr:rowOff>118816</xdr:rowOff>
    </xdr:to>
    <xdr:cxnSp macro="">
      <xdr:nvCxnSpPr>
        <xdr:cNvPr id="575" name="直線コネクタ 574"/>
        <xdr:cNvCxnSpPr/>
      </xdr:nvCxnSpPr>
      <xdr:spPr>
        <a:xfrm flipV="1">
          <a:off x="16317595" y="8673093"/>
          <a:ext cx="1269" cy="1389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122643</xdr:rowOff>
    </xdr:from>
    <xdr:ext cx="534377" cy="259045"/>
    <xdr:sp macro="" textlink="">
      <xdr:nvSpPr>
        <xdr:cNvPr id="576" name="教育費最小値テキスト"/>
        <xdr:cNvSpPr txBox="1"/>
      </xdr:nvSpPr>
      <xdr:spPr>
        <a:xfrm>
          <a:off x="16370300" y="1006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118816</xdr:rowOff>
    </xdr:from>
    <xdr:to>
      <xdr:col>86</xdr:col>
      <xdr:colOff>25400</xdr:colOff>
      <xdr:row>58</xdr:row>
      <xdr:rowOff>118816</xdr:rowOff>
    </xdr:to>
    <xdr:cxnSp macro="">
      <xdr:nvCxnSpPr>
        <xdr:cNvPr id="577" name="直線コネクタ 576"/>
        <xdr:cNvCxnSpPr/>
      </xdr:nvCxnSpPr>
      <xdr:spPr>
        <a:xfrm>
          <a:off x="16230600" y="10062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47270</xdr:rowOff>
    </xdr:from>
    <xdr:ext cx="599010" cy="259045"/>
    <xdr:sp macro="" textlink="">
      <xdr:nvSpPr>
        <xdr:cNvPr id="578" name="教育費最大値テキスト"/>
        <xdr:cNvSpPr txBox="1"/>
      </xdr:nvSpPr>
      <xdr:spPr>
        <a:xfrm>
          <a:off x="16370300" y="8448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114,395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100593</xdr:rowOff>
    </xdr:from>
    <xdr:to>
      <xdr:col>86</xdr:col>
      <xdr:colOff>25400</xdr:colOff>
      <xdr:row>50</xdr:row>
      <xdr:rowOff>100593</xdr:rowOff>
    </xdr:to>
    <xdr:cxnSp macro="">
      <xdr:nvCxnSpPr>
        <xdr:cNvPr id="579" name="直線コネクタ 578"/>
        <xdr:cNvCxnSpPr/>
      </xdr:nvCxnSpPr>
      <xdr:spPr>
        <a:xfrm>
          <a:off x="16230600" y="867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55886</xdr:rowOff>
    </xdr:from>
    <xdr:to>
      <xdr:col>85</xdr:col>
      <xdr:colOff>127000</xdr:colOff>
      <xdr:row>57</xdr:row>
      <xdr:rowOff>124204</xdr:rowOff>
    </xdr:to>
    <xdr:cxnSp macro="">
      <xdr:nvCxnSpPr>
        <xdr:cNvPr id="580" name="直線コネクタ 579"/>
        <xdr:cNvCxnSpPr/>
      </xdr:nvCxnSpPr>
      <xdr:spPr>
        <a:xfrm flipV="1">
          <a:off x="15481300" y="9828536"/>
          <a:ext cx="838200" cy="68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45630</xdr:rowOff>
    </xdr:from>
    <xdr:ext cx="534377" cy="259045"/>
    <xdr:sp macro="" textlink="">
      <xdr:nvSpPr>
        <xdr:cNvPr id="581" name="教育費平均値テキスト"/>
        <xdr:cNvSpPr txBox="1"/>
      </xdr:nvSpPr>
      <xdr:spPr>
        <a:xfrm>
          <a:off x="16370300" y="9475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22753</xdr:rowOff>
    </xdr:from>
    <xdr:to>
      <xdr:col>85</xdr:col>
      <xdr:colOff>177800</xdr:colOff>
      <xdr:row>56</xdr:row>
      <xdr:rowOff>124353</xdr:rowOff>
    </xdr:to>
    <xdr:sp macro="" textlink="">
      <xdr:nvSpPr>
        <xdr:cNvPr id="582" name="フローチャート: 判断 581"/>
        <xdr:cNvSpPr/>
      </xdr:nvSpPr>
      <xdr:spPr>
        <a:xfrm>
          <a:off x="16268700" y="96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124204</xdr:rowOff>
    </xdr:from>
    <xdr:to>
      <xdr:col>81</xdr:col>
      <xdr:colOff>50800</xdr:colOff>
      <xdr:row>58</xdr:row>
      <xdr:rowOff>3928</xdr:rowOff>
    </xdr:to>
    <xdr:cxnSp macro="">
      <xdr:nvCxnSpPr>
        <xdr:cNvPr id="583" name="直線コネクタ 582"/>
        <xdr:cNvCxnSpPr/>
      </xdr:nvCxnSpPr>
      <xdr:spPr>
        <a:xfrm flipV="1">
          <a:off x="14592300" y="9896854"/>
          <a:ext cx="889000" cy="51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65207</xdr:rowOff>
    </xdr:from>
    <xdr:to>
      <xdr:col>81</xdr:col>
      <xdr:colOff>101600</xdr:colOff>
      <xdr:row>56</xdr:row>
      <xdr:rowOff>166807</xdr:rowOff>
    </xdr:to>
    <xdr:sp macro="" textlink="">
      <xdr:nvSpPr>
        <xdr:cNvPr id="584" name="フローチャート: 判断 583"/>
        <xdr:cNvSpPr/>
      </xdr:nvSpPr>
      <xdr:spPr>
        <a:xfrm>
          <a:off x="15430500" y="966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11884</xdr:rowOff>
    </xdr:from>
    <xdr:ext cx="534377" cy="259045"/>
    <xdr:sp macro="" textlink="">
      <xdr:nvSpPr>
        <xdr:cNvPr id="585" name="テキスト ボックス 584"/>
        <xdr:cNvSpPr txBox="1"/>
      </xdr:nvSpPr>
      <xdr:spPr>
        <a:xfrm>
          <a:off x="15214111" y="944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3928</xdr:rowOff>
    </xdr:from>
    <xdr:to>
      <xdr:col>76</xdr:col>
      <xdr:colOff>114300</xdr:colOff>
      <xdr:row>58</xdr:row>
      <xdr:rowOff>50023</xdr:rowOff>
    </xdr:to>
    <xdr:cxnSp macro="">
      <xdr:nvCxnSpPr>
        <xdr:cNvPr id="586" name="直線コネクタ 585"/>
        <xdr:cNvCxnSpPr/>
      </xdr:nvCxnSpPr>
      <xdr:spPr>
        <a:xfrm flipV="1">
          <a:off x="13703300" y="9948028"/>
          <a:ext cx="889000" cy="4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74792</xdr:rowOff>
    </xdr:from>
    <xdr:to>
      <xdr:col>76</xdr:col>
      <xdr:colOff>165100</xdr:colOff>
      <xdr:row>57</xdr:row>
      <xdr:rowOff>4942</xdr:rowOff>
    </xdr:to>
    <xdr:sp macro="" textlink="">
      <xdr:nvSpPr>
        <xdr:cNvPr id="587" name="フローチャート: 判断 586"/>
        <xdr:cNvSpPr/>
      </xdr:nvSpPr>
      <xdr:spPr>
        <a:xfrm>
          <a:off x="14541500" y="967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21469</xdr:rowOff>
    </xdr:from>
    <xdr:ext cx="534377" cy="259045"/>
    <xdr:sp macro="" textlink="">
      <xdr:nvSpPr>
        <xdr:cNvPr id="588" name="テキスト ボックス 587"/>
        <xdr:cNvSpPr txBox="1"/>
      </xdr:nvSpPr>
      <xdr:spPr>
        <a:xfrm>
          <a:off x="14325111" y="9451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18950</xdr:rowOff>
    </xdr:from>
    <xdr:to>
      <xdr:col>71</xdr:col>
      <xdr:colOff>177800</xdr:colOff>
      <xdr:row>58</xdr:row>
      <xdr:rowOff>50023</xdr:rowOff>
    </xdr:to>
    <xdr:cxnSp macro="">
      <xdr:nvCxnSpPr>
        <xdr:cNvPr id="589" name="直線コネクタ 588"/>
        <xdr:cNvCxnSpPr/>
      </xdr:nvCxnSpPr>
      <xdr:spPr>
        <a:xfrm>
          <a:off x="12814300" y="9963050"/>
          <a:ext cx="889000" cy="31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76474</xdr:rowOff>
    </xdr:from>
    <xdr:to>
      <xdr:col>72</xdr:col>
      <xdr:colOff>38100</xdr:colOff>
      <xdr:row>57</xdr:row>
      <xdr:rowOff>6624</xdr:rowOff>
    </xdr:to>
    <xdr:sp macro="" textlink="">
      <xdr:nvSpPr>
        <xdr:cNvPr id="590" name="フローチャート: 判断 589"/>
        <xdr:cNvSpPr/>
      </xdr:nvSpPr>
      <xdr:spPr>
        <a:xfrm>
          <a:off x="13652500" y="967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23151</xdr:rowOff>
    </xdr:from>
    <xdr:ext cx="534377" cy="259045"/>
    <xdr:sp macro="" textlink="">
      <xdr:nvSpPr>
        <xdr:cNvPr id="591" name="テキスト ボックス 590"/>
        <xdr:cNvSpPr txBox="1"/>
      </xdr:nvSpPr>
      <xdr:spPr>
        <a:xfrm>
          <a:off x="13436111" y="945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67232</xdr:rowOff>
    </xdr:from>
    <xdr:to>
      <xdr:col>67</xdr:col>
      <xdr:colOff>101600</xdr:colOff>
      <xdr:row>56</xdr:row>
      <xdr:rowOff>168832</xdr:rowOff>
    </xdr:to>
    <xdr:sp macro="" textlink="">
      <xdr:nvSpPr>
        <xdr:cNvPr id="592" name="フローチャート: 判断 591"/>
        <xdr:cNvSpPr/>
      </xdr:nvSpPr>
      <xdr:spPr>
        <a:xfrm>
          <a:off x="12763500" y="9668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13909</xdr:rowOff>
    </xdr:from>
    <xdr:ext cx="534377" cy="259045"/>
    <xdr:sp macro="" textlink="">
      <xdr:nvSpPr>
        <xdr:cNvPr id="593" name="テキスト ボックス 592"/>
        <xdr:cNvSpPr txBox="1"/>
      </xdr:nvSpPr>
      <xdr:spPr>
        <a:xfrm>
          <a:off x="12547111" y="944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5086</xdr:rowOff>
    </xdr:from>
    <xdr:to>
      <xdr:col>85</xdr:col>
      <xdr:colOff>177800</xdr:colOff>
      <xdr:row>57</xdr:row>
      <xdr:rowOff>106686</xdr:rowOff>
    </xdr:to>
    <xdr:sp macro="" textlink="">
      <xdr:nvSpPr>
        <xdr:cNvPr id="599" name="楕円 598"/>
        <xdr:cNvSpPr/>
      </xdr:nvSpPr>
      <xdr:spPr>
        <a:xfrm>
          <a:off x="16268700" y="9777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154963</xdr:rowOff>
    </xdr:from>
    <xdr:ext cx="534377" cy="259045"/>
    <xdr:sp macro="" textlink="">
      <xdr:nvSpPr>
        <xdr:cNvPr id="600" name="教育費該当値テキスト"/>
        <xdr:cNvSpPr txBox="1"/>
      </xdr:nvSpPr>
      <xdr:spPr>
        <a:xfrm>
          <a:off x="16370300" y="975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73404</xdr:rowOff>
    </xdr:from>
    <xdr:to>
      <xdr:col>81</xdr:col>
      <xdr:colOff>101600</xdr:colOff>
      <xdr:row>58</xdr:row>
      <xdr:rowOff>3554</xdr:rowOff>
    </xdr:to>
    <xdr:sp macro="" textlink="">
      <xdr:nvSpPr>
        <xdr:cNvPr id="601" name="楕円 600"/>
        <xdr:cNvSpPr/>
      </xdr:nvSpPr>
      <xdr:spPr>
        <a:xfrm>
          <a:off x="15430500" y="9846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166131</xdr:rowOff>
    </xdr:from>
    <xdr:ext cx="534377" cy="259045"/>
    <xdr:sp macro="" textlink="">
      <xdr:nvSpPr>
        <xdr:cNvPr id="602" name="テキスト ボックス 601"/>
        <xdr:cNvSpPr txBox="1"/>
      </xdr:nvSpPr>
      <xdr:spPr>
        <a:xfrm>
          <a:off x="15214111" y="9938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124578</xdr:rowOff>
    </xdr:from>
    <xdr:to>
      <xdr:col>76</xdr:col>
      <xdr:colOff>165100</xdr:colOff>
      <xdr:row>58</xdr:row>
      <xdr:rowOff>54728</xdr:rowOff>
    </xdr:to>
    <xdr:sp macro="" textlink="">
      <xdr:nvSpPr>
        <xdr:cNvPr id="603" name="楕円 602"/>
        <xdr:cNvSpPr/>
      </xdr:nvSpPr>
      <xdr:spPr>
        <a:xfrm>
          <a:off x="14541500" y="9897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45855</xdr:rowOff>
    </xdr:from>
    <xdr:ext cx="534377" cy="259045"/>
    <xdr:sp macro="" textlink="">
      <xdr:nvSpPr>
        <xdr:cNvPr id="604" name="テキスト ボックス 603"/>
        <xdr:cNvSpPr txBox="1"/>
      </xdr:nvSpPr>
      <xdr:spPr>
        <a:xfrm>
          <a:off x="14325111" y="9989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170673</xdr:rowOff>
    </xdr:from>
    <xdr:to>
      <xdr:col>72</xdr:col>
      <xdr:colOff>38100</xdr:colOff>
      <xdr:row>58</xdr:row>
      <xdr:rowOff>100823</xdr:rowOff>
    </xdr:to>
    <xdr:sp macro="" textlink="">
      <xdr:nvSpPr>
        <xdr:cNvPr id="605" name="楕円 604"/>
        <xdr:cNvSpPr/>
      </xdr:nvSpPr>
      <xdr:spPr>
        <a:xfrm>
          <a:off x="13652500" y="9943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91950</xdr:rowOff>
    </xdr:from>
    <xdr:ext cx="534377" cy="259045"/>
    <xdr:sp macro="" textlink="">
      <xdr:nvSpPr>
        <xdr:cNvPr id="606" name="テキスト ボックス 605"/>
        <xdr:cNvSpPr txBox="1"/>
      </xdr:nvSpPr>
      <xdr:spPr>
        <a:xfrm>
          <a:off x="13436111" y="10036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139600</xdr:rowOff>
    </xdr:from>
    <xdr:to>
      <xdr:col>67</xdr:col>
      <xdr:colOff>101600</xdr:colOff>
      <xdr:row>58</xdr:row>
      <xdr:rowOff>69750</xdr:rowOff>
    </xdr:to>
    <xdr:sp macro="" textlink="">
      <xdr:nvSpPr>
        <xdr:cNvPr id="607" name="楕円 606"/>
        <xdr:cNvSpPr/>
      </xdr:nvSpPr>
      <xdr:spPr>
        <a:xfrm>
          <a:off x="12763500" y="991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60877</xdr:rowOff>
    </xdr:from>
    <xdr:ext cx="534377" cy="259045"/>
    <xdr:sp macro="" textlink="">
      <xdr:nvSpPr>
        <xdr:cNvPr id="608" name="テキスト ボックス 607"/>
        <xdr:cNvSpPr txBox="1"/>
      </xdr:nvSpPr>
      <xdr:spPr>
        <a:xfrm>
          <a:off x="12547111" y="10004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9" name="直線コネクタ 61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0" name="テキスト ボックス 61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1" name="直線コネクタ 62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2" name="テキスト ボックス 621"/>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3" name="直線コネクタ 62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4" name="テキスト ボックス 623"/>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5" name="直線コネクタ 62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6" name="テキスト ボックス 625"/>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75669</xdr:rowOff>
    </xdr:from>
    <xdr:to>
      <xdr:col>85</xdr:col>
      <xdr:colOff>126364</xdr:colOff>
      <xdr:row>78</xdr:row>
      <xdr:rowOff>139700</xdr:rowOff>
    </xdr:to>
    <xdr:cxnSp macro="">
      <xdr:nvCxnSpPr>
        <xdr:cNvPr id="630" name="直線コネクタ 629"/>
        <xdr:cNvCxnSpPr/>
      </xdr:nvCxnSpPr>
      <xdr:spPr>
        <a:xfrm flipV="1">
          <a:off x="16317595" y="12077169"/>
          <a:ext cx="1269" cy="1435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1"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2" name="直線コネクタ 63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22346</xdr:rowOff>
    </xdr:from>
    <xdr:ext cx="534377" cy="259045"/>
    <xdr:sp macro="" textlink="">
      <xdr:nvSpPr>
        <xdr:cNvPr id="633" name="災害復旧費最大値テキスト"/>
        <xdr:cNvSpPr txBox="1"/>
      </xdr:nvSpPr>
      <xdr:spPr>
        <a:xfrm>
          <a:off x="16370300" y="1185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75669</xdr:rowOff>
    </xdr:from>
    <xdr:to>
      <xdr:col>86</xdr:col>
      <xdr:colOff>25400</xdr:colOff>
      <xdr:row>70</xdr:row>
      <xdr:rowOff>75669</xdr:rowOff>
    </xdr:to>
    <xdr:cxnSp macro="">
      <xdr:nvCxnSpPr>
        <xdr:cNvPr id="634" name="直線コネクタ 633"/>
        <xdr:cNvCxnSpPr/>
      </xdr:nvCxnSpPr>
      <xdr:spPr>
        <a:xfrm>
          <a:off x="16230600" y="12077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133231</xdr:rowOff>
    </xdr:from>
    <xdr:to>
      <xdr:col>85</xdr:col>
      <xdr:colOff>127000</xdr:colOff>
      <xdr:row>78</xdr:row>
      <xdr:rowOff>139700</xdr:rowOff>
    </xdr:to>
    <xdr:cxnSp macro="">
      <xdr:nvCxnSpPr>
        <xdr:cNvPr id="635" name="直線コネクタ 634"/>
        <xdr:cNvCxnSpPr/>
      </xdr:nvCxnSpPr>
      <xdr:spPr>
        <a:xfrm flipV="1">
          <a:off x="15481300" y="13506331"/>
          <a:ext cx="838200" cy="6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29160</xdr:rowOff>
    </xdr:from>
    <xdr:ext cx="469744" cy="259045"/>
    <xdr:sp macro="" textlink="">
      <xdr:nvSpPr>
        <xdr:cNvPr id="636" name="災害復旧費平均値テキスト"/>
        <xdr:cNvSpPr txBox="1"/>
      </xdr:nvSpPr>
      <xdr:spPr>
        <a:xfrm>
          <a:off x="16370300" y="132308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6283</xdr:rowOff>
    </xdr:from>
    <xdr:to>
      <xdr:col>85</xdr:col>
      <xdr:colOff>177800</xdr:colOff>
      <xdr:row>78</xdr:row>
      <xdr:rowOff>107883</xdr:rowOff>
    </xdr:to>
    <xdr:sp macro="" textlink="">
      <xdr:nvSpPr>
        <xdr:cNvPr id="637" name="フローチャート: 判断 636"/>
        <xdr:cNvSpPr/>
      </xdr:nvSpPr>
      <xdr:spPr>
        <a:xfrm>
          <a:off x="16268700" y="1337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8" name="直線コネクタ 637"/>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35682</xdr:rowOff>
    </xdr:from>
    <xdr:to>
      <xdr:col>81</xdr:col>
      <xdr:colOff>101600</xdr:colOff>
      <xdr:row>78</xdr:row>
      <xdr:rowOff>137282</xdr:rowOff>
    </xdr:to>
    <xdr:sp macro="" textlink="">
      <xdr:nvSpPr>
        <xdr:cNvPr id="639" name="フローチャート: 判断 638"/>
        <xdr:cNvSpPr/>
      </xdr:nvSpPr>
      <xdr:spPr>
        <a:xfrm>
          <a:off x="15430500" y="1340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153809</xdr:rowOff>
    </xdr:from>
    <xdr:ext cx="469744" cy="259045"/>
    <xdr:sp macro="" textlink="">
      <xdr:nvSpPr>
        <xdr:cNvPr id="640" name="テキスト ボックス 639"/>
        <xdr:cNvSpPr txBox="1"/>
      </xdr:nvSpPr>
      <xdr:spPr>
        <a:xfrm>
          <a:off x="15246428" y="13184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132842</xdr:rowOff>
    </xdr:from>
    <xdr:to>
      <xdr:col>76</xdr:col>
      <xdr:colOff>114300</xdr:colOff>
      <xdr:row>78</xdr:row>
      <xdr:rowOff>139700</xdr:rowOff>
    </xdr:to>
    <xdr:cxnSp macro="">
      <xdr:nvCxnSpPr>
        <xdr:cNvPr id="641" name="直線コネクタ 640"/>
        <xdr:cNvCxnSpPr/>
      </xdr:nvCxnSpPr>
      <xdr:spPr>
        <a:xfrm>
          <a:off x="13703300" y="13334492"/>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49284</xdr:rowOff>
    </xdr:from>
    <xdr:to>
      <xdr:col>76</xdr:col>
      <xdr:colOff>165100</xdr:colOff>
      <xdr:row>78</xdr:row>
      <xdr:rowOff>150884</xdr:rowOff>
    </xdr:to>
    <xdr:sp macro="" textlink="">
      <xdr:nvSpPr>
        <xdr:cNvPr id="642" name="フローチャート: 判断 641"/>
        <xdr:cNvSpPr/>
      </xdr:nvSpPr>
      <xdr:spPr>
        <a:xfrm>
          <a:off x="14541500" y="13422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167411</xdr:rowOff>
    </xdr:from>
    <xdr:ext cx="469744" cy="259045"/>
    <xdr:sp macro="" textlink="">
      <xdr:nvSpPr>
        <xdr:cNvPr id="643" name="テキスト ボックス 642"/>
        <xdr:cNvSpPr txBox="1"/>
      </xdr:nvSpPr>
      <xdr:spPr>
        <a:xfrm>
          <a:off x="14357428" y="13197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132842</xdr:rowOff>
    </xdr:from>
    <xdr:to>
      <xdr:col>71</xdr:col>
      <xdr:colOff>177800</xdr:colOff>
      <xdr:row>78</xdr:row>
      <xdr:rowOff>67988</xdr:rowOff>
    </xdr:to>
    <xdr:cxnSp macro="">
      <xdr:nvCxnSpPr>
        <xdr:cNvPr id="644" name="直線コネクタ 643"/>
        <xdr:cNvCxnSpPr/>
      </xdr:nvCxnSpPr>
      <xdr:spPr>
        <a:xfrm flipV="1">
          <a:off x="12814300" y="13334492"/>
          <a:ext cx="889000" cy="10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58817</xdr:rowOff>
    </xdr:from>
    <xdr:to>
      <xdr:col>72</xdr:col>
      <xdr:colOff>38100</xdr:colOff>
      <xdr:row>78</xdr:row>
      <xdr:rowOff>160417</xdr:rowOff>
    </xdr:to>
    <xdr:sp macro="" textlink="">
      <xdr:nvSpPr>
        <xdr:cNvPr id="645" name="フローチャート: 判断 644"/>
        <xdr:cNvSpPr/>
      </xdr:nvSpPr>
      <xdr:spPr>
        <a:xfrm>
          <a:off x="13652500" y="1343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151544</xdr:rowOff>
    </xdr:from>
    <xdr:ext cx="469744" cy="259045"/>
    <xdr:sp macro="" textlink="">
      <xdr:nvSpPr>
        <xdr:cNvPr id="646" name="テキスト ボックス 645"/>
        <xdr:cNvSpPr txBox="1"/>
      </xdr:nvSpPr>
      <xdr:spPr>
        <a:xfrm>
          <a:off x="13468428" y="13524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75595</xdr:rowOff>
    </xdr:from>
    <xdr:to>
      <xdr:col>67</xdr:col>
      <xdr:colOff>101600</xdr:colOff>
      <xdr:row>79</xdr:row>
      <xdr:rowOff>5745</xdr:rowOff>
    </xdr:to>
    <xdr:sp macro="" textlink="">
      <xdr:nvSpPr>
        <xdr:cNvPr id="647" name="フローチャート: 判断 646"/>
        <xdr:cNvSpPr/>
      </xdr:nvSpPr>
      <xdr:spPr>
        <a:xfrm>
          <a:off x="12763500" y="1344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168322</xdr:rowOff>
    </xdr:from>
    <xdr:ext cx="378565" cy="259045"/>
    <xdr:sp macro="" textlink="">
      <xdr:nvSpPr>
        <xdr:cNvPr id="648" name="テキスト ボックス 647"/>
        <xdr:cNvSpPr txBox="1"/>
      </xdr:nvSpPr>
      <xdr:spPr>
        <a:xfrm>
          <a:off x="12625017" y="1354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82431</xdr:rowOff>
    </xdr:from>
    <xdr:to>
      <xdr:col>85</xdr:col>
      <xdr:colOff>177800</xdr:colOff>
      <xdr:row>79</xdr:row>
      <xdr:rowOff>12581</xdr:rowOff>
    </xdr:to>
    <xdr:sp macro="" textlink="">
      <xdr:nvSpPr>
        <xdr:cNvPr id="654" name="楕円 653"/>
        <xdr:cNvSpPr/>
      </xdr:nvSpPr>
      <xdr:spPr>
        <a:xfrm>
          <a:off x="16268700" y="1345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168808</xdr:rowOff>
    </xdr:from>
    <xdr:ext cx="378565" cy="259045"/>
    <xdr:sp macro="" textlink="">
      <xdr:nvSpPr>
        <xdr:cNvPr id="655" name="災害復旧費該当値テキスト"/>
        <xdr:cNvSpPr txBox="1"/>
      </xdr:nvSpPr>
      <xdr:spPr>
        <a:xfrm>
          <a:off x="16370300" y="13370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6" name="楕円 655"/>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7" name="テキスト ボックス 656"/>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8" name="楕円 657"/>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9" name="テキスト ボックス 658"/>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82042</xdr:rowOff>
    </xdr:from>
    <xdr:to>
      <xdr:col>72</xdr:col>
      <xdr:colOff>38100</xdr:colOff>
      <xdr:row>78</xdr:row>
      <xdr:rowOff>12192</xdr:rowOff>
    </xdr:to>
    <xdr:sp macro="" textlink="">
      <xdr:nvSpPr>
        <xdr:cNvPr id="660" name="楕円 659"/>
        <xdr:cNvSpPr/>
      </xdr:nvSpPr>
      <xdr:spPr>
        <a:xfrm>
          <a:off x="13652500" y="1328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28719</xdr:rowOff>
    </xdr:from>
    <xdr:ext cx="469744" cy="259045"/>
    <xdr:sp macro="" textlink="">
      <xdr:nvSpPr>
        <xdr:cNvPr id="661" name="テキスト ボックス 660"/>
        <xdr:cNvSpPr txBox="1"/>
      </xdr:nvSpPr>
      <xdr:spPr>
        <a:xfrm>
          <a:off x="13468428" y="13058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17188</xdr:rowOff>
    </xdr:from>
    <xdr:to>
      <xdr:col>67</xdr:col>
      <xdr:colOff>101600</xdr:colOff>
      <xdr:row>78</xdr:row>
      <xdr:rowOff>118788</xdr:rowOff>
    </xdr:to>
    <xdr:sp macro="" textlink="">
      <xdr:nvSpPr>
        <xdr:cNvPr id="662" name="楕円 661"/>
        <xdr:cNvSpPr/>
      </xdr:nvSpPr>
      <xdr:spPr>
        <a:xfrm>
          <a:off x="12763500" y="13390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135315</xdr:rowOff>
    </xdr:from>
    <xdr:ext cx="469744" cy="259045"/>
    <xdr:sp macro="" textlink="">
      <xdr:nvSpPr>
        <xdr:cNvPr id="663" name="テキスト ボックス 662"/>
        <xdr:cNvSpPr txBox="1"/>
      </xdr:nvSpPr>
      <xdr:spPr>
        <a:xfrm>
          <a:off x="12579428" y="13165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3" name="テキスト ボックス 682"/>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1436</xdr:rowOff>
    </xdr:from>
    <xdr:to>
      <xdr:col>85</xdr:col>
      <xdr:colOff>126364</xdr:colOff>
      <xdr:row>98</xdr:row>
      <xdr:rowOff>57938</xdr:rowOff>
    </xdr:to>
    <xdr:cxnSp macro="">
      <xdr:nvCxnSpPr>
        <xdr:cNvPr id="687" name="直線コネクタ 686"/>
        <xdr:cNvCxnSpPr/>
      </xdr:nvCxnSpPr>
      <xdr:spPr>
        <a:xfrm flipV="1">
          <a:off x="16317595" y="15431936"/>
          <a:ext cx="1269" cy="1428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61765</xdr:rowOff>
    </xdr:from>
    <xdr:ext cx="469744" cy="259045"/>
    <xdr:sp macro="" textlink="">
      <xdr:nvSpPr>
        <xdr:cNvPr id="688" name="公債費最小値テキスト"/>
        <xdr:cNvSpPr txBox="1"/>
      </xdr:nvSpPr>
      <xdr:spPr>
        <a:xfrm>
          <a:off x="16370300" y="16863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57938</xdr:rowOff>
    </xdr:from>
    <xdr:to>
      <xdr:col>86</xdr:col>
      <xdr:colOff>25400</xdr:colOff>
      <xdr:row>98</xdr:row>
      <xdr:rowOff>57938</xdr:rowOff>
    </xdr:to>
    <xdr:cxnSp macro="">
      <xdr:nvCxnSpPr>
        <xdr:cNvPr id="689" name="直線コネクタ 688"/>
        <xdr:cNvCxnSpPr/>
      </xdr:nvCxnSpPr>
      <xdr:spPr>
        <a:xfrm>
          <a:off x="16230600" y="16860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119563</xdr:rowOff>
    </xdr:from>
    <xdr:ext cx="534377" cy="259045"/>
    <xdr:sp macro="" textlink="">
      <xdr:nvSpPr>
        <xdr:cNvPr id="690" name="公債費最大値テキスト"/>
        <xdr:cNvSpPr txBox="1"/>
      </xdr:nvSpPr>
      <xdr:spPr>
        <a:xfrm>
          <a:off x="16370300" y="15207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83,258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1436</xdr:rowOff>
    </xdr:from>
    <xdr:to>
      <xdr:col>86</xdr:col>
      <xdr:colOff>25400</xdr:colOff>
      <xdr:row>90</xdr:row>
      <xdr:rowOff>1436</xdr:rowOff>
    </xdr:to>
    <xdr:cxnSp macro="">
      <xdr:nvCxnSpPr>
        <xdr:cNvPr id="691" name="直線コネクタ 690"/>
        <xdr:cNvCxnSpPr/>
      </xdr:nvCxnSpPr>
      <xdr:spPr>
        <a:xfrm>
          <a:off x="16230600" y="15431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120250</xdr:rowOff>
    </xdr:from>
    <xdr:to>
      <xdr:col>85</xdr:col>
      <xdr:colOff>127000</xdr:colOff>
      <xdr:row>94</xdr:row>
      <xdr:rowOff>124840</xdr:rowOff>
    </xdr:to>
    <xdr:cxnSp macro="">
      <xdr:nvCxnSpPr>
        <xdr:cNvPr id="692" name="直線コネクタ 691"/>
        <xdr:cNvCxnSpPr/>
      </xdr:nvCxnSpPr>
      <xdr:spPr>
        <a:xfrm>
          <a:off x="15481300" y="16236550"/>
          <a:ext cx="838200" cy="4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163206</xdr:rowOff>
    </xdr:from>
    <xdr:ext cx="534377" cy="259045"/>
    <xdr:sp macro="" textlink="">
      <xdr:nvSpPr>
        <xdr:cNvPr id="693" name="公債費平均値テキスト"/>
        <xdr:cNvSpPr txBox="1"/>
      </xdr:nvSpPr>
      <xdr:spPr>
        <a:xfrm>
          <a:off x="16370300" y="16279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13329</xdr:rowOff>
    </xdr:from>
    <xdr:to>
      <xdr:col>85</xdr:col>
      <xdr:colOff>177800</xdr:colOff>
      <xdr:row>95</xdr:row>
      <xdr:rowOff>114929</xdr:rowOff>
    </xdr:to>
    <xdr:sp macro="" textlink="">
      <xdr:nvSpPr>
        <xdr:cNvPr id="694" name="フローチャート: 判断 693"/>
        <xdr:cNvSpPr/>
      </xdr:nvSpPr>
      <xdr:spPr>
        <a:xfrm>
          <a:off x="16268700" y="1630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112706</xdr:rowOff>
    </xdr:from>
    <xdr:to>
      <xdr:col>81</xdr:col>
      <xdr:colOff>50800</xdr:colOff>
      <xdr:row>94</xdr:row>
      <xdr:rowOff>120250</xdr:rowOff>
    </xdr:to>
    <xdr:cxnSp macro="">
      <xdr:nvCxnSpPr>
        <xdr:cNvPr id="695" name="直線コネクタ 694"/>
        <xdr:cNvCxnSpPr/>
      </xdr:nvCxnSpPr>
      <xdr:spPr>
        <a:xfrm>
          <a:off x="14592300" y="16229006"/>
          <a:ext cx="8890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7386</xdr:rowOff>
    </xdr:from>
    <xdr:to>
      <xdr:col>81</xdr:col>
      <xdr:colOff>101600</xdr:colOff>
      <xdr:row>95</xdr:row>
      <xdr:rowOff>108986</xdr:rowOff>
    </xdr:to>
    <xdr:sp macro="" textlink="">
      <xdr:nvSpPr>
        <xdr:cNvPr id="696" name="フローチャート: 判断 695"/>
        <xdr:cNvSpPr/>
      </xdr:nvSpPr>
      <xdr:spPr>
        <a:xfrm>
          <a:off x="15430500" y="1629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100113</xdr:rowOff>
    </xdr:from>
    <xdr:ext cx="534377" cy="259045"/>
    <xdr:sp macro="" textlink="">
      <xdr:nvSpPr>
        <xdr:cNvPr id="697" name="テキスト ボックス 696"/>
        <xdr:cNvSpPr txBox="1"/>
      </xdr:nvSpPr>
      <xdr:spPr>
        <a:xfrm>
          <a:off x="15214111" y="1638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95295</xdr:rowOff>
    </xdr:from>
    <xdr:to>
      <xdr:col>76</xdr:col>
      <xdr:colOff>114300</xdr:colOff>
      <xdr:row>94</xdr:row>
      <xdr:rowOff>112706</xdr:rowOff>
    </xdr:to>
    <xdr:cxnSp macro="">
      <xdr:nvCxnSpPr>
        <xdr:cNvPr id="698" name="直線コネクタ 697"/>
        <xdr:cNvCxnSpPr/>
      </xdr:nvCxnSpPr>
      <xdr:spPr>
        <a:xfrm>
          <a:off x="13703300" y="16211595"/>
          <a:ext cx="889000" cy="17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1118</xdr:rowOff>
    </xdr:from>
    <xdr:to>
      <xdr:col>76</xdr:col>
      <xdr:colOff>165100</xdr:colOff>
      <xdr:row>95</xdr:row>
      <xdr:rowOff>102718</xdr:rowOff>
    </xdr:to>
    <xdr:sp macro="" textlink="">
      <xdr:nvSpPr>
        <xdr:cNvPr id="699" name="フローチャート: 判断 698"/>
        <xdr:cNvSpPr/>
      </xdr:nvSpPr>
      <xdr:spPr>
        <a:xfrm>
          <a:off x="14541500" y="1628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93845</xdr:rowOff>
    </xdr:from>
    <xdr:ext cx="534377" cy="259045"/>
    <xdr:sp macro="" textlink="">
      <xdr:nvSpPr>
        <xdr:cNvPr id="700" name="テキスト ボックス 699"/>
        <xdr:cNvSpPr txBox="1"/>
      </xdr:nvSpPr>
      <xdr:spPr>
        <a:xfrm>
          <a:off x="14325111" y="1638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95295</xdr:rowOff>
    </xdr:from>
    <xdr:to>
      <xdr:col>71</xdr:col>
      <xdr:colOff>177800</xdr:colOff>
      <xdr:row>94</xdr:row>
      <xdr:rowOff>144711</xdr:rowOff>
    </xdr:to>
    <xdr:cxnSp macro="">
      <xdr:nvCxnSpPr>
        <xdr:cNvPr id="701" name="直線コネクタ 700"/>
        <xdr:cNvCxnSpPr/>
      </xdr:nvCxnSpPr>
      <xdr:spPr>
        <a:xfrm flipV="1">
          <a:off x="12814300" y="16211595"/>
          <a:ext cx="889000" cy="49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5404</xdr:rowOff>
    </xdr:from>
    <xdr:to>
      <xdr:col>72</xdr:col>
      <xdr:colOff>38100</xdr:colOff>
      <xdr:row>95</xdr:row>
      <xdr:rowOff>107004</xdr:rowOff>
    </xdr:to>
    <xdr:sp macro="" textlink="">
      <xdr:nvSpPr>
        <xdr:cNvPr id="702" name="フローチャート: 判断 701"/>
        <xdr:cNvSpPr/>
      </xdr:nvSpPr>
      <xdr:spPr>
        <a:xfrm>
          <a:off x="13652500" y="1629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98131</xdr:rowOff>
    </xdr:from>
    <xdr:ext cx="534377" cy="259045"/>
    <xdr:sp macro="" textlink="">
      <xdr:nvSpPr>
        <xdr:cNvPr id="703" name="テキスト ボックス 702"/>
        <xdr:cNvSpPr txBox="1"/>
      </xdr:nvSpPr>
      <xdr:spPr>
        <a:xfrm>
          <a:off x="13436111" y="1638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167805</xdr:rowOff>
    </xdr:from>
    <xdr:to>
      <xdr:col>67</xdr:col>
      <xdr:colOff>101600</xdr:colOff>
      <xdr:row>95</xdr:row>
      <xdr:rowOff>97955</xdr:rowOff>
    </xdr:to>
    <xdr:sp macro="" textlink="">
      <xdr:nvSpPr>
        <xdr:cNvPr id="704" name="フローチャート: 判断 703"/>
        <xdr:cNvSpPr/>
      </xdr:nvSpPr>
      <xdr:spPr>
        <a:xfrm>
          <a:off x="12763500" y="16284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89082</xdr:rowOff>
    </xdr:from>
    <xdr:ext cx="534377" cy="259045"/>
    <xdr:sp macro="" textlink="">
      <xdr:nvSpPr>
        <xdr:cNvPr id="705" name="テキスト ボックス 704"/>
        <xdr:cNvSpPr txBox="1"/>
      </xdr:nvSpPr>
      <xdr:spPr>
        <a:xfrm>
          <a:off x="12547111" y="16376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74040</xdr:rowOff>
    </xdr:from>
    <xdr:to>
      <xdr:col>85</xdr:col>
      <xdr:colOff>177800</xdr:colOff>
      <xdr:row>95</xdr:row>
      <xdr:rowOff>4190</xdr:rowOff>
    </xdr:to>
    <xdr:sp macro="" textlink="">
      <xdr:nvSpPr>
        <xdr:cNvPr id="711" name="楕円 710"/>
        <xdr:cNvSpPr/>
      </xdr:nvSpPr>
      <xdr:spPr>
        <a:xfrm>
          <a:off x="16268700" y="1619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96917</xdr:rowOff>
    </xdr:from>
    <xdr:ext cx="534377" cy="259045"/>
    <xdr:sp macro="" textlink="">
      <xdr:nvSpPr>
        <xdr:cNvPr id="712" name="公債費該当値テキスト"/>
        <xdr:cNvSpPr txBox="1"/>
      </xdr:nvSpPr>
      <xdr:spPr>
        <a:xfrm>
          <a:off x="16370300" y="1604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69450</xdr:rowOff>
    </xdr:from>
    <xdr:to>
      <xdr:col>81</xdr:col>
      <xdr:colOff>101600</xdr:colOff>
      <xdr:row>94</xdr:row>
      <xdr:rowOff>171050</xdr:rowOff>
    </xdr:to>
    <xdr:sp macro="" textlink="">
      <xdr:nvSpPr>
        <xdr:cNvPr id="713" name="楕円 712"/>
        <xdr:cNvSpPr/>
      </xdr:nvSpPr>
      <xdr:spPr>
        <a:xfrm>
          <a:off x="15430500" y="1618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16127</xdr:rowOff>
    </xdr:from>
    <xdr:ext cx="534377" cy="259045"/>
    <xdr:sp macro="" textlink="">
      <xdr:nvSpPr>
        <xdr:cNvPr id="714" name="テキスト ボックス 713"/>
        <xdr:cNvSpPr txBox="1"/>
      </xdr:nvSpPr>
      <xdr:spPr>
        <a:xfrm>
          <a:off x="15214111" y="1596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61906</xdr:rowOff>
    </xdr:from>
    <xdr:to>
      <xdr:col>76</xdr:col>
      <xdr:colOff>165100</xdr:colOff>
      <xdr:row>94</xdr:row>
      <xdr:rowOff>163506</xdr:rowOff>
    </xdr:to>
    <xdr:sp macro="" textlink="">
      <xdr:nvSpPr>
        <xdr:cNvPr id="715" name="楕円 714"/>
        <xdr:cNvSpPr/>
      </xdr:nvSpPr>
      <xdr:spPr>
        <a:xfrm>
          <a:off x="14541500" y="1617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8583</xdr:rowOff>
    </xdr:from>
    <xdr:ext cx="534377" cy="259045"/>
    <xdr:sp macro="" textlink="">
      <xdr:nvSpPr>
        <xdr:cNvPr id="716" name="テキスト ボックス 715"/>
        <xdr:cNvSpPr txBox="1"/>
      </xdr:nvSpPr>
      <xdr:spPr>
        <a:xfrm>
          <a:off x="14325111" y="1595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44495</xdr:rowOff>
    </xdr:from>
    <xdr:to>
      <xdr:col>72</xdr:col>
      <xdr:colOff>38100</xdr:colOff>
      <xdr:row>94</xdr:row>
      <xdr:rowOff>146095</xdr:rowOff>
    </xdr:to>
    <xdr:sp macro="" textlink="">
      <xdr:nvSpPr>
        <xdr:cNvPr id="717" name="楕円 716"/>
        <xdr:cNvSpPr/>
      </xdr:nvSpPr>
      <xdr:spPr>
        <a:xfrm>
          <a:off x="13652500" y="1616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162622</xdr:rowOff>
    </xdr:from>
    <xdr:ext cx="534377" cy="259045"/>
    <xdr:sp macro="" textlink="">
      <xdr:nvSpPr>
        <xdr:cNvPr id="718" name="テキスト ボックス 717"/>
        <xdr:cNvSpPr txBox="1"/>
      </xdr:nvSpPr>
      <xdr:spPr>
        <a:xfrm>
          <a:off x="13436111" y="1593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93911</xdr:rowOff>
    </xdr:from>
    <xdr:to>
      <xdr:col>67</xdr:col>
      <xdr:colOff>101600</xdr:colOff>
      <xdr:row>95</xdr:row>
      <xdr:rowOff>24061</xdr:rowOff>
    </xdr:to>
    <xdr:sp macro="" textlink="">
      <xdr:nvSpPr>
        <xdr:cNvPr id="719" name="楕円 718"/>
        <xdr:cNvSpPr/>
      </xdr:nvSpPr>
      <xdr:spPr>
        <a:xfrm>
          <a:off x="12763500" y="162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40588</xdr:rowOff>
    </xdr:from>
    <xdr:ext cx="534377" cy="259045"/>
    <xdr:sp macro="" textlink="">
      <xdr:nvSpPr>
        <xdr:cNvPr id="720" name="テキスト ボックス 719"/>
        <xdr:cNvSpPr txBox="1"/>
      </xdr:nvSpPr>
      <xdr:spPr>
        <a:xfrm>
          <a:off x="12547111" y="15985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1" name="直線コネクタ 73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2" name="テキスト ボックス 73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3" name="直線コネクタ 73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4" name="テキスト ボックス 733"/>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5" name="直線コネクタ 73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6" name="テキスト ボックス 73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7" name="直線コネクタ 73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8" name="テキスト ボックス 73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9" name="直線コネクタ 73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0" name="テキスト ボックス 739"/>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2" name="テキスト ボックス 74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72644</xdr:rowOff>
    </xdr:from>
    <xdr:to>
      <xdr:col>116</xdr:col>
      <xdr:colOff>62864</xdr:colOff>
      <xdr:row>39</xdr:row>
      <xdr:rowOff>44450</xdr:rowOff>
    </xdr:to>
    <xdr:cxnSp macro="">
      <xdr:nvCxnSpPr>
        <xdr:cNvPr id="744" name="直線コネクタ 743"/>
        <xdr:cNvCxnSpPr/>
      </xdr:nvCxnSpPr>
      <xdr:spPr>
        <a:xfrm flipV="1">
          <a:off x="22159595" y="5387594"/>
          <a:ext cx="1269" cy="134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69359</xdr:rowOff>
    </xdr:from>
    <xdr:ext cx="249299" cy="259045"/>
    <xdr:sp macro="" textlink="">
      <xdr:nvSpPr>
        <xdr:cNvPr id="745" name="諸支出金最小値テキスト"/>
        <xdr:cNvSpPr txBox="1"/>
      </xdr:nvSpPr>
      <xdr:spPr>
        <a:xfrm>
          <a:off x="22212300" y="6755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6" name="直線コネクタ 74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19321</xdr:rowOff>
    </xdr:from>
    <xdr:ext cx="469744" cy="259045"/>
    <xdr:sp macro="" textlink="">
      <xdr:nvSpPr>
        <xdr:cNvPr id="747" name="諸支出金最大値テキスト"/>
        <xdr:cNvSpPr txBox="1"/>
      </xdr:nvSpPr>
      <xdr:spPr>
        <a:xfrm>
          <a:off x="22212300" y="5162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72644</xdr:rowOff>
    </xdr:from>
    <xdr:to>
      <xdr:col>116</xdr:col>
      <xdr:colOff>152400</xdr:colOff>
      <xdr:row>31</xdr:row>
      <xdr:rowOff>72644</xdr:rowOff>
    </xdr:to>
    <xdr:cxnSp macro="">
      <xdr:nvCxnSpPr>
        <xdr:cNvPr id="748" name="直線コネクタ 747"/>
        <xdr:cNvCxnSpPr/>
      </xdr:nvCxnSpPr>
      <xdr:spPr>
        <a:xfrm>
          <a:off x="22072600" y="538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9" name="直線コネクタ 74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158259</xdr:rowOff>
    </xdr:from>
    <xdr:ext cx="313932" cy="259045"/>
    <xdr:sp macro="" textlink="">
      <xdr:nvSpPr>
        <xdr:cNvPr id="750" name="諸支出金平均値テキスト"/>
        <xdr:cNvSpPr txBox="1"/>
      </xdr:nvSpPr>
      <xdr:spPr>
        <a:xfrm>
          <a:off x="22212300" y="65019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135382</xdr:rowOff>
    </xdr:from>
    <xdr:to>
      <xdr:col>116</xdr:col>
      <xdr:colOff>114300</xdr:colOff>
      <xdr:row>39</xdr:row>
      <xdr:rowOff>65532</xdr:rowOff>
    </xdr:to>
    <xdr:sp macro="" textlink="">
      <xdr:nvSpPr>
        <xdr:cNvPr id="751" name="フローチャート: 判断 750"/>
        <xdr:cNvSpPr/>
      </xdr:nvSpPr>
      <xdr:spPr>
        <a:xfrm>
          <a:off x="221107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2" name="直線コネクタ 75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164338</xdr:rowOff>
    </xdr:from>
    <xdr:to>
      <xdr:col>112</xdr:col>
      <xdr:colOff>38100</xdr:colOff>
      <xdr:row>39</xdr:row>
      <xdr:rowOff>94488</xdr:rowOff>
    </xdr:to>
    <xdr:sp macro="" textlink="">
      <xdr:nvSpPr>
        <xdr:cNvPr id="753" name="フローチャート: 判断 752"/>
        <xdr:cNvSpPr/>
      </xdr:nvSpPr>
      <xdr:spPr>
        <a:xfrm>
          <a:off x="21272500" y="6679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111015</xdr:rowOff>
    </xdr:from>
    <xdr:ext cx="249299" cy="259045"/>
    <xdr:sp macro="" textlink="">
      <xdr:nvSpPr>
        <xdr:cNvPr id="754" name="テキスト ボックス 753"/>
        <xdr:cNvSpPr txBox="1"/>
      </xdr:nvSpPr>
      <xdr:spPr>
        <a:xfrm>
          <a:off x="21198650" y="64546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5" name="直線コネクタ 75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150622</xdr:rowOff>
    </xdr:from>
    <xdr:to>
      <xdr:col>107</xdr:col>
      <xdr:colOff>101600</xdr:colOff>
      <xdr:row>39</xdr:row>
      <xdr:rowOff>80772</xdr:rowOff>
    </xdr:to>
    <xdr:sp macro="" textlink="">
      <xdr:nvSpPr>
        <xdr:cNvPr id="756" name="フローチャート: 判断 755"/>
        <xdr:cNvSpPr/>
      </xdr:nvSpPr>
      <xdr:spPr>
        <a:xfrm>
          <a:off x="20383500" y="6665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97299</xdr:rowOff>
    </xdr:from>
    <xdr:ext cx="313932" cy="259045"/>
    <xdr:sp macro="" textlink="">
      <xdr:nvSpPr>
        <xdr:cNvPr id="757" name="テキスト ボックス 756"/>
        <xdr:cNvSpPr txBox="1"/>
      </xdr:nvSpPr>
      <xdr:spPr>
        <a:xfrm>
          <a:off x="20277333" y="64409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8" name="直線コネクタ 75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114808</xdr:rowOff>
    </xdr:from>
    <xdr:to>
      <xdr:col>102</xdr:col>
      <xdr:colOff>165100</xdr:colOff>
      <xdr:row>39</xdr:row>
      <xdr:rowOff>44958</xdr:rowOff>
    </xdr:to>
    <xdr:sp macro="" textlink="">
      <xdr:nvSpPr>
        <xdr:cNvPr id="759" name="フローチャート: 判断 758"/>
        <xdr:cNvSpPr/>
      </xdr:nvSpPr>
      <xdr:spPr>
        <a:xfrm>
          <a:off x="19494500" y="6629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61485</xdr:rowOff>
    </xdr:from>
    <xdr:ext cx="313932" cy="259045"/>
    <xdr:sp macro="" textlink="">
      <xdr:nvSpPr>
        <xdr:cNvPr id="760" name="テキスト ボックス 759"/>
        <xdr:cNvSpPr txBox="1"/>
      </xdr:nvSpPr>
      <xdr:spPr>
        <a:xfrm>
          <a:off x="19388333" y="64051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87376</xdr:rowOff>
    </xdr:from>
    <xdr:to>
      <xdr:col>98</xdr:col>
      <xdr:colOff>38100</xdr:colOff>
      <xdr:row>39</xdr:row>
      <xdr:rowOff>17526</xdr:rowOff>
    </xdr:to>
    <xdr:sp macro="" textlink="">
      <xdr:nvSpPr>
        <xdr:cNvPr id="761" name="フローチャート: 判断 760"/>
        <xdr:cNvSpPr/>
      </xdr:nvSpPr>
      <xdr:spPr>
        <a:xfrm>
          <a:off x="18605500" y="6602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34053</xdr:rowOff>
    </xdr:from>
    <xdr:ext cx="378565" cy="259045"/>
    <xdr:sp macro="" textlink="">
      <xdr:nvSpPr>
        <xdr:cNvPr id="762" name="テキスト ボックス 761"/>
        <xdr:cNvSpPr txBox="1"/>
      </xdr:nvSpPr>
      <xdr:spPr>
        <a:xfrm>
          <a:off x="18467017" y="6377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8" name="楕円 76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113809</xdr:rowOff>
    </xdr:from>
    <xdr:ext cx="249299" cy="259045"/>
    <xdr:sp macro="" textlink="">
      <xdr:nvSpPr>
        <xdr:cNvPr id="769" name="諸支出金該当値テキスト"/>
        <xdr:cNvSpPr txBox="1"/>
      </xdr:nvSpPr>
      <xdr:spPr>
        <a:xfrm>
          <a:off x="22212300" y="6628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0" name="楕円 76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1" name="テキスト ボックス 770"/>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2" name="楕円 77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3" name="テキスト ボックス 772"/>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4" name="楕円 77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5" name="テキスト ボックス 774"/>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6" name="楕円 77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7" name="テキスト ボックス 776"/>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歳出決算総額は，住民一人あたり</a:t>
          </a:r>
          <a:r>
            <a:rPr kumimoji="1" lang="en-US" altLang="ja-JP" sz="1300">
              <a:latin typeface="ＭＳ Ｐゴシック" panose="020B0600070205080204" pitchFamily="50" charset="-128"/>
              <a:ea typeface="ＭＳ Ｐゴシック" panose="020B0600070205080204" pitchFamily="50" charset="-128"/>
            </a:rPr>
            <a:t>663,336</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　総務費は住民一人あたり</a:t>
          </a:r>
          <a:r>
            <a:rPr kumimoji="1" lang="en-US" altLang="ja-JP" sz="1300">
              <a:latin typeface="ＭＳ Ｐゴシック" panose="020B0600070205080204" pitchFamily="50" charset="-128"/>
              <a:ea typeface="ＭＳ Ｐゴシック" panose="020B0600070205080204" pitchFamily="50" charset="-128"/>
            </a:rPr>
            <a:t>286,300</a:t>
          </a:r>
          <a:r>
            <a:rPr kumimoji="1" lang="ja-JP" altLang="en-US" sz="1300">
              <a:latin typeface="ＭＳ Ｐゴシック" panose="020B0600070205080204" pitchFamily="50" charset="-128"/>
              <a:ea typeface="ＭＳ Ｐゴシック" panose="020B0600070205080204" pitchFamily="50" charset="-128"/>
            </a:rPr>
            <a:t>円となっており，前年度比</a:t>
          </a:r>
          <a:r>
            <a:rPr kumimoji="1" lang="en-US" altLang="ja-JP" sz="1300">
              <a:latin typeface="ＭＳ Ｐゴシック" panose="020B0600070205080204" pitchFamily="50" charset="-128"/>
              <a:ea typeface="ＭＳ Ｐゴシック" panose="020B0600070205080204" pitchFamily="50" charset="-128"/>
            </a:rPr>
            <a:t>39.1</a:t>
          </a:r>
          <a:r>
            <a:rPr kumimoji="1" lang="ja-JP" altLang="en-US" sz="1300">
              <a:latin typeface="ＭＳ Ｐゴシック" panose="020B0600070205080204" pitchFamily="50" charset="-128"/>
              <a:ea typeface="ＭＳ Ｐゴシック" panose="020B0600070205080204" pitchFamily="50" charset="-128"/>
            </a:rPr>
            <a:t>％減少している。これは，ふるさと納税推進事業等の減少が主な要因である。</a:t>
          </a:r>
        </a:p>
        <a:p>
          <a:r>
            <a:rPr kumimoji="1" lang="ja-JP" altLang="en-US" sz="1300">
              <a:latin typeface="ＭＳ Ｐゴシック" panose="020B0600070205080204" pitchFamily="50" charset="-128"/>
              <a:ea typeface="ＭＳ Ｐゴシック" panose="020B0600070205080204" pitchFamily="50" charset="-128"/>
            </a:rPr>
            <a:t>　民生費は住民一人あたり</a:t>
          </a:r>
          <a:r>
            <a:rPr kumimoji="1" lang="en-US" altLang="ja-JP" sz="1300">
              <a:latin typeface="ＭＳ Ｐゴシック" panose="020B0600070205080204" pitchFamily="50" charset="-128"/>
              <a:ea typeface="ＭＳ Ｐゴシック" panose="020B0600070205080204" pitchFamily="50" charset="-128"/>
            </a:rPr>
            <a:t>130,083</a:t>
          </a:r>
          <a:r>
            <a:rPr kumimoji="1" lang="ja-JP" altLang="en-US" sz="1300">
              <a:latin typeface="ＭＳ Ｐゴシック" panose="020B0600070205080204" pitchFamily="50" charset="-128"/>
              <a:ea typeface="ＭＳ Ｐゴシック" panose="020B0600070205080204" pitchFamily="50" charset="-128"/>
            </a:rPr>
            <a:t>円となっており，前年度比</a:t>
          </a:r>
          <a:r>
            <a:rPr kumimoji="1" lang="en-US" altLang="ja-JP" sz="1300">
              <a:latin typeface="ＭＳ Ｐゴシック" panose="020B0600070205080204" pitchFamily="50" charset="-128"/>
              <a:ea typeface="ＭＳ Ｐゴシック" panose="020B0600070205080204" pitchFamily="50" charset="-128"/>
            </a:rPr>
            <a:t>8.9</a:t>
          </a:r>
          <a:r>
            <a:rPr kumimoji="1" lang="ja-JP" altLang="en-US" sz="1300">
              <a:latin typeface="ＭＳ Ｐゴシック" panose="020B0600070205080204" pitchFamily="50" charset="-128"/>
              <a:ea typeface="ＭＳ Ｐゴシック" panose="020B0600070205080204" pitchFamily="50" charset="-128"/>
            </a:rPr>
            <a:t>％増加している。これは，子育て・地域コミュニティ活性化拠点整備事業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地方創生拠点整備交付金</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を重点的に取組んだことが主な要因である。</a:t>
          </a:r>
        </a:p>
        <a:p>
          <a:r>
            <a:rPr kumimoji="1" lang="ja-JP" altLang="en-US" sz="1300">
              <a:latin typeface="ＭＳ Ｐゴシック" panose="020B0600070205080204" pitchFamily="50" charset="-128"/>
              <a:ea typeface="ＭＳ Ｐゴシック" panose="020B0600070205080204" pitchFamily="50" charset="-128"/>
            </a:rPr>
            <a:t>　商工費は住民一人あたり</a:t>
          </a:r>
          <a:r>
            <a:rPr kumimoji="1" lang="en-US" altLang="ja-JP" sz="1300">
              <a:latin typeface="ＭＳ Ｐゴシック" panose="020B0600070205080204" pitchFamily="50" charset="-128"/>
              <a:ea typeface="ＭＳ Ｐゴシック" panose="020B0600070205080204" pitchFamily="50" charset="-128"/>
            </a:rPr>
            <a:t>10,508</a:t>
          </a:r>
          <a:r>
            <a:rPr kumimoji="1" lang="ja-JP" altLang="en-US" sz="1300">
              <a:latin typeface="ＭＳ Ｐゴシック" panose="020B0600070205080204" pitchFamily="50" charset="-128"/>
              <a:ea typeface="ＭＳ Ｐゴシック" panose="020B0600070205080204" pitchFamily="50" charset="-128"/>
            </a:rPr>
            <a:t>円となっており，前年度比</a:t>
          </a:r>
          <a:r>
            <a:rPr kumimoji="1" lang="en-US" altLang="ja-JP" sz="1300">
              <a:latin typeface="ＭＳ Ｐゴシック" panose="020B0600070205080204" pitchFamily="50" charset="-128"/>
              <a:ea typeface="ＭＳ Ｐゴシック" panose="020B0600070205080204" pitchFamily="50" charset="-128"/>
            </a:rPr>
            <a:t>68.9</a:t>
          </a:r>
          <a:r>
            <a:rPr kumimoji="1" lang="ja-JP" altLang="en-US" sz="1300">
              <a:latin typeface="ＭＳ Ｐゴシック" panose="020B0600070205080204" pitchFamily="50" charset="-128"/>
              <a:ea typeface="ＭＳ Ｐゴシック" panose="020B0600070205080204" pitchFamily="50" charset="-128"/>
            </a:rPr>
            <a:t>％減少している。これは，国の交付金を活用した観光拠点施設の整備事業等の減少が主な要因である。</a:t>
          </a:r>
        </a:p>
        <a:p>
          <a:r>
            <a:rPr kumimoji="1" lang="ja-JP" altLang="en-US" sz="1300">
              <a:latin typeface="ＭＳ Ｐゴシック" panose="020B0600070205080204" pitchFamily="50" charset="-128"/>
              <a:ea typeface="ＭＳ Ｐゴシック" panose="020B0600070205080204" pitchFamily="50" charset="-128"/>
            </a:rPr>
            <a:t>　公債費は住民一人あたり</a:t>
          </a:r>
          <a:r>
            <a:rPr kumimoji="1" lang="en-US" altLang="ja-JP" sz="1300">
              <a:latin typeface="ＭＳ Ｐゴシック" panose="020B0600070205080204" pitchFamily="50" charset="-128"/>
              <a:ea typeface="ＭＳ Ｐゴシック" panose="020B0600070205080204" pitchFamily="50" charset="-128"/>
            </a:rPr>
            <a:t>40,780</a:t>
          </a:r>
          <a:r>
            <a:rPr kumimoji="1" lang="ja-JP" altLang="en-US" sz="1300">
              <a:latin typeface="ＭＳ Ｐゴシック" panose="020B0600070205080204" pitchFamily="50" charset="-128"/>
              <a:ea typeface="ＭＳ Ｐゴシック" panose="020B0600070205080204" pitchFamily="50" charset="-128"/>
            </a:rPr>
            <a:t>円となっている。平成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年度をピークにその後は減少傾向となり，令和元年度は前年度比</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％の減少となっている。</a:t>
          </a:r>
        </a:p>
        <a:p>
          <a:r>
            <a:rPr kumimoji="1" lang="ja-JP" altLang="en-US" sz="1300">
              <a:latin typeface="ＭＳ Ｐゴシック" panose="020B0600070205080204" pitchFamily="50" charset="-128"/>
              <a:ea typeface="ＭＳ Ｐゴシック" panose="020B0600070205080204" pitchFamily="50" charset="-128"/>
            </a:rPr>
            <a:t>　土木費は住民一人あたり</a:t>
          </a:r>
          <a:r>
            <a:rPr kumimoji="1" lang="en-US" altLang="ja-JP" sz="1300">
              <a:latin typeface="ＭＳ Ｐゴシック" panose="020B0600070205080204" pitchFamily="50" charset="-128"/>
              <a:ea typeface="ＭＳ Ｐゴシック" panose="020B0600070205080204" pitchFamily="50" charset="-128"/>
            </a:rPr>
            <a:t>78,641</a:t>
          </a:r>
          <a:r>
            <a:rPr kumimoji="1" lang="ja-JP" altLang="en-US" sz="1300">
              <a:latin typeface="ＭＳ Ｐゴシック" panose="020B0600070205080204" pitchFamily="50" charset="-128"/>
              <a:ea typeface="ＭＳ Ｐゴシック" panose="020B0600070205080204" pitchFamily="50" charset="-128"/>
            </a:rPr>
            <a:t>円となっており，前年度比</a:t>
          </a:r>
          <a:r>
            <a:rPr kumimoji="1" lang="en-US" altLang="ja-JP" sz="1300">
              <a:latin typeface="ＭＳ Ｐゴシック" panose="020B0600070205080204" pitchFamily="50" charset="-128"/>
              <a:ea typeface="ＭＳ Ｐゴシック" panose="020B0600070205080204" pitchFamily="50" charset="-128"/>
            </a:rPr>
            <a:t>106.4</a:t>
          </a:r>
          <a:r>
            <a:rPr kumimoji="1" lang="ja-JP" altLang="en-US" sz="1300">
              <a:latin typeface="ＭＳ Ｐゴシック" panose="020B0600070205080204" pitchFamily="50" charset="-128"/>
              <a:ea typeface="ＭＳ Ｐゴシック" panose="020B0600070205080204" pitchFamily="50" charset="-128"/>
            </a:rPr>
            <a:t>％増加している。これは，地域優良賃貸住宅整備事業（ＰＦＩ）等定住促進関連事業を重点的に取組んだことが主な要因である。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茨城県境町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財政調整基金残高は，適切な財源の確保と歳出の精査により，取り崩しをせずに</a:t>
          </a:r>
          <a:r>
            <a:rPr kumimoji="1" lang="en-US" altLang="ja-JP" sz="1200">
              <a:latin typeface="ＭＳ ゴシック" pitchFamily="49" charset="-128"/>
              <a:ea typeface="ＭＳ ゴシック" pitchFamily="49" charset="-128"/>
            </a:rPr>
            <a:t>16.4</a:t>
          </a:r>
          <a:r>
            <a:rPr kumimoji="1" lang="ja-JP" altLang="en-US" sz="1200">
              <a:latin typeface="ＭＳ ゴシック" pitchFamily="49" charset="-128"/>
              <a:ea typeface="ＭＳ ゴシック" pitchFamily="49" charset="-128"/>
            </a:rPr>
            <a:t>百万円の積立ができ，前年より</a:t>
          </a:r>
          <a:r>
            <a:rPr kumimoji="1" lang="en-US" altLang="ja-JP" sz="1200">
              <a:latin typeface="ＭＳ ゴシック" pitchFamily="49" charset="-128"/>
              <a:ea typeface="ＭＳ ゴシック" pitchFamily="49" charset="-128"/>
            </a:rPr>
            <a:t>0.23</a:t>
          </a:r>
          <a:r>
            <a:rPr kumimoji="1" lang="ja-JP" altLang="en-US" sz="1200">
              <a:latin typeface="ＭＳ ゴシック" pitchFamily="49" charset="-128"/>
              <a:ea typeface="ＭＳ ゴシック" pitchFamily="49" charset="-128"/>
            </a:rPr>
            <a:t>ポイント上昇した。ふるさとづくり寄付金等の減少により歳入が減少し，形式収支は前年度比</a:t>
          </a:r>
          <a:r>
            <a:rPr kumimoji="1" lang="en-US" altLang="ja-JP" sz="1200">
              <a:latin typeface="ＭＳ ゴシック" pitchFamily="49" charset="-128"/>
              <a:ea typeface="ＭＳ ゴシック" pitchFamily="49" charset="-128"/>
            </a:rPr>
            <a:t>25.6</a:t>
          </a:r>
          <a:r>
            <a:rPr kumimoji="1" lang="ja-JP" altLang="en-US" sz="1200">
              <a:latin typeface="ＭＳ ゴシック" pitchFamily="49" charset="-128"/>
              <a:ea typeface="ＭＳ ゴシック" pitchFamily="49" charset="-128"/>
            </a:rPr>
            <a:t>百万円減少し，繰越財源を控除した実質収支額は</a:t>
          </a:r>
          <a:r>
            <a:rPr kumimoji="1" lang="en-US" altLang="ja-JP" sz="1200">
              <a:latin typeface="ＭＳ ゴシック" pitchFamily="49" charset="-128"/>
              <a:ea typeface="ＭＳ ゴシック" pitchFamily="49" charset="-128"/>
            </a:rPr>
            <a:t>181.1</a:t>
          </a:r>
          <a:r>
            <a:rPr kumimoji="1" lang="ja-JP" altLang="en-US" sz="1200">
              <a:latin typeface="ＭＳ ゴシック" pitchFamily="49" charset="-128"/>
              <a:ea typeface="ＭＳ ゴシック" pitchFamily="49" charset="-128"/>
            </a:rPr>
            <a:t>百万円と前年度より</a:t>
          </a:r>
          <a:r>
            <a:rPr kumimoji="1" lang="en-US" altLang="ja-JP" sz="1200">
              <a:latin typeface="ＭＳ ゴシック" pitchFamily="49" charset="-128"/>
              <a:ea typeface="ＭＳ ゴシック" pitchFamily="49" charset="-128"/>
            </a:rPr>
            <a:t>112</a:t>
          </a:r>
          <a:r>
            <a:rPr kumimoji="1" lang="ja-JP" altLang="en-US" sz="1200">
              <a:latin typeface="ＭＳ ゴシック" pitchFamily="49" charset="-128"/>
              <a:ea typeface="ＭＳ ゴシック" pitchFamily="49" charset="-128"/>
            </a:rPr>
            <a:t>百万円減少した。実質収支額については，おおむね数値を保っているものの，実質単年度収支については直近</a:t>
          </a:r>
          <a:r>
            <a:rPr kumimoji="1" lang="en-US" altLang="ja-JP" sz="1200">
              <a:latin typeface="ＭＳ ゴシック" pitchFamily="49" charset="-128"/>
              <a:ea typeface="ＭＳ ゴシック" pitchFamily="49" charset="-128"/>
            </a:rPr>
            <a:t>5</a:t>
          </a:r>
          <a:r>
            <a:rPr kumimoji="1" lang="ja-JP" altLang="en-US" sz="1200">
              <a:latin typeface="ＭＳ ゴシック" pitchFamily="49" charset="-128"/>
              <a:ea typeface="ＭＳ ゴシック" pitchFamily="49" charset="-128"/>
            </a:rPr>
            <a:t>年間で最大の赤字となり，今後も更なる行財政改革を進め，無駄の無い予算執行に取組む。</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茨城県境町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令和元年度における各会計は黒字を確保している。</a:t>
          </a:r>
        </a:p>
        <a:p>
          <a:r>
            <a:rPr kumimoji="1" lang="ja-JP" altLang="en-US" sz="1400">
              <a:latin typeface="ＭＳ ゴシック" pitchFamily="49" charset="-128"/>
              <a:ea typeface="ＭＳ ゴシック" pitchFamily="49" charset="-128"/>
            </a:rPr>
            <a:t>　公共下水道事業については，負担金及び使用料が前年度より</a:t>
          </a:r>
          <a:r>
            <a:rPr kumimoji="1" lang="en-US" altLang="ja-JP" sz="1400">
              <a:latin typeface="ＭＳ ゴシック" pitchFamily="49" charset="-128"/>
              <a:ea typeface="ＭＳ ゴシック" pitchFamily="49" charset="-128"/>
            </a:rPr>
            <a:t>414</a:t>
          </a:r>
          <a:r>
            <a:rPr kumimoji="1" lang="ja-JP" altLang="en-US" sz="1400">
              <a:latin typeface="ＭＳ ゴシック" pitchFamily="49" charset="-128"/>
              <a:ea typeface="ＭＳ ゴシック" pitchFamily="49" charset="-128"/>
            </a:rPr>
            <a:t>千円増加し，下水管渠敷設事業費にかかる支出が減少したため，前年度数値より</a:t>
          </a:r>
          <a:r>
            <a:rPr kumimoji="1" lang="en-US" altLang="ja-JP" sz="1400">
              <a:latin typeface="ＭＳ ゴシック" pitchFamily="49" charset="-128"/>
              <a:ea typeface="ＭＳ ゴシック" pitchFamily="49" charset="-128"/>
            </a:rPr>
            <a:t>0.29</a:t>
          </a:r>
          <a:r>
            <a:rPr kumimoji="1" lang="ja-JP" altLang="en-US" sz="1400">
              <a:latin typeface="ＭＳ ゴシック" pitchFamily="49" charset="-128"/>
              <a:ea typeface="ＭＳ ゴシック" pitchFamily="49" charset="-128"/>
            </a:rPr>
            <a:t>ポイント増の</a:t>
          </a:r>
          <a:r>
            <a:rPr kumimoji="1" lang="en-US" altLang="ja-JP" sz="1400">
              <a:latin typeface="ＭＳ ゴシック" pitchFamily="49" charset="-128"/>
              <a:ea typeface="ＭＳ ゴシック" pitchFamily="49" charset="-128"/>
            </a:rPr>
            <a:t>0.34</a:t>
          </a:r>
          <a:r>
            <a:rPr kumimoji="1" lang="ja-JP" altLang="en-US" sz="1400">
              <a:latin typeface="ＭＳ ゴシック" pitchFamily="49" charset="-128"/>
              <a:ea typeface="ＭＳ ゴシック" pitchFamily="49" charset="-128"/>
            </a:rPr>
            <a:t>ポイントとなった。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農業集落排水事業についても，負担金及び使用料は</a:t>
          </a:r>
          <a:r>
            <a:rPr kumimoji="1" lang="en-US" altLang="ja-JP" sz="1400">
              <a:latin typeface="ＭＳ ゴシック" pitchFamily="49" charset="-128"/>
              <a:ea typeface="ＭＳ ゴシック" pitchFamily="49" charset="-128"/>
            </a:rPr>
            <a:t>1,354</a:t>
          </a:r>
          <a:r>
            <a:rPr kumimoji="1" lang="ja-JP" altLang="en-US" sz="1400">
              <a:latin typeface="ＭＳ ゴシック" pitchFamily="49" charset="-128"/>
              <a:ea typeface="ＭＳ ゴシック" pitchFamily="49" charset="-128"/>
            </a:rPr>
            <a:t>千円増加し，実質収支は前年度より</a:t>
          </a:r>
          <a:r>
            <a:rPr kumimoji="1" lang="en-US" altLang="ja-JP" sz="1400">
              <a:latin typeface="ＭＳ ゴシック" pitchFamily="49" charset="-128"/>
              <a:ea typeface="ＭＳ ゴシック" pitchFamily="49" charset="-128"/>
            </a:rPr>
            <a:t>1,074</a:t>
          </a:r>
          <a:r>
            <a:rPr kumimoji="1" lang="ja-JP" altLang="en-US" sz="1400">
              <a:latin typeface="ＭＳ ゴシック" pitchFamily="49" charset="-128"/>
              <a:ea typeface="ＭＳ ゴシック" pitchFamily="49" charset="-128"/>
            </a:rPr>
            <a:t>千円増（</a:t>
          </a:r>
          <a:r>
            <a:rPr kumimoji="1" lang="en-US" altLang="ja-JP" sz="1400">
              <a:latin typeface="ＭＳ ゴシック" pitchFamily="49" charset="-128"/>
              <a:ea typeface="ＭＳ ゴシック" pitchFamily="49" charset="-128"/>
            </a:rPr>
            <a:t>+11.3</a:t>
          </a:r>
          <a:r>
            <a:rPr kumimoji="1" lang="ja-JP" altLang="en-US" sz="1400">
              <a:latin typeface="ＭＳ ゴシック" pitchFamily="49" charset="-128"/>
              <a:ea typeface="ＭＳ ゴシック" pitchFamily="49" charset="-128"/>
            </a:rPr>
            <a:t>％）の</a:t>
          </a:r>
          <a:r>
            <a:rPr kumimoji="1" lang="en-US" altLang="ja-JP" sz="1400">
              <a:latin typeface="ＭＳ ゴシック" pitchFamily="49" charset="-128"/>
              <a:ea typeface="ＭＳ ゴシック" pitchFamily="49" charset="-128"/>
            </a:rPr>
            <a:t>10,599</a:t>
          </a:r>
          <a:r>
            <a:rPr kumimoji="1" lang="ja-JP" altLang="en-US" sz="1400">
              <a:latin typeface="ＭＳ ゴシック" pitchFamily="49" charset="-128"/>
              <a:ea typeface="ＭＳ ゴシック" pitchFamily="49" charset="-128"/>
            </a:rPr>
            <a:t>千円となり，昨年度数値より</a:t>
          </a:r>
          <a:r>
            <a:rPr kumimoji="1" lang="en-US" altLang="ja-JP" sz="1400">
              <a:latin typeface="ＭＳ ゴシック" pitchFamily="49" charset="-128"/>
              <a:ea typeface="ＭＳ ゴシック" pitchFamily="49" charset="-128"/>
            </a:rPr>
            <a:t>0.01</a:t>
          </a:r>
          <a:r>
            <a:rPr kumimoji="1" lang="ja-JP" altLang="en-US" sz="1400">
              <a:latin typeface="ＭＳ ゴシック" pitchFamily="49" charset="-128"/>
              <a:ea typeface="ＭＳ ゴシック" pitchFamily="49" charset="-128"/>
            </a:rPr>
            <a:t>ポイント増の</a:t>
          </a:r>
          <a:r>
            <a:rPr kumimoji="1" lang="en-US" altLang="ja-JP" sz="1400">
              <a:latin typeface="ＭＳ ゴシック" pitchFamily="49" charset="-128"/>
              <a:ea typeface="ＭＳ ゴシック" pitchFamily="49" charset="-128"/>
            </a:rPr>
            <a:t>0.17</a:t>
          </a:r>
          <a:r>
            <a:rPr kumimoji="1" lang="ja-JP" altLang="en-US" sz="1400">
              <a:latin typeface="ＭＳ ゴシック" pitchFamily="49" charset="-128"/>
              <a:ea typeface="ＭＳ ゴシック" pitchFamily="49" charset="-128"/>
            </a:rPr>
            <a:t>ポイントとなった。</a:t>
          </a:r>
        </a:p>
        <a:p>
          <a:r>
            <a:rPr kumimoji="1" lang="ja-JP" altLang="en-US" sz="1400">
              <a:latin typeface="ＭＳ ゴシック" pitchFamily="49" charset="-128"/>
              <a:ea typeface="ＭＳ ゴシック" pitchFamily="49" charset="-128"/>
            </a:rPr>
            <a:t>　公共下水道事業及び農業集落排水事業の黒字決算には，一般会計からの繰入金等が大きく影響していることから，早急な安定財源の確保が必要になるとともに，策定した経営戦略に基づき，計画的な事業の実施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16985354</v>
      </c>
      <c r="BO4" s="431"/>
      <c r="BP4" s="431"/>
      <c r="BQ4" s="431"/>
      <c r="BR4" s="431"/>
      <c r="BS4" s="431"/>
      <c r="BT4" s="431"/>
      <c r="BU4" s="432"/>
      <c r="BV4" s="430">
        <v>20957271</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3.1</v>
      </c>
      <c r="CU4" s="437"/>
      <c r="CV4" s="437"/>
      <c r="CW4" s="437"/>
      <c r="CX4" s="437"/>
      <c r="CY4" s="437"/>
      <c r="CZ4" s="437"/>
      <c r="DA4" s="438"/>
      <c r="DB4" s="436">
        <v>5</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16661678</v>
      </c>
      <c r="BO5" s="468"/>
      <c r="BP5" s="468"/>
      <c r="BQ5" s="468"/>
      <c r="BR5" s="468"/>
      <c r="BS5" s="468"/>
      <c r="BT5" s="468"/>
      <c r="BU5" s="469"/>
      <c r="BV5" s="467">
        <v>20608046</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92.6</v>
      </c>
      <c r="CU5" s="465"/>
      <c r="CV5" s="465"/>
      <c r="CW5" s="465"/>
      <c r="CX5" s="465"/>
      <c r="CY5" s="465"/>
      <c r="CZ5" s="465"/>
      <c r="DA5" s="466"/>
      <c r="DB5" s="464">
        <v>92.2</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94</v>
      </c>
      <c r="AV6" s="500"/>
      <c r="AW6" s="500"/>
      <c r="AX6" s="500"/>
      <c r="AY6" s="501" t="s">
        <v>102</v>
      </c>
      <c r="AZ6" s="502"/>
      <c r="BA6" s="502"/>
      <c r="BB6" s="502"/>
      <c r="BC6" s="502"/>
      <c r="BD6" s="502"/>
      <c r="BE6" s="502"/>
      <c r="BF6" s="502"/>
      <c r="BG6" s="502"/>
      <c r="BH6" s="502"/>
      <c r="BI6" s="502"/>
      <c r="BJ6" s="502"/>
      <c r="BK6" s="502"/>
      <c r="BL6" s="502"/>
      <c r="BM6" s="503"/>
      <c r="BN6" s="467">
        <v>323676</v>
      </c>
      <c r="BO6" s="468"/>
      <c r="BP6" s="468"/>
      <c r="BQ6" s="468"/>
      <c r="BR6" s="468"/>
      <c r="BS6" s="468"/>
      <c r="BT6" s="468"/>
      <c r="BU6" s="469"/>
      <c r="BV6" s="467">
        <v>349225</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97.9</v>
      </c>
      <c r="CU6" s="505"/>
      <c r="CV6" s="505"/>
      <c r="CW6" s="505"/>
      <c r="CX6" s="505"/>
      <c r="CY6" s="505"/>
      <c r="CZ6" s="505"/>
      <c r="DA6" s="506"/>
      <c r="DB6" s="504">
        <v>98.7</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105</v>
      </c>
      <c r="AV7" s="500"/>
      <c r="AW7" s="500"/>
      <c r="AX7" s="500"/>
      <c r="AY7" s="501" t="s">
        <v>106</v>
      </c>
      <c r="AZ7" s="502"/>
      <c r="BA7" s="502"/>
      <c r="BB7" s="502"/>
      <c r="BC7" s="502"/>
      <c r="BD7" s="502"/>
      <c r="BE7" s="502"/>
      <c r="BF7" s="502"/>
      <c r="BG7" s="502"/>
      <c r="BH7" s="502"/>
      <c r="BI7" s="502"/>
      <c r="BJ7" s="502"/>
      <c r="BK7" s="502"/>
      <c r="BL7" s="502"/>
      <c r="BM7" s="503"/>
      <c r="BN7" s="467">
        <v>141808</v>
      </c>
      <c r="BO7" s="468"/>
      <c r="BP7" s="468"/>
      <c r="BQ7" s="468"/>
      <c r="BR7" s="468"/>
      <c r="BS7" s="468"/>
      <c r="BT7" s="468"/>
      <c r="BU7" s="469"/>
      <c r="BV7" s="467">
        <v>55432</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5910171</v>
      </c>
      <c r="CU7" s="468"/>
      <c r="CV7" s="468"/>
      <c r="CW7" s="468"/>
      <c r="CX7" s="468"/>
      <c r="CY7" s="468"/>
      <c r="CZ7" s="468"/>
      <c r="DA7" s="469"/>
      <c r="DB7" s="467">
        <v>5892904</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109</v>
      </c>
      <c r="AV8" s="500"/>
      <c r="AW8" s="500"/>
      <c r="AX8" s="500"/>
      <c r="AY8" s="501" t="s">
        <v>110</v>
      </c>
      <c r="AZ8" s="502"/>
      <c r="BA8" s="502"/>
      <c r="BB8" s="502"/>
      <c r="BC8" s="502"/>
      <c r="BD8" s="502"/>
      <c r="BE8" s="502"/>
      <c r="BF8" s="502"/>
      <c r="BG8" s="502"/>
      <c r="BH8" s="502"/>
      <c r="BI8" s="502"/>
      <c r="BJ8" s="502"/>
      <c r="BK8" s="502"/>
      <c r="BL8" s="502"/>
      <c r="BM8" s="503"/>
      <c r="BN8" s="467">
        <v>181868</v>
      </c>
      <c r="BO8" s="468"/>
      <c r="BP8" s="468"/>
      <c r="BQ8" s="468"/>
      <c r="BR8" s="468"/>
      <c r="BS8" s="468"/>
      <c r="BT8" s="468"/>
      <c r="BU8" s="469"/>
      <c r="BV8" s="467">
        <v>293793</v>
      </c>
      <c r="BW8" s="468"/>
      <c r="BX8" s="468"/>
      <c r="BY8" s="468"/>
      <c r="BZ8" s="468"/>
      <c r="CA8" s="468"/>
      <c r="CB8" s="468"/>
      <c r="CC8" s="469"/>
      <c r="CD8" s="470" t="s">
        <v>111</v>
      </c>
      <c r="CE8" s="471"/>
      <c r="CF8" s="471"/>
      <c r="CG8" s="471"/>
      <c r="CH8" s="471"/>
      <c r="CI8" s="471"/>
      <c r="CJ8" s="471"/>
      <c r="CK8" s="471"/>
      <c r="CL8" s="471"/>
      <c r="CM8" s="471"/>
      <c r="CN8" s="471"/>
      <c r="CO8" s="471"/>
      <c r="CP8" s="471"/>
      <c r="CQ8" s="471"/>
      <c r="CR8" s="471"/>
      <c r="CS8" s="472"/>
      <c r="CT8" s="507">
        <v>0.7</v>
      </c>
      <c r="CU8" s="508"/>
      <c r="CV8" s="508"/>
      <c r="CW8" s="508"/>
      <c r="CX8" s="508"/>
      <c r="CY8" s="508"/>
      <c r="CZ8" s="508"/>
      <c r="DA8" s="509"/>
      <c r="DB8" s="507">
        <v>0.69</v>
      </c>
      <c r="DC8" s="508"/>
      <c r="DD8" s="508"/>
      <c r="DE8" s="508"/>
      <c r="DF8" s="508"/>
      <c r="DG8" s="508"/>
      <c r="DH8" s="508"/>
      <c r="DI8" s="509"/>
      <c r="DJ8" s="186"/>
      <c r="DK8" s="186"/>
      <c r="DL8" s="186"/>
      <c r="DM8" s="186"/>
      <c r="DN8" s="186"/>
      <c r="DO8" s="186"/>
    </row>
    <row r="9" spans="1:119" ht="18.75" customHeight="1" thickBot="1" x14ac:dyDescent="0.2">
      <c r="A9" s="187"/>
      <c r="B9" s="461" t="s">
        <v>112</v>
      </c>
      <c r="C9" s="462"/>
      <c r="D9" s="462"/>
      <c r="E9" s="462"/>
      <c r="F9" s="462"/>
      <c r="G9" s="462"/>
      <c r="H9" s="462"/>
      <c r="I9" s="462"/>
      <c r="J9" s="462"/>
      <c r="K9" s="510"/>
      <c r="L9" s="511" t="s">
        <v>113</v>
      </c>
      <c r="M9" s="512"/>
      <c r="N9" s="512"/>
      <c r="O9" s="512"/>
      <c r="P9" s="512"/>
      <c r="Q9" s="513"/>
      <c r="R9" s="514">
        <v>24517</v>
      </c>
      <c r="S9" s="515"/>
      <c r="T9" s="515"/>
      <c r="U9" s="515"/>
      <c r="V9" s="516"/>
      <c r="W9" s="424" t="s">
        <v>114</v>
      </c>
      <c r="X9" s="425"/>
      <c r="Y9" s="425"/>
      <c r="Z9" s="425"/>
      <c r="AA9" s="425"/>
      <c r="AB9" s="425"/>
      <c r="AC9" s="425"/>
      <c r="AD9" s="425"/>
      <c r="AE9" s="425"/>
      <c r="AF9" s="425"/>
      <c r="AG9" s="425"/>
      <c r="AH9" s="425"/>
      <c r="AI9" s="425"/>
      <c r="AJ9" s="425"/>
      <c r="AK9" s="425"/>
      <c r="AL9" s="426"/>
      <c r="AM9" s="496" t="s">
        <v>115</v>
      </c>
      <c r="AN9" s="497"/>
      <c r="AO9" s="497"/>
      <c r="AP9" s="497"/>
      <c r="AQ9" s="497"/>
      <c r="AR9" s="497"/>
      <c r="AS9" s="497"/>
      <c r="AT9" s="498"/>
      <c r="AU9" s="499" t="s">
        <v>94</v>
      </c>
      <c r="AV9" s="500"/>
      <c r="AW9" s="500"/>
      <c r="AX9" s="500"/>
      <c r="AY9" s="501" t="s">
        <v>116</v>
      </c>
      <c r="AZ9" s="502"/>
      <c r="BA9" s="502"/>
      <c r="BB9" s="502"/>
      <c r="BC9" s="502"/>
      <c r="BD9" s="502"/>
      <c r="BE9" s="502"/>
      <c r="BF9" s="502"/>
      <c r="BG9" s="502"/>
      <c r="BH9" s="502"/>
      <c r="BI9" s="502"/>
      <c r="BJ9" s="502"/>
      <c r="BK9" s="502"/>
      <c r="BL9" s="502"/>
      <c r="BM9" s="503"/>
      <c r="BN9" s="467">
        <v>-111925</v>
      </c>
      <c r="BO9" s="468"/>
      <c r="BP9" s="468"/>
      <c r="BQ9" s="468"/>
      <c r="BR9" s="468"/>
      <c r="BS9" s="468"/>
      <c r="BT9" s="468"/>
      <c r="BU9" s="469"/>
      <c r="BV9" s="467">
        <v>-12453</v>
      </c>
      <c r="BW9" s="468"/>
      <c r="BX9" s="468"/>
      <c r="BY9" s="468"/>
      <c r="BZ9" s="468"/>
      <c r="CA9" s="468"/>
      <c r="CB9" s="468"/>
      <c r="CC9" s="469"/>
      <c r="CD9" s="470" t="s">
        <v>117</v>
      </c>
      <c r="CE9" s="471"/>
      <c r="CF9" s="471"/>
      <c r="CG9" s="471"/>
      <c r="CH9" s="471"/>
      <c r="CI9" s="471"/>
      <c r="CJ9" s="471"/>
      <c r="CK9" s="471"/>
      <c r="CL9" s="471"/>
      <c r="CM9" s="471"/>
      <c r="CN9" s="471"/>
      <c r="CO9" s="471"/>
      <c r="CP9" s="471"/>
      <c r="CQ9" s="471"/>
      <c r="CR9" s="471"/>
      <c r="CS9" s="472"/>
      <c r="CT9" s="464">
        <v>15.3</v>
      </c>
      <c r="CU9" s="465"/>
      <c r="CV9" s="465"/>
      <c r="CW9" s="465"/>
      <c r="CX9" s="465"/>
      <c r="CY9" s="465"/>
      <c r="CZ9" s="465"/>
      <c r="DA9" s="466"/>
      <c r="DB9" s="464">
        <v>15.1</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118</v>
      </c>
      <c r="M10" s="497"/>
      <c r="N10" s="497"/>
      <c r="O10" s="497"/>
      <c r="P10" s="497"/>
      <c r="Q10" s="498"/>
      <c r="R10" s="518">
        <v>25714</v>
      </c>
      <c r="S10" s="519"/>
      <c r="T10" s="519"/>
      <c r="U10" s="519"/>
      <c r="V10" s="520"/>
      <c r="W10" s="455"/>
      <c r="X10" s="456"/>
      <c r="Y10" s="456"/>
      <c r="Z10" s="456"/>
      <c r="AA10" s="456"/>
      <c r="AB10" s="456"/>
      <c r="AC10" s="456"/>
      <c r="AD10" s="456"/>
      <c r="AE10" s="456"/>
      <c r="AF10" s="456"/>
      <c r="AG10" s="456"/>
      <c r="AH10" s="456"/>
      <c r="AI10" s="456"/>
      <c r="AJ10" s="456"/>
      <c r="AK10" s="456"/>
      <c r="AL10" s="459"/>
      <c r="AM10" s="496" t="s">
        <v>119</v>
      </c>
      <c r="AN10" s="497"/>
      <c r="AO10" s="497"/>
      <c r="AP10" s="497"/>
      <c r="AQ10" s="497"/>
      <c r="AR10" s="497"/>
      <c r="AS10" s="497"/>
      <c r="AT10" s="498"/>
      <c r="AU10" s="499" t="s">
        <v>120</v>
      </c>
      <c r="AV10" s="500"/>
      <c r="AW10" s="500"/>
      <c r="AX10" s="500"/>
      <c r="AY10" s="501" t="s">
        <v>121</v>
      </c>
      <c r="AZ10" s="502"/>
      <c r="BA10" s="502"/>
      <c r="BB10" s="502"/>
      <c r="BC10" s="502"/>
      <c r="BD10" s="502"/>
      <c r="BE10" s="502"/>
      <c r="BF10" s="502"/>
      <c r="BG10" s="502"/>
      <c r="BH10" s="502"/>
      <c r="BI10" s="502"/>
      <c r="BJ10" s="502"/>
      <c r="BK10" s="502"/>
      <c r="BL10" s="502"/>
      <c r="BM10" s="503"/>
      <c r="BN10" s="467">
        <v>16392</v>
      </c>
      <c r="BO10" s="468"/>
      <c r="BP10" s="468"/>
      <c r="BQ10" s="468"/>
      <c r="BR10" s="468"/>
      <c r="BS10" s="468"/>
      <c r="BT10" s="468"/>
      <c r="BU10" s="469"/>
      <c r="BV10" s="467">
        <v>19785</v>
      </c>
      <c r="BW10" s="468"/>
      <c r="BX10" s="468"/>
      <c r="BY10" s="468"/>
      <c r="BZ10" s="468"/>
      <c r="CA10" s="468"/>
      <c r="CB10" s="468"/>
      <c r="CC10" s="469"/>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123</v>
      </c>
      <c r="M11" s="522"/>
      <c r="N11" s="522"/>
      <c r="O11" s="522"/>
      <c r="P11" s="522"/>
      <c r="Q11" s="523"/>
      <c r="R11" s="524" t="s">
        <v>124</v>
      </c>
      <c r="S11" s="525"/>
      <c r="T11" s="525"/>
      <c r="U11" s="525"/>
      <c r="V11" s="526"/>
      <c r="W11" s="455"/>
      <c r="X11" s="456"/>
      <c r="Y11" s="456"/>
      <c r="Z11" s="456"/>
      <c r="AA11" s="456"/>
      <c r="AB11" s="456"/>
      <c r="AC11" s="456"/>
      <c r="AD11" s="456"/>
      <c r="AE11" s="456"/>
      <c r="AF11" s="456"/>
      <c r="AG11" s="456"/>
      <c r="AH11" s="456"/>
      <c r="AI11" s="456"/>
      <c r="AJ11" s="456"/>
      <c r="AK11" s="456"/>
      <c r="AL11" s="459"/>
      <c r="AM11" s="496" t="s">
        <v>125</v>
      </c>
      <c r="AN11" s="497"/>
      <c r="AO11" s="497"/>
      <c r="AP11" s="497"/>
      <c r="AQ11" s="497"/>
      <c r="AR11" s="497"/>
      <c r="AS11" s="497"/>
      <c r="AT11" s="498"/>
      <c r="AU11" s="499" t="s">
        <v>126</v>
      </c>
      <c r="AV11" s="500"/>
      <c r="AW11" s="500"/>
      <c r="AX11" s="500"/>
      <c r="AY11" s="501" t="s">
        <v>127</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128</v>
      </c>
      <c r="CE11" s="471"/>
      <c r="CF11" s="471"/>
      <c r="CG11" s="471"/>
      <c r="CH11" s="471"/>
      <c r="CI11" s="471"/>
      <c r="CJ11" s="471"/>
      <c r="CK11" s="471"/>
      <c r="CL11" s="471"/>
      <c r="CM11" s="471"/>
      <c r="CN11" s="471"/>
      <c r="CO11" s="471"/>
      <c r="CP11" s="471"/>
      <c r="CQ11" s="471"/>
      <c r="CR11" s="471"/>
      <c r="CS11" s="472"/>
      <c r="CT11" s="507" t="s">
        <v>129</v>
      </c>
      <c r="CU11" s="508"/>
      <c r="CV11" s="508"/>
      <c r="CW11" s="508"/>
      <c r="CX11" s="508"/>
      <c r="CY11" s="508"/>
      <c r="CZ11" s="508"/>
      <c r="DA11" s="509"/>
      <c r="DB11" s="507" t="s">
        <v>130</v>
      </c>
      <c r="DC11" s="508"/>
      <c r="DD11" s="508"/>
      <c r="DE11" s="508"/>
      <c r="DF11" s="508"/>
      <c r="DG11" s="508"/>
      <c r="DH11" s="508"/>
      <c r="DI11" s="509"/>
      <c r="DJ11" s="186"/>
      <c r="DK11" s="186"/>
      <c r="DL11" s="186"/>
      <c r="DM11" s="186"/>
      <c r="DN11" s="186"/>
      <c r="DO11" s="186"/>
    </row>
    <row r="12" spans="1:119" ht="18.75" customHeight="1" x14ac:dyDescent="0.15">
      <c r="A12" s="187"/>
      <c r="B12" s="527" t="s">
        <v>131</v>
      </c>
      <c r="C12" s="528"/>
      <c r="D12" s="528"/>
      <c r="E12" s="528"/>
      <c r="F12" s="528"/>
      <c r="G12" s="528"/>
      <c r="H12" s="528"/>
      <c r="I12" s="528"/>
      <c r="J12" s="528"/>
      <c r="K12" s="529"/>
      <c r="L12" s="536" t="s">
        <v>132</v>
      </c>
      <c r="M12" s="537"/>
      <c r="N12" s="537"/>
      <c r="O12" s="537"/>
      <c r="P12" s="537"/>
      <c r="Q12" s="538"/>
      <c r="R12" s="539">
        <v>25118</v>
      </c>
      <c r="S12" s="540"/>
      <c r="T12" s="540"/>
      <c r="U12" s="540"/>
      <c r="V12" s="541"/>
      <c r="W12" s="542" t="s">
        <v>1</v>
      </c>
      <c r="X12" s="500"/>
      <c r="Y12" s="500"/>
      <c r="Z12" s="500"/>
      <c r="AA12" s="500"/>
      <c r="AB12" s="543"/>
      <c r="AC12" s="544" t="s">
        <v>133</v>
      </c>
      <c r="AD12" s="545"/>
      <c r="AE12" s="545"/>
      <c r="AF12" s="545"/>
      <c r="AG12" s="546"/>
      <c r="AH12" s="544" t="s">
        <v>134</v>
      </c>
      <c r="AI12" s="545"/>
      <c r="AJ12" s="545"/>
      <c r="AK12" s="545"/>
      <c r="AL12" s="547"/>
      <c r="AM12" s="496" t="s">
        <v>135</v>
      </c>
      <c r="AN12" s="497"/>
      <c r="AO12" s="497"/>
      <c r="AP12" s="497"/>
      <c r="AQ12" s="497"/>
      <c r="AR12" s="497"/>
      <c r="AS12" s="497"/>
      <c r="AT12" s="498"/>
      <c r="AU12" s="499" t="s">
        <v>109</v>
      </c>
      <c r="AV12" s="500"/>
      <c r="AW12" s="500"/>
      <c r="AX12" s="500"/>
      <c r="AY12" s="501" t="s">
        <v>136</v>
      </c>
      <c r="AZ12" s="502"/>
      <c r="BA12" s="502"/>
      <c r="BB12" s="502"/>
      <c r="BC12" s="502"/>
      <c r="BD12" s="502"/>
      <c r="BE12" s="502"/>
      <c r="BF12" s="502"/>
      <c r="BG12" s="502"/>
      <c r="BH12" s="502"/>
      <c r="BI12" s="502"/>
      <c r="BJ12" s="502"/>
      <c r="BK12" s="502"/>
      <c r="BL12" s="502"/>
      <c r="BM12" s="503"/>
      <c r="BN12" s="467">
        <v>0</v>
      </c>
      <c r="BO12" s="468"/>
      <c r="BP12" s="468"/>
      <c r="BQ12" s="468"/>
      <c r="BR12" s="468"/>
      <c r="BS12" s="468"/>
      <c r="BT12" s="468"/>
      <c r="BU12" s="469"/>
      <c r="BV12" s="467">
        <v>0</v>
      </c>
      <c r="BW12" s="468"/>
      <c r="BX12" s="468"/>
      <c r="BY12" s="468"/>
      <c r="BZ12" s="468"/>
      <c r="CA12" s="468"/>
      <c r="CB12" s="468"/>
      <c r="CC12" s="469"/>
      <c r="CD12" s="470" t="s">
        <v>137</v>
      </c>
      <c r="CE12" s="471"/>
      <c r="CF12" s="471"/>
      <c r="CG12" s="471"/>
      <c r="CH12" s="471"/>
      <c r="CI12" s="471"/>
      <c r="CJ12" s="471"/>
      <c r="CK12" s="471"/>
      <c r="CL12" s="471"/>
      <c r="CM12" s="471"/>
      <c r="CN12" s="471"/>
      <c r="CO12" s="471"/>
      <c r="CP12" s="471"/>
      <c r="CQ12" s="471"/>
      <c r="CR12" s="471"/>
      <c r="CS12" s="472"/>
      <c r="CT12" s="507" t="s">
        <v>138</v>
      </c>
      <c r="CU12" s="508"/>
      <c r="CV12" s="508"/>
      <c r="CW12" s="508"/>
      <c r="CX12" s="508"/>
      <c r="CY12" s="508"/>
      <c r="CZ12" s="508"/>
      <c r="DA12" s="509"/>
      <c r="DB12" s="507" t="s">
        <v>138</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139</v>
      </c>
      <c r="N13" s="559"/>
      <c r="O13" s="559"/>
      <c r="P13" s="559"/>
      <c r="Q13" s="560"/>
      <c r="R13" s="551">
        <v>23993</v>
      </c>
      <c r="S13" s="552"/>
      <c r="T13" s="552"/>
      <c r="U13" s="552"/>
      <c r="V13" s="553"/>
      <c r="W13" s="483" t="s">
        <v>140</v>
      </c>
      <c r="X13" s="484"/>
      <c r="Y13" s="484"/>
      <c r="Z13" s="484"/>
      <c r="AA13" s="484"/>
      <c r="AB13" s="474"/>
      <c r="AC13" s="518">
        <v>1137</v>
      </c>
      <c r="AD13" s="519"/>
      <c r="AE13" s="519"/>
      <c r="AF13" s="519"/>
      <c r="AG13" s="561"/>
      <c r="AH13" s="518">
        <v>1216</v>
      </c>
      <c r="AI13" s="519"/>
      <c r="AJ13" s="519"/>
      <c r="AK13" s="519"/>
      <c r="AL13" s="520"/>
      <c r="AM13" s="496" t="s">
        <v>141</v>
      </c>
      <c r="AN13" s="497"/>
      <c r="AO13" s="497"/>
      <c r="AP13" s="497"/>
      <c r="AQ13" s="497"/>
      <c r="AR13" s="497"/>
      <c r="AS13" s="497"/>
      <c r="AT13" s="498"/>
      <c r="AU13" s="499" t="s">
        <v>142</v>
      </c>
      <c r="AV13" s="500"/>
      <c r="AW13" s="500"/>
      <c r="AX13" s="500"/>
      <c r="AY13" s="501" t="s">
        <v>143</v>
      </c>
      <c r="AZ13" s="502"/>
      <c r="BA13" s="502"/>
      <c r="BB13" s="502"/>
      <c r="BC13" s="502"/>
      <c r="BD13" s="502"/>
      <c r="BE13" s="502"/>
      <c r="BF13" s="502"/>
      <c r="BG13" s="502"/>
      <c r="BH13" s="502"/>
      <c r="BI13" s="502"/>
      <c r="BJ13" s="502"/>
      <c r="BK13" s="502"/>
      <c r="BL13" s="502"/>
      <c r="BM13" s="503"/>
      <c r="BN13" s="467">
        <v>-95533</v>
      </c>
      <c r="BO13" s="468"/>
      <c r="BP13" s="468"/>
      <c r="BQ13" s="468"/>
      <c r="BR13" s="468"/>
      <c r="BS13" s="468"/>
      <c r="BT13" s="468"/>
      <c r="BU13" s="469"/>
      <c r="BV13" s="467">
        <v>7332</v>
      </c>
      <c r="BW13" s="468"/>
      <c r="BX13" s="468"/>
      <c r="BY13" s="468"/>
      <c r="BZ13" s="468"/>
      <c r="CA13" s="468"/>
      <c r="CB13" s="468"/>
      <c r="CC13" s="469"/>
      <c r="CD13" s="470" t="s">
        <v>144</v>
      </c>
      <c r="CE13" s="471"/>
      <c r="CF13" s="471"/>
      <c r="CG13" s="471"/>
      <c r="CH13" s="471"/>
      <c r="CI13" s="471"/>
      <c r="CJ13" s="471"/>
      <c r="CK13" s="471"/>
      <c r="CL13" s="471"/>
      <c r="CM13" s="471"/>
      <c r="CN13" s="471"/>
      <c r="CO13" s="471"/>
      <c r="CP13" s="471"/>
      <c r="CQ13" s="471"/>
      <c r="CR13" s="471"/>
      <c r="CS13" s="472"/>
      <c r="CT13" s="464">
        <v>15.2</v>
      </c>
      <c r="CU13" s="465"/>
      <c r="CV13" s="465"/>
      <c r="CW13" s="465"/>
      <c r="CX13" s="465"/>
      <c r="CY13" s="465"/>
      <c r="CZ13" s="465"/>
      <c r="DA13" s="466"/>
      <c r="DB13" s="464">
        <v>15.6</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145</v>
      </c>
      <c r="M14" s="549"/>
      <c r="N14" s="549"/>
      <c r="O14" s="549"/>
      <c r="P14" s="549"/>
      <c r="Q14" s="550"/>
      <c r="R14" s="551">
        <v>25250</v>
      </c>
      <c r="S14" s="552"/>
      <c r="T14" s="552"/>
      <c r="U14" s="552"/>
      <c r="V14" s="553"/>
      <c r="W14" s="457"/>
      <c r="X14" s="458"/>
      <c r="Y14" s="458"/>
      <c r="Z14" s="458"/>
      <c r="AA14" s="458"/>
      <c r="AB14" s="447"/>
      <c r="AC14" s="554">
        <v>9.1</v>
      </c>
      <c r="AD14" s="555"/>
      <c r="AE14" s="555"/>
      <c r="AF14" s="555"/>
      <c r="AG14" s="556"/>
      <c r="AH14" s="554">
        <v>9.6</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146</v>
      </c>
      <c r="CE14" s="563"/>
      <c r="CF14" s="563"/>
      <c r="CG14" s="563"/>
      <c r="CH14" s="563"/>
      <c r="CI14" s="563"/>
      <c r="CJ14" s="563"/>
      <c r="CK14" s="563"/>
      <c r="CL14" s="563"/>
      <c r="CM14" s="563"/>
      <c r="CN14" s="563"/>
      <c r="CO14" s="563"/>
      <c r="CP14" s="563"/>
      <c r="CQ14" s="563"/>
      <c r="CR14" s="563"/>
      <c r="CS14" s="564"/>
      <c r="CT14" s="565">
        <v>105.2</v>
      </c>
      <c r="CU14" s="566"/>
      <c r="CV14" s="566"/>
      <c r="CW14" s="566"/>
      <c r="CX14" s="566"/>
      <c r="CY14" s="566"/>
      <c r="CZ14" s="566"/>
      <c r="DA14" s="567"/>
      <c r="DB14" s="565">
        <v>107.3</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147</v>
      </c>
      <c r="N15" s="559"/>
      <c r="O15" s="559"/>
      <c r="P15" s="559"/>
      <c r="Q15" s="560"/>
      <c r="R15" s="551">
        <v>24281</v>
      </c>
      <c r="S15" s="552"/>
      <c r="T15" s="552"/>
      <c r="U15" s="552"/>
      <c r="V15" s="553"/>
      <c r="W15" s="483" t="s">
        <v>148</v>
      </c>
      <c r="X15" s="484"/>
      <c r="Y15" s="484"/>
      <c r="Z15" s="484"/>
      <c r="AA15" s="484"/>
      <c r="AB15" s="474"/>
      <c r="AC15" s="518">
        <v>4545</v>
      </c>
      <c r="AD15" s="519"/>
      <c r="AE15" s="519"/>
      <c r="AF15" s="519"/>
      <c r="AG15" s="561"/>
      <c r="AH15" s="518">
        <v>4689</v>
      </c>
      <c r="AI15" s="519"/>
      <c r="AJ15" s="519"/>
      <c r="AK15" s="519"/>
      <c r="AL15" s="520"/>
      <c r="AM15" s="496"/>
      <c r="AN15" s="497"/>
      <c r="AO15" s="497"/>
      <c r="AP15" s="497"/>
      <c r="AQ15" s="497"/>
      <c r="AR15" s="497"/>
      <c r="AS15" s="497"/>
      <c r="AT15" s="498"/>
      <c r="AU15" s="499"/>
      <c r="AV15" s="500"/>
      <c r="AW15" s="500"/>
      <c r="AX15" s="500"/>
      <c r="AY15" s="427" t="s">
        <v>149</v>
      </c>
      <c r="AZ15" s="428"/>
      <c r="BA15" s="428"/>
      <c r="BB15" s="428"/>
      <c r="BC15" s="428"/>
      <c r="BD15" s="428"/>
      <c r="BE15" s="428"/>
      <c r="BF15" s="428"/>
      <c r="BG15" s="428"/>
      <c r="BH15" s="428"/>
      <c r="BI15" s="428"/>
      <c r="BJ15" s="428"/>
      <c r="BK15" s="428"/>
      <c r="BL15" s="428"/>
      <c r="BM15" s="429"/>
      <c r="BN15" s="430">
        <v>3282807</v>
      </c>
      <c r="BO15" s="431"/>
      <c r="BP15" s="431"/>
      <c r="BQ15" s="431"/>
      <c r="BR15" s="431"/>
      <c r="BS15" s="431"/>
      <c r="BT15" s="431"/>
      <c r="BU15" s="432"/>
      <c r="BV15" s="430">
        <v>3214151</v>
      </c>
      <c r="BW15" s="431"/>
      <c r="BX15" s="431"/>
      <c r="BY15" s="431"/>
      <c r="BZ15" s="431"/>
      <c r="CA15" s="431"/>
      <c r="CB15" s="431"/>
      <c r="CC15" s="432"/>
      <c r="CD15" s="568" t="s">
        <v>150</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151</v>
      </c>
      <c r="M16" s="579"/>
      <c r="N16" s="579"/>
      <c r="O16" s="579"/>
      <c r="P16" s="579"/>
      <c r="Q16" s="580"/>
      <c r="R16" s="571" t="s">
        <v>152</v>
      </c>
      <c r="S16" s="572"/>
      <c r="T16" s="572"/>
      <c r="U16" s="572"/>
      <c r="V16" s="573"/>
      <c r="W16" s="457"/>
      <c r="X16" s="458"/>
      <c r="Y16" s="458"/>
      <c r="Z16" s="458"/>
      <c r="AA16" s="458"/>
      <c r="AB16" s="447"/>
      <c r="AC16" s="554">
        <v>36.5</v>
      </c>
      <c r="AD16" s="555"/>
      <c r="AE16" s="555"/>
      <c r="AF16" s="555"/>
      <c r="AG16" s="556"/>
      <c r="AH16" s="554">
        <v>37.1</v>
      </c>
      <c r="AI16" s="555"/>
      <c r="AJ16" s="555"/>
      <c r="AK16" s="555"/>
      <c r="AL16" s="557"/>
      <c r="AM16" s="496"/>
      <c r="AN16" s="497"/>
      <c r="AO16" s="497"/>
      <c r="AP16" s="497"/>
      <c r="AQ16" s="497"/>
      <c r="AR16" s="497"/>
      <c r="AS16" s="497"/>
      <c r="AT16" s="498"/>
      <c r="AU16" s="499"/>
      <c r="AV16" s="500"/>
      <c r="AW16" s="500"/>
      <c r="AX16" s="500"/>
      <c r="AY16" s="501" t="s">
        <v>153</v>
      </c>
      <c r="AZ16" s="502"/>
      <c r="BA16" s="502"/>
      <c r="BB16" s="502"/>
      <c r="BC16" s="502"/>
      <c r="BD16" s="502"/>
      <c r="BE16" s="502"/>
      <c r="BF16" s="502"/>
      <c r="BG16" s="502"/>
      <c r="BH16" s="502"/>
      <c r="BI16" s="502"/>
      <c r="BJ16" s="502"/>
      <c r="BK16" s="502"/>
      <c r="BL16" s="502"/>
      <c r="BM16" s="503"/>
      <c r="BN16" s="467">
        <v>4672249</v>
      </c>
      <c r="BO16" s="468"/>
      <c r="BP16" s="468"/>
      <c r="BQ16" s="468"/>
      <c r="BR16" s="468"/>
      <c r="BS16" s="468"/>
      <c r="BT16" s="468"/>
      <c r="BU16" s="469"/>
      <c r="BV16" s="467">
        <v>4615968</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154</v>
      </c>
      <c r="N17" s="575"/>
      <c r="O17" s="575"/>
      <c r="P17" s="575"/>
      <c r="Q17" s="576"/>
      <c r="R17" s="571" t="s">
        <v>155</v>
      </c>
      <c r="S17" s="572"/>
      <c r="T17" s="572"/>
      <c r="U17" s="572"/>
      <c r="V17" s="573"/>
      <c r="W17" s="483" t="s">
        <v>156</v>
      </c>
      <c r="X17" s="484"/>
      <c r="Y17" s="484"/>
      <c r="Z17" s="484"/>
      <c r="AA17" s="484"/>
      <c r="AB17" s="474"/>
      <c r="AC17" s="518">
        <v>6755</v>
      </c>
      <c r="AD17" s="519"/>
      <c r="AE17" s="519"/>
      <c r="AF17" s="519"/>
      <c r="AG17" s="561"/>
      <c r="AH17" s="518">
        <v>6720</v>
      </c>
      <c r="AI17" s="519"/>
      <c r="AJ17" s="519"/>
      <c r="AK17" s="519"/>
      <c r="AL17" s="520"/>
      <c r="AM17" s="496"/>
      <c r="AN17" s="497"/>
      <c r="AO17" s="497"/>
      <c r="AP17" s="497"/>
      <c r="AQ17" s="497"/>
      <c r="AR17" s="497"/>
      <c r="AS17" s="497"/>
      <c r="AT17" s="498"/>
      <c r="AU17" s="499"/>
      <c r="AV17" s="500"/>
      <c r="AW17" s="500"/>
      <c r="AX17" s="500"/>
      <c r="AY17" s="501" t="s">
        <v>157</v>
      </c>
      <c r="AZ17" s="502"/>
      <c r="BA17" s="502"/>
      <c r="BB17" s="502"/>
      <c r="BC17" s="502"/>
      <c r="BD17" s="502"/>
      <c r="BE17" s="502"/>
      <c r="BF17" s="502"/>
      <c r="BG17" s="502"/>
      <c r="BH17" s="502"/>
      <c r="BI17" s="502"/>
      <c r="BJ17" s="502"/>
      <c r="BK17" s="502"/>
      <c r="BL17" s="502"/>
      <c r="BM17" s="503"/>
      <c r="BN17" s="467">
        <v>4184082</v>
      </c>
      <c r="BO17" s="468"/>
      <c r="BP17" s="468"/>
      <c r="BQ17" s="468"/>
      <c r="BR17" s="468"/>
      <c r="BS17" s="468"/>
      <c r="BT17" s="468"/>
      <c r="BU17" s="469"/>
      <c r="BV17" s="467">
        <v>4099923</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158</v>
      </c>
      <c r="C18" s="510"/>
      <c r="D18" s="510"/>
      <c r="E18" s="582"/>
      <c r="F18" s="582"/>
      <c r="G18" s="582"/>
      <c r="H18" s="582"/>
      <c r="I18" s="582"/>
      <c r="J18" s="582"/>
      <c r="K18" s="582"/>
      <c r="L18" s="583">
        <v>46.59</v>
      </c>
      <c r="M18" s="583"/>
      <c r="N18" s="583"/>
      <c r="O18" s="583"/>
      <c r="P18" s="583"/>
      <c r="Q18" s="583"/>
      <c r="R18" s="584"/>
      <c r="S18" s="584"/>
      <c r="T18" s="584"/>
      <c r="U18" s="584"/>
      <c r="V18" s="585"/>
      <c r="W18" s="485"/>
      <c r="X18" s="486"/>
      <c r="Y18" s="486"/>
      <c r="Z18" s="486"/>
      <c r="AA18" s="486"/>
      <c r="AB18" s="477"/>
      <c r="AC18" s="586">
        <v>54.3</v>
      </c>
      <c r="AD18" s="587"/>
      <c r="AE18" s="587"/>
      <c r="AF18" s="587"/>
      <c r="AG18" s="588"/>
      <c r="AH18" s="586">
        <v>53.2</v>
      </c>
      <c r="AI18" s="587"/>
      <c r="AJ18" s="587"/>
      <c r="AK18" s="587"/>
      <c r="AL18" s="589"/>
      <c r="AM18" s="496"/>
      <c r="AN18" s="497"/>
      <c r="AO18" s="497"/>
      <c r="AP18" s="497"/>
      <c r="AQ18" s="497"/>
      <c r="AR18" s="497"/>
      <c r="AS18" s="497"/>
      <c r="AT18" s="498"/>
      <c r="AU18" s="499"/>
      <c r="AV18" s="500"/>
      <c r="AW18" s="500"/>
      <c r="AX18" s="500"/>
      <c r="AY18" s="501" t="s">
        <v>159</v>
      </c>
      <c r="AZ18" s="502"/>
      <c r="BA18" s="502"/>
      <c r="BB18" s="502"/>
      <c r="BC18" s="502"/>
      <c r="BD18" s="502"/>
      <c r="BE18" s="502"/>
      <c r="BF18" s="502"/>
      <c r="BG18" s="502"/>
      <c r="BH18" s="502"/>
      <c r="BI18" s="502"/>
      <c r="BJ18" s="502"/>
      <c r="BK18" s="502"/>
      <c r="BL18" s="502"/>
      <c r="BM18" s="503"/>
      <c r="BN18" s="467">
        <v>5550120</v>
      </c>
      <c r="BO18" s="468"/>
      <c r="BP18" s="468"/>
      <c r="BQ18" s="468"/>
      <c r="BR18" s="468"/>
      <c r="BS18" s="468"/>
      <c r="BT18" s="468"/>
      <c r="BU18" s="469"/>
      <c r="BV18" s="467">
        <v>5515710</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160</v>
      </c>
      <c r="C19" s="510"/>
      <c r="D19" s="510"/>
      <c r="E19" s="582"/>
      <c r="F19" s="582"/>
      <c r="G19" s="582"/>
      <c r="H19" s="582"/>
      <c r="I19" s="582"/>
      <c r="J19" s="582"/>
      <c r="K19" s="582"/>
      <c r="L19" s="590">
        <v>526</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161</v>
      </c>
      <c r="AZ19" s="502"/>
      <c r="BA19" s="502"/>
      <c r="BB19" s="502"/>
      <c r="BC19" s="502"/>
      <c r="BD19" s="502"/>
      <c r="BE19" s="502"/>
      <c r="BF19" s="502"/>
      <c r="BG19" s="502"/>
      <c r="BH19" s="502"/>
      <c r="BI19" s="502"/>
      <c r="BJ19" s="502"/>
      <c r="BK19" s="502"/>
      <c r="BL19" s="502"/>
      <c r="BM19" s="503"/>
      <c r="BN19" s="467">
        <v>6622264</v>
      </c>
      <c r="BO19" s="468"/>
      <c r="BP19" s="468"/>
      <c r="BQ19" s="468"/>
      <c r="BR19" s="468"/>
      <c r="BS19" s="468"/>
      <c r="BT19" s="468"/>
      <c r="BU19" s="469"/>
      <c r="BV19" s="467">
        <v>6753016</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162</v>
      </c>
      <c r="C20" s="510"/>
      <c r="D20" s="510"/>
      <c r="E20" s="582"/>
      <c r="F20" s="582"/>
      <c r="G20" s="582"/>
      <c r="H20" s="582"/>
      <c r="I20" s="582"/>
      <c r="J20" s="582"/>
      <c r="K20" s="582"/>
      <c r="L20" s="590">
        <v>8061</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163</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164</v>
      </c>
      <c r="C22" s="605"/>
      <c r="D22" s="606"/>
      <c r="E22" s="479" t="s">
        <v>1</v>
      </c>
      <c r="F22" s="484"/>
      <c r="G22" s="484"/>
      <c r="H22" s="484"/>
      <c r="I22" s="484"/>
      <c r="J22" s="484"/>
      <c r="K22" s="474"/>
      <c r="L22" s="479" t="s">
        <v>165</v>
      </c>
      <c r="M22" s="484"/>
      <c r="N22" s="484"/>
      <c r="O22" s="484"/>
      <c r="P22" s="474"/>
      <c r="Q22" s="613" t="s">
        <v>166</v>
      </c>
      <c r="R22" s="614"/>
      <c r="S22" s="614"/>
      <c r="T22" s="614"/>
      <c r="U22" s="614"/>
      <c r="V22" s="615"/>
      <c r="W22" s="619" t="s">
        <v>167</v>
      </c>
      <c r="X22" s="605"/>
      <c r="Y22" s="606"/>
      <c r="Z22" s="479" t="s">
        <v>1</v>
      </c>
      <c r="AA22" s="484"/>
      <c r="AB22" s="484"/>
      <c r="AC22" s="484"/>
      <c r="AD22" s="484"/>
      <c r="AE22" s="484"/>
      <c r="AF22" s="484"/>
      <c r="AG22" s="474"/>
      <c r="AH22" s="632" t="s">
        <v>168</v>
      </c>
      <c r="AI22" s="484"/>
      <c r="AJ22" s="484"/>
      <c r="AK22" s="484"/>
      <c r="AL22" s="474"/>
      <c r="AM22" s="632" t="s">
        <v>169</v>
      </c>
      <c r="AN22" s="633"/>
      <c r="AO22" s="633"/>
      <c r="AP22" s="633"/>
      <c r="AQ22" s="633"/>
      <c r="AR22" s="634"/>
      <c r="AS22" s="613" t="s">
        <v>166</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170</v>
      </c>
      <c r="AZ23" s="428"/>
      <c r="BA23" s="428"/>
      <c r="BB23" s="428"/>
      <c r="BC23" s="428"/>
      <c r="BD23" s="428"/>
      <c r="BE23" s="428"/>
      <c r="BF23" s="428"/>
      <c r="BG23" s="428"/>
      <c r="BH23" s="428"/>
      <c r="BI23" s="428"/>
      <c r="BJ23" s="428"/>
      <c r="BK23" s="428"/>
      <c r="BL23" s="428"/>
      <c r="BM23" s="429"/>
      <c r="BN23" s="467">
        <v>9827215</v>
      </c>
      <c r="BO23" s="468"/>
      <c r="BP23" s="468"/>
      <c r="BQ23" s="468"/>
      <c r="BR23" s="468"/>
      <c r="BS23" s="468"/>
      <c r="BT23" s="468"/>
      <c r="BU23" s="469"/>
      <c r="BV23" s="467">
        <v>9758939</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171</v>
      </c>
      <c r="F24" s="497"/>
      <c r="G24" s="497"/>
      <c r="H24" s="497"/>
      <c r="I24" s="497"/>
      <c r="J24" s="497"/>
      <c r="K24" s="498"/>
      <c r="L24" s="518">
        <v>1</v>
      </c>
      <c r="M24" s="519"/>
      <c r="N24" s="519"/>
      <c r="O24" s="519"/>
      <c r="P24" s="561"/>
      <c r="Q24" s="518">
        <v>8160</v>
      </c>
      <c r="R24" s="519"/>
      <c r="S24" s="519"/>
      <c r="T24" s="519"/>
      <c r="U24" s="519"/>
      <c r="V24" s="561"/>
      <c r="W24" s="620"/>
      <c r="X24" s="608"/>
      <c r="Y24" s="609"/>
      <c r="Z24" s="517" t="s">
        <v>172</v>
      </c>
      <c r="AA24" s="497"/>
      <c r="AB24" s="497"/>
      <c r="AC24" s="497"/>
      <c r="AD24" s="497"/>
      <c r="AE24" s="497"/>
      <c r="AF24" s="497"/>
      <c r="AG24" s="498"/>
      <c r="AH24" s="518">
        <v>198</v>
      </c>
      <c r="AI24" s="519"/>
      <c r="AJ24" s="519"/>
      <c r="AK24" s="519"/>
      <c r="AL24" s="561"/>
      <c r="AM24" s="518">
        <v>592020</v>
      </c>
      <c r="AN24" s="519"/>
      <c r="AO24" s="519"/>
      <c r="AP24" s="519"/>
      <c r="AQ24" s="519"/>
      <c r="AR24" s="561"/>
      <c r="AS24" s="518">
        <v>2990</v>
      </c>
      <c r="AT24" s="519"/>
      <c r="AU24" s="519"/>
      <c r="AV24" s="519"/>
      <c r="AW24" s="519"/>
      <c r="AX24" s="520"/>
      <c r="AY24" s="640" t="s">
        <v>173</v>
      </c>
      <c r="AZ24" s="641"/>
      <c r="BA24" s="641"/>
      <c r="BB24" s="641"/>
      <c r="BC24" s="641"/>
      <c r="BD24" s="641"/>
      <c r="BE24" s="641"/>
      <c r="BF24" s="641"/>
      <c r="BG24" s="641"/>
      <c r="BH24" s="641"/>
      <c r="BI24" s="641"/>
      <c r="BJ24" s="641"/>
      <c r="BK24" s="641"/>
      <c r="BL24" s="641"/>
      <c r="BM24" s="642"/>
      <c r="BN24" s="467">
        <v>7196879</v>
      </c>
      <c r="BO24" s="468"/>
      <c r="BP24" s="468"/>
      <c r="BQ24" s="468"/>
      <c r="BR24" s="468"/>
      <c r="BS24" s="468"/>
      <c r="BT24" s="468"/>
      <c r="BU24" s="469"/>
      <c r="BV24" s="467">
        <v>7474237</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174</v>
      </c>
      <c r="F25" s="497"/>
      <c r="G25" s="497"/>
      <c r="H25" s="497"/>
      <c r="I25" s="497"/>
      <c r="J25" s="497"/>
      <c r="K25" s="498"/>
      <c r="L25" s="518">
        <v>1</v>
      </c>
      <c r="M25" s="519"/>
      <c r="N25" s="519"/>
      <c r="O25" s="519"/>
      <c r="P25" s="561"/>
      <c r="Q25" s="518">
        <v>6410</v>
      </c>
      <c r="R25" s="519"/>
      <c r="S25" s="519"/>
      <c r="T25" s="519"/>
      <c r="U25" s="519"/>
      <c r="V25" s="561"/>
      <c r="W25" s="620"/>
      <c r="X25" s="608"/>
      <c r="Y25" s="609"/>
      <c r="Z25" s="517" t="s">
        <v>175</v>
      </c>
      <c r="AA25" s="497"/>
      <c r="AB25" s="497"/>
      <c r="AC25" s="497"/>
      <c r="AD25" s="497"/>
      <c r="AE25" s="497"/>
      <c r="AF25" s="497"/>
      <c r="AG25" s="498"/>
      <c r="AH25" s="518" t="s">
        <v>176</v>
      </c>
      <c r="AI25" s="519"/>
      <c r="AJ25" s="519"/>
      <c r="AK25" s="519"/>
      <c r="AL25" s="561"/>
      <c r="AM25" s="518" t="s">
        <v>138</v>
      </c>
      <c r="AN25" s="519"/>
      <c r="AO25" s="519"/>
      <c r="AP25" s="519"/>
      <c r="AQ25" s="519"/>
      <c r="AR25" s="561"/>
      <c r="AS25" s="518" t="s">
        <v>177</v>
      </c>
      <c r="AT25" s="519"/>
      <c r="AU25" s="519"/>
      <c r="AV25" s="519"/>
      <c r="AW25" s="519"/>
      <c r="AX25" s="520"/>
      <c r="AY25" s="427" t="s">
        <v>178</v>
      </c>
      <c r="AZ25" s="428"/>
      <c r="BA25" s="428"/>
      <c r="BB25" s="428"/>
      <c r="BC25" s="428"/>
      <c r="BD25" s="428"/>
      <c r="BE25" s="428"/>
      <c r="BF25" s="428"/>
      <c r="BG25" s="428"/>
      <c r="BH25" s="428"/>
      <c r="BI25" s="428"/>
      <c r="BJ25" s="428"/>
      <c r="BK25" s="428"/>
      <c r="BL25" s="428"/>
      <c r="BM25" s="429"/>
      <c r="BN25" s="430">
        <v>2976633</v>
      </c>
      <c r="BO25" s="431"/>
      <c r="BP25" s="431"/>
      <c r="BQ25" s="431"/>
      <c r="BR25" s="431"/>
      <c r="BS25" s="431"/>
      <c r="BT25" s="431"/>
      <c r="BU25" s="432"/>
      <c r="BV25" s="430">
        <v>2599729</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179</v>
      </c>
      <c r="F26" s="497"/>
      <c r="G26" s="497"/>
      <c r="H26" s="497"/>
      <c r="I26" s="497"/>
      <c r="J26" s="497"/>
      <c r="K26" s="498"/>
      <c r="L26" s="518">
        <v>1</v>
      </c>
      <c r="M26" s="519"/>
      <c r="N26" s="519"/>
      <c r="O26" s="519"/>
      <c r="P26" s="561"/>
      <c r="Q26" s="518">
        <v>5760</v>
      </c>
      <c r="R26" s="519"/>
      <c r="S26" s="519"/>
      <c r="T26" s="519"/>
      <c r="U26" s="519"/>
      <c r="V26" s="561"/>
      <c r="W26" s="620"/>
      <c r="X26" s="608"/>
      <c r="Y26" s="609"/>
      <c r="Z26" s="517" t="s">
        <v>180</v>
      </c>
      <c r="AA26" s="630"/>
      <c r="AB26" s="630"/>
      <c r="AC26" s="630"/>
      <c r="AD26" s="630"/>
      <c r="AE26" s="630"/>
      <c r="AF26" s="630"/>
      <c r="AG26" s="631"/>
      <c r="AH26" s="518">
        <v>10</v>
      </c>
      <c r="AI26" s="519"/>
      <c r="AJ26" s="519"/>
      <c r="AK26" s="519"/>
      <c r="AL26" s="561"/>
      <c r="AM26" s="518">
        <v>31120</v>
      </c>
      <c r="AN26" s="519"/>
      <c r="AO26" s="519"/>
      <c r="AP26" s="519"/>
      <c r="AQ26" s="519"/>
      <c r="AR26" s="561"/>
      <c r="AS26" s="518">
        <v>3112</v>
      </c>
      <c r="AT26" s="519"/>
      <c r="AU26" s="519"/>
      <c r="AV26" s="519"/>
      <c r="AW26" s="519"/>
      <c r="AX26" s="520"/>
      <c r="AY26" s="470" t="s">
        <v>181</v>
      </c>
      <c r="AZ26" s="471"/>
      <c r="BA26" s="471"/>
      <c r="BB26" s="471"/>
      <c r="BC26" s="471"/>
      <c r="BD26" s="471"/>
      <c r="BE26" s="471"/>
      <c r="BF26" s="471"/>
      <c r="BG26" s="471"/>
      <c r="BH26" s="471"/>
      <c r="BI26" s="471"/>
      <c r="BJ26" s="471"/>
      <c r="BK26" s="471"/>
      <c r="BL26" s="471"/>
      <c r="BM26" s="472"/>
      <c r="BN26" s="467" t="s">
        <v>177</v>
      </c>
      <c r="BO26" s="468"/>
      <c r="BP26" s="468"/>
      <c r="BQ26" s="468"/>
      <c r="BR26" s="468"/>
      <c r="BS26" s="468"/>
      <c r="BT26" s="468"/>
      <c r="BU26" s="469"/>
      <c r="BV26" s="467" t="s">
        <v>177</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182</v>
      </c>
      <c r="F27" s="497"/>
      <c r="G27" s="497"/>
      <c r="H27" s="497"/>
      <c r="I27" s="497"/>
      <c r="J27" s="497"/>
      <c r="K27" s="498"/>
      <c r="L27" s="518">
        <v>1</v>
      </c>
      <c r="M27" s="519"/>
      <c r="N27" s="519"/>
      <c r="O27" s="519"/>
      <c r="P27" s="561"/>
      <c r="Q27" s="518">
        <v>3670</v>
      </c>
      <c r="R27" s="519"/>
      <c r="S27" s="519"/>
      <c r="T27" s="519"/>
      <c r="U27" s="519"/>
      <c r="V27" s="561"/>
      <c r="W27" s="620"/>
      <c r="X27" s="608"/>
      <c r="Y27" s="609"/>
      <c r="Z27" s="517" t="s">
        <v>183</v>
      </c>
      <c r="AA27" s="497"/>
      <c r="AB27" s="497"/>
      <c r="AC27" s="497"/>
      <c r="AD27" s="497"/>
      <c r="AE27" s="497"/>
      <c r="AF27" s="497"/>
      <c r="AG27" s="498"/>
      <c r="AH27" s="518">
        <v>1</v>
      </c>
      <c r="AI27" s="519"/>
      <c r="AJ27" s="519"/>
      <c r="AK27" s="519"/>
      <c r="AL27" s="561"/>
      <c r="AM27" s="518" t="s">
        <v>184</v>
      </c>
      <c r="AN27" s="519"/>
      <c r="AO27" s="519"/>
      <c r="AP27" s="519"/>
      <c r="AQ27" s="519"/>
      <c r="AR27" s="561"/>
      <c r="AS27" s="518" t="s">
        <v>185</v>
      </c>
      <c r="AT27" s="519"/>
      <c r="AU27" s="519"/>
      <c r="AV27" s="519"/>
      <c r="AW27" s="519"/>
      <c r="AX27" s="520"/>
      <c r="AY27" s="562" t="s">
        <v>186</v>
      </c>
      <c r="AZ27" s="563"/>
      <c r="BA27" s="563"/>
      <c r="BB27" s="563"/>
      <c r="BC27" s="563"/>
      <c r="BD27" s="563"/>
      <c r="BE27" s="563"/>
      <c r="BF27" s="563"/>
      <c r="BG27" s="563"/>
      <c r="BH27" s="563"/>
      <c r="BI27" s="563"/>
      <c r="BJ27" s="563"/>
      <c r="BK27" s="563"/>
      <c r="BL27" s="563"/>
      <c r="BM27" s="564"/>
      <c r="BN27" s="643">
        <v>272425</v>
      </c>
      <c r="BO27" s="644"/>
      <c r="BP27" s="644"/>
      <c r="BQ27" s="644"/>
      <c r="BR27" s="644"/>
      <c r="BS27" s="644"/>
      <c r="BT27" s="644"/>
      <c r="BU27" s="645"/>
      <c r="BV27" s="643">
        <v>272420</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187</v>
      </c>
      <c r="F28" s="497"/>
      <c r="G28" s="497"/>
      <c r="H28" s="497"/>
      <c r="I28" s="497"/>
      <c r="J28" s="497"/>
      <c r="K28" s="498"/>
      <c r="L28" s="518">
        <v>1</v>
      </c>
      <c r="M28" s="519"/>
      <c r="N28" s="519"/>
      <c r="O28" s="519"/>
      <c r="P28" s="561"/>
      <c r="Q28" s="518">
        <v>3350</v>
      </c>
      <c r="R28" s="519"/>
      <c r="S28" s="519"/>
      <c r="T28" s="519"/>
      <c r="U28" s="519"/>
      <c r="V28" s="561"/>
      <c r="W28" s="620"/>
      <c r="X28" s="608"/>
      <c r="Y28" s="609"/>
      <c r="Z28" s="517" t="s">
        <v>188</v>
      </c>
      <c r="AA28" s="497"/>
      <c r="AB28" s="497"/>
      <c r="AC28" s="497"/>
      <c r="AD28" s="497"/>
      <c r="AE28" s="497"/>
      <c r="AF28" s="497"/>
      <c r="AG28" s="498"/>
      <c r="AH28" s="518" t="s">
        <v>138</v>
      </c>
      <c r="AI28" s="519"/>
      <c r="AJ28" s="519"/>
      <c r="AK28" s="519"/>
      <c r="AL28" s="561"/>
      <c r="AM28" s="518" t="s">
        <v>177</v>
      </c>
      <c r="AN28" s="519"/>
      <c r="AO28" s="519"/>
      <c r="AP28" s="519"/>
      <c r="AQ28" s="519"/>
      <c r="AR28" s="561"/>
      <c r="AS28" s="518" t="s">
        <v>138</v>
      </c>
      <c r="AT28" s="519"/>
      <c r="AU28" s="519"/>
      <c r="AV28" s="519"/>
      <c r="AW28" s="519"/>
      <c r="AX28" s="520"/>
      <c r="AY28" s="646" t="s">
        <v>189</v>
      </c>
      <c r="AZ28" s="647"/>
      <c r="BA28" s="647"/>
      <c r="BB28" s="648"/>
      <c r="BC28" s="427" t="s">
        <v>48</v>
      </c>
      <c r="BD28" s="428"/>
      <c r="BE28" s="428"/>
      <c r="BF28" s="428"/>
      <c r="BG28" s="428"/>
      <c r="BH28" s="428"/>
      <c r="BI28" s="428"/>
      <c r="BJ28" s="428"/>
      <c r="BK28" s="428"/>
      <c r="BL28" s="428"/>
      <c r="BM28" s="429"/>
      <c r="BN28" s="430">
        <v>884301</v>
      </c>
      <c r="BO28" s="431"/>
      <c r="BP28" s="431"/>
      <c r="BQ28" s="431"/>
      <c r="BR28" s="431"/>
      <c r="BS28" s="431"/>
      <c r="BT28" s="431"/>
      <c r="BU28" s="432"/>
      <c r="BV28" s="430">
        <v>867909</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190</v>
      </c>
      <c r="F29" s="497"/>
      <c r="G29" s="497"/>
      <c r="H29" s="497"/>
      <c r="I29" s="497"/>
      <c r="J29" s="497"/>
      <c r="K29" s="498"/>
      <c r="L29" s="518">
        <v>10</v>
      </c>
      <c r="M29" s="519"/>
      <c r="N29" s="519"/>
      <c r="O29" s="519"/>
      <c r="P29" s="561"/>
      <c r="Q29" s="518">
        <v>3180</v>
      </c>
      <c r="R29" s="519"/>
      <c r="S29" s="519"/>
      <c r="T29" s="519"/>
      <c r="U29" s="519"/>
      <c r="V29" s="561"/>
      <c r="W29" s="621"/>
      <c r="X29" s="622"/>
      <c r="Y29" s="623"/>
      <c r="Z29" s="517" t="s">
        <v>191</v>
      </c>
      <c r="AA29" s="497"/>
      <c r="AB29" s="497"/>
      <c r="AC29" s="497"/>
      <c r="AD29" s="497"/>
      <c r="AE29" s="497"/>
      <c r="AF29" s="497"/>
      <c r="AG29" s="498"/>
      <c r="AH29" s="518">
        <v>199</v>
      </c>
      <c r="AI29" s="519"/>
      <c r="AJ29" s="519"/>
      <c r="AK29" s="519"/>
      <c r="AL29" s="561"/>
      <c r="AM29" s="518">
        <v>596122</v>
      </c>
      <c r="AN29" s="519"/>
      <c r="AO29" s="519"/>
      <c r="AP29" s="519"/>
      <c r="AQ29" s="519"/>
      <c r="AR29" s="561"/>
      <c r="AS29" s="518">
        <v>2996</v>
      </c>
      <c r="AT29" s="519"/>
      <c r="AU29" s="519"/>
      <c r="AV29" s="519"/>
      <c r="AW29" s="519"/>
      <c r="AX29" s="520"/>
      <c r="AY29" s="649"/>
      <c r="AZ29" s="650"/>
      <c r="BA29" s="650"/>
      <c r="BB29" s="651"/>
      <c r="BC29" s="501" t="s">
        <v>192</v>
      </c>
      <c r="BD29" s="502"/>
      <c r="BE29" s="502"/>
      <c r="BF29" s="502"/>
      <c r="BG29" s="502"/>
      <c r="BH29" s="502"/>
      <c r="BI29" s="502"/>
      <c r="BJ29" s="502"/>
      <c r="BK29" s="502"/>
      <c r="BL29" s="502"/>
      <c r="BM29" s="503"/>
      <c r="BN29" s="467">
        <v>1200</v>
      </c>
      <c r="BO29" s="468"/>
      <c r="BP29" s="468"/>
      <c r="BQ29" s="468"/>
      <c r="BR29" s="468"/>
      <c r="BS29" s="468"/>
      <c r="BT29" s="468"/>
      <c r="BU29" s="469"/>
      <c r="BV29" s="467">
        <v>1200</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193</v>
      </c>
      <c r="X30" s="628"/>
      <c r="Y30" s="628"/>
      <c r="Z30" s="628"/>
      <c r="AA30" s="628"/>
      <c r="AB30" s="628"/>
      <c r="AC30" s="628"/>
      <c r="AD30" s="628"/>
      <c r="AE30" s="628"/>
      <c r="AF30" s="628"/>
      <c r="AG30" s="629"/>
      <c r="AH30" s="586">
        <v>96.3</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1581364</v>
      </c>
      <c r="BO30" s="644"/>
      <c r="BP30" s="644"/>
      <c r="BQ30" s="644"/>
      <c r="BR30" s="644"/>
      <c r="BS30" s="644"/>
      <c r="BT30" s="644"/>
      <c r="BU30" s="645"/>
      <c r="BV30" s="643">
        <v>1689266</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194</v>
      </c>
      <c r="D32" s="214"/>
      <c r="E32" s="214"/>
      <c r="F32" s="211"/>
      <c r="G32" s="211"/>
      <c r="H32" s="211"/>
      <c r="I32" s="211"/>
      <c r="J32" s="211"/>
      <c r="K32" s="211"/>
      <c r="L32" s="211"/>
      <c r="M32" s="211"/>
      <c r="N32" s="211"/>
      <c r="O32" s="211"/>
      <c r="P32" s="211"/>
      <c r="Q32" s="211"/>
      <c r="R32" s="211"/>
      <c r="S32" s="211"/>
      <c r="T32" s="211"/>
      <c r="U32" s="211" t="s">
        <v>195</v>
      </c>
      <c r="V32" s="211"/>
      <c r="W32" s="211"/>
      <c r="X32" s="211"/>
      <c r="Y32" s="211"/>
      <c r="Z32" s="211"/>
      <c r="AA32" s="211"/>
      <c r="AB32" s="211"/>
      <c r="AC32" s="211"/>
      <c r="AD32" s="211"/>
      <c r="AE32" s="211"/>
      <c r="AF32" s="211"/>
      <c r="AG32" s="211"/>
      <c r="AH32" s="211"/>
      <c r="AI32" s="211"/>
      <c r="AJ32" s="211"/>
      <c r="AK32" s="211"/>
      <c r="AL32" s="211"/>
      <c r="AM32" s="215" t="s">
        <v>196</v>
      </c>
      <c r="AN32" s="211"/>
      <c r="AO32" s="211"/>
      <c r="AP32" s="211"/>
      <c r="AQ32" s="211"/>
      <c r="AR32" s="211"/>
      <c r="AS32" s="215"/>
      <c r="AT32" s="215"/>
      <c r="AU32" s="215"/>
      <c r="AV32" s="215"/>
      <c r="AW32" s="215"/>
      <c r="AX32" s="215"/>
      <c r="AY32" s="215"/>
      <c r="AZ32" s="215"/>
      <c r="BA32" s="215"/>
      <c r="BB32" s="211"/>
      <c r="BC32" s="215"/>
      <c r="BD32" s="211"/>
      <c r="BE32" s="215" t="s">
        <v>197</v>
      </c>
      <c r="BF32" s="211"/>
      <c r="BG32" s="211"/>
      <c r="BH32" s="211"/>
      <c r="BI32" s="211"/>
      <c r="BJ32" s="215"/>
      <c r="BK32" s="215"/>
      <c r="BL32" s="215"/>
      <c r="BM32" s="215"/>
      <c r="BN32" s="215"/>
      <c r="BO32" s="215"/>
      <c r="BP32" s="215"/>
      <c r="BQ32" s="215"/>
      <c r="BR32" s="211"/>
      <c r="BS32" s="211"/>
      <c r="BT32" s="211"/>
      <c r="BU32" s="211"/>
      <c r="BV32" s="211"/>
      <c r="BW32" s="211" t="s">
        <v>198</v>
      </c>
      <c r="BX32" s="211"/>
      <c r="BY32" s="211"/>
      <c r="BZ32" s="211"/>
      <c r="CA32" s="211"/>
      <c r="CB32" s="215"/>
      <c r="CC32" s="215"/>
      <c r="CD32" s="215"/>
      <c r="CE32" s="215"/>
      <c r="CF32" s="215"/>
      <c r="CG32" s="215"/>
      <c r="CH32" s="215"/>
      <c r="CI32" s="215"/>
      <c r="CJ32" s="215"/>
      <c r="CK32" s="215"/>
      <c r="CL32" s="215"/>
      <c r="CM32" s="215"/>
      <c r="CN32" s="215"/>
      <c r="CO32" s="215" t="s">
        <v>199</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200</v>
      </c>
      <c r="D33" s="491"/>
      <c r="E33" s="456" t="s">
        <v>201</v>
      </c>
      <c r="F33" s="456"/>
      <c r="G33" s="456"/>
      <c r="H33" s="456"/>
      <c r="I33" s="456"/>
      <c r="J33" s="456"/>
      <c r="K33" s="456"/>
      <c r="L33" s="456"/>
      <c r="M33" s="456"/>
      <c r="N33" s="456"/>
      <c r="O33" s="456"/>
      <c r="P33" s="456"/>
      <c r="Q33" s="456"/>
      <c r="R33" s="456"/>
      <c r="S33" s="456"/>
      <c r="T33" s="216"/>
      <c r="U33" s="491" t="s">
        <v>202</v>
      </c>
      <c r="V33" s="491"/>
      <c r="W33" s="456" t="s">
        <v>203</v>
      </c>
      <c r="X33" s="456"/>
      <c r="Y33" s="456"/>
      <c r="Z33" s="456"/>
      <c r="AA33" s="456"/>
      <c r="AB33" s="456"/>
      <c r="AC33" s="456"/>
      <c r="AD33" s="456"/>
      <c r="AE33" s="456"/>
      <c r="AF33" s="456"/>
      <c r="AG33" s="456"/>
      <c r="AH33" s="456"/>
      <c r="AI33" s="456"/>
      <c r="AJ33" s="456"/>
      <c r="AK33" s="456"/>
      <c r="AL33" s="216"/>
      <c r="AM33" s="491" t="s">
        <v>202</v>
      </c>
      <c r="AN33" s="491"/>
      <c r="AO33" s="456" t="s">
        <v>204</v>
      </c>
      <c r="AP33" s="456"/>
      <c r="AQ33" s="456"/>
      <c r="AR33" s="456"/>
      <c r="AS33" s="456"/>
      <c r="AT33" s="456"/>
      <c r="AU33" s="456"/>
      <c r="AV33" s="456"/>
      <c r="AW33" s="456"/>
      <c r="AX33" s="456"/>
      <c r="AY33" s="456"/>
      <c r="AZ33" s="456"/>
      <c r="BA33" s="456"/>
      <c r="BB33" s="456"/>
      <c r="BC33" s="456"/>
      <c r="BD33" s="217"/>
      <c r="BE33" s="456" t="s">
        <v>205</v>
      </c>
      <c r="BF33" s="456"/>
      <c r="BG33" s="456" t="s">
        <v>206</v>
      </c>
      <c r="BH33" s="456"/>
      <c r="BI33" s="456"/>
      <c r="BJ33" s="456"/>
      <c r="BK33" s="456"/>
      <c r="BL33" s="456"/>
      <c r="BM33" s="456"/>
      <c r="BN33" s="456"/>
      <c r="BO33" s="456"/>
      <c r="BP33" s="456"/>
      <c r="BQ33" s="456"/>
      <c r="BR33" s="456"/>
      <c r="BS33" s="456"/>
      <c r="BT33" s="456"/>
      <c r="BU33" s="456"/>
      <c r="BV33" s="217"/>
      <c r="BW33" s="491" t="s">
        <v>205</v>
      </c>
      <c r="BX33" s="491"/>
      <c r="BY33" s="456" t="s">
        <v>207</v>
      </c>
      <c r="BZ33" s="456"/>
      <c r="CA33" s="456"/>
      <c r="CB33" s="456"/>
      <c r="CC33" s="456"/>
      <c r="CD33" s="456"/>
      <c r="CE33" s="456"/>
      <c r="CF33" s="456"/>
      <c r="CG33" s="456"/>
      <c r="CH33" s="456"/>
      <c r="CI33" s="456"/>
      <c r="CJ33" s="456"/>
      <c r="CK33" s="456"/>
      <c r="CL33" s="456"/>
      <c r="CM33" s="456"/>
      <c r="CN33" s="216"/>
      <c r="CO33" s="491" t="s">
        <v>200</v>
      </c>
      <c r="CP33" s="491"/>
      <c r="CQ33" s="456" t="s">
        <v>208</v>
      </c>
      <c r="CR33" s="456"/>
      <c r="CS33" s="456"/>
      <c r="CT33" s="456"/>
      <c r="CU33" s="456"/>
      <c r="CV33" s="456"/>
      <c r="CW33" s="456"/>
      <c r="CX33" s="456"/>
      <c r="CY33" s="456"/>
      <c r="CZ33" s="456"/>
      <c r="DA33" s="456"/>
      <c r="DB33" s="456"/>
      <c r="DC33" s="456"/>
      <c r="DD33" s="456"/>
      <c r="DE33" s="456"/>
      <c r="DF33" s="216"/>
      <c r="DG33" s="655" t="s">
        <v>209</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3</v>
      </c>
      <c r="V34" s="656"/>
      <c r="W34" s="657" t="str">
        <f>IF('各会計、関係団体の財政状況及び健全化判断比率'!B28="","",'各会計、関係団体の財政状況及び健全化判断比率'!B28)</f>
        <v>境町国民健康保険事業特別会計</v>
      </c>
      <c r="X34" s="657"/>
      <c r="Y34" s="657"/>
      <c r="Z34" s="657"/>
      <c r="AA34" s="657"/>
      <c r="AB34" s="657"/>
      <c r="AC34" s="657"/>
      <c r="AD34" s="657"/>
      <c r="AE34" s="657"/>
      <c r="AF34" s="657"/>
      <c r="AG34" s="657"/>
      <c r="AH34" s="657"/>
      <c r="AI34" s="657"/>
      <c r="AJ34" s="657"/>
      <c r="AK34" s="657"/>
      <c r="AL34" s="214"/>
      <c r="AM34" s="656">
        <f>IF(AO34="","",MAX(C34:D43,U34:V43)+1)</f>
        <v>6</v>
      </c>
      <c r="AN34" s="656"/>
      <c r="AO34" s="657" t="str">
        <f>IF('各会計、関係団体の財政状況及び健全化判断比率'!B31="","",'各会計、関係団体の財政状況及び健全化判断比率'!B31)</f>
        <v>境町水道事業会計</v>
      </c>
      <c r="AP34" s="657"/>
      <c r="AQ34" s="657"/>
      <c r="AR34" s="657"/>
      <c r="AS34" s="657"/>
      <c r="AT34" s="657"/>
      <c r="AU34" s="657"/>
      <c r="AV34" s="657"/>
      <c r="AW34" s="657"/>
      <c r="AX34" s="657"/>
      <c r="AY34" s="657"/>
      <c r="AZ34" s="657"/>
      <c r="BA34" s="657"/>
      <c r="BB34" s="657"/>
      <c r="BC34" s="657"/>
      <c r="BD34" s="214"/>
      <c r="BE34" s="656">
        <f>IF(BG34="","",MAX(C34:D43,U34:V43,AM34:AN43)+1)</f>
        <v>7</v>
      </c>
      <c r="BF34" s="656"/>
      <c r="BG34" s="657" t="str">
        <f>IF('各会計、関係団体の財政状況及び健全化判断比率'!B32="","",'各会計、関係団体の財政状況及び健全化判断比率'!B32)</f>
        <v>境町公共下水道事業特別会計</v>
      </c>
      <c r="BH34" s="657"/>
      <c r="BI34" s="657"/>
      <c r="BJ34" s="657"/>
      <c r="BK34" s="657"/>
      <c r="BL34" s="657"/>
      <c r="BM34" s="657"/>
      <c r="BN34" s="657"/>
      <c r="BO34" s="657"/>
      <c r="BP34" s="657"/>
      <c r="BQ34" s="657"/>
      <c r="BR34" s="657"/>
      <c r="BS34" s="657"/>
      <c r="BT34" s="657"/>
      <c r="BU34" s="657"/>
      <c r="BV34" s="214"/>
      <c r="BW34" s="656">
        <f>IF(BY34="","",MAX(C34:D43,U34:V43,AM34:AN43,BE34:BF43)+1)</f>
        <v>9</v>
      </c>
      <c r="BX34" s="656"/>
      <c r="BY34" s="657" t="str">
        <f>IF('各会計、関係団体の財政状況及び健全化判断比率'!B68="","",'各会計、関係団体の財政状況及び健全化判断比率'!B68)</f>
        <v>茨城県市町村総合事務組合（一般会計）</v>
      </c>
      <c r="BZ34" s="657"/>
      <c r="CA34" s="657"/>
      <c r="CB34" s="657"/>
      <c r="CC34" s="657"/>
      <c r="CD34" s="657"/>
      <c r="CE34" s="657"/>
      <c r="CF34" s="657"/>
      <c r="CG34" s="657"/>
      <c r="CH34" s="657"/>
      <c r="CI34" s="657"/>
      <c r="CJ34" s="657"/>
      <c r="CK34" s="657"/>
      <c r="CL34" s="657"/>
      <c r="CM34" s="657"/>
      <c r="CN34" s="214"/>
      <c r="CO34" s="656">
        <f>IF(CQ34="","",MAX(C34:D43,U34:V43,AM34:AN43,BE34:BF43,BW34:BX43)+1)</f>
        <v>19</v>
      </c>
      <c r="CP34" s="656"/>
      <c r="CQ34" s="657" t="str">
        <f>IF('各会計、関係団体の財政状況及び健全化判断比率'!BS7="","",'各会計、関係団体の財政状況及び健全化判断比率'!BS7)</f>
        <v>境町土地開発公社</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v>
      </c>
      <c r="DH34" s="658"/>
      <c r="DI34" s="218"/>
      <c r="DJ34" s="186"/>
      <c r="DK34" s="186"/>
      <c r="DL34" s="186"/>
      <c r="DM34" s="186"/>
      <c r="DN34" s="186"/>
      <c r="DO34" s="186"/>
    </row>
    <row r="35" spans="1:119" ht="32.25" customHeight="1" x14ac:dyDescent="0.15">
      <c r="A35" s="187"/>
      <c r="B35" s="213"/>
      <c r="C35" s="656">
        <f>IF(E35="","",C34+1)</f>
        <v>2</v>
      </c>
      <c r="D35" s="656"/>
      <c r="E35" s="657" t="str">
        <f>IF('各会計、関係団体の財政状況及び健全化判断比率'!B8="","",'各会計、関係団体の財政状況及び健全化判断比率'!B8)</f>
        <v>坂東市外２か町公平委員会特別会計</v>
      </c>
      <c r="F35" s="657"/>
      <c r="G35" s="657"/>
      <c r="H35" s="657"/>
      <c r="I35" s="657"/>
      <c r="J35" s="657"/>
      <c r="K35" s="657"/>
      <c r="L35" s="657"/>
      <c r="M35" s="657"/>
      <c r="N35" s="657"/>
      <c r="O35" s="657"/>
      <c r="P35" s="657"/>
      <c r="Q35" s="657"/>
      <c r="R35" s="657"/>
      <c r="S35" s="657"/>
      <c r="T35" s="214"/>
      <c r="U35" s="656">
        <f>IF(W35="","",U34+1)</f>
        <v>4</v>
      </c>
      <c r="V35" s="656"/>
      <c r="W35" s="657" t="str">
        <f>IF('各会計、関係団体の財政状況及び健全化判断比率'!B29="","",'各会計、関係団体の財政状況及び健全化判断比率'!B29)</f>
        <v>境町介護保険事業特別会計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f t="shared" ref="BE35:BE43" si="1">IF(BG35="","",BE34+1)</f>
        <v>8</v>
      </c>
      <c r="BF35" s="656"/>
      <c r="BG35" s="657" t="str">
        <f>IF('各会計、関係団体の財政状況及び健全化判断比率'!B33="","",'各会計、関係団体の財政状況及び健全化判断比率'!B33)</f>
        <v>境町農業集落排水事業特別会計</v>
      </c>
      <c r="BH35" s="657"/>
      <c r="BI35" s="657"/>
      <c r="BJ35" s="657"/>
      <c r="BK35" s="657"/>
      <c r="BL35" s="657"/>
      <c r="BM35" s="657"/>
      <c r="BN35" s="657"/>
      <c r="BO35" s="657"/>
      <c r="BP35" s="657"/>
      <c r="BQ35" s="657"/>
      <c r="BR35" s="657"/>
      <c r="BS35" s="657"/>
      <c r="BT35" s="657"/>
      <c r="BU35" s="657"/>
      <c r="BV35" s="214"/>
      <c r="BW35" s="656">
        <f t="shared" ref="BW35:BW43" si="2">IF(BY35="","",BW34+1)</f>
        <v>10</v>
      </c>
      <c r="BX35" s="656"/>
      <c r="BY35" s="657" t="str">
        <f>IF('各会計、関係団体の財政状況及び健全化判断比率'!B69="","",'各会計、関係団体の財政状況及び健全化判断比率'!B69)</f>
        <v>茨城県市町村総合事務組合（県民交通災害共済事業特別会計）</v>
      </c>
      <c r="BZ35" s="657"/>
      <c r="CA35" s="657"/>
      <c r="CB35" s="657"/>
      <c r="CC35" s="657"/>
      <c r="CD35" s="657"/>
      <c r="CE35" s="657"/>
      <c r="CF35" s="657"/>
      <c r="CG35" s="657"/>
      <c r="CH35" s="657"/>
      <c r="CI35" s="657"/>
      <c r="CJ35" s="657"/>
      <c r="CK35" s="657"/>
      <c r="CL35" s="657"/>
      <c r="CM35" s="657"/>
      <c r="CN35" s="214"/>
      <c r="CO35" s="656">
        <f t="shared" ref="CO35:CO43" si="3">IF(CQ35="","",CO34+1)</f>
        <v>20</v>
      </c>
      <c r="CP35" s="656"/>
      <c r="CQ35" s="657" t="str">
        <f>IF('各会計、関係団体の財政状況及び健全化判断比率'!BS8="","",'各会計、関係団体の財政状況及び健全化判断比率'!BS8)</f>
        <v>茨城さかいソーラー</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5</v>
      </c>
      <c r="V36" s="656"/>
      <c r="W36" s="657" t="str">
        <f>IF('各会計、関係団体の財政状況及び健全化判断比率'!B30="","",'各会計、関係団体の財政状況及び健全化判断比率'!B30)</f>
        <v>境町後期高齢者医療事業特別会計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11</v>
      </c>
      <c r="BX36" s="656"/>
      <c r="BY36" s="657" t="str">
        <f>IF('各会計、関係団体の財政状況及び健全化判断比率'!B70="","",'各会計、関係団体の財政状況及び健全化判断比率'!B70)</f>
        <v>茨城租税債権管理機構（一般会計）</v>
      </c>
      <c r="BZ36" s="657"/>
      <c r="CA36" s="657"/>
      <c r="CB36" s="657"/>
      <c r="CC36" s="657"/>
      <c r="CD36" s="657"/>
      <c r="CE36" s="657"/>
      <c r="CF36" s="657"/>
      <c r="CG36" s="657"/>
      <c r="CH36" s="657"/>
      <c r="CI36" s="657"/>
      <c r="CJ36" s="657"/>
      <c r="CK36" s="657"/>
      <c r="CL36" s="657"/>
      <c r="CM36" s="657"/>
      <c r="CN36" s="214"/>
      <c r="CO36" s="656">
        <f t="shared" si="3"/>
        <v>21</v>
      </c>
      <c r="CP36" s="656"/>
      <c r="CQ36" s="657" t="str">
        <f>IF('各会計、関係団体の財政状況及び健全化判断比率'!BS9="","",'各会計、関係団体の財政状況及び健全化判断比率'!BS9)</f>
        <v>さかいまちづくり公社</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12</v>
      </c>
      <c r="BX37" s="656"/>
      <c r="BY37" s="657" t="str">
        <f>IF('各会計、関係団体の財政状況及び健全化判断比率'!B71="","",'各会計、関係団体の財政状況及び健全化判断比率'!B71)</f>
        <v>茨城県後期高齢者医療広域連合（一般会計）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13</v>
      </c>
      <c r="BX38" s="656"/>
      <c r="BY38" s="657" t="str">
        <f>IF('各会計、関係団体の財政状況及び健全化判断比率'!B72="","",'各会計、関係団体の財政状況及び健全化判断比率'!B72)</f>
        <v>茨城県後期高齢者医療広域連合（後期高齢医療特別会計）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14</v>
      </c>
      <c r="BX39" s="656"/>
      <c r="BY39" s="657" t="str">
        <f>IF('各会計、関係団体の財政状況及び健全化判断比率'!B73="","",'各会計、関係団体の財政状況及び健全化判断比率'!B73)</f>
        <v>さしま環境管理事務組合（一般会計）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15</v>
      </c>
      <c r="BX40" s="656"/>
      <c r="BY40" s="657" t="str">
        <f>IF('各会計、関係団体の財政状況及び健全化判断比率'!B74="","",'各会計、関係団体の財政状況及び健全化判断比率'!B74)</f>
        <v>さしま環境管理事務組合（清水丘聖地霊園管理事業特別会計）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16</v>
      </c>
      <c r="BX41" s="656"/>
      <c r="BY41" s="657" t="str">
        <f>IF('各会計、関係団体の財政状況及び健全化判断比率'!B75="","",'各会計、関係団体の財政状況及び健全化判断比率'!B75)</f>
        <v>さしま環境管理事務組合（ごみ処理施設建設用地取得事業特別会計）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17</v>
      </c>
      <c r="BX42" s="656"/>
      <c r="BY42" s="657" t="str">
        <f>IF('各会計、関係団体の財政状況及び健全化判断比率'!B76="","",'各会計、関係団体の財政状況及び健全化判断比率'!B76)</f>
        <v>茨城西南地方広域市町村圏事務組合（一般会計）</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f t="shared" si="2"/>
        <v>18</v>
      </c>
      <c r="BX43" s="656"/>
      <c r="BY43" s="657" t="str">
        <f>IF('各会計、関係団体の財政状況及び健全化判断比率'!B77="","",'各会計、関係団体の財政状況及び健全化判断比率'!B77)</f>
        <v>茨城西南地方広域市町村圏事務組合（利根老人ホーム事業特別会計）</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210</v>
      </c>
      <c r="C46" s="186"/>
      <c r="D46" s="186"/>
      <c r="E46" s="186" t="s">
        <v>211</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212</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213</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214</v>
      </c>
    </row>
    <row r="50" spans="5:5" x14ac:dyDescent="0.15">
      <c r="E50" s="188" t="s">
        <v>215</v>
      </c>
    </row>
    <row r="51" spans="5:5" x14ac:dyDescent="0.15">
      <c r="E51" s="188" t="s">
        <v>216</v>
      </c>
    </row>
    <row r="52" spans="5:5" x14ac:dyDescent="0.15">
      <c r="E52" s="188" t="s">
        <v>217</v>
      </c>
    </row>
    <row r="53" spans="5:5" x14ac:dyDescent="0.15"/>
    <row r="54" spans="5:5" x14ac:dyDescent="0.15"/>
    <row r="55" spans="5:5" x14ac:dyDescent="0.15"/>
    <row r="56" spans="5:5" x14ac:dyDescent="0.15"/>
  </sheetData>
  <sheetProtection algorithmName="SHA-512" hashValue="yL3T/m3Jek57hUeTzSUJCBjHSSYGzuGa4F0LfLfyQZnlOQgnY0k9W7pGv00kwpRS94jsSjE8WfQt9c6n66KJvg==" saltValue="0Ngwlq8F+b9dzrIz5SgdW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248" t="s">
        <v>564</v>
      </c>
      <c r="D34" s="1248"/>
      <c r="E34" s="1249"/>
      <c r="F34" s="32">
        <v>20.47</v>
      </c>
      <c r="G34" s="33">
        <v>21.58</v>
      </c>
      <c r="H34" s="33">
        <v>22.29</v>
      </c>
      <c r="I34" s="33">
        <v>22.49</v>
      </c>
      <c r="J34" s="34">
        <v>22.27</v>
      </c>
      <c r="K34" s="22"/>
      <c r="L34" s="22"/>
      <c r="M34" s="22"/>
      <c r="N34" s="22"/>
      <c r="O34" s="22"/>
      <c r="P34" s="22"/>
    </row>
    <row r="35" spans="1:16" ht="39" customHeight="1" x14ac:dyDescent="0.15">
      <c r="A35" s="22"/>
      <c r="B35" s="35"/>
      <c r="C35" s="1242" t="s">
        <v>565</v>
      </c>
      <c r="D35" s="1243"/>
      <c r="E35" s="1244"/>
      <c r="F35" s="36">
        <v>5.8</v>
      </c>
      <c r="G35" s="37">
        <v>3.83</v>
      </c>
      <c r="H35" s="37">
        <v>5.19</v>
      </c>
      <c r="I35" s="37">
        <v>4.97</v>
      </c>
      <c r="J35" s="38">
        <v>3.06</v>
      </c>
      <c r="K35" s="22"/>
      <c r="L35" s="22"/>
      <c r="M35" s="22"/>
      <c r="N35" s="22"/>
      <c r="O35" s="22"/>
      <c r="P35" s="22"/>
    </row>
    <row r="36" spans="1:16" ht="39" customHeight="1" x14ac:dyDescent="0.15">
      <c r="A36" s="22"/>
      <c r="B36" s="35"/>
      <c r="C36" s="1242" t="s">
        <v>566</v>
      </c>
      <c r="D36" s="1243"/>
      <c r="E36" s="1244"/>
      <c r="F36" s="36">
        <v>0.81</v>
      </c>
      <c r="G36" s="37">
        <v>0.87</v>
      </c>
      <c r="H36" s="37">
        <v>1.43</v>
      </c>
      <c r="I36" s="37">
        <v>2.09</v>
      </c>
      <c r="J36" s="38">
        <v>2.29</v>
      </c>
      <c r="K36" s="22"/>
      <c r="L36" s="22"/>
      <c r="M36" s="22"/>
      <c r="N36" s="22"/>
      <c r="O36" s="22"/>
      <c r="P36" s="22"/>
    </row>
    <row r="37" spans="1:16" ht="39" customHeight="1" x14ac:dyDescent="0.15">
      <c r="A37" s="22"/>
      <c r="B37" s="35"/>
      <c r="C37" s="1242" t="s">
        <v>567</v>
      </c>
      <c r="D37" s="1243"/>
      <c r="E37" s="1244"/>
      <c r="F37" s="36">
        <v>0.86</v>
      </c>
      <c r="G37" s="37">
        <v>2.11</v>
      </c>
      <c r="H37" s="37">
        <v>2.17</v>
      </c>
      <c r="I37" s="37">
        <v>0.44</v>
      </c>
      <c r="J37" s="38">
        <v>0.43</v>
      </c>
      <c r="K37" s="22"/>
      <c r="L37" s="22"/>
      <c r="M37" s="22"/>
      <c r="N37" s="22"/>
      <c r="O37" s="22"/>
      <c r="P37" s="22"/>
    </row>
    <row r="38" spans="1:16" ht="39" customHeight="1" x14ac:dyDescent="0.15">
      <c r="A38" s="22"/>
      <c r="B38" s="35"/>
      <c r="C38" s="1242" t="s">
        <v>568</v>
      </c>
      <c r="D38" s="1243"/>
      <c r="E38" s="1244"/>
      <c r="F38" s="36">
        <v>7.0000000000000007E-2</v>
      </c>
      <c r="G38" s="37">
        <v>0.32</v>
      </c>
      <c r="H38" s="37">
        <v>0.26</v>
      </c>
      <c r="I38" s="37">
        <v>0.05</v>
      </c>
      <c r="J38" s="38">
        <v>0.34</v>
      </c>
      <c r="K38" s="22"/>
      <c r="L38" s="22"/>
      <c r="M38" s="22"/>
      <c r="N38" s="22"/>
      <c r="O38" s="22"/>
      <c r="P38" s="22"/>
    </row>
    <row r="39" spans="1:16" ht="39" customHeight="1" x14ac:dyDescent="0.15">
      <c r="A39" s="22"/>
      <c r="B39" s="35"/>
      <c r="C39" s="1242" t="s">
        <v>569</v>
      </c>
      <c r="D39" s="1243"/>
      <c r="E39" s="1244"/>
      <c r="F39" s="36">
        <v>0.35</v>
      </c>
      <c r="G39" s="37">
        <v>0.23</v>
      </c>
      <c r="H39" s="37">
        <v>0.11</v>
      </c>
      <c r="I39" s="37">
        <v>0.16</v>
      </c>
      <c r="J39" s="38">
        <v>0.17</v>
      </c>
      <c r="K39" s="22"/>
      <c r="L39" s="22"/>
      <c r="M39" s="22"/>
      <c r="N39" s="22"/>
      <c r="O39" s="22"/>
      <c r="P39" s="22"/>
    </row>
    <row r="40" spans="1:16" ht="39" customHeight="1" x14ac:dyDescent="0.15">
      <c r="A40" s="22"/>
      <c r="B40" s="35"/>
      <c r="C40" s="1242" t="s">
        <v>570</v>
      </c>
      <c r="D40" s="1243"/>
      <c r="E40" s="1244"/>
      <c r="F40" s="36">
        <v>0</v>
      </c>
      <c r="G40" s="37">
        <v>0.01</v>
      </c>
      <c r="H40" s="37">
        <v>0.01</v>
      </c>
      <c r="I40" s="37">
        <v>0.01</v>
      </c>
      <c r="J40" s="38">
        <v>0.01</v>
      </c>
      <c r="K40" s="22"/>
      <c r="L40" s="22"/>
      <c r="M40" s="22"/>
      <c r="N40" s="22"/>
      <c r="O40" s="22"/>
      <c r="P40" s="22"/>
    </row>
    <row r="41" spans="1:16" ht="39" customHeight="1" x14ac:dyDescent="0.15">
      <c r="A41" s="22"/>
      <c r="B41" s="35"/>
      <c r="C41" s="1242" t="s">
        <v>571</v>
      </c>
      <c r="D41" s="1243"/>
      <c r="E41" s="1244"/>
      <c r="F41" s="36">
        <v>0.02</v>
      </c>
      <c r="G41" s="37">
        <v>0.02</v>
      </c>
      <c r="H41" s="37">
        <v>0.02</v>
      </c>
      <c r="I41" s="37">
        <v>0.02</v>
      </c>
      <c r="J41" s="38">
        <v>0.01</v>
      </c>
      <c r="K41" s="22"/>
      <c r="L41" s="22"/>
      <c r="M41" s="22"/>
      <c r="N41" s="22"/>
      <c r="O41" s="22"/>
      <c r="P41" s="22"/>
    </row>
    <row r="42" spans="1:16" ht="39" customHeight="1" x14ac:dyDescent="0.15">
      <c r="A42" s="22"/>
      <c r="B42" s="39"/>
      <c r="C42" s="1242" t="s">
        <v>572</v>
      </c>
      <c r="D42" s="1243"/>
      <c r="E42" s="1244"/>
      <c r="F42" s="36" t="s">
        <v>515</v>
      </c>
      <c r="G42" s="37" t="s">
        <v>515</v>
      </c>
      <c r="H42" s="37" t="s">
        <v>515</v>
      </c>
      <c r="I42" s="37" t="s">
        <v>515</v>
      </c>
      <c r="J42" s="38" t="s">
        <v>515</v>
      </c>
      <c r="K42" s="22"/>
      <c r="L42" s="22"/>
      <c r="M42" s="22"/>
      <c r="N42" s="22"/>
      <c r="O42" s="22"/>
      <c r="P42" s="22"/>
    </row>
    <row r="43" spans="1:16" ht="39" customHeight="1" thickBot="1" x14ac:dyDescent="0.2">
      <c r="A43" s="22"/>
      <c r="B43" s="40"/>
      <c r="C43" s="1245" t="s">
        <v>573</v>
      </c>
      <c r="D43" s="1246"/>
      <c r="E43" s="1247"/>
      <c r="F43" s="41" t="s">
        <v>515</v>
      </c>
      <c r="G43" s="42" t="s">
        <v>515</v>
      </c>
      <c r="H43" s="42" t="s">
        <v>515</v>
      </c>
      <c r="I43" s="42" t="s">
        <v>515</v>
      </c>
      <c r="J43" s="43" t="s">
        <v>515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NFBk0Thz6ISUK/o48j/d+mL2AZKHQJCQM3+7vl4vAEbsECRLw1wY7fkZ6MG45hi552u/MoZNg5C02xl9B34seQ==" saltValue="G7w+EEj3ZwI+DWGAd3H/A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250" t="s">
        <v>11</v>
      </c>
      <c r="C45" s="1251"/>
      <c r="D45" s="58"/>
      <c r="E45" s="1256" t="s">
        <v>12</v>
      </c>
      <c r="F45" s="1256"/>
      <c r="G45" s="1256"/>
      <c r="H45" s="1256"/>
      <c r="I45" s="1256"/>
      <c r="J45" s="1257"/>
      <c r="K45" s="59">
        <v>1012</v>
      </c>
      <c r="L45" s="60">
        <v>1075</v>
      </c>
      <c r="M45" s="60">
        <v>1049</v>
      </c>
      <c r="N45" s="60">
        <v>1036</v>
      </c>
      <c r="O45" s="61">
        <v>1024</v>
      </c>
      <c r="P45" s="48"/>
      <c r="Q45" s="48"/>
      <c r="R45" s="48"/>
      <c r="S45" s="48"/>
      <c r="T45" s="48"/>
      <c r="U45" s="48"/>
    </row>
    <row r="46" spans="1:21" ht="30.75" customHeight="1" x14ac:dyDescent="0.15">
      <c r="A46" s="48"/>
      <c r="B46" s="1252"/>
      <c r="C46" s="1253"/>
      <c r="D46" s="62"/>
      <c r="E46" s="1258" t="s">
        <v>13</v>
      </c>
      <c r="F46" s="1258"/>
      <c r="G46" s="1258"/>
      <c r="H46" s="1258"/>
      <c r="I46" s="1258"/>
      <c r="J46" s="1259"/>
      <c r="K46" s="63" t="s">
        <v>515</v>
      </c>
      <c r="L46" s="64" t="s">
        <v>515</v>
      </c>
      <c r="M46" s="64" t="s">
        <v>515</v>
      </c>
      <c r="N46" s="64" t="s">
        <v>515</v>
      </c>
      <c r="O46" s="65" t="s">
        <v>515</v>
      </c>
      <c r="P46" s="48"/>
      <c r="Q46" s="48"/>
      <c r="R46" s="48"/>
      <c r="S46" s="48"/>
      <c r="T46" s="48"/>
      <c r="U46" s="48"/>
    </row>
    <row r="47" spans="1:21" ht="30.75" customHeight="1" x14ac:dyDescent="0.15">
      <c r="A47" s="48"/>
      <c r="B47" s="1252"/>
      <c r="C47" s="1253"/>
      <c r="D47" s="62"/>
      <c r="E47" s="1258" t="s">
        <v>14</v>
      </c>
      <c r="F47" s="1258"/>
      <c r="G47" s="1258"/>
      <c r="H47" s="1258"/>
      <c r="I47" s="1258"/>
      <c r="J47" s="1259"/>
      <c r="K47" s="63" t="s">
        <v>515</v>
      </c>
      <c r="L47" s="64" t="s">
        <v>515</v>
      </c>
      <c r="M47" s="64" t="s">
        <v>515</v>
      </c>
      <c r="N47" s="64" t="s">
        <v>515</v>
      </c>
      <c r="O47" s="65" t="s">
        <v>515</v>
      </c>
      <c r="P47" s="48"/>
      <c r="Q47" s="48"/>
      <c r="R47" s="48"/>
      <c r="S47" s="48"/>
      <c r="T47" s="48"/>
      <c r="U47" s="48"/>
    </row>
    <row r="48" spans="1:21" ht="30.75" customHeight="1" x14ac:dyDescent="0.15">
      <c r="A48" s="48"/>
      <c r="B48" s="1252"/>
      <c r="C48" s="1253"/>
      <c r="D48" s="62"/>
      <c r="E48" s="1258" t="s">
        <v>15</v>
      </c>
      <c r="F48" s="1258"/>
      <c r="G48" s="1258"/>
      <c r="H48" s="1258"/>
      <c r="I48" s="1258"/>
      <c r="J48" s="1259"/>
      <c r="K48" s="63">
        <v>449</v>
      </c>
      <c r="L48" s="64">
        <v>454</v>
      </c>
      <c r="M48" s="64">
        <v>456</v>
      </c>
      <c r="N48" s="64">
        <v>467</v>
      </c>
      <c r="O48" s="65">
        <v>474</v>
      </c>
      <c r="P48" s="48"/>
      <c r="Q48" s="48"/>
      <c r="R48" s="48"/>
      <c r="S48" s="48"/>
      <c r="T48" s="48"/>
      <c r="U48" s="48"/>
    </row>
    <row r="49" spans="1:21" ht="30.75" customHeight="1" x14ac:dyDescent="0.15">
      <c r="A49" s="48"/>
      <c r="B49" s="1252"/>
      <c r="C49" s="1253"/>
      <c r="D49" s="62"/>
      <c r="E49" s="1258" t="s">
        <v>16</v>
      </c>
      <c r="F49" s="1258"/>
      <c r="G49" s="1258"/>
      <c r="H49" s="1258"/>
      <c r="I49" s="1258"/>
      <c r="J49" s="1259"/>
      <c r="K49" s="63">
        <v>118</v>
      </c>
      <c r="L49" s="64">
        <v>121</v>
      </c>
      <c r="M49" s="64">
        <v>120</v>
      </c>
      <c r="N49" s="64">
        <v>122</v>
      </c>
      <c r="O49" s="65">
        <v>113</v>
      </c>
      <c r="P49" s="48"/>
      <c r="Q49" s="48"/>
      <c r="R49" s="48"/>
      <c r="S49" s="48"/>
      <c r="T49" s="48"/>
      <c r="U49" s="48"/>
    </row>
    <row r="50" spans="1:21" ht="30.75" customHeight="1" x14ac:dyDescent="0.15">
      <c r="A50" s="48"/>
      <c r="B50" s="1252"/>
      <c r="C50" s="1253"/>
      <c r="D50" s="62"/>
      <c r="E50" s="1258" t="s">
        <v>17</v>
      </c>
      <c r="F50" s="1258"/>
      <c r="G50" s="1258"/>
      <c r="H50" s="1258"/>
      <c r="I50" s="1258"/>
      <c r="J50" s="1259"/>
      <c r="K50" s="63">
        <v>58</v>
      </c>
      <c r="L50" s="64">
        <v>53</v>
      </c>
      <c r="M50" s="64">
        <v>50</v>
      </c>
      <c r="N50" s="64">
        <v>49</v>
      </c>
      <c r="O50" s="65">
        <v>35</v>
      </c>
      <c r="P50" s="48"/>
      <c r="Q50" s="48"/>
      <c r="R50" s="48"/>
      <c r="S50" s="48"/>
      <c r="T50" s="48"/>
      <c r="U50" s="48"/>
    </row>
    <row r="51" spans="1:21" ht="30.75" customHeight="1" x14ac:dyDescent="0.15">
      <c r="A51" s="48"/>
      <c r="B51" s="1254"/>
      <c r="C51" s="1255"/>
      <c r="D51" s="66"/>
      <c r="E51" s="1258" t="s">
        <v>18</v>
      </c>
      <c r="F51" s="1258"/>
      <c r="G51" s="1258"/>
      <c r="H51" s="1258"/>
      <c r="I51" s="1258"/>
      <c r="J51" s="1259"/>
      <c r="K51" s="63" t="s">
        <v>515</v>
      </c>
      <c r="L51" s="64" t="s">
        <v>515</v>
      </c>
      <c r="M51" s="64" t="s">
        <v>515</v>
      </c>
      <c r="N51" s="64" t="s">
        <v>515</v>
      </c>
      <c r="O51" s="65" t="s">
        <v>515</v>
      </c>
      <c r="P51" s="48"/>
      <c r="Q51" s="48"/>
      <c r="R51" s="48"/>
      <c r="S51" s="48"/>
      <c r="T51" s="48"/>
      <c r="U51" s="48"/>
    </row>
    <row r="52" spans="1:21" ht="30.75" customHeight="1" x14ac:dyDescent="0.15">
      <c r="A52" s="48"/>
      <c r="B52" s="1260" t="s">
        <v>19</v>
      </c>
      <c r="C52" s="1261"/>
      <c r="D52" s="66"/>
      <c r="E52" s="1258" t="s">
        <v>20</v>
      </c>
      <c r="F52" s="1258"/>
      <c r="G52" s="1258"/>
      <c r="H52" s="1258"/>
      <c r="I52" s="1258"/>
      <c r="J52" s="1259"/>
      <c r="K52" s="63">
        <v>860</v>
      </c>
      <c r="L52" s="64">
        <v>898</v>
      </c>
      <c r="M52" s="64">
        <v>903</v>
      </c>
      <c r="N52" s="64">
        <v>907</v>
      </c>
      <c r="O52" s="65">
        <v>898</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777</v>
      </c>
      <c r="L53" s="69">
        <v>805</v>
      </c>
      <c r="M53" s="69">
        <v>772</v>
      </c>
      <c r="N53" s="69">
        <v>767</v>
      </c>
      <c r="O53" s="70">
        <v>748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574</v>
      </c>
      <c r="P55" s="48"/>
      <c r="Q55" s="48"/>
      <c r="R55" s="48"/>
      <c r="S55" s="48"/>
      <c r="T55" s="48"/>
      <c r="U55" s="48"/>
    </row>
    <row r="56" spans="1:21" ht="31.5" customHeight="1" thickBot="1" x14ac:dyDescent="0.2">
      <c r="A56" s="48"/>
      <c r="B56" s="76"/>
      <c r="C56" s="77"/>
      <c r="D56" s="77"/>
      <c r="E56" s="78"/>
      <c r="F56" s="78"/>
      <c r="G56" s="78"/>
      <c r="H56" s="78"/>
      <c r="I56" s="78"/>
      <c r="J56" s="79" t="s">
        <v>2</v>
      </c>
      <c r="K56" s="80" t="s">
        <v>575</v>
      </c>
      <c r="L56" s="81" t="s">
        <v>576</v>
      </c>
      <c r="M56" s="81" t="s">
        <v>577</v>
      </c>
      <c r="N56" s="81" t="s">
        <v>578</v>
      </c>
      <c r="O56" s="82" t="s">
        <v>579</v>
      </c>
      <c r="P56" s="48"/>
      <c r="Q56" s="48"/>
      <c r="R56" s="48"/>
      <c r="S56" s="48"/>
      <c r="T56" s="48"/>
      <c r="U56" s="48"/>
    </row>
    <row r="57" spans="1:21" ht="31.5" customHeight="1" x14ac:dyDescent="0.15">
      <c r="B57" s="1266" t="s">
        <v>25</v>
      </c>
      <c r="C57" s="1267"/>
      <c r="D57" s="1270" t="s">
        <v>26</v>
      </c>
      <c r="E57" s="1271"/>
      <c r="F57" s="1271"/>
      <c r="G57" s="1271"/>
      <c r="H57" s="1271"/>
      <c r="I57" s="1271"/>
      <c r="J57" s="1272"/>
      <c r="K57" s="83" t="s">
        <v>599</v>
      </c>
      <c r="L57" s="84" t="s">
        <v>600</v>
      </c>
      <c r="M57" s="84" t="s">
        <v>600</v>
      </c>
      <c r="N57" s="84" t="s">
        <v>601</v>
      </c>
      <c r="O57" s="85" t="s">
        <v>602</v>
      </c>
    </row>
    <row r="58" spans="1:21" ht="31.5" customHeight="1" thickBot="1" x14ac:dyDescent="0.2">
      <c r="B58" s="1268"/>
      <c r="C58" s="1269"/>
      <c r="D58" s="1273" t="s">
        <v>27</v>
      </c>
      <c r="E58" s="1274"/>
      <c r="F58" s="1274"/>
      <c r="G58" s="1274"/>
      <c r="H58" s="1274"/>
      <c r="I58" s="1274"/>
      <c r="J58" s="1275"/>
      <c r="K58" s="86" t="s">
        <v>600</v>
      </c>
      <c r="L58" s="87" t="s">
        <v>600</v>
      </c>
      <c r="M58" s="87" t="s">
        <v>601</v>
      </c>
      <c r="N58" s="87" t="s">
        <v>600</v>
      </c>
      <c r="O58" s="88" t="s">
        <v>600</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F8rzqIQkQl/KnZNXF7gPJt4vT6K8pte/eGkmxVvJuDFNKCzH8QBVwcIrmC4texNUOjdT7zi3DMHr5fd2RXVvnQ==" saltValue="IcBXyNTNgU5J2XtFVvCEN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557</v>
      </c>
      <c r="J40" s="100" t="s">
        <v>558</v>
      </c>
      <c r="K40" s="100" t="s">
        <v>559</v>
      </c>
      <c r="L40" s="100" t="s">
        <v>560</v>
      </c>
      <c r="M40" s="101" t="s">
        <v>561</v>
      </c>
    </row>
    <row r="41" spans="2:13" ht="27.75" customHeight="1" x14ac:dyDescent="0.15">
      <c r="B41" s="1276" t="s">
        <v>30</v>
      </c>
      <c r="C41" s="1277"/>
      <c r="D41" s="102"/>
      <c r="E41" s="1282" t="s">
        <v>31</v>
      </c>
      <c r="F41" s="1282"/>
      <c r="G41" s="1282"/>
      <c r="H41" s="1283"/>
      <c r="I41" s="103">
        <v>10476</v>
      </c>
      <c r="J41" s="104">
        <v>10090</v>
      </c>
      <c r="K41" s="104">
        <v>9932</v>
      </c>
      <c r="L41" s="104">
        <v>9759</v>
      </c>
      <c r="M41" s="105">
        <v>9827</v>
      </c>
    </row>
    <row r="42" spans="2:13" ht="27.75" customHeight="1" x14ac:dyDescent="0.15">
      <c r="B42" s="1278"/>
      <c r="C42" s="1279"/>
      <c r="D42" s="106"/>
      <c r="E42" s="1284" t="s">
        <v>32</v>
      </c>
      <c r="F42" s="1284"/>
      <c r="G42" s="1284"/>
      <c r="H42" s="1285"/>
      <c r="I42" s="107">
        <v>407</v>
      </c>
      <c r="J42" s="108">
        <v>648</v>
      </c>
      <c r="K42" s="108">
        <v>1279</v>
      </c>
      <c r="L42" s="108">
        <v>1123</v>
      </c>
      <c r="M42" s="109">
        <v>1172</v>
      </c>
    </row>
    <row r="43" spans="2:13" ht="27.75" customHeight="1" x14ac:dyDescent="0.15">
      <c r="B43" s="1278"/>
      <c r="C43" s="1279"/>
      <c r="D43" s="106"/>
      <c r="E43" s="1284" t="s">
        <v>33</v>
      </c>
      <c r="F43" s="1284"/>
      <c r="G43" s="1284"/>
      <c r="H43" s="1285"/>
      <c r="I43" s="107">
        <v>5872</v>
      </c>
      <c r="J43" s="108">
        <v>5757</v>
      </c>
      <c r="K43" s="108">
        <v>5580</v>
      </c>
      <c r="L43" s="108">
        <v>5429</v>
      </c>
      <c r="M43" s="109">
        <v>5318</v>
      </c>
    </row>
    <row r="44" spans="2:13" ht="27.75" customHeight="1" x14ac:dyDescent="0.15">
      <c r="B44" s="1278"/>
      <c r="C44" s="1279"/>
      <c r="D44" s="106"/>
      <c r="E44" s="1284" t="s">
        <v>34</v>
      </c>
      <c r="F44" s="1284"/>
      <c r="G44" s="1284"/>
      <c r="H44" s="1285"/>
      <c r="I44" s="107">
        <v>634</v>
      </c>
      <c r="J44" s="108">
        <v>540</v>
      </c>
      <c r="K44" s="108">
        <v>450</v>
      </c>
      <c r="L44" s="108">
        <v>359</v>
      </c>
      <c r="M44" s="109">
        <v>264</v>
      </c>
    </row>
    <row r="45" spans="2:13" ht="27.75" customHeight="1" x14ac:dyDescent="0.15">
      <c r="B45" s="1278"/>
      <c r="C45" s="1279"/>
      <c r="D45" s="106"/>
      <c r="E45" s="1284" t="s">
        <v>35</v>
      </c>
      <c r="F45" s="1284"/>
      <c r="G45" s="1284"/>
      <c r="H45" s="1285"/>
      <c r="I45" s="107">
        <v>1821</v>
      </c>
      <c r="J45" s="108">
        <v>1806</v>
      </c>
      <c r="K45" s="108">
        <v>1900</v>
      </c>
      <c r="L45" s="108">
        <v>1713</v>
      </c>
      <c r="M45" s="109">
        <v>1718</v>
      </c>
    </row>
    <row r="46" spans="2:13" ht="27.75" customHeight="1" x14ac:dyDescent="0.15">
      <c r="B46" s="1278"/>
      <c r="C46" s="1279"/>
      <c r="D46" s="110"/>
      <c r="E46" s="1284" t="s">
        <v>36</v>
      </c>
      <c r="F46" s="1284"/>
      <c r="G46" s="1284"/>
      <c r="H46" s="1285"/>
      <c r="I46" s="107">
        <v>47</v>
      </c>
      <c r="J46" s="108">
        <v>44</v>
      </c>
      <c r="K46" s="108">
        <v>42</v>
      </c>
      <c r="L46" s="108">
        <v>41</v>
      </c>
      <c r="M46" s="109">
        <v>39</v>
      </c>
    </row>
    <row r="47" spans="2:13" ht="27.75" customHeight="1" x14ac:dyDescent="0.15">
      <c r="B47" s="1278"/>
      <c r="C47" s="1279"/>
      <c r="D47" s="111"/>
      <c r="E47" s="1286" t="s">
        <v>37</v>
      </c>
      <c r="F47" s="1287"/>
      <c r="G47" s="1287"/>
      <c r="H47" s="1288"/>
      <c r="I47" s="107" t="s">
        <v>515</v>
      </c>
      <c r="J47" s="108" t="s">
        <v>515</v>
      </c>
      <c r="K47" s="108" t="s">
        <v>515</v>
      </c>
      <c r="L47" s="108" t="s">
        <v>515</v>
      </c>
      <c r="M47" s="109" t="s">
        <v>515</v>
      </c>
    </row>
    <row r="48" spans="2:13" ht="27.75" customHeight="1" x14ac:dyDescent="0.15">
      <c r="B48" s="1278"/>
      <c r="C48" s="1279"/>
      <c r="D48" s="106"/>
      <c r="E48" s="1284" t="s">
        <v>38</v>
      </c>
      <c r="F48" s="1284"/>
      <c r="G48" s="1284"/>
      <c r="H48" s="1285"/>
      <c r="I48" s="107" t="s">
        <v>515</v>
      </c>
      <c r="J48" s="108" t="s">
        <v>515</v>
      </c>
      <c r="K48" s="108" t="s">
        <v>515</v>
      </c>
      <c r="L48" s="108" t="s">
        <v>515</v>
      </c>
      <c r="M48" s="109" t="s">
        <v>515</v>
      </c>
    </row>
    <row r="49" spans="2:13" ht="27.75" customHeight="1" x14ac:dyDescent="0.15">
      <c r="B49" s="1280"/>
      <c r="C49" s="1281"/>
      <c r="D49" s="106"/>
      <c r="E49" s="1284" t="s">
        <v>39</v>
      </c>
      <c r="F49" s="1284"/>
      <c r="G49" s="1284"/>
      <c r="H49" s="1285"/>
      <c r="I49" s="107" t="s">
        <v>515</v>
      </c>
      <c r="J49" s="108" t="s">
        <v>515</v>
      </c>
      <c r="K49" s="108" t="s">
        <v>515</v>
      </c>
      <c r="L49" s="108" t="s">
        <v>515</v>
      </c>
      <c r="M49" s="109" t="s">
        <v>515</v>
      </c>
    </row>
    <row r="50" spans="2:13" ht="27.75" customHeight="1" x14ac:dyDescent="0.15">
      <c r="B50" s="1289" t="s">
        <v>40</v>
      </c>
      <c r="C50" s="1290"/>
      <c r="D50" s="112"/>
      <c r="E50" s="1284" t="s">
        <v>41</v>
      </c>
      <c r="F50" s="1284"/>
      <c r="G50" s="1284"/>
      <c r="H50" s="1285"/>
      <c r="I50" s="107">
        <v>1480</v>
      </c>
      <c r="J50" s="108">
        <v>1891</v>
      </c>
      <c r="K50" s="108">
        <v>2126</v>
      </c>
      <c r="L50" s="108">
        <v>2749</v>
      </c>
      <c r="M50" s="109">
        <v>2747</v>
      </c>
    </row>
    <row r="51" spans="2:13" ht="27.75" customHeight="1" x14ac:dyDescent="0.15">
      <c r="B51" s="1278"/>
      <c r="C51" s="1279"/>
      <c r="D51" s="106"/>
      <c r="E51" s="1284" t="s">
        <v>42</v>
      </c>
      <c r="F51" s="1284"/>
      <c r="G51" s="1284"/>
      <c r="H51" s="1285"/>
      <c r="I51" s="107">
        <v>149</v>
      </c>
      <c r="J51" s="108">
        <v>430</v>
      </c>
      <c r="K51" s="108">
        <v>1168</v>
      </c>
      <c r="L51" s="108">
        <v>1067</v>
      </c>
      <c r="M51" s="109">
        <v>1196</v>
      </c>
    </row>
    <row r="52" spans="2:13" ht="27.75" customHeight="1" x14ac:dyDescent="0.15">
      <c r="B52" s="1280"/>
      <c r="C52" s="1281"/>
      <c r="D52" s="106"/>
      <c r="E52" s="1284" t="s">
        <v>43</v>
      </c>
      <c r="F52" s="1284"/>
      <c r="G52" s="1284"/>
      <c r="H52" s="1285"/>
      <c r="I52" s="107">
        <v>9801</v>
      </c>
      <c r="J52" s="108">
        <v>9689</v>
      </c>
      <c r="K52" s="108">
        <v>9502</v>
      </c>
      <c r="L52" s="108">
        <v>9239</v>
      </c>
      <c r="M52" s="109">
        <v>9104</v>
      </c>
    </row>
    <row r="53" spans="2:13" ht="27.75" customHeight="1" thickBot="1" x14ac:dyDescent="0.2">
      <c r="B53" s="1291" t="s">
        <v>44</v>
      </c>
      <c r="C53" s="1292"/>
      <c r="D53" s="113"/>
      <c r="E53" s="1293" t="s">
        <v>45</v>
      </c>
      <c r="F53" s="1293"/>
      <c r="G53" s="1293"/>
      <c r="H53" s="1294"/>
      <c r="I53" s="114">
        <v>7826</v>
      </c>
      <c r="J53" s="115">
        <v>6876</v>
      </c>
      <c r="K53" s="115">
        <v>6388</v>
      </c>
      <c r="L53" s="115">
        <v>5369</v>
      </c>
      <c r="M53" s="116">
        <v>5291</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ZS7GZ/PlIZR/VdOVrcu1v77iF/4FbQYSPiSkwTbNdX4WgylSmgA86QrxE6pPYWMur96NqbstuoqXtS+YN+tGIQ==" saltValue="ZRHjgyeTOw7ajhUoBK48h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5" zoomScaleNormal="7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559</v>
      </c>
      <c r="G54" s="125" t="s">
        <v>560</v>
      </c>
      <c r="H54" s="126" t="s">
        <v>561</v>
      </c>
    </row>
    <row r="55" spans="2:8" ht="52.5" customHeight="1" x14ac:dyDescent="0.15">
      <c r="B55" s="127"/>
      <c r="C55" s="1303" t="s">
        <v>48</v>
      </c>
      <c r="D55" s="1303"/>
      <c r="E55" s="1304"/>
      <c r="F55" s="128">
        <v>848</v>
      </c>
      <c r="G55" s="128">
        <v>868</v>
      </c>
      <c r="H55" s="129">
        <v>884</v>
      </c>
    </row>
    <row r="56" spans="2:8" ht="52.5" customHeight="1" x14ac:dyDescent="0.15">
      <c r="B56" s="130"/>
      <c r="C56" s="1305" t="s">
        <v>49</v>
      </c>
      <c r="D56" s="1305"/>
      <c r="E56" s="1306"/>
      <c r="F56" s="131">
        <v>1</v>
      </c>
      <c r="G56" s="131">
        <v>1</v>
      </c>
      <c r="H56" s="132">
        <v>1</v>
      </c>
    </row>
    <row r="57" spans="2:8" ht="53.25" customHeight="1" x14ac:dyDescent="0.15">
      <c r="B57" s="130"/>
      <c r="C57" s="1307" t="s">
        <v>50</v>
      </c>
      <c r="D57" s="1307"/>
      <c r="E57" s="1308"/>
      <c r="F57" s="133">
        <v>1129</v>
      </c>
      <c r="G57" s="133">
        <v>1689</v>
      </c>
      <c r="H57" s="134">
        <v>1581</v>
      </c>
    </row>
    <row r="58" spans="2:8" ht="45.75" customHeight="1" x14ac:dyDescent="0.15">
      <c r="B58" s="135"/>
      <c r="C58" s="1295" t="s">
        <v>605</v>
      </c>
      <c r="D58" s="1296"/>
      <c r="E58" s="1297"/>
      <c r="F58" s="136">
        <v>600</v>
      </c>
      <c r="G58" s="136">
        <v>613</v>
      </c>
      <c r="H58" s="137">
        <v>534</v>
      </c>
    </row>
    <row r="59" spans="2:8" ht="45.75" customHeight="1" x14ac:dyDescent="0.15">
      <c r="B59" s="135"/>
      <c r="C59" s="1295" t="s">
        <v>606</v>
      </c>
      <c r="D59" s="1296"/>
      <c r="E59" s="1297"/>
      <c r="F59" s="136">
        <v>267</v>
      </c>
      <c r="G59" s="136">
        <v>267</v>
      </c>
      <c r="H59" s="137">
        <v>267</v>
      </c>
    </row>
    <row r="60" spans="2:8" ht="45.75" customHeight="1" x14ac:dyDescent="0.15">
      <c r="B60" s="135"/>
      <c r="C60" s="1295" t="s">
        <v>607</v>
      </c>
      <c r="D60" s="1296"/>
      <c r="E60" s="1297"/>
      <c r="F60" s="136">
        <v>1</v>
      </c>
      <c r="G60" s="136">
        <v>372</v>
      </c>
      <c r="H60" s="137">
        <v>247</v>
      </c>
    </row>
    <row r="61" spans="2:8" ht="45.75" customHeight="1" x14ac:dyDescent="0.15">
      <c r="B61" s="135"/>
      <c r="C61" s="1295" t="s">
        <v>608</v>
      </c>
      <c r="D61" s="1296"/>
      <c r="E61" s="1297"/>
      <c r="F61" s="136">
        <v>226</v>
      </c>
      <c r="G61" s="136">
        <v>229</v>
      </c>
      <c r="H61" s="137">
        <v>231</v>
      </c>
    </row>
    <row r="62" spans="2:8" ht="45.75" customHeight="1" thickBot="1" x14ac:dyDescent="0.2">
      <c r="B62" s="138"/>
      <c r="C62" s="1298" t="s">
        <v>609</v>
      </c>
      <c r="D62" s="1299"/>
      <c r="E62" s="1300"/>
      <c r="F62" s="139" t="s">
        <v>604</v>
      </c>
      <c r="G62" s="139">
        <v>100</v>
      </c>
      <c r="H62" s="140">
        <v>122</v>
      </c>
    </row>
    <row r="63" spans="2:8" ht="52.5" customHeight="1" thickBot="1" x14ac:dyDescent="0.2">
      <c r="B63" s="141"/>
      <c r="C63" s="1301" t="s">
        <v>51</v>
      </c>
      <c r="D63" s="1301"/>
      <c r="E63" s="1302"/>
      <c r="F63" s="142">
        <v>1978</v>
      </c>
      <c r="G63" s="142">
        <v>2558</v>
      </c>
      <c r="H63" s="143">
        <v>2467</v>
      </c>
    </row>
    <row r="64" spans="2:8" ht="15" customHeight="1" x14ac:dyDescent="0.15"/>
  </sheetData>
  <sheetProtection algorithmName="SHA-512" hashValue="U4DSDKoE2FLUsPGisSnW7mVzFjX6/kBjEAZflm2Sd/1dJQ4rk4gwVP33O5IRSjeP6cQ3sjk7hxFn8WjW9RfSaA==" saltValue="Do72UKBZWo+T0Ud4ju08b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5" zoomScaleNormal="75"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610</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610</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611</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612</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1" t="s">
        <v>620</v>
      </c>
      <c r="AO43" s="1322"/>
      <c r="AP43" s="1322"/>
      <c r="AQ43" s="1322"/>
      <c r="AR43" s="1322"/>
      <c r="AS43" s="1322"/>
      <c r="AT43" s="1322"/>
      <c r="AU43" s="1322"/>
      <c r="AV43" s="1322"/>
      <c r="AW43" s="1322"/>
      <c r="AX43" s="1322"/>
      <c r="AY43" s="1322"/>
      <c r="AZ43" s="1322"/>
      <c r="BA43" s="1322"/>
      <c r="BB43" s="1322"/>
      <c r="BC43" s="1322"/>
      <c r="BD43" s="1322"/>
      <c r="BE43" s="1322"/>
      <c r="BF43" s="1322"/>
      <c r="BG43" s="1322"/>
      <c r="BH43" s="1322"/>
      <c r="BI43" s="1322"/>
      <c r="BJ43" s="1322"/>
      <c r="BK43" s="1322"/>
      <c r="BL43" s="1322"/>
      <c r="BM43" s="1322"/>
      <c r="BN43" s="1322"/>
      <c r="BO43" s="1322"/>
      <c r="BP43" s="1322"/>
      <c r="BQ43" s="1322"/>
      <c r="BR43" s="1322"/>
      <c r="BS43" s="1322"/>
      <c r="BT43" s="1322"/>
      <c r="BU43" s="1322"/>
      <c r="BV43" s="1322"/>
      <c r="BW43" s="1322"/>
      <c r="BX43" s="1322"/>
      <c r="BY43" s="1322"/>
      <c r="BZ43" s="1322"/>
      <c r="CA43" s="1322"/>
      <c r="CB43" s="1322"/>
      <c r="CC43" s="1322"/>
      <c r="CD43" s="1322"/>
      <c r="CE43" s="1322"/>
      <c r="CF43" s="1322"/>
      <c r="CG43" s="1322"/>
      <c r="CH43" s="1322"/>
      <c r="CI43" s="1322"/>
      <c r="CJ43" s="1322"/>
      <c r="CK43" s="1322"/>
      <c r="CL43" s="1322"/>
      <c r="CM43" s="1322"/>
      <c r="CN43" s="1322"/>
      <c r="CO43" s="1322"/>
      <c r="CP43" s="1322"/>
      <c r="CQ43" s="1322"/>
      <c r="CR43" s="1322"/>
      <c r="CS43" s="1322"/>
      <c r="CT43" s="1322"/>
      <c r="CU43" s="1322"/>
      <c r="CV43" s="1322"/>
      <c r="CW43" s="1322"/>
      <c r="CX43" s="1322"/>
      <c r="CY43" s="1322"/>
      <c r="CZ43" s="1322"/>
      <c r="DA43" s="1322"/>
      <c r="DB43" s="1322"/>
      <c r="DC43" s="1323"/>
    </row>
    <row r="44" spans="2:109" x14ac:dyDescent="0.15">
      <c r="B44" s="395"/>
      <c r="AN44" s="1324"/>
      <c r="AO44" s="1325"/>
      <c r="AP44" s="1325"/>
      <c r="AQ44" s="1325"/>
      <c r="AR44" s="1325"/>
      <c r="AS44" s="1325"/>
      <c r="AT44" s="1325"/>
      <c r="AU44" s="1325"/>
      <c r="AV44" s="1325"/>
      <c r="AW44" s="1325"/>
      <c r="AX44" s="1325"/>
      <c r="AY44" s="1325"/>
      <c r="AZ44" s="1325"/>
      <c r="BA44" s="1325"/>
      <c r="BB44" s="1325"/>
      <c r="BC44" s="1325"/>
      <c r="BD44" s="1325"/>
      <c r="BE44" s="1325"/>
      <c r="BF44" s="1325"/>
      <c r="BG44" s="1325"/>
      <c r="BH44" s="1325"/>
      <c r="BI44" s="1325"/>
      <c r="BJ44" s="1325"/>
      <c r="BK44" s="1325"/>
      <c r="BL44" s="1325"/>
      <c r="BM44" s="1325"/>
      <c r="BN44" s="1325"/>
      <c r="BO44" s="1325"/>
      <c r="BP44" s="1325"/>
      <c r="BQ44" s="1325"/>
      <c r="BR44" s="1325"/>
      <c r="BS44" s="1325"/>
      <c r="BT44" s="1325"/>
      <c r="BU44" s="1325"/>
      <c r="BV44" s="1325"/>
      <c r="BW44" s="1325"/>
      <c r="BX44" s="1325"/>
      <c r="BY44" s="1325"/>
      <c r="BZ44" s="1325"/>
      <c r="CA44" s="1325"/>
      <c r="CB44" s="1325"/>
      <c r="CC44" s="1325"/>
      <c r="CD44" s="1325"/>
      <c r="CE44" s="1325"/>
      <c r="CF44" s="1325"/>
      <c r="CG44" s="1325"/>
      <c r="CH44" s="1325"/>
      <c r="CI44" s="1325"/>
      <c r="CJ44" s="1325"/>
      <c r="CK44" s="1325"/>
      <c r="CL44" s="1325"/>
      <c r="CM44" s="1325"/>
      <c r="CN44" s="1325"/>
      <c r="CO44" s="1325"/>
      <c r="CP44" s="1325"/>
      <c r="CQ44" s="1325"/>
      <c r="CR44" s="1325"/>
      <c r="CS44" s="1325"/>
      <c r="CT44" s="1325"/>
      <c r="CU44" s="1325"/>
      <c r="CV44" s="1325"/>
      <c r="CW44" s="1325"/>
      <c r="CX44" s="1325"/>
      <c r="CY44" s="1325"/>
      <c r="CZ44" s="1325"/>
      <c r="DA44" s="1325"/>
      <c r="DB44" s="1325"/>
      <c r="DC44" s="1326"/>
    </row>
    <row r="45" spans="2:109" x14ac:dyDescent="0.15">
      <c r="B45" s="395"/>
      <c r="AN45" s="1324"/>
      <c r="AO45" s="1325"/>
      <c r="AP45" s="1325"/>
      <c r="AQ45" s="1325"/>
      <c r="AR45" s="1325"/>
      <c r="AS45" s="1325"/>
      <c r="AT45" s="1325"/>
      <c r="AU45" s="1325"/>
      <c r="AV45" s="1325"/>
      <c r="AW45" s="1325"/>
      <c r="AX45" s="1325"/>
      <c r="AY45" s="1325"/>
      <c r="AZ45" s="1325"/>
      <c r="BA45" s="1325"/>
      <c r="BB45" s="1325"/>
      <c r="BC45" s="1325"/>
      <c r="BD45" s="1325"/>
      <c r="BE45" s="1325"/>
      <c r="BF45" s="1325"/>
      <c r="BG45" s="1325"/>
      <c r="BH45" s="1325"/>
      <c r="BI45" s="1325"/>
      <c r="BJ45" s="1325"/>
      <c r="BK45" s="1325"/>
      <c r="BL45" s="1325"/>
      <c r="BM45" s="1325"/>
      <c r="BN45" s="1325"/>
      <c r="BO45" s="1325"/>
      <c r="BP45" s="1325"/>
      <c r="BQ45" s="1325"/>
      <c r="BR45" s="1325"/>
      <c r="BS45" s="1325"/>
      <c r="BT45" s="1325"/>
      <c r="BU45" s="1325"/>
      <c r="BV45" s="1325"/>
      <c r="BW45" s="1325"/>
      <c r="BX45" s="1325"/>
      <c r="BY45" s="1325"/>
      <c r="BZ45" s="1325"/>
      <c r="CA45" s="1325"/>
      <c r="CB45" s="1325"/>
      <c r="CC45" s="1325"/>
      <c r="CD45" s="1325"/>
      <c r="CE45" s="1325"/>
      <c r="CF45" s="1325"/>
      <c r="CG45" s="1325"/>
      <c r="CH45" s="1325"/>
      <c r="CI45" s="1325"/>
      <c r="CJ45" s="1325"/>
      <c r="CK45" s="1325"/>
      <c r="CL45" s="1325"/>
      <c r="CM45" s="1325"/>
      <c r="CN45" s="1325"/>
      <c r="CO45" s="1325"/>
      <c r="CP45" s="1325"/>
      <c r="CQ45" s="1325"/>
      <c r="CR45" s="1325"/>
      <c r="CS45" s="1325"/>
      <c r="CT45" s="1325"/>
      <c r="CU45" s="1325"/>
      <c r="CV45" s="1325"/>
      <c r="CW45" s="1325"/>
      <c r="CX45" s="1325"/>
      <c r="CY45" s="1325"/>
      <c r="CZ45" s="1325"/>
      <c r="DA45" s="1325"/>
      <c r="DB45" s="1325"/>
      <c r="DC45" s="1326"/>
    </row>
    <row r="46" spans="2:109" x14ac:dyDescent="0.15">
      <c r="B46" s="395"/>
      <c r="AN46" s="1324"/>
      <c r="AO46" s="1325"/>
      <c r="AP46" s="1325"/>
      <c r="AQ46" s="1325"/>
      <c r="AR46" s="1325"/>
      <c r="AS46" s="1325"/>
      <c r="AT46" s="1325"/>
      <c r="AU46" s="1325"/>
      <c r="AV46" s="1325"/>
      <c r="AW46" s="1325"/>
      <c r="AX46" s="1325"/>
      <c r="AY46" s="1325"/>
      <c r="AZ46" s="1325"/>
      <c r="BA46" s="1325"/>
      <c r="BB46" s="1325"/>
      <c r="BC46" s="1325"/>
      <c r="BD46" s="1325"/>
      <c r="BE46" s="1325"/>
      <c r="BF46" s="1325"/>
      <c r="BG46" s="1325"/>
      <c r="BH46" s="1325"/>
      <c r="BI46" s="1325"/>
      <c r="BJ46" s="1325"/>
      <c r="BK46" s="1325"/>
      <c r="BL46" s="1325"/>
      <c r="BM46" s="1325"/>
      <c r="BN46" s="1325"/>
      <c r="BO46" s="1325"/>
      <c r="BP46" s="1325"/>
      <c r="BQ46" s="1325"/>
      <c r="BR46" s="1325"/>
      <c r="BS46" s="1325"/>
      <c r="BT46" s="1325"/>
      <c r="BU46" s="1325"/>
      <c r="BV46" s="1325"/>
      <c r="BW46" s="1325"/>
      <c r="BX46" s="1325"/>
      <c r="BY46" s="1325"/>
      <c r="BZ46" s="1325"/>
      <c r="CA46" s="1325"/>
      <c r="CB46" s="1325"/>
      <c r="CC46" s="1325"/>
      <c r="CD46" s="1325"/>
      <c r="CE46" s="1325"/>
      <c r="CF46" s="1325"/>
      <c r="CG46" s="1325"/>
      <c r="CH46" s="1325"/>
      <c r="CI46" s="1325"/>
      <c r="CJ46" s="1325"/>
      <c r="CK46" s="1325"/>
      <c r="CL46" s="1325"/>
      <c r="CM46" s="1325"/>
      <c r="CN46" s="1325"/>
      <c r="CO46" s="1325"/>
      <c r="CP46" s="1325"/>
      <c r="CQ46" s="1325"/>
      <c r="CR46" s="1325"/>
      <c r="CS46" s="1325"/>
      <c r="CT46" s="1325"/>
      <c r="CU46" s="1325"/>
      <c r="CV46" s="1325"/>
      <c r="CW46" s="1325"/>
      <c r="CX46" s="1325"/>
      <c r="CY46" s="1325"/>
      <c r="CZ46" s="1325"/>
      <c r="DA46" s="1325"/>
      <c r="DB46" s="1325"/>
      <c r="DC46" s="1326"/>
    </row>
    <row r="47" spans="2:109" x14ac:dyDescent="0.15">
      <c r="B47" s="395"/>
      <c r="AN47" s="1327"/>
      <c r="AO47" s="1328"/>
      <c r="AP47" s="1328"/>
      <c r="AQ47" s="1328"/>
      <c r="AR47" s="1328"/>
      <c r="AS47" s="1328"/>
      <c r="AT47" s="1328"/>
      <c r="AU47" s="1328"/>
      <c r="AV47" s="1328"/>
      <c r="AW47" s="1328"/>
      <c r="AX47" s="1328"/>
      <c r="AY47" s="1328"/>
      <c r="AZ47" s="1328"/>
      <c r="BA47" s="1328"/>
      <c r="BB47" s="1328"/>
      <c r="BC47" s="1328"/>
      <c r="BD47" s="1328"/>
      <c r="BE47" s="1328"/>
      <c r="BF47" s="1328"/>
      <c r="BG47" s="1328"/>
      <c r="BH47" s="1328"/>
      <c r="BI47" s="1328"/>
      <c r="BJ47" s="1328"/>
      <c r="BK47" s="1328"/>
      <c r="BL47" s="1328"/>
      <c r="BM47" s="1328"/>
      <c r="BN47" s="1328"/>
      <c r="BO47" s="1328"/>
      <c r="BP47" s="1328"/>
      <c r="BQ47" s="1328"/>
      <c r="BR47" s="1328"/>
      <c r="BS47" s="1328"/>
      <c r="BT47" s="1328"/>
      <c r="BU47" s="1328"/>
      <c r="BV47" s="1328"/>
      <c r="BW47" s="1328"/>
      <c r="BX47" s="1328"/>
      <c r="BY47" s="1328"/>
      <c r="BZ47" s="1328"/>
      <c r="CA47" s="1328"/>
      <c r="CB47" s="1328"/>
      <c r="CC47" s="1328"/>
      <c r="CD47" s="1328"/>
      <c r="CE47" s="1328"/>
      <c r="CF47" s="1328"/>
      <c r="CG47" s="1328"/>
      <c r="CH47" s="1328"/>
      <c r="CI47" s="1328"/>
      <c r="CJ47" s="1328"/>
      <c r="CK47" s="1328"/>
      <c r="CL47" s="1328"/>
      <c r="CM47" s="1328"/>
      <c r="CN47" s="1328"/>
      <c r="CO47" s="1328"/>
      <c r="CP47" s="1328"/>
      <c r="CQ47" s="1328"/>
      <c r="CR47" s="1328"/>
      <c r="CS47" s="1328"/>
      <c r="CT47" s="1328"/>
      <c r="CU47" s="1328"/>
      <c r="CV47" s="1328"/>
      <c r="CW47" s="1328"/>
      <c r="CX47" s="1328"/>
      <c r="CY47" s="1328"/>
      <c r="CZ47" s="1328"/>
      <c r="DA47" s="1328"/>
      <c r="DB47" s="1328"/>
      <c r="DC47" s="1329"/>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613</v>
      </c>
    </row>
    <row r="50" spans="1:109" x14ac:dyDescent="0.15">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557</v>
      </c>
      <c r="BQ50" s="1314"/>
      <c r="BR50" s="1314"/>
      <c r="BS50" s="1314"/>
      <c r="BT50" s="1314"/>
      <c r="BU50" s="1314"/>
      <c r="BV50" s="1314"/>
      <c r="BW50" s="1314"/>
      <c r="BX50" s="1314" t="s">
        <v>558</v>
      </c>
      <c r="BY50" s="1314"/>
      <c r="BZ50" s="1314"/>
      <c r="CA50" s="1314"/>
      <c r="CB50" s="1314"/>
      <c r="CC50" s="1314"/>
      <c r="CD50" s="1314"/>
      <c r="CE50" s="1314"/>
      <c r="CF50" s="1314" t="s">
        <v>559</v>
      </c>
      <c r="CG50" s="1314"/>
      <c r="CH50" s="1314"/>
      <c r="CI50" s="1314"/>
      <c r="CJ50" s="1314"/>
      <c r="CK50" s="1314"/>
      <c r="CL50" s="1314"/>
      <c r="CM50" s="1314"/>
      <c r="CN50" s="1314" t="s">
        <v>560</v>
      </c>
      <c r="CO50" s="1314"/>
      <c r="CP50" s="1314"/>
      <c r="CQ50" s="1314"/>
      <c r="CR50" s="1314"/>
      <c r="CS50" s="1314"/>
      <c r="CT50" s="1314"/>
      <c r="CU50" s="1314"/>
      <c r="CV50" s="1314" t="s">
        <v>561</v>
      </c>
      <c r="CW50" s="1314"/>
      <c r="CX50" s="1314"/>
      <c r="CY50" s="1314"/>
      <c r="CZ50" s="1314"/>
      <c r="DA50" s="1314"/>
      <c r="DB50" s="1314"/>
      <c r="DC50" s="1314"/>
    </row>
    <row r="51" spans="1:109" ht="13.5" customHeight="1" x14ac:dyDescent="0.15">
      <c r="B51" s="395"/>
      <c r="G51" s="1317"/>
      <c r="H51" s="1317"/>
      <c r="I51" s="1330"/>
      <c r="J51" s="1330"/>
      <c r="K51" s="1316"/>
      <c r="L51" s="1316"/>
      <c r="M51" s="1316"/>
      <c r="N51" s="1316"/>
      <c r="AM51" s="404"/>
      <c r="AN51" s="1312" t="s">
        <v>614</v>
      </c>
      <c r="AO51" s="1312"/>
      <c r="AP51" s="1312"/>
      <c r="AQ51" s="1312"/>
      <c r="AR51" s="1312"/>
      <c r="AS51" s="1312"/>
      <c r="AT51" s="1312"/>
      <c r="AU51" s="1312"/>
      <c r="AV51" s="1312"/>
      <c r="AW51" s="1312"/>
      <c r="AX51" s="1312"/>
      <c r="AY51" s="1312"/>
      <c r="AZ51" s="1312"/>
      <c r="BA51" s="1312"/>
      <c r="BB51" s="1312" t="s">
        <v>615</v>
      </c>
      <c r="BC51" s="1312"/>
      <c r="BD51" s="1312"/>
      <c r="BE51" s="1312"/>
      <c r="BF51" s="1312"/>
      <c r="BG51" s="1312"/>
      <c r="BH51" s="1312"/>
      <c r="BI51" s="1312"/>
      <c r="BJ51" s="1312"/>
      <c r="BK51" s="1312"/>
      <c r="BL51" s="1312"/>
      <c r="BM51" s="1312"/>
      <c r="BN51" s="1312"/>
      <c r="BO51" s="1312"/>
      <c r="BP51" s="1309">
        <v>152.4</v>
      </c>
      <c r="BQ51" s="1309"/>
      <c r="BR51" s="1309"/>
      <c r="BS51" s="1309"/>
      <c r="BT51" s="1309"/>
      <c r="BU51" s="1309"/>
      <c r="BV51" s="1309"/>
      <c r="BW51" s="1309"/>
      <c r="BX51" s="1309">
        <v>136.6</v>
      </c>
      <c r="BY51" s="1309"/>
      <c r="BZ51" s="1309"/>
      <c r="CA51" s="1309"/>
      <c r="CB51" s="1309"/>
      <c r="CC51" s="1309"/>
      <c r="CD51" s="1309"/>
      <c r="CE51" s="1309"/>
      <c r="CF51" s="1309">
        <v>127.6</v>
      </c>
      <c r="CG51" s="1309"/>
      <c r="CH51" s="1309"/>
      <c r="CI51" s="1309"/>
      <c r="CJ51" s="1309"/>
      <c r="CK51" s="1309"/>
      <c r="CL51" s="1309"/>
      <c r="CM51" s="1309"/>
      <c r="CN51" s="1309">
        <v>107.3</v>
      </c>
      <c r="CO51" s="1309"/>
      <c r="CP51" s="1309"/>
      <c r="CQ51" s="1309"/>
      <c r="CR51" s="1309"/>
      <c r="CS51" s="1309"/>
      <c r="CT51" s="1309"/>
      <c r="CU51" s="1309"/>
      <c r="CV51" s="1309">
        <v>105.2</v>
      </c>
      <c r="CW51" s="1309"/>
      <c r="CX51" s="1309"/>
      <c r="CY51" s="1309"/>
      <c r="CZ51" s="1309"/>
      <c r="DA51" s="1309"/>
      <c r="DB51" s="1309"/>
      <c r="DC51" s="1309"/>
    </row>
    <row r="52" spans="1:109" x14ac:dyDescent="0.15">
      <c r="B52" s="395"/>
      <c r="G52" s="1317"/>
      <c r="H52" s="1317"/>
      <c r="I52" s="1330"/>
      <c r="J52" s="1330"/>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616</v>
      </c>
      <c r="BC53" s="1312"/>
      <c r="BD53" s="1312"/>
      <c r="BE53" s="1312"/>
      <c r="BF53" s="1312"/>
      <c r="BG53" s="1312"/>
      <c r="BH53" s="1312"/>
      <c r="BI53" s="1312"/>
      <c r="BJ53" s="1312"/>
      <c r="BK53" s="1312"/>
      <c r="BL53" s="1312"/>
      <c r="BM53" s="1312"/>
      <c r="BN53" s="1312"/>
      <c r="BO53" s="1312"/>
      <c r="BP53" s="1309">
        <v>60.8</v>
      </c>
      <c r="BQ53" s="1309"/>
      <c r="BR53" s="1309"/>
      <c r="BS53" s="1309"/>
      <c r="BT53" s="1309"/>
      <c r="BU53" s="1309"/>
      <c r="BV53" s="1309"/>
      <c r="BW53" s="1309"/>
      <c r="BX53" s="1309">
        <v>62.8</v>
      </c>
      <c r="BY53" s="1309"/>
      <c r="BZ53" s="1309"/>
      <c r="CA53" s="1309"/>
      <c r="CB53" s="1309"/>
      <c r="CC53" s="1309"/>
      <c r="CD53" s="1309"/>
      <c r="CE53" s="1309"/>
      <c r="CF53" s="1309">
        <v>63.3</v>
      </c>
      <c r="CG53" s="1309"/>
      <c r="CH53" s="1309"/>
      <c r="CI53" s="1309"/>
      <c r="CJ53" s="1309"/>
      <c r="CK53" s="1309"/>
      <c r="CL53" s="1309"/>
      <c r="CM53" s="1309"/>
      <c r="CN53" s="1309">
        <v>60.1</v>
      </c>
      <c r="CO53" s="1309"/>
      <c r="CP53" s="1309"/>
      <c r="CQ53" s="1309"/>
      <c r="CR53" s="1309"/>
      <c r="CS53" s="1309"/>
      <c r="CT53" s="1309"/>
      <c r="CU53" s="1309"/>
      <c r="CV53" s="1309">
        <v>58.3</v>
      </c>
      <c r="CW53" s="1309"/>
      <c r="CX53" s="1309"/>
      <c r="CY53" s="1309"/>
      <c r="CZ53" s="1309"/>
      <c r="DA53" s="1309"/>
      <c r="DB53" s="1309"/>
      <c r="DC53" s="1309"/>
    </row>
    <row r="54" spans="1:109" x14ac:dyDescent="0.15">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403"/>
      <c r="B55" s="395"/>
      <c r="G55" s="1315"/>
      <c r="H55" s="1315"/>
      <c r="I55" s="1315"/>
      <c r="J55" s="1315"/>
      <c r="K55" s="1316"/>
      <c r="L55" s="1316"/>
      <c r="M55" s="1316"/>
      <c r="N55" s="1316"/>
      <c r="AN55" s="1314" t="s">
        <v>617</v>
      </c>
      <c r="AO55" s="1314"/>
      <c r="AP55" s="1314"/>
      <c r="AQ55" s="1314"/>
      <c r="AR55" s="1314"/>
      <c r="AS55" s="1314"/>
      <c r="AT55" s="1314"/>
      <c r="AU55" s="1314"/>
      <c r="AV55" s="1314"/>
      <c r="AW55" s="1314"/>
      <c r="AX55" s="1314"/>
      <c r="AY55" s="1314"/>
      <c r="AZ55" s="1314"/>
      <c r="BA55" s="1314"/>
      <c r="BB55" s="1312" t="s">
        <v>615</v>
      </c>
      <c r="BC55" s="1312"/>
      <c r="BD55" s="1312"/>
      <c r="BE55" s="1312"/>
      <c r="BF55" s="1312"/>
      <c r="BG55" s="1312"/>
      <c r="BH55" s="1312"/>
      <c r="BI55" s="1312"/>
      <c r="BJ55" s="1312"/>
      <c r="BK55" s="1312"/>
      <c r="BL55" s="1312"/>
      <c r="BM55" s="1312"/>
      <c r="BN55" s="1312"/>
      <c r="BO55" s="1312"/>
      <c r="BP55" s="1309">
        <v>20.2</v>
      </c>
      <c r="BQ55" s="1309"/>
      <c r="BR55" s="1309"/>
      <c r="BS55" s="1309"/>
      <c r="BT55" s="1309"/>
      <c r="BU55" s="1309"/>
      <c r="BV55" s="1309"/>
      <c r="BW55" s="1309"/>
      <c r="BX55" s="1309">
        <v>15.5</v>
      </c>
      <c r="BY55" s="1309"/>
      <c r="BZ55" s="1309"/>
      <c r="CA55" s="1309"/>
      <c r="CB55" s="1309"/>
      <c r="CC55" s="1309"/>
      <c r="CD55" s="1309"/>
      <c r="CE55" s="1309"/>
      <c r="CF55" s="1309">
        <v>14</v>
      </c>
      <c r="CG55" s="1309"/>
      <c r="CH55" s="1309"/>
      <c r="CI55" s="1309"/>
      <c r="CJ55" s="1309"/>
      <c r="CK55" s="1309"/>
      <c r="CL55" s="1309"/>
      <c r="CM55" s="1309"/>
      <c r="CN55" s="1309">
        <v>11.4</v>
      </c>
      <c r="CO55" s="1309"/>
      <c r="CP55" s="1309"/>
      <c r="CQ55" s="1309"/>
      <c r="CR55" s="1309"/>
      <c r="CS55" s="1309"/>
      <c r="CT55" s="1309"/>
      <c r="CU55" s="1309"/>
      <c r="CV55" s="1309">
        <v>10.4</v>
      </c>
      <c r="CW55" s="1309"/>
      <c r="CX55" s="1309"/>
      <c r="CY55" s="1309"/>
      <c r="CZ55" s="1309"/>
      <c r="DA55" s="1309"/>
      <c r="DB55" s="1309"/>
      <c r="DC55" s="1309"/>
    </row>
    <row r="56" spans="1:109" x14ac:dyDescent="0.15">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x14ac:dyDescent="0.15">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616</v>
      </c>
      <c r="BC57" s="1312"/>
      <c r="BD57" s="1312"/>
      <c r="BE57" s="1312"/>
      <c r="BF57" s="1312"/>
      <c r="BG57" s="1312"/>
      <c r="BH57" s="1312"/>
      <c r="BI57" s="1312"/>
      <c r="BJ57" s="1312"/>
      <c r="BK57" s="1312"/>
      <c r="BL57" s="1312"/>
      <c r="BM57" s="1312"/>
      <c r="BN57" s="1312"/>
      <c r="BO57" s="1312"/>
      <c r="BP57" s="1309">
        <v>54.5</v>
      </c>
      <c r="BQ57" s="1309"/>
      <c r="BR57" s="1309"/>
      <c r="BS57" s="1309"/>
      <c r="BT57" s="1309"/>
      <c r="BU57" s="1309"/>
      <c r="BV57" s="1309"/>
      <c r="BW57" s="1309"/>
      <c r="BX57" s="1309">
        <v>57.7</v>
      </c>
      <c r="BY57" s="1309"/>
      <c r="BZ57" s="1309"/>
      <c r="CA57" s="1309"/>
      <c r="CB57" s="1309"/>
      <c r="CC57" s="1309"/>
      <c r="CD57" s="1309"/>
      <c r="CE57" s="1309"/>
      <c r="CF57" s="1309">
        <v>57.8</v>
      </c>
      <c r="CG57" s="1309"/>
      <c r="CH57" s="1309"/>
      <c r="CI57" s="1309"/>
      <c r="CJ57" s="1309"/>
      <c r="CK57" s="1309"/>
      <c r="CL57" s="1309"/>
      <c r="CM57" s="1309"/>
      <c r="CN57" s="1309">
        <v>59.5</v>
      </c>
      <c r="CO57" s="1309"/>
      <c r="CP57" s="1309"/>
      <c r="CQ57" s="1309"/>
      <c r="CR57" s="1309"/>
      <c r="CS57" s="1309"/>
      <c r="CT57" s="1309"/>
      <c r="CU57" s="1309"/>
      <c r="CV57" s="1309">
        <v>60.4</v>
      </c>
      <c r="CW57" s="1309"/>
      <c r="CX57" s="1309"/>
      <c r="CY57" s="1309"/>
      <c r="CZ57" s="1309"/>
      <c r="DA57" s="1309"/>
      <c r="DB57" s="1309"/>
      <c r="DC57" s="1309"/>
      <c r="DD57" s="408"/>
      <c r="DE57" s="407"/>
    </row>
    <row r="58" spans="1:109" s="403" customFormat="1" x14ac:dyDescent="0.15">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618</v>
      </c>
    </row>
    <row r="64" spans="1:109" x14ac:dyDescent="0.15">
      <c r="B64" s="395"/>
      <c r="G64" s="402"/>
      <c r="I64" s="415"/>
      <c r="J64" s="415"/>
      <c r="K64" s="415"/>
      <c r="L64" s="415"/>
      <c r="M64" s="415"/>
      <c r="N64" s="416"/>
      <c r="AM64" s="402"/>
      <c r="AN64" s="402" t="s">
        <v>612</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1" t="s">
        <v>621</v>
      </c>
      <c r="AO65" s="1322"/>
      <c r="AP65" s="1322"/>
      <c r="AQ65" s="1322"/>
      <c r="AR65" s="1322"/>
      <c r="AS65" s="1322"/>
      <c r="AT65" s="1322"/>
      <c r="AU65" s="1322"/>
      <c r="AV65" s="1322"/>
      <c r="AW65" s="1322"/>
      <c r="AX65" s="1322"/>
      <c r="AY65" s="1322"/>
      <c r="AZ65" s="1322"/>
      <c r="BA65" s="1322"/>
      <c r="BB65" s="1322"/>
      <c r="BC65" s="1322"/>
      <c r="BD65" s="1322"/>
      <c r="BE65" s="1322"/>
      <c r="BF65" s="1322"/>
      <c r="BG65" s="1322"/>
      <c r="BH65" s="1322"/>
      <c r="BI65" s="1322"/>
      <c r="BJ65" s="1322"/>
      <c r="BK65" s="1322"/>
      <c r="BL65" s="1322"/>
      <c r="BM65" s="1322"/>
      <c r="BN65" s="1322"/>
      <c r="BO65" s="1322"/>
      <c r="BP65" s="1322"/>
      <c r="BQ65" s="1322"/>
      <c r="BR65" s="1322"/>
      <c r="BS65" s="1322"/>
      <c r="BT65" s="1322"/>
      <c r="BU65" s="1322"/>
      <c r="BV65" s="1322"/>
      <c r="BW65" s="1322"/>
      <c r="BX65" s="1322"/>
      <c r="BY65" s="1322"/>
      <c r="BZ65" s="1322"/>
      <c r="CA65" s="1322"/>
      <c r="CB65" s="1322"/>
      <c r="CC65" s="1322"/>
      <c r="CD65" s="1322"/>
      <c r="CE65" s="1322"/>
      <c r="CF65" s="1322"/>
      <c r="CG65" s="1322"/>
      <c r="CH65" s="1322"/>
      <c r="CI65" s="1322"/>
      <c r="CJ65" s="1322"/>
      <c r="CK65" s="1322"/>
      <c r="CL65" s="1322"/>
      <c r="CM65" s="1322"/>
      <c r="CN65" s="1322"/>
      <c r="CO65" s="1322"/>
      <c r="CP65" s="1322"/>
      <c r="CQ65" s="1322"/>
      <c r="CR65" s="1322"/>
      <c r="CS65" s="1322"/>
      <c r="CT65" s="1322"/>
      <c r="CU65" s="1322"/>
      <c r="CV65" s="1322"/>
      <c r="CW65" s="1322"/>
      <c r="CX65" s="1322"/>
      <c r="CY65" s="1322"/>
      <c r="CZ65" s="1322"/>
      <c r="DA65" s="1322"/>
      <c r="DB65" s="1322"/>
      <c r="DC65" s="1323"/>
    </row>
    <row r="66" spans="2:107" x14ac:dyDescent="0.15">
      <c r="B66" s="395"/>
      <c r="AN66" s="1324"/>
      <c r="AO66" s="1325"/>
      <c r="AP66" s="1325"/>
      <c r="AQ66" s="1325"/>
      <c r="AR66" s="1325"/>
      <c r="AS66" s="1325"/>
      <c r="AT66" s="1325"/>
      <c r="AU66" s="1325"/>
      <c r="AV66" s="1325"/>
      <c r="AW66" s="1325"/>
      <c r="AX66" s="1325"/>
      <c r="AY66" s="1325"/>
      <c r="AZ66" s="1325"/>
      <c r="BA66" s="1325"/>
      <c r="BB66" s="1325"/>
      <c r="BC66" s="1325"/>
      <c r="BD66" s="1325"/>
      <c r="BE66" s="1325"/>
      <c r="BF66" s="1325"/>
      <c r="BG66" s="1325"/>
      <c r="BH66" s="1325"/>
      <c r="BI66" s="1325"/>
      <c r="BJ66" s="1325"/>
      <c r="BK66" s="1325"/>
      <c r="BL66" s="1325"/>
      <c r="BM66" s="1325"/>
      <c r="BN66" s="1325"/>
      <c r="BO66" s="1325"/>
      <c r="BP66" s="1325"/>
      <c r="BQ66" s="1325"/>
      <c r="BR66" s="1325"/>
      <c r="BS66" s="1325"/>
      <c r="BT66" s="1325"/>
      <c r="BU66" s="1325"/>
      <c r="BV66" s="1325"/>
      <c r="BW66" s="1325"/>
      <c r="BX66" s="1325"/>
      <c r="BY66" s="1325"/>
      <c r="BZ66" s="1325"/>
      <c r="CA66" s="1325"/>
      <c r="CB66" s="1325"/>
      <c r="CC66" s="1325"/>
      <c r="CD66" s="1325"/>
      <c r="CE66" s="1325"/>
      <c r="CF66" s="1325"/>
      <c r="CG66" s="1325"/>
      <c r="CH66" s="1325"/>
      <c r="CI66" s="1325"/>
      <c r="CJ66" s="1325"/>
      <c r="CK66" s="1325"/>
      <c r="CL66" s="1325"/>
      <c r="CM66" s="1325"/>
      <c r="CN66" s="1325"/>
      <c r="CO66" s="1325"/>
      <c r="CP66" s="1325"/>
      <c r="CQ66" s="1325"/>
      <c r="CR66" s="1325"/>
      <c r="CS66" s="1325"/>
      <c r="CT66" s="1325"/>
      <c r="CU66" s="1325"/>
      <c r="CV66" s="1325"/>
      <c r="CW66" s="1325"/>
      <c r="CX66" s="1325"/>
      <c r="CY66" s="1325"/>
      <c r="CZ66" s="1325"/>
      <c r="DA66" s="1325"/>
      <c r="DB66" s="1325"/>
      <c r="DC66" s="1326"/>
    </row>
    <row r="67" spans="2:107" x14ac:dyDescent="0.15">
      <c r="B67" s="395"/>
      <c r="AN67" s="1324"/>
      <c r="AO67" s="1325"/>
      <c r="AP67" s="1325"/>
      <c r="AQ67" s="1325"/>
      <c r="AR67" s="1325"/>
      <c r="AS67" s="1325"/>
      <c r="AT67" s="1325"/>
      <c r="AU67" s="1325"/>
      <c r="AV67" s="1325"/>
      <c r="AW67" s="1325"/>
      <c r="AX67" s="1325"/>
      <c r="AY67" s="1325"/>
      <c r="AZ67" s="1325"/>
      <c r="BA67" s="1325"/>
      <c r="BB67" s="1325"/>
      <c r="BC67" s="1325"/>
      <c r="BD67" s="1325"/>
      <c r="BE67" s="1325"/>
      <c r="BF67" s="1325"/>
      <c r="BG67" s="1325"/>
      <c r="BH67" s="1325"/>
      <c r="BI67" s="1325"/>
      <c r="BJ67" s="1325"/>
      <c r="BK67" s="1325"/>
      <c r="BL67" s="1325"/>
      <c r="BM67" s="1325"/>
      <c r="BN67" s="1325"/>
      <c r="BO67" s="1325"/>
      <c r="BP67" s="1325"/>
      <c r="BQ67" s="1325"/>
      <c r="BR67" s="1325"/>
      <c r="BS67" s="1325"/>
      <c r="BT67" s="1325"/>
      <c r="BU67" s="1325"/>
      <c r="BV67" s="1325"/>
      <c r="BW67" s="1325"/>
      <c r="BX67" s="1325"/>
      <c r="BY67" s="1325"/>
      <c r="BZ67" s="1325"/>
      <c r="CA67" s="1325"/>
      <c r="CB67" s="1325"/>
      <c r="CC67" s="1325"/>
      <c r="CD67" s="1325"/>
      <c r="CE67" s="1325"/>
      <c r="CF67" s="1325"/>
      <c r="CG67" s="1325"/>
      <c r="CH67" s="1325"/>
      <c r="CI67" s="1325"/>
      <c r="CJ67" s="1325"/>
      <c r="CK67" s="1325"/>
      <c r="CL67" s="1325"/>
      <c r="CM67" s="1325"/>
      <c r="CN67" s="1325"/>
      <c r="CO67" s="1325"/>
      <c r="CP67" s="1325"/>
      <c r="CQ67" s="1325"/>
      <c r="CR67" s="1325"/>
      <c r="CS67" s="1325"/>
      <c r="CT67" s="1325"/>
      <c r="CU67" s="1325"/>
      <c r="CV67" s="1325"/>
      <c r="CW67" s="1325"/>
      <c r="CX67" s="1325"/>
      <c r="CY67" s="1325"/>
      <c r="CZ67" s="1325"/>
      <c r="DA67" s="1325"/>
      <c r="DB67" s="1325"/>
      <c r="DC67" s="1326"/>
    </row>
    <row r="68" spans="2:107" x14ac:dyDescent="0.15">
      <c r="B68" s="395"/>
      <c r="AN68" s="1324"/>
      <c r="AO68" s="1325"/>
      <c r="AP68" s="1325"/>
      <c r="AQ68" s="1325"/>
      <c r="AR68" s="1325"/>
      <c r="AS68" s="1325"/>
      <c r="AT68" s="1325"/>
      <c r="AU68" s="1325"/>
      <c r="AV68" s="1325"/>
      <c r="AW68" s="1325"/>
      <c r="AX68" s="1325"/>
      <c r="AY68" s="1325"/>
      <c r="AZ68" s="1325"/>
      <c r="BA68" s="1325"/>
      <c r="BB68" s="1325"/>
      <c r="BC68" s="1325"/>
      <c r="BD68" s="1325"/>
      <c r="BE68" s="1325"/>
      <c r="BF68" s="1325"/>
      <c r="BG68" s="1325"/>
      <c r="BH68" s="1325"/>
      <c r="BI68" s="1325"/>
      <c r="BJ68" s="1325"/>
      <c r="BK68" s="1325"/>
      <c r="BL68" s="1325"/>
      <c r="BM68" s="1325"/>
      <c r="BN68" s="1325"/>
      <c r="BO68" s="1325"/>
      <c r="BP68" s="1325"/>
      <c r="BQ68" s="1325"/>
      <c r="BR68" s="1325"/>
      <c r="BS68" s="1325"/>
      <c r="BT68" s="1325"/>
      <c r="BU68" s="1325"/>
      <c r="BV68" s="1325"/>
      <c r="BW68" s="1325"/>
      <c r="BX68" s="1325"/>
      <c r="BY68" s="1325"/>
      <c r="BZ68" s="1325"/>
      <c r="CA68" s="1325"/>
      <c r="CB68" s="1325"/>
      <c r="CC68" s="1325"/>
      <c r="CD68" s="1325"/>
      <c r="CE68" s="1325"/>
      <c r="CF68" s="1325"/>
      <c r="CG68" s="1325"/>
      <c r="CH68" s="1325"/>
      <c r="CI68" s="1325"/>
      <c r="CJ68" s="1325"/>
      <c r="CK68" s="1325"/>
      <c r="CL68" s="1325"/>
      <c r="CM68" s="1325"/>
      <c r="CN68" s="1325"/>
      <c r="CO68" s="1325"/>
      <c r="CP68" s="1325"/>
      <c r="CQ68" s="1325"/>
      <c r="CR68" s="1325"/>
      <c r="CS68" s="1325"/>
      <c r="CT68" s="1325"/>
      <c r="CU68" s="1325"/>
      <c r="CV68" s="1325"/>
      <c r="CW68" s="1325"/>
      <c r="CX68" s="1325"/>
      <c r="CY68" s="1325"/>
      <c r="CZ68" s="1325"/>
      <c r="DA68" s="1325"/>
      <c r="DB68" s="1325"/>
      <c r="DC68" s="1326"/>
    </row>
    <row r="69" spans="2:107" x14ac:dyDescent="0.15">
      <c r="B69" s="395"/>
      <c r="AN69" s="1327"/>
      <c r="AO69" s="1328"/>
      <c r="AP69" s="1328"/>
      <c r="AQ69" s="1328"/>
      <c r="AR69" s="1328"/>
      <c r="AS69" s="1328"/>
      <c r="AT69" s="1328"/>
      <c r="AU69" s="1328"/>
      <c r="AV69" s="1328"/>
      <c r="AW69" s="1328"/>
      <c r="AX69" s="1328"/>
      <c r="AY69" s="1328"/>
      <c r="AZ69" s="1328"/>
      <c r="BA69" s="1328"/>
      <c r="BB69" s="1328"/>
      <c r="BC69" s="1328"/>
      <c r="BD69" s="1328"/>
      <c r="BE69" s="1328"/>
      <c r="BF69" s="1328"/>
      <c r="BG69" s="1328"/>
      <c r="BH69" s="1328"/>
      <c r="BI69" s="1328"/>
      <c r="BJ69" s="1328"/>
      <c r="BK69" s="1328"/>
      <c r="BL69" s="1328"/>
      <c r="BM69" s="1328"/>
      <c r="BN69" s="1328"/>
      <c r="BO69" s="1328"/>
      <c r="BP69" s="1328"/>
      <c r="BQ69" s="1328"/>
      <c r="BR69" s="1328"/>
      <c r="BS69" s="1328"/>
      <c r="BT69" s="1328"/>
      <c r="BU69" s="1328"/>
      <c r="BV69" s="1328"/>
      <c r="BW69" s="1328"/>
      <c r="BX69" s="1328"/>
      <c r="BY69" s="1328"/>
      <c r="BZ69" s="1328"/>
      <c r="CA69" s="1328"/>
      <c r="CB69" s="1328"/>
      <c r="CC69" s="1328"/>
      <c r="CD69" s="1328"/>
      <c r="CE69" s="1328"/>
      <c r="CF69" s="1328"/>
      <c r="CG69" s="1328"/>
      <c r="CH69" s="1328"/>
      <c r="CI69" s="1328"/>
      <c r="CJ69" s="1328"/>
      <c r="CK69" s="1328"/>
      <c r="CL69" s="1328"/>
      <c r="CM69" s="1328"/>
      <c r="CN69" s="1328"/>
      <c r="CO69" s="1328"/>
      <c r="CP69" s="1328"/>
      <c r="CQ69" s="1328"/>
      <c r="CR69" s="1328"/>
      <c r="CS69" s="1328"/>
      <c r="CT69" s="1328"/>
      <c r="CU69" s="1328"/>
      <c r="CV69" s="1328"/>
      <c r="CW69" s="1328"/>
      <c r="CX69" s="1328"/>
      <c r="CY69" s="1328"/>
      <c r="CZ69" s="1328"/>
      <c r="DA69" s="1328"/>
      <c r="DB69" s="1328"/>
      <c r="DC69" s="1329"/>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613</v>
      </c>
    </row>
    <row r="72" spans="2:107" x14ac:dyDescent="0.15">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557</v>
      </c>
      <c r="BQ72" s="1314"/>
      <c r="BR72" s="1314"/>
      <c r="BS72" s="1314"/>
      <c r="BT72" s="1314"/>
      <c r="BU72" s="1314"/>
      <c r="BV72" s="1314"/>
      <c r="BW72" s="1314"/>
      <c r="BX72" s="1314" t="s">
        <v>558</v>
      </c>
      <c r="BY72" s="1314"/>
      <c r="BZ72" s="1314"/>
      <c r="CA72" s="1314"/>
      <c r="CB72" s="1314"/>
      <c r="CC72" s="1314"/>
      <c r="CD72" s="1314"/>
      <c r="CE72" s="1314"/>
      <c r="CF72" s="1314" t="s">
        <v>559</v>
      </c>
      <c r="CG72" s="1314"/>
      <c r="CH72" s="1314"/>
      <c r="CI72" s="1314"/>
      <c r="CJ72" s="1314"/>
      <c r="CK72" s="1314"/>
      <c r="CL72" s="1314"/>
      <c r="CM72" s="1314"/>
      <c r="CN72" s="1314" t="s">
        <v>560</v>
      </c>
      <c r="CO72" s="1314"/>
      <c r="CP72" s="1314"/>
      <c r="CQ72" s="1314"/>
      <c r="CR72" s="1314"/>
      <c r="CS72" s="1314"/>
      <c r="CT72" s="1314"/>
      <c r="CU72" s="1314"/>
      <c r="CV72" s="1314" t="s">
        <v>561</v>
      </c>
      <c r="CW72" s="1314"/>
      <c r="CX72" s="1314"/>
      <c r="CY72" s="1314"/>
      <c r="CZ72" s="1314"/>
      <c r="DA72" s="1314"/>
      <c r="DB72" s="1314"/>
      <c r="DC72" s="1314"/>
    </row>
    <row r="73" spans="2:107" x14ac:dyDescent="0.15">
      <c r="B73" s="395"/>
      <c r="G73" s="1317"/>
      <c r="H73" s="1317"/>
      <c r="I73" s="1317"/>
      <c r="J73" s="1317"/>
      <c r="K73" s="1313"/>
      <c r="L73" s="1313"/>
      <c r="M73" s="1313"/>
      <c r="N73" s="1313"/>
      <c r="AM73" s="404"/>
      <c r="AN73" s="1312" t="s">
        <v>614</v>
      </c>
      <c r="AO73" s="1312"/>
      <c r="AP73" s="1312"/>
      <c r="AQ73" s="1312"/>
      <c r="AR73" s="1312"/>
      <c r="AS73" s="1312"/>
      <c r="AT73" s="1312"/>
      <c r="AU73" s="1312"/>
      <c r="AV73" s="1312"/>
      <c r="AW73" s="1312"/>
      <c r="AX73" s="1312"/>
      <c r="AY73" s="1312"/>
      <c r="AZ73" s="1312"/>
      <c r="BA73" s="1312"/>
      <c r="BB73" s="1312" t="s">
        <v>615</v>
      </c>
      <c r="BC73" s="1312"/>
      <c r="BD73" s="1312"/>
      <c r="BE73" s="1312"/>
      <c r="BF73" s="1312"/>
      <c r="BG73" s="1312"/>
      <c r="BH73" s="1312"/>
      <c r="BI73" s="1312"/>
      <c r="BJ73" s="1312"/>
      <c r="BK73" s="1312"/>
      <c r="BL73" s="1312"/>
      <c r="BM73" s="1312"/>
      <c r="BN73" s="1312"/>
      <c r="BO73" s="1312"/>
      <c r="BP73" s="1309">
        <v>152.4</v>
      </c>
      <c r="BQ73" s="1309"/>
      <c r="BR73" s="1309"/>
      <c r="BS73" s="1309"/>
      <c r="BT73" s="1309"/>
      <c r="BU73" s="1309"/>
      <c r="BV73" s="1309"/>
      <c r="BW73" s="1309"/>
      <c r="BX73" s="1309">
        <v>136.6</v>
      </c>
      <c r="BY73" s="1309"/>
      <c r="BZ73" s="1309"/>
      <c r="CA73" s="1309"/>
      <c r="CB73" s="1309"/>
      <c r="CC73" s="1309"/>
      <c r="CD73" s="1309"/>
      <c r="CE73" s="1309"/>
      <c r="CF73" s="1309">
        <v>127.6</v>
      </c>
      <c r="CG73" s="1309"/>
      <c r="CH73" s="1309"/>
      <c r="CI73" s="1309"/>
      <c r="CJ73" s="1309"/>
      <c r="CK73" s="1309"/>
      <c r="CL73" s="1309"/>
      <c r="CM73" s="1309"/>
      <c r="CN73" s="1309">
        <v>107.3</v>
      </c>
      <c r="CO73" s="1309"/>
      <c r="CP73" s="1309"/>
      <c r="CQ73" s="1309"/>
      <c r="CR73" s="1309"/>
      <c r="CS73" s="1309"/>
      <c r="CT73" s="1309"/>
      <c r="CU73" s="1309"/>
      <c r="CV73" s="1309">
        <v>105.2</v>
      </c>
      <c r="CW73" s="1309"/>
      <c r="CX73" s="1309"/>
      <c r="CY73" s="1309"/>
      <c r="CZ73" s="1309"/>
      <c r="DA73" s="1309"/>
      <c r="DB73" s="1309"/>
      <c r="DC73" s="1309"/>
    </row>
    <row r="74" spans="2:107" x14ac:dyDescent="0.15">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619</v>
      </c>
      <c r="BC75" s="1312"/>
      <c r="BD75" s="1312"/>
      <c r="BE75" s="1312"/>
      <c r="BF75" s="1312"/>
      <c r="BG75" s="1312"/>
      <c r="BH75" s="1312"/>
      <c r="BI75" s="1312"/>
      <c r="BJ75" s="1312"/>
      <c r="BK75" s="1312"/>
      <c r="BL75" s="1312"/>
      <c r="BM75" s="1312"/>
      <c r="BN75" s="1312"/>
      <c r="BO75" s="1312"/>
      <c r="BP75" s="1309">
        <v>15.7</v>
      </c>
      <c r="BQ75" s="1309"/>
      <c r="BR75" s="1309"/>
      <c r="BS75" s="1309"/>
      <c r="BT75" s="1309"/>
      <c r="BU75" s="1309"/>
      <c r="BV75" s="1309"/>
      <c r="BW75" s="1309"/>
      <c r="BX75" s="1309">
        <v>15.7</v>
      </c>
      <c r="BY75" s="1309"/>
      <c r="BZ75" s="1309"/>
      <c r="CA75" s="1309"/>
      <c r="CB75" s="1309"/>
      <c r="CC75" s="1309"/>
      <c r="CD75" s="1309"/>
      <c r="CE75" s="1309"/>
      <c r="CF75" s="1309">
        <v>15.5</v>
      </c>
      <c r="CG75" s="1309"/>
      <c r="CH75" s="1309"/>
      <c r="CI75" s="1309"/>
      <c r="CJ75" s="1309"/>
      <c r="CK75" s="1309"/>
      <c r="CL75" s="1309"/>
      <c r="CM75" s="1309"/>
      <c r="CN75" s="1309">
        <v>15.6</v>
      </c>
      <c r="CO75" s="1309"/>
      <c r="CP75" s="1309"/>
      <c r="CQ75" s="1309"/>
      <c r="CR75" s="1309"/>
      <c r="CS75" s="1309"/>
      <c r="CT75" s="1309"/>
      <c r="CU75" s="1309"/>
      <c r="CV75" s="1309">
        <v>15.2</v>
      </c>
      <c r="CW75" s="1309"/>
      <c r="CX75" s="1309"/>
      <c r="CY75" s="1309"/>
      <c r="CZ75" s="1309"/>
      <c r="DA75" s="1309"/>
      <c r="DB75" s="1309"/>
      <c r="DC75" s="1309"/>
    </row>
    <row r="76" spans="2:107" x14ac:dyDescent="0.15">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395"/>
      <c r="G77" s="1315"/>
      <c r="H77" s="1315"/>
      <c r="I77" s="1315"/>
      <c r="J77" s="1315"/>
      <c r="K77" s="1313"/>
      <c r="L77" s="1313"/>
      <c r="M77" s="1313"/>
      <c r="N77" s="1313"/>
      <c r="AN77" s="1314" t="s">
        <v>617</v>
      </c>
      <c r="AO77" s="1314"/>
      <c r="AP77" s="1314"/>
      <c r="AQ77" s="1314"/>
      <c r="AR77" s="1314"/>
      <c r="AS77" s="1314"/>
      <c r="AT77" s="1314"/>
      <c r="AU77" s="1314"/>
      <c r="AV77" s="1314"/>
      <c r="AW77" s="1314"/>
      <c r="AX77" s="1314"/>
      <c r="AY77" s="1314"/>
      <c r="AZ77" s="1314"/>
      <c r="BA77" s="1314"/>
      <c r="BB77" s="1312" t="s">
        <v>615</v>
      </c>
      <c r="BC77" s="1312"/>
      <c r="BD77" s="1312"/>
      <c r="BE77" s="1312"/>
      <c r="BF77" s="1312"/>
      <c r="BG77" s="1312"/>
      <c r="BH77" s="1312"/>
      <c r="BI77" s="1312"/>
      <c r="BJ77" s="1312"/>
      <c r="BK77" s="1312"/>
      <c r="BL77" s="1312"/>
      <c r="BM77" s="1312"/>
      <c r="BN77" s="1312"/>
      <c r="BO77" s="1312"/>
      <c r="BP77" s="1309">
        <v>20.2</v>
      </c>
      <c r="BQ77" s="1309"/>
      <c r="BR77" s="1309"/>
      <c r="BS77" s="1309"/>
      <c r="BT77" s="1309"/>
      <c r="BU77" s="1309"/>
      <c r="BV77" s="1309"/>
      <c r="BW77" s="1309"/>
      <c r="BX77" s="1309">
        <v>15.5</v>
      </c>
      <c r="BY77" s="1309"/>
      <c r="BZ77" s="1309"/>
      <c r="CA77" s="1309"/>
      <c r="CB77" s="1309"/>
      <c r="CC77" s="1309"/>
      <c r="CD77" s="1309"/>
      <c r="CE77" s="1309"/>
      <c r="CF77" s="1309">
        <v>14</v>
      </c>
      <c r="CG77" s="1309"/>
      <c r="CH77" s="1309"/>
      <c r="CI77" s="1309"/>
      <c r="CJ77" s="1309"/>
      <c r="CK77" s="1309"/>
      <c r="CL77" s="1309"/>
      <c r="CM77" s="1309"/>
      <c r="CN77" s="1309">
        <v>11.4</v>
      </c>
      <c r="CO77" s="1309"/>
      <c r="CP77" s="1309"/>
      <c r="CQ77" s="1309"/>
      <c r="CR77" s="1309"/>
      <c r="CS77" s="1309"/>
      <c r="CT77" s="1309"/>
      <c r="CU77" s="1309"/>
      <c r="CV77" s="1309">
        <v>10.4</v>
      </c>
      <c r="CW77" s="1309"/>
      <c r="CX77" s="1309"/>
      <c r="CY77" s="1309"/>
      <c r="CZ77" s="1309"/>
      <c r="DA77" s="1309"/>
      <c r="DB77" s="1309"/>
      <c r="DC77" s="1309"/>
    </row>
    <row r="78" spans="2:107" x14ac:dyDescent="0.15">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619</v>
      </c>
      <c r="BC79" s="1312"/>
      <c r="BD79" s="1312"/>
      <c r="BE79" s="1312"/>
      <c r="BF79" s="1312"/>
      <c r="BG79" s="1312"/>
      <c r="BH79" s="1312"/>
      <c r="BI79" s="1312"/>
      <c r="BJ79" s="1312"/>
      <c r="BK79" s="1312"/>
      <c r="BL79" s="1312"/>
      <c r="BM79" s="1312"/>
      <c r="BN79" s="1312"/>
      <c r="BO79" s="1312"/>
      <c r="BP79" s="1309">
        <v>7.1</v>
      </c>
      <c r="BQ79" s="1309"/>
      <c r="BR79" s="1309"/>
      <c r="BS79" s="1309"/>
      <c r="BT79" s="1309"/>
      <c r="BU79" s="1309"/>
      <c r="BV79" s="1309"/>
      <c r="BW79" s="1309"/>
      <c r="BX79" s="1309">
        <v>6.6</v>
      </c>
      <c r="BY79" s="1309"/>
      <c r="BZ79" s="1309"/>
      <c r="CA79" s="1309"/>
      <c r="CB79" s="1309"/>
      <c r="CC79" s="1309"/>
      <c r="CD79" s="1309"/>
      <c r="CE79" s="1309"/>
      <c r="CF79" s="1309">
        <v>6.5</v>
      </c>
      <c r="CG79" s="1309"/>
      <c r="CH79" s="1309"/>
      <c r="CI79" s="1309"/>
      <c r="CJ79" s="1309"/>
      <c r="CK79" s="1309"/>
      <c r="CL79" s="1309"/>
      <c r="CM79" s="1309"/>
      <c r="CN79" s="1309">
        <v>6.7</v>
      </c>
      <c r="CO79" s="1309"/>
      <c r="CP79" s="1309"/>
      <c r="CQ79" s="1309"/>
      <c r="CR79" s="1309"/>
      <c r="CS79" s="1309"/>
      <c r="CT79" s="1309"/>
      <c r="CU79" s="1309"/>
      <c r="CV79" s="1309">
        <v>6.6</v>
      </c>
      <c r="CW79" s="1309"/>
      <c r="CX79" s="1309"/>
      <c r="CY79" s="1309"/>
      <c r="CZ79" s="1309"/>
      <c r="DA79" s="1309"/>
      <c r="DB79" s="1309"/>
      <c r="DC79" s="1309"/>
    </row>
    <row r="80" spans="2:107" x14ac:dyDescent="0.15">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m/Z8e8YmkiPdhT/YISw0M46ILC3uvNbE1yDX0yOKnxqoa28Rugn+FfJsTFIlmIN0W2sliP5hFWYJKfcnl6+Gig==" saltValue="Cht1B7HWwmBZXh1t1fgSz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503</v>
      </c>
    </row>
  </sheetData>
  <sheetProtection algorithmName="SHA-512" hashValue="i3WKJcD1lqkBaWsqhPtIZiGNxohy85/eqdfbBwMEReL2nvPteXYku4HgjqR57kpOAXBQBWDPaBMpukLxOVy5Mg==" saltValue="vhsbX+AuEWPlQE2M5iK+O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503</v>
      </c>
    </row>
  </sheetData>
  <sheetProtection algorithmName="SHA-512" hashValue="mGtotyDS7rMWimHc0GTpBFNcTJHM7jSH3qZxNyDBcJqGroE5Ir2xnUu3AIU165NvOlarJU6yMJ4v3fRfqK9TOg==" saltValue="8qWNirdYq5OAxyocPIxNV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554</v>
      </c>
      <c r="G2" s="157"/>
      <c r="H2" s="158"/>
    </row>
    <row r="3" spans="1:8" x14ac:dyDescent="0.15">
      <c r="A3" s="154" t="s">
        <v>547</v>
      </c>
      <c r="B3" s="159"/>
      <c r="C3" s="160"/>
      <c r="D3" s="161">
        <v>15739</v>
      </c>
      <c r="E3" s="162"/>
      <c r="F3" s="163">
        <v>56894</v>
      </c>
      <c r="G3" s="164"/>
      <c r="H3" s="165"/>
    </row>
    <row r="4" spans="1:8" x14ac:dyDescent="0.15">
      <c r="A4" s="166"/>
      <c r="B4" s="167"/>
      <c r="C4" s="168"/>
      <c r="D4" s="169">
        <v>10844</v>
      </c>
      <c r="E4" s="170"/>
      <c r="F4" s="171">
        <v>32548</v>
      </c>
      <c r="G4" s="172"/>
      <c r="H4" s="173"/>
    </row>
    <row r="5" spans="1:8" x14ac:dyDescent="0.15">
      <c r="A5" s="154" t="s">
        <v>549</v>
      </c>
      <c r="B5" s="159"/>
      <c r="C5" s="160"/>
      <c r="D5" s="161">
        <v>18842</v>
      </c>
      <c r="E5" s="162"/>
      <c r="F5" s="163">
        <v>57122</v>
      </c>
      <c r="G5" s="164"/>
      <c r="H5" s="165"/>
    </row>
    <row r="6" spans="1:8" x14ac:dyDescent="0.15">
      <c r="A6" s="166"/>
      <c r="B6" s="167"/>
      <c r="C6" s="168"/>
      <c r="D6" s="169">
        <v>14114</v>
      </c>
      <c r="E6" s="170"/>
      <c r="F6" s="171">
        <v>36191</v>
      </c>
      <c r="G6" s="172"/>
      <c r="H6" s="173"/>
    </row>
    <row r="7" spans="1:8" x14ac:dyDescent="0.15">
      <c r="A7" s="154" t="s">
        <v>550</v>
      </c>
      <c r="B7" s="159"/>
      <c r="C7" s="160"/>
      <c r="D7" s="161">
        <v>56980</v>
      </c>
      <c r="E7" s="162"/>
      <c r="F7" s="163">
        <v>53655</v>
      </c>
      <c r="G7" s="164"/>
      <c r="H7" s="165"/>
    </row>
    <row r="8" spans="1:8" x14ac:dyDescent="0.15">
      <c r="A8" s="166"/>
      <c r="B8" s="167"/>
      <c r="C8" s="168"/>
      <c r="D8" s="169">
        <v>24309</v>
      </c>
      <c r="E8" s="170"/>
      <c r="F8" s="171">
        <v>32719</v>
      </c>
      <c r="G8" s="172"/>
      <c r="H8" s="173"/>
    </row>
    <row r="9" spans="1:8" x14ac:dyDescent="0.15">
      <c r="A9" s="154" t="s">
        <v>551</v>
      </c>
      <c r="B9" s="159"/>
      <c r="C9" s="160"/>
      <c r="D9" s="161">
        <v>54288</v>
      </c>
      <c r="E9" s="162"/>
      <c r="F9" s="163">
        <v>53869</v>
      </c>
      <c r="G9" s="164"/>
      <c r="H9" s="165"/>
    </row>
    <row r="10" spans="1:8" x14ac:dyDescent="0.15">
      <c r="A10" s="166"/>
      <c r="B10" s="167"/>
      <c r="C10" s="168"/>
      <c r="D10" s="169">
        <v>34013</v>
      </c>
      <c r="E10" s="170"/>
      <c r="F10" s="171">
        <v>35046</v>
      </c>
      <c r="G10" s="172"/>
      <c r="H10" s="173"/>
    </row>
    <row r="11" spans="1:8" x14ac:dyDescent="0.15">
      <c r="A11" s="154" t="s">
        <v>552</v>
      </c>
      <c r="B11" s="159"/>
      <c r="C11" s="160"/>
      <c r="D11" s="161">
        <v>124887</v>
      </c>
      <c r="E11" s="162"/>
      <c r="F11" s="163">
        <v>59119</v>
      </c>
      <c r="G11" s="164"/>
      <c r="H11" s="165"/>
    </row>
    <row r="12" spans="1:8" x14ac:dyDescent="0.15">
      <c r="A12" s="166"/>
      <c r="B12" s="167"/>
      <c r="C12" s="174"/>
      <c r="D12" s="169">
        <v>27500</v>
      </c>
      <c r="E12" s="170"/>
      <c r="F12" s="171">
        <v>29900</v>
      </c>
      <c r="G12" s="172"/>
      <c r="H12" s="173"/>
    </row>
    <row r="13" spans="1:8" x14ac:dyDescent="0.15">
      <c r="A13" s="154"/>
      <c r="B13" s="159"/>
      <c r="C13" s="175"/>
      <c r="D13" s="176">
        <v>54147</v>
      </c>
      <c r="E13" s="177"/>
      <c r="F13" s="178">
        <v>56132</v>
      </c>
      <c r="G13" s="179"/>
      <c r="H13" s="165"/>
    </row>
    <row r="14" spans="1:8" x14ac:dyDescent="0.15">
      <c r="A14" s="166"/>
      <c r="B14" s="167"/>
      <c r="C14" s="168"/>
      <c r="D14" s="169">
        <v>22156</v>
      </c>
      <c r="E14" s="170"/>
      <c r="F14" s="171">
        <v>33281</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5.81</v>
      </c>
      <c r="C19" s="180">
        <f>ROUND(VALUE(SUBSTITUTE(実質収支比率等に係る経年分析!G$48,"▲","-")),2)</f>
        <v>3.85</v>
      </c>
      <c r="D19" s="180">
        <f>ROUND(VALUE(SUBSTITUTE(実質収支比率等に係る経年分析!H$48,"▲","-")),2)</f>
        <v>5.2</v>
      </c>
      <c r="E19" s="180">
        <f>ROUND(VALUE(SUBSTITUTE(実質収支比率等に係る経年分析!I$48,"▲","-")),2)</f>
        <v>4.99</v>
      </c>
      <c r="F19" s="180">
        <f>ROUND(VALUE(SUBSTITUTE(実質収支比率等に係る経年分析!J$48,"▲","-")),2)</f>
        <v>3.08</v>
      </c>
    </row>
    <row r="20" spans="1:11" x14ac:dyDescent="0.15">
      <c r="A20" s="180" t="s">
        <v>55</v>
      </c>
      <c r="B20" s="180">
        <f>ROUND(VALUE(SUBSTITUTE(実質収支比率等に係る経年分析!F$47,"▲","-")),2)</f>
        <v>12.88</v>
      </c>
      <c r="C20" s="180">
        <f>ROUND(VALUE(SUBSTITUTE(実質収支比率等に係る経年分析!G$47,"▲","-")),2)</f>
        <v>14.04</v>
      </c>
      <c r="D20" s="180">
        <f>ROUND(VALUE(SUBSTITUTE(実質収支比率等に係る経年分析!H$47,"▲","-")),2)</f>
        <v>14.41</v>
      </c>
      <c r="E20" s="180">
        <f>ROUND(VALUE(SUBSTITUTE(実質収支比率等に係る経年分析!I$47,"▲","-")),2)</f>
        <v>14.73</v>
      </c>
      <c r="F20" s="180">
        <f>ROUND(VALUE(SUBSTITUTE(実質収支比率等に係る経年分析!J$47,"▲","-")),2)</f>
        <v>14.96</v>
      </c>
    </row>
    <row r="21" spans="1:11" x14ac:dyDescent="0.15">
      <c r="A21" s="180" t="s">
        <v>56</v>
      </c>
      <c r="B21" s="180">
        <f>IF(ISNUMBER(VALUE(SUBSTITUTE(実質収支比率等に係る経年分析!F$49,"▲","-"))),ROUND(VALUE(SUBSTITUTE(実質収支比率等に係る経年分析!F$49,"▲","-")),2),NA())</f>
        <v>3.58</v>
      </c>
      <c r="C21" s="180">
        <f>IF(ISNUMBER(VALUE(SUBSTITUTE(実質収支比率等に係る経年分析!G$49,"▲","-"))),ROUND(VALUE(SUBSTITUTE(実質収支比率等に係る経年分析!G$49,"▲","-")),2),NA())</f>
        <v>-0.99</v>
      </c>
      <c r="D21" s="180">
        <f>IF(ISNUMBER(VALUE(SUBSTITUTE(実質収支比率等に係る経年分析!H$49,"▲","-"))),ROUND(VALUE(SUBSTITUTE(実質収支比率等に係る経年分析!H$49,"▲","-")),2),NA())</f>
        <v>1.66</v>
      </c>
      <c r="E21" s="180">
        <f>IF(ISNUMBER(VALUE(SUBSTITUTE(実質収支比率等に係る経年分析!I$49,"▲","-"))),ROUND(VALUE(SUBSTITUTE(実質収支比率等に係る経年分析!I$49,"▲","-")),2),NA())</f>
        <v>0.12</v>
      </c>
      <c r="F21" s="180">
        <f>IF(ISNUMBER(VALUE(SUBSTITUTE(実質収支比率等に係る経年分析!J$49,"▲","-"))),ROUND(VALUE(SUBSTITUTE(実質収支比率等に係る経年分析!J$49,"▲","-")),2),NA())</f>
        <v>-1.62</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境町後期高齢者医療事業特別会計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0.02</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0.02</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0.01</v>
      </c>
    </row>
    <row r="30" spans="1:11" x14ac:dyDescent="0.15">
      <c r="A30" s="181" t="str">
        <f>IF(連結実質赤字比率に係る赤字・黒字の構成分析!C$40="",NA(),連結実質赤字比率に係る赤字・黒字の構成分析!C$40)</f>
        <v>坂東市外２か町公平委員会特別会計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x14ac:dyDescent="0.15">
      <c r="A31" s="181" t="str">
        <f>IF(連結実質赤字比率に係る赤字・黒字の構成分析!C$39="",NA(),連結実質赤字比率に係る赤字・黒字の構成分析!C$39)</f>
        <v>境町農業集落排水事業特別会計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0.35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0.23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0.16</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0.17</v>
      </c>
    </row>
    <row r="32" spans="1:11" x14ac:dyDescent="0.15">
      <c r="A32" s="181" t="str">
        <f>IF(連結実質赤字比率に係る赤字・黒字の構成分析!C$38="",NA(),連結実質赤字比率に係る赤字・黒字の構成分析!C$38)</f>
        <v>境町公共下水道事業特別会計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7.0000000000000007E-2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0.32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0.26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0.34</v>
      </c>
    </row>
    <row r="33" spans="1:16" x14ac:dyDescent="0.15">
      <c r="A33" s="181" t="str">
        <f>IF(連結実質赤字比率に係る赤字・黒字の構成分析!C$37="",NA(),連結実質赤字比率に係る赤字・黒字の構成分析!C$37)</f>
        <v>境町国民健康保険事業特別会計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0.86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2.11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2.17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0.44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0.43</v>
      </c>
    </row>
    <row r="34" spans="1:16" x14ac:dyDescent="0.15">
      <c r="A34" s="181" t="str">
        <f>IF(連結実質赤字比率に係る赤字・黒字の構成分析!C$36="",NA(),連結実質赤字比率に係る赤字・黒字の構成分析!C$36)</f>
        <v>境町介護保険事業特別会計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0.81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0.87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1.43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2.09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2.29</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3.83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5.19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4.97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3.06</v>
      </c>
    </row>
    <row r="36" spans="1:16" x14ac:dyDescent="0.15">
      <c r="A36" s="181" t="str">
        <f>IF(連結実質赤字比率に係る赤字・黒字の構成分析!C$34="",NA(),連結実質赤字比率に係る赤字・黒字の構成分析!C$34)</f>
        <v>境町水道事業会計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20.47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21.58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22.29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22.49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22.27</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860</v>
      </c>
      <c r="E42" s="182"/>
      <c r="F42" s="182"/>
      <c r="G42" s="182">
        <f>'実質公債費比率（分子）の構造'!L$52</f>
        <v>898</v>
      </c>
      <c r="H42" s="182"/>
      <c r="I42" s="182"/>
      <c r="J42" s="182">
        <f>'実質公債費比率（分子）の構造'!M$52</f>
        <v>903</v>
      </c>
      <c r="K42" s="182"/>
      <c r="L42" s="182"/>
      <c r="M42" s="182">
        <f>'実質公債費比率（分子）の構造'!N$52</f>
        <v>907</v>
      </c>
      <c r="N42" s="182"/>
      <c r="O42" s="182"/>
      <c r="P42" s="182">
        <f>'実質公債費比率（分子）の構造'!O$52</f>
        <v>898</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58</v>
      </c>
      <c r="C44" s="182"/>
      <c r="D44" s="182"/>
      <c r="E44" s="182">
        <f>'実質公債費比率（分子）の構造'!L$50</f>
        <v>53</v>
      </c>
      <c r="F44" s="182"/>
      <c r="G44" s="182"/>
      <c r="H44" s="182">
        <f>'実質公債費比率（分子）の構造'!M$50</f>
        <v>50</v>
      </c>
      <c r="I44" s="182"/>
      <c r="J44" s="182"/>
      <c r="K44" s="182">
        <f>'実質公債費比率（分子）の構造'!N$50</f>
        <v>49</v>
      </c>
      <c r="L44" s="182"/>
      <c r="M44" s="182"/>
      <c r="N44" s="182">
        <f>'実質公債費比率（分子）の構造'!O$50</f>
        <v>35</v>
      </c>
      <c r="O44" s="182"/>
      <c r="P44" s="182"/>
    </row>
    <row r="45" spans="1:16" x14ac:dyDescent="0.15">
      <c r="A45" s="182" t="s">
        <v>66</v>
      </c>
      <c r="B45" s="182">
        <f>'実質公債費比率（分子）の構造'!K$49</f>
        <v>118</v>
      </c>
      <c r="C45" s="182"/>
      <c r="D45" s="182"/>
      <c r="E45" s="182">
        <f>'実質公債費比率（分子）の構造'!L$49</f>
        <v>121</v>
      </c>
      <c r="F45" s="182"/>
      <c r="G45" s="182"/>
      <c r="H45" s="182">
        <f>'実質公債費比率（分子）の構造'!M$49</f>
        <v>120</v>
      </c>
      <c r="I45" s="182"/>
      <c r="J45" s="182"/>
      <c r="K45" s="182">
        <f>'実質公債費比率（分子）の構造'!N$49</f>
        <v>122</v>
      </c>
      <c r="L45" s="182"/>
      <c r="M45" s="182"/>
      <c r="N45" s="182">
        <f>'実質公債費比率（分子）の構造'!O$49</f>
        <v>113</v>
      </c>
      <c r="O45" s="182"/>
      <c r="P45" s="182"/>
    </row>
    <row r="46" spans="1:16" x14ac:dyDescent="0.15">
      <c r="A46" s="182" t="s">
        <v>67</v>
      </c>
      <c r="B46" s="182">
        <f>'実質公債費比率（分子）の構造'!K$48</f>
        <v>449</v>
      </c>
      <c r="C46" s="182"/>
      <c r="D46" s="182"/>
      <c r="E46" s="182">
        <f>'実質公債費比率（分子）の構造'!L$48</f>
        <v>454</v>
      </c>
      <c r="F46" s="182"/>
      <c r="G46" s="182"/>
      <c r="H46" s="182">
        <f>'実質公債費比率（分子）の構造'!M$48</f>
        <v>456</v>
      </c>
      <c r="I46" s="182"/>
      <c r="J46" s="182"/>
      <c r="K46" s="182">
        <f>'実質公債費比率（分子）の構造'!N$48</f>
        <v>467</v>
      </c>
      <c r="L46" s="182"/>
      <c r="M46" s="182"/>
      <c r="N46" s="182">
        <f>'実質公債費比率（分子）の構造'!O$48</f>
        <v>474</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1012</v>
      </c>
      <c r="C49" s="182"/>
      <c r="D49" s="182"/>
      <c r="E49" s="182">
        <f>'実質公債費比率（分子）の構造'!L$45</f>
        <v>1075</v>
      </c>
      <c r="F49" s="182"/>
      <c r="G49" s="182"/>
      <c r="H49" s="182">
        <f>'実質公債費比率（分子）の構造'!M$45</f>
        <v>1049</v>
      </c>
      <c r="I49" s="182"/>
      <c r="J49" s="182"/>
      <c r="K49" s="182">
        <f>'実質公債費比率（分子）の構造'!N$45</f>
        <v>1036</v>
      </c>
      <c r="L49" s="182"/>
      <c r="M49" s="182"/>
      <c r="N49" s="182">
        <f>'実質公債費比率（分子）の構造'!O$45</f>
        <v>1024</v>
      </c>
      <c r="O49" s="182"/>
      <c r="P49" s="182"/>
    </row>
    <row r="50" spans="1:16" x14ac:dyDescent="0.15">
      <c r="A50" s="182" t="s">
        <v>71</v>
      </c>
      <c r="B50" s="182" t="e">
        <f>NA()</f>
        <v>#N/A</v>
      </c>
      <c r="C50" s="182">
        <f>IF(ISNUMBER('実質公債費比率（分子）の構造'!K$53),'実質公債費比率（分子）の構造'!K$53,NA())</f>
        <v>777</v>
      </c>
      <c r="D50" s="182" t="e">
        <f>NA()</f>
        <v>#N/A</v>
      </c>
      <c r="E50" s="182" t="e">
        <f>NA()</f>
        <v>#N/A</v>
      </c>
      <c r="F50" s="182">
        <f>IF(ISNUMBER('実質公債費比率（分子）の構造'!L$53),'実質公債費比率（分子）の構造'!L$53,NA())</f>
        <v>805</v>
      </c>
      <c r="G50" s="182" t="e">
        <f>NA()</f>
        <v>#N/A</v>
      </c>
      <c r="H50" s="182" t="e">
        <f>NA()</f>
        <v>#N/A</v>
      </c>
      <c r="I50" s="182">
        <f>IF(ISNUMBER('実質公債費比率（分子）の構造'!M$53),'実質公債費比率（分子）の構造'!M$53,NA())</f>
        <v>772</v>
      </c>
      <c r="J50" s="182" t="e">
        <f>NA()</f>
        <v>#N/A</v>
      </c>
      <c r="K50" s="182" t="e">
        <f>NA()</f>
        <v>#N/A</v>
      </c>
      <c r="L50" s="182">
        <f>IF(ISNUMBER('実質公債費比率（分子）の構造'!N$53),'実質公債費比率（分子）の構造'!N$53,NA())</f>
        <v>767</v>
      </c>
      <c r="M50" s="182" t="e">
        <f>NA()</f>
        <v>#N/A</v>
      </c>
      <c r="N50" s="182" t="e">
        <f>NA()</f>
        <v>#N/A</v>
      </c>
      <c r="O50" s="182">
        <f>IF(ISNUMBER('実質公債費比率（分子）の構造'!O$53),'実質公債費比率（分子）の構造'!O$53,NA())</f>
        <v>748</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9801</v>
      </c>
      <c r="E56" s="181"/>
      <c r="F56" s="181"/>
      <c r="G56" s="181">
        <f>'将来負担比率（分子）の構造'!J$52</f>
        <v>9689</v>
      </c>
      <c r="H56" s="181"/>
      <c r="I56" s="181"/>
      <c r="J56" s="181">
        <f>'将来負担比率（分子）の構造'!K$52</f>
        <v>9502</v>
      </c>
      <c r="K56" s="181"/>
      <c r="L56" s="181"/>
      <c r="M56" s="181">
        <f>'将来負担比率（分子）の構造'!L$52</f>
        <v>9239</v>
      </c>
      <c r="N56" s="181"/>
      <c r="O56" s="181"/>
      <c r="P56" s="181">
        <f>'将来負担比率（分子）の構造'!M$52</f>
        <v>9104</v>
      </c>
    </row>
    <row r="57" spans="1:16" x14ac:dyDescent="0.15">
      <c r="A57" s="181" t="s">
        <v>42</v>
      </c>
      <c r="B57" s="181"/>
      <c r="C57" s="181"/>
      <c r="D57" s="181">
        <f>'将来負担比率（分子）の構造'!I$51</f>
        <v>149</v>
      </c>
      <c r="E57" s="181"/>
      <c r="F57" s="181"/>
      <c r="G57" s="181">
        <f>'将来負担比率（分子）の構造'!J$51</f>
        <v>430</v>
      </c>
      <c r="H57" s="181"/>
      <c r="I57" s="181"/>
      <c r="J57" s="181">
        <f>'将来負担比率（分子）の構造'!K$51</f>
        <v>1168</v>
      </c>
      <c r="K57" s="181"/>
      <c r="L57" s="181"/>
      <c r="M57" s="181">
        <f>'将来負担比率（分子）の構造'!L$51</f>
        <v>1067</v>
      </c>
      <c r="N57" s="181"/>
      <c r="O57" s="181"/>
      <c r="P57" s="181">
        <f>'将来負担比率（分子）の構造'!M$51</f>
        <v>1196</v>
      </c>
    </row>
    <row r="58" spans="1:16" x14ac:dyDescent="0.15">
      <c r="A58" s="181" t="s">
        <v>41</v>
      </c>
      <c r="B58" s="181"/>
      <c r="C58" s="181"/>
      <c r="D58" s="181">
        <f>'将来負担比率（分子）の構造'!I$50</f>
        <v>1480</v>
      </c>
      <c r="E58" s="181"/>
      <c r="F58" s="181"/>
      <c r="G58" s="181">
        <f>'将来負担比率（分子）の構造'!J$50</f>
        <v>1891</v>
      </c>
      <c r="H58" s="181"/>
      <c r="I58" s="181"/>
      <c r="J58" s="181">
        <f>'将来負担比率（分子）の構造'!K$50</f>
        <v>2126</v>
      </c>
      <c r="K58" s="181"/>
      <c r="L58" s="181"/>
      <c r="M58" s="181">
        <f>'将来負担比率（分子）の構造'!L$50</f>
        <v>2749</v>
      </c>
      <c r="N58" s="181"/>
      <c r="O58" s="181"/>
      <c r="P58" s="181">
        <f>'将来負担比率（分子）の構造'!M$50</f>
        <v>2747</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47</v>
      </c>
      <c r="C61" s="181"/>
      <c r="D61" s="181"/>
      <c r="E61" s="181">
        <f>'将来負担比率（分子）の構造'!J$46</f>
        <v>44</v>
      </c>
      <c r="F61" s="181"/>
      <c r="G61" s="181"/>
      <c r="H61" s="181">
        <f>'将来負担比率（分子）の構造'!K$46</f>
        <v>42</v>
      </c>
      <c r="I61" s="181"/>
      <c r="J61" s="181"/>
      <c r="K61" s="181">
        <f>'将来負担比率（分子）の構造'!L$46</f>
        <v>41</v>
      </c>
      <c r="L61" s="181"/>
      <c r="M61" s="181"/>
      <c r="N61" s="181">
        <f>'将来負担比率（分子）の構造'!M$46</f>
        <v>39</v>
      </c>
      <c r="O61" s="181"/>
      <c r="P61" s="181"/>
    </row>
    <row r="62" spans="1:16" x14ac:dyDescent="0.15">
      <c r="A62" s="181" t="s">
        <v>35</v>
      </c>
      <c r="B62" s="181">
        <f>'将来負担比率（分子）の構造'!I$45</f>
        <v>1821</v>
      </c>
      <c r="C62" s="181"/>
      <c r="D62" s="181"/>
      <c r="E62" s="181">
        <f>'将来負担比率（分子）の構造'!J$45</f>
        <v>1806</v>
      </c>
      <c r="F62" s="181"/>
      <c r="G62" s="181"/>
      <c r="H62" s="181">
        <f>'将来負担比率（分子）の構造'!K$45</f>
        <v>1900</v>
      </c>
      <c r="I62" s="181"/>
      <c r="J62" s="181"/>
      <c r="K62" s="181">
        <f>'将来負担比率（分子）の構造'!L$45</f>
        <v>1713</v>
      </c>
      <c r="L62" s="181"/>
      <c r="M62" s="181"/>
      <c r="N62" s="181">
        <f>'将来負担比率（分子）の構造'!M$45</f>
        <v>1718</v>
      </c>
      <c r="O62" s="181"/>
      <c r="P62" s="181"/>
    </row>
    <row r="63" spans="1:16" x14ac:dyDescent="0.15">
      <c r="A63" s="181" t="s">
        <v>34</v>
      </c>
      <c r="B63" s="181">
        <f>'将来負担比率（分子）の構造'!I$44</f>
        <v>634</v>
      </c>
      <c r="C63" s="181"/>
      <c r="D63" s="181"/>
      <c r="E63" s="181">
        <f>'将来負担比率（分子）の構造'!J$44</f>
        <v>540</v>
      </c>
      <c r="F63" s="181"/>
      <c r="G63" s="181"/>
      <c r="H63" s="181">
        <f>'将来負担比率（分子）の構造'!K$44</f>
        <v>450</v>
      </c>
      <c r="I63" s="181"/>
      <c r="J63" s="181"/>
      <c r="K63" s="181">
        <f>'将来負担比率（分子）の構造'!L$44</f>
        <v>359</v>
      </c>
      <c r="L63" s="181"/>
      <c r="M63" s="181"/>
      <c r="N63" s="181">
        <f>'将来負担比率（分子）の構造'!M$44</f>
        <v>264</v>
      </c>
      <c r="O63" s="181"/>
      <c r="P63" s="181"/>
    </row>
    <row r="64" spans="1:16" x14ac:dyDescent="0.15">
      <c r="A64" s="181" t="s">
        <v>33</v>
      </c>
      <c r="B64" s="181">
        <f>'将来負担比率（分子）の構造'!I$43</f>
        <v>5872</v>
      </c>
      <c r="C64" s="181"/>
      <c r="D64" s="181"/>
      <c r="E64" s="181">
        <f>'将来負担比率（分子）の構造'!J$43</f>
        <v>5757</v>
      </c>
      <c r="F64" s="181"/>
      <c r="G64" s="181"/>
      <c r="H64" s="181">
        <f>'将来負担比率（分子）の構造'!K$43</f>
        <v>5580</v>
      </c>
      <c r="I64" s="181"/>
      <c r="J64" s="181"/>
      <c r="K64" s="181">
        <f>'将来負担比率（分子）の構造'!L$43</f>
        <v>5429</v>
      </c>
      <c r="L64" s="181"/>
      <c r="M64" s="181"/>
      <c r="N64" s="181">
        <f>'将来負担比率（分子）の構造'!M$43</f>
        <v>5318</v>
      </c>
      <c r="O64" s="181"/>
      <c r="P64" s="181"/>
    </row>
    <row r="65" spans="1:16" x14ac:dyDescent="0.15">
      <c r="A65" s="181" t="s">
        <v>32</v>
      </c>
      <c r="B65" s="181">
        <f>'将来負担比率（分子）の構造'!I$42</f>
        <v>407</v>
      </c>
      <c r="C65" s="181"/>
      <c r="D65" s="181"/>
      <c r="E65" s="181">
        <f>'将来負担比率（分子）の構造'!J$42</f>
        <v>648</v>
      </c>
      <c r="F65" s="181"/>
      <c r="G65" s="181"/>
      <c r="H65" s="181">
        <f>'将来負担比率（分子）の構造'!K$42</f>
        <v>1279</v>
      </c>
      <c r="I65" s="181"/>
      <c r="J65" s="181"/>
      <c r="K65" s="181">
        <f>'将来負担比率（分子）の構造'!L$42</f>
        <v>1123</v>
      </c>
      <c r="L65" s="181"/>
      <c r="M65" s="181"/>
      <c r="N65" s="181">
        <f>'将来負担比率（分子）の構造'!M$42</f>
        <v>1172</v>
      </c>
      <c r="O65" s="181"/>
      <c r="P65" s="181"/>
    </row>
    <row r="66" spans="1:16" x14ac:dyDescent="0.15">
      <c r="A66" s="181" t="s">
        <v>31</v>
      </c>
      <c r="B66" s="181">
        <f>'将来負担比率（分子）の構造'!I$41</f>
        <v>10476</v>
      </c>
      <c r="C66" s="181"/>
      <c r="D66" s="181"/>
      <c r="E66" s="181">
        <f>'将来負担比率（分子）の構造'!J$41</f>
        <v>10090</v>
      </c>
      <c r="F66" s="181"/>
      <c r="G66" s="181"/>
      <c r="H66" s="181">
        <f>'将来負担比率（分子）の構造'!K$41</f>
        <v>9932</v>
      </c>
      <c r="I66" s="181"/>
      <c r="J66" s="181"/>
      <c r="K66" s="181">
        <f>'将来負担比率（分子）の構造'!L$41</f>
        <v>9759</v>
      </c>
      <c r="L66" s="181"/>
      <c r="M66" s="181"/>
      <c r="N66" s="181">
        <f>'将来負担比率（分子）の構造'!M$41</f>
        <v>9827</v>
      </c>
      <c r="O66" s="181"/>
      <c r="P66" s="181"/>
    </row>
    <row r="67" spans="1:16" x14ac:dyDescent="0.15">
      <c r="A67" s="181" t="s">
        <v>75</v>
      </c>
      <c r="B67" s="181" t="e">
        <f>NA()</f>
        <v>#N/A</v>
      </c>
      <c r="C67" s="181">
        <f>IF(ISNUMBER('将来負担比率（分子）の構造'!I$53), IF('将来負担比率（分子）の構造'!I$53 &lt; 0, 0, '将来負担比率（分子）の構造'!I$53), NA())</f>
        <v>7826</v>
      </c>
      <c r="D67" s="181" t="e">
        <f>NA()</f>
        <v>#N/A</v>
      </c>
      <c r="E67" s="181" t="e">
        <f>NA()</f>
        <v>#N/A</v>
      </c>
      <c r="F67" s="181">
        <f>IF(ISNUMBER('将来負担比率（分子）の構造'!J$53), IF('将来負担比率（分子）の構造'!J$53 &lt; 0, 0, '将来負担比率（分子）の構造'!J$53), NA())</f>
        <v>6876</v>
      </c>
      <c r="G67" s="181" t="e">
        <f>NA()</f>
        <v>#N/A</v>
      </c>
      <c r="H67" s="181" t="e">
        <f>NA()</f>
        <v>#N/A</v>
      </c>
      <c r="I67" s="181">
        <f>IF(ISNUMBER('将来負担比率（分子）の構造'!K$53), IF('将来負担比率（分子）の構造'!K$53 &lt; 0, 0, '将来負担比率（分子）の構造'!K$53), NA())</f>
        <v>6388</v>
      </c>
      <c r="J67" s="181" t="e">
        <f>NA()</f>
        <v>#N/A</v>
      </c>
      <c r="K67" s="181" t="e">
        <f>NA()</f>
        <v>#N/A</v>
      </c>
      <c r="L67" s="181">
        <f>IF(ISNUMBER('将来負担比率（分子）の構造'!L$53), IF('将来負担比率（分子）の構造'!L$53 &lt; 0, 0, '将来負担比率（分子）の構造'!L$53), NA())</f>
        <v>5369</v>
      </c>
      <c r="M67" s="181" t="e">
        <f>NA()</f>
        <v>#N/A</v>
      </c>
      <c r="N67" s="181" t="e">
        <f>NA()</f>
        <v>#N/A</v>
      </c>
      <c r="O67" s="181">
        <f>IF(ISNUMBER('将来負担比率（分子）の構造'!M$53), IF('将来負担比率（分子）の構造'!M$53 &lt; 0, 0, '将来負担比率（分子）の構造'!M$53), NA())</f>
        <v>5291</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848</v>
      </c>
      <c r="C72" s="185">
        <f>基金残高に係る経年分析!G55</f>
        <v>868</v>
      </c>
      <c r="D72" s="185">
        <f>基金残高に係る経年分析!H55</f>
        <v>884</v>
      </c>
    </row>
    <row r="73" spans="1:16" x14ac:dyDescent="0.15">
      <c r="A73" s="184" t="s">
        <v>78</v>
      </c>
      <c r="B73" s="185">
        <f>基金残高に係る経年分析!F56</f>
        <v>1</v>
      </c>
      <c r="C73" s="185">
        <f>基金残高に係る経年分析!G56</f>
        <v>1</v>
      </c>
      <c r="D73" s="185">
        <f>基金残高に係る経年分析!H56</f>
        <v>1</v>
      </c>
    </row>
    <row r="74" spans="1:16" x14ac:dyDescent="0.15">
      <c r="A74" s="184" t="s">
        <v>79</v>
      </c>
      <c r="B74" s="185">
        <f>基金残高に係る経年分析!F57</f>
        <v>1129</v>
      </c>
      <c r="C74" s="185">
        <f>基金残高に係る経年分析!G57</f>
        <v>1689</v>
      </c>
      <c r="D74" s="185">
        <f>基金残高に係る経年分析!H57</f>
        <v>1581</v>
      </c>
    </row>
  </sheetData>
  <sheetProtection algorithmName="SHA-512" hashValue="LzQI09aQFYKgyBxsctvkNgn+tLEiT++FCWAXL2N0rtMKcqmgCpUGPUFuFT6KSiypjkntW6ttaCu2pdTKG7RDyw==" saltValue="chERjhjw1Ru8SProfcUeYQ=="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5" zoomScaleNormal="75"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218</v>
      </c>
      <c r="DI1" s="660"/>
      <c r="DJ1" s="660"/>
      <c r="DK1" s="660"/>
      <c r="DL1" s="660"/>
      <c r="DM1" s="660"/>
      <c r="DN1" s="661"/>
      <c r="DO1" s="226"/>
      <c r="DP1" s="659" t="s">
        <v>219</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220</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221</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222</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223</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224</v>
      </c>
      <c r="S4" s="663"/>
      <c r="T4" s="663"/>
      <c r="U4" s="663"/>
      <c r="V4" s="663"/>
      <c r="W4" s="663"/>
      <c r="X4" s="663"/>
      <c r="Y4" s="664"/>
      <c r="Z4" s="662" t="s">
        <v>225</v>
      </c>
      <c r="AA4" s="663"/>
      <c r="AB4" s="663"/>
      <c r="AC4" s="664"/>
      <c r="AD4" s="662" t="s">
        <v>226</v>
      </c>
      <c r="AE4" s="663"/>
      <c r="AF4" s="663"/>
      <c r="AG4" s="663"/>
      <c r="AH4" s="663"/>
      <c r="AI4" s="663"/>
      <c r="AJ4" s="663"/>
      <c r="AK4" s="664"/>
      <c r="AL4" s="662" t="s">
        <v>225</v>
      </c>
      <c r="AM4" s="663"/>
      <c r="AN4" s="663"/>
      <c r="AO4" s="664"/>
      <c r="AP4" s="668" t="s">
        <v>227</v>
      </c>
      <c r="AQ4" s="668"/>
      <c r="AR4" s="668"/>
      <c r="AS4" s="668"/>
      <c r="AT4" s="668"/>
      <c r="AU4" s="668"/>
      <c r="AV4" s="668"/>
      <c r="AW4" s="668"/>
      <c r="AX4" s="668"/>
      <c r="AY4" s="668"/>
      <c r="AZ4" s="668"/>
      <c r="BA4" s="668"/>
      <c r="BB4" s="668"/>
      <c r="BC4" s="668"/>
      <c r="BD4" s="668"/>
      <c r="BE4" s="668"/>
      <c r="BF4" s="668"/>
      <c r="BG4" s="668" t="s">
        <v>228</v>
      </c>
      <c r="BH4" s="668"/>
      <c r="BI4" s="668"/>
      <c r="BJ4" s="668"/>
      <c r="BK4" s="668"/>
      <c r="BL4" s="668"/>
      <c r="BM4" s="668"/>
      <c r="BN4" s="668"/>
      <c r="BO4" s="668" t="s">
        <v>225</v>
      </c>
      <c r="BP4" s="668"/>
      <c r="BQ4" s="668"/>
      <c r="BR4" s="668"/>
      <c r="BS4" s="668" t="s">
        <v>229</v>
      </c>
      <c r="BT4" s="668"/>
      <c r="BU4" s="668"/>
      <c r="BV4" s="668"/>
      <c r="BW4" s="668"/>
      <c r="BX4" s="668"/>
      <c r="BY4" s="668"/>
      <c r="BZ4" s="668"/>
      <c r="CA4" s="668"/>
      <c r="CB4" s="668"/>
      <c r="CD4" s="665" t="s">
        <v>230</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231</v>
      </c>
      <c r="C5" s="670"/>
      <c r="D5" s="670"/>
      <c r="E5" s="670"/>
      <c r="F5" s="670"/>
      <c r="G5" s="670"/>
      <c r="H5" s="670"/>
      <c r="I5" s="670"/>
      <c r="J5" s="670"/>
      <c r="K5" s="670"/>
      <c r="L5" s="670"/>
      <c r="M5" s="670"/>
      <c r="N5" s="670"/>
      <c r="O5" s="670"/>
      <c r="P5" s="670"/>
      <c r="Q5" s="671"/>
      <c r="R5" s="672">
        <v>3588601</v>
      </c>
      <c r="S5" s="673"/>
      <c r="T5" s="673"/>
      <c r="U5" s="673"/>
      <c r="V5" s="673"/>
      <c r="W5" s="673"/>
      <c r="X5" s="673"/>
      <c r="Y5" s="674"/>
      <c r="Z5" s="675">
        <v>21.1</v>
      </c>
      <c r="AA5" s="675"/>
      <c r="AB5" s="675"/>
      <c r="AC5" s="675"/>
      <c r="AD5" s="676">
        <v>3588601</v>
      </c>
      <c r="AE5" s="676"/>
      <c r="AF5" s="676"/>
      <c r="AG5" s="676"/>
      <c r="AH5" s="676"/>
      <c r="AI5" s="676"/>
      <c r="AJ5" s="676"/>
      <c r="AK5" s="676"/>
      <c r="AL5" s="677">
        <v>63.3</v>
      </c>
      <c r="AM5" s="678"/>
      <c r="AN5" s="678"/>
      <c r="AO5" s="679"/>
      <c r="AP5" s="669" t="s">
        <v>232</v>
      </c>
      <c r="AQ5" s="670"/>
      <c r="AR5" s="670"/>
      <c r="AS5" s="670"/>
      <c r="AT5" s="670"/>
      <c r="AU5" s="670"/>
      <c r="AV5" s="670"/>
      <c r="AW5" s="670"/>
      <c r="AX5" s="670"/>
      <c r="AY5" s="670"/>
      <c r="AZ5" s="670"/>
      <c r="BA5" s="670"/>
      <c r="BB5" s="670"/>
      <c r="BC5" s="670"/>
      <c r="BD5" s="670"/>
      <c r="BE5" s="670"/>
      <c r="BF5" s="671"/>
      <c r="BG5" s="683">
        <v>3577587</v>
      </c>
      <c r="BH5" s="684"/>
      <c r="BI5" s="684"/>
      <c r="BJ5" s="684"/>
      <c r="BK5" s="684"/>
      <c r="BL5" s="684"/>
      <c r="BM5" s="684"/>
      <c r="BN5" s="685"/>
      <c r="BO5" s="686">
        <v>99.7</v>
      </c>
      <c r="BP5" s="686"/>
      <c r="BQ5" s="686"/>
      <c r="BR5" s="686"/>
      <c r="BS5" s="687">
        <v>52159</v>
      </c>
      <c r="BT5" s="687"/>
      <c r="BU5" s="687"/>
      <c r="BV5" s="687"/>
      <c r="BW5" s="687"/>
      <c r="BX5" s="687"/>
      <c r="BY5" s="687"/>
      <c r="BZ5" s="687"/>
      <c r="CA5" s="687"/>
      <c r="CB5" s="691"/>
      <c r="CD5" s="665" t="s">
        <v>227</v>
      </c>
      <c r="CE5" s="666"/>
      <c r="CF5" s="666"/>
      <c r="CG5" s="666"/>
      <c r="CH5" s="666"/>
      <c r="CI5" s="666"/>
      <c r="CJ5" s="666"/>
      <c r="CK5" s="666"/>
      <c r="CL5" s="666"/>
      <c r="CM5" s="666"/>
      <c r="CN5" s="666"/>
      <c r="CO5" s="666"/>
      <c r="CP5" s="666"/>
      <c r="CQ5" s="667"/>
      <c r="CR5" s="665" t="s">
        <v>233</v>
      </c>
      <c r="CS5" s="666"/>
      <c r="CT5" s="666"/>
      <c r="CU5" s="666"/>
      <c r="CV5" s="666"/>
      <c r="CW5" s="666"/>
      <c r="CX5" s="666"/>
      <c r="CY5" s="667"/>
      <c r="CZ5" s="665" t="s">
        <v>225</v>
      </c>
      <c r="DA5" s="666"/>
      <c r="DB5" s="666"/>
      <c r="DC5" s="667"/>
      <c r="DD5" s="665" t="s">
        <v>234</v>
      </c>
      <c r="DE5" s="666"/>
      <c r="DF5" s="666"/>
      <c r="DG5" s="666"/>
      <c r="DH5" s="666"/>
      <c r="DI5" s="666"/>
      <c r="DJ5" s="666"/>
      <c r="DK5" s="666"/>
      <c r="DL5" s="666"/>
      <c r="DM5" s="666"/>
      <c r="DN5" s="666"/>
      <c r="DO5" s="666"/>
      <c r="DP5" s="667"/>
      <c r="DQ5" s="665" t="s">
        <v>235</v>
      </c>
      <c r="DR5" s="666"/>
      <c r="DS5" s="666"/>
      <c r="DT5" s="666"/>
      <c r="DU5" s="666"/>
      <c r="DV5" s="666"/>
      <c r="DW5" s="666"/>
      <c r="DX5" s="666"/>
      <c r="DY5" s="666"/>
      <c r="DZ5" s="666"/>
      <c r="EA5" s="666"/>
      <c r="EB5" s="666"/>
      <c r="EC5" s="667"/>
    </row>
    <row r="6" spans="2:143" ht="11.25" customHeight="1" x14ac:dyDescent="0.15">
      <c r="B6" s="680" t="s">
        <v>236</v>
      </c>
      <c r="C6" s="681"/>
      <c r="D6" s="681"/>
      <c r="E6" s="681"/>
      <c r="F6" s="681"/>
      <c r="G6" s="681"/>
      <c r="H6" s="681"/>
      <c r="I6" s="681"/>
      <c r="J6" s="681"/>
      <c r="K6" s="681"/>
      <c r="L6" s="681"/>
      <c r="M6" s="681"/>
      <c r="N6" s="681"/>
      <c r="O6" s="681"/>
      <c r="P6" s="681"/>
      <c r="Q6" s="682"/>
      <c r="R6" s="683">
        <v>130148</v>
      </c>
      <c r="S6" s="684"/>
      <c r="T6" s="684"/>
      <c r="U6" s="684"/>
      <c r="V6" s="684"/>
      <c r="W6" s="684"/>
      <c r="X6" s="684"/>
      <c r="Y6" s="685"/>
      <c r="Z6" s="686">
        <v>0.8</v>
      </c>
      <c r="AA6" s="686"/>
      <c r="AB6" s="686"/>
      <c r="AC6" s="686"/>
      <c r="AD6" s="687">
        <v>130148</v>
      </c>
      <c r="AE6" s="687"/>
      <c r="AF6" s="687"/>
      <c r="AG6" s="687"/>
      <c r="AH6" s="687"/>
      <c r="AI6" s="687"/>
      <c r="AJ6" s="687"/>
      <c r="AK6" s="687"/>
      <c r="AL6" s="688">
        <v>2.2999999999999998</v>
      </c>
      <c r="AM6" s="689"/>
      <c r="AN6" s="689"/>
      <c r="AO6" s="690"/>
      <c r="AP6" s="680" t="s">
        <v>237</v>
      </c>
      <c r="AQ6" s="681"/>
      <c r="AR6" s="681"/>
      <c r="AS6" s="681"/>
      <c r="AT6" s="681"/>
      <c r="AU6" s="681"/>
      <c r="AV6" s="681"/>
      <c r="AW6" s="681"/>
      <c r="AX6" s="681"/>
      <c r="AY6" s="681"/>
      <c r="AZ6" s="681"/>
      <c r="BA6" s="681"/>
      <c r="BB6" s="681"/>
      <c r="BC6" s="681"/>
      <c r="BD6" s="681"/>
      <c r="BE6" s="681"/>
      <c r="BF6" s="682"/>
      <c r="BG6" s="683">
        <v>3577587</v>
      </c>
      <c r="BH6" s="684"/>
      <c r="BI6" s="684"/>
      <c r="BJ6" s="684"/>
      <c r="BK6" s="684"/>
      <c r="BL6" s="684"/>
      <c r="BM6" s="684"/>
      <c r="BN6" s="685"/>
      <c r="BO6" s="686">
        <v>99.7</v>
      </c>
      <c r="BP6" s="686"/>
      <c r="BQ6" s="686"/>
      <c r="BR6" s="686"/>
      <c r="BS6" s="687">
        <v>52159</v>
      </c>
      <c r="BT6" s="687"/>
      <c r="BU6" s="687"/>
      <c r="BV6" s="687"/>
      <c r="BW6" s="687"/>
      <c r="BX6" s="687"/>
      <c r="BY6" s="687"/>
      <c r="BZ6" s="687"/>
      <c r="CA6" s="687"/>
      <c r="CB6" s="691"/>
      <c r="CD6" s="694" t="s">
        <v>238</v>
      </c>
      <c r="CE6" s="695"/>
      <c r="CF6" s="695"/>
      <c r="CG6" s="695"/>
      <c r="CH6" s="695"/>
      <c r="CI6" s="695"/>
      <c r="CJ6" s="695"/>
      <c r="CK6" s="695"/>
      <c r="CL6" s="695"/>
      <c r="CM6" s="695"/>
      <c r="CN6" s="695"/>
      <c r="CO6" s="695"/>
      <c r="CP6" s="695"/>
      <c r="CQ6" s="696"/>
      <c r="CR6" s="683">
        <v>106844</v>
      </c>
      <c r="CS6" s="684"/>
      <c r="CT6" s="684"/>
      <c r="CU6" s="684"/>
      <c r="CV6" s="684"/>
      <c r="CW6" s="684"/>
      <c r="CX6" s="684"/>
      <c r="CY6" s="685"/>
      <c r="CZ6" s="677">
        <v>0.6</v>
      </c>
      <c r="DA6" s="678"/>
      <c r="DB6" s="678"/>
      <c r="DC6" s="697"/>
      <c r="DD6" s="692" t="s">
        <v>239</v>
      </c>
      <c r="DE6" s="684"/>
      <c r="DF6" s="684"/>
      <c r="DG6" s="684"/>
      <c r="DH6" s="684"/>
      <c r="DI6" s="684"/>
      <c r="DJ6" s="684"/>
      <c r="DK6" s="684"/>
      <c r="DL6" s="684"/>
      <c r="DM6" s="684"/>
      <c r="DN6" s="684"/>
      <c r="DO6" s="684"/>
      <c r="DP6" s="685"/>
      <c r="DQ6" s="692">
        <v>106844</v>
      </c>
      <c r="DR6" s="684"/>
      <c r="DS6" s="684"/>
      <c r="DT6" s="684"/>
      <c r="DU6" s="684"/>
      <c r="DV6" s="684"/>
      <c r="DW6" s="684"/>
      <c r="DX6" s="684"/>
      <c r="DY6" s="684"/>
      <c r="DZ6" s="684"/>
      <c r="EA6" s="684"/>
      <c r="EB6" s="684"/>
      <c r="EC6" s="693"/>
    </row>
    <row r="7" spans="2:143" ht="11.25" customHeight="1" x14ac:dyDescent="0.15">
      <c r="B7" s="680" t="s">
        <v>240</v>
      </c>
      <c r="C7" s="681"/>
      <c r="D7" s="681"/>
      <c r="E7" s="681"/>
      <c r="F7" s="681"/>
      <c r="G7" s="681"/>
      <c r="H7" s="681"/>
      <c r="I7" s="681"/>
      <c r="J7" s="681"/>
      <c r="K7" s="681"/>
      <c r="L7" s="681"/>
      <c r="M7" s="681"/>
      <c r="N7" s="681"/>
      <c r="O7" s="681"/>
      <c r="P7" s="681"/>
      <c r="Q7" s="682"/>
      <c r="R7" s="683">
        <v>2171</v>
      </c>
      <c r="S7" s="684"/>
      <c r="T7" s="684"/>
      <c r="U7" s="684"/>
      <c r="V7" s="684"/>
      <c r="W7" s="684"/>
      <c r="X7" s="684"/>
      <c r="Y7" s="685"/>
      <c r="Z7" s="686">
        <v>0</v>
      </c>
      <c r="AA7" s="686"/>
      <c r="AB7" s="686"/>
      <c r="AC7" s="686"/>
      <c r="AD7" s="687">
        <v>2171</v>
      </c>
      <c r="AE7" s="687"/>
      <c r="AF7" s="687"/>
      <c r="AG7" s="687"/>
      <c r="AH7" s="687"/>
      <c r="AI7" s="687"/>
      <c r="AJ7" s="687"/>
      <c r="AK7" s="687"/>
      <c r="AL7" s="688">
        <v>0</v>
      </c>
      <c r="AM7" s="689"/>
      <c r="AN7" s="689"/>
      <c r="AO7" s="690"/>
      <c r="AP7" s="680" t="s">
        <v>241</v>
      </c>
      <c r="AQ7" s="681"/>
      <c r="AR7" s="681"/>
      <c r="AS7" s="681"/>
      <c r="AT7" s="681"/>
      <c r="AU7" s="681"/>
      <c r="AV7" s="681"/>
      <c r="AW7" s="681"/>
      <c r="AX7" s="681"/>
      <c r="AY7" s="681"/>
      <c r="AZ7" s="681"/>
      <c r="BA7" s="681"/>
      <c r="BB7" s="681"/>
      <c r="BC7" s="681"/>
      <c r="BD7" s="681"/>
      <c r="BE7" s="681"/>
      <c r="BF7" s="682"/>
      <c r="BG7" s="683">
        <v>1476945</v>
      </c>
      <c r="BH7" s="684"/>
      <c r="BI7" s="684"/>
      <c r="BJ7" s="684"/>
      <c r="BK7" s="684"/>
      <c r="BL7" s="684"/>
      <c r="BM7" s="684"/>
      <c r="BN7" s="685"/>
      <c r="BO7" s="686">
        <v>41.2</v>
      </c>
      <c r="BP7" s="686"/>
      <c r="BQ7" s="686"/>
      <c r="BR7" s="686"/>
      <c r="BS7" s="687">
        <v>52159</v>
      </c>
      <c r="BT7" s="687"/>
      <c r="BU7" s="687"/>
      <c r="BV7" s="687"/>
      <c r="BW7" s="687"/>
      <c r="BX7" s="687"/>
      <c r="BY7" s="687"/>
      <c r="BZ7" s="687"/>
      <c r="CA7" s="687"/>
      <c r="CB7" s="691"/>
      <c r="CD7" s="698" t="s">
        <v>242</v>
      </c>
      <c r="CE7" s="699"/>
      <c r="CF7" s="699"/>
      <c r="CG7" s="699"/>
      <c r="CH7" s="699"/>
      <c r="CI7" s="699"/>
      <c r="CJ7" s="699"/>
      <c r="CK7" s="699"/>
      <c r="CL7" s="699"/>
      <c r="CM7" s="699"/>
      <c r="CN7" s="699"/>
      <c r="CO7" s="699"/>
      <c r="CP7" s="699"/>
      <c r="CQ7" s="700"/>
      <c r="CR7" s="683">
        <v>7191282</v>
      </c>
      <c r="CS7" s="684"/>
      <c r="CT7" s="684"/>
      <c r="CU7" s="684"/>
      <c r="CV7" s="684"/>
      <c r="CW7" s="684"/>
      <c r="CX7" s="684"/>
      <c r="CY7" s="685"/>
      <c r="CZ7" s="686">
        <v>43.2</v>
      </c>
      <c r="DA7" s="686"/>
      <c r="DB7" s="686"/>
      <c r="DC7" s="686"/>
      <c r="DD7" s="692">
        <v>993320</v>
      </c>
      <c r="DE7" s="684"/>
      <c r="DF7" s="684"/>
      <c r="DG7" s="684"/>
      <c r="DH7" s="684"/>
      <c r="DI7" s="684"/>
      <c r="DJ7" s="684"/>
      <c r="DK7" s="684"/>
      <c r="DL7" s="684"/>
      <c r="DM7" s="684"/>
      <c r="DN7" s="684"/>
      <c r="DO7" s="684"/>
      <c r="DP7" s="685"/>
      <c r="DQ7" s="692">
        <v>1039526</v>
      </c>
      <c r="DR7" s="684"/>
      <c r="DS7" s="684"/>
      <c r="DT7" s="684"/>
      <c r="DU7" s="684"/>
      <c r="DV7" s="684"/>
      <c r="DW7" s="684"/>
      <c r="DX7" s="684"/>
      <c r="DY7" s="684"/>
      <c r="DZ7" s="684"/>
      <c r="EA7" s="684"/>
      <c r="EB7" s="684"/>
      <c r="EC7" s="693"/>
    </row>
    <row r="8" spans="2:143" ht="11.25" customHeight="1" x14ac:dyDescent="0.15">
      <c r="B8" s="680" t="s">
        <v>243</v>
      </c>
      <c r="C8" s="681"/>
      <c r="D8" s="681"/>
      <c r="E8" s="681"/>
      <c r="F8" s="681"/>
      <c r="G8" s="681"/>
      <c r="H8" s="681"/>
      <c r="I8" s="681"/>
      <c r="J8" s="681"/>
      <c r="K8" s="681"/>
      <c r="L8" s="681"/>
      <c r="M8" s="681"/>
      <c r="N8" s="681"/>
      <c r="O8" s="681"/>
      <c r="P8" s="681"/>
      <c r="Q8" s="682"/>
      <c r="R8" s="683">
        <v>12117</v>
      </c>
      <c r="S8" s="684"/>
      <c r="T8" s="684"/>
      <c r="U8" s="684"/>
      <c r="V8" s="684"/>
      <c r="W8" s="684"/>
      <c r="X8" s="684"/>
      <c r="Y8" s="685"/>
      <c r="Z8" s="686">
        <v>0.1</v>
      </c>
      <c r="AA8" s="686"/>
      <c r="AB8" s="686"/>
      <c r="AC8" s="686"/>
      <c r="AD8" s="687">
        <v>12117</v>
      </c>
      <c r="AE8" s="687"/>
      <c r="AF8" s="687"/>
      <c r="AG8" s="687"/>
      <c r="AH8" s="687"/>
      <c r="AI8" s="687"/>
      <c r="AJ8" s="687"/>
      <c r="AK8" s="687"/>
      <c r="AL8" s="688">
        <v>0.2</v>
      </c>
      <c r="AM8" s="689"/>
      <c r="AN8" s="689"/>
      <c r="AO8" s="690"/>
      <c r="AP8" s="680" t="s">
        <v>244</v>
      </c>
      <c r="AQ8" s="681"/>
      <c r="AR8" s="681"/>
      <c r="AS8" s="681"/>
      <c r="AT8" s="681"/>
      <c r="AU8" s="681"/>
      <c r="AV8" s="681"/>
      <c r="AW8" s="681"/>
      <c r="AX8" s="681"/>
      <c r="AY8" s="681"/>
      <c r="AZ8" s="681"/>
      <c r="BA8" s="681"/>
      <c r="BB8" s="681"/>
      <c r="BC8" s="681"/>
      <c r="BD8" s="681"/>
      <c r="BE8" s="681"/>
      <c r="BF8" s="682"/>
      <c r="BG8" s="683">
        <v>44946</v>
      </c>
      <c r="BH8" s="684"/>
      <c r="BI8" s="684"/>
      <c r="BJ8" s="684"/>
      <c r="BK8" s="684"/>
      <c r="BL8" s="684"/>
      <c r="BM8" s="684"/>
      <c r="BN8" s="685"/>
      <c r="BO8" s="686">
        <v>1.3</v>
      </c>
      <c r="BP8" s="686"/>
      <c r="BQ8" s="686"/>
      <c r="BR8" s="686"/>
      <c r="BS8" s="692" t="s">
        <v>239</v>
      </c>
      <c r="BT8" s="684"/>
      <c r="BU8" s="684"/>
      <c r="BV8" s="684"/>
      <c r="BW8" s="684"/>
      <c r="BX8" s="684"/>
      <c r="BY8" s="684"/>
      <c r="BZ8" s="684"/>
      <c r="CA8" s="684"/>
      <c r="CB8" s="693"/>
      <c r="CD8" s="698" t="s">
        <v>245</v>
      </c>
      <c r="CE8" s="699"/>
      <c r="CF8" s="699"/>
      <c r="CG8" s="699"/>
      <c r="CH8" s="699"/>
      <c r="CI8" s="699"/>
      <c r="CJ8" s="699"/>
      <c r="CK8" s="699"/>
      <c r="CL8" s="699"/>
      <c r="CM8" s="699"/>
      <c r="CN8" s="699"/>
      <c r="CO8" s="699"/>
      <c r="CP8" s="699"/>
      <c r="CQ8" s="700"/>
      <c r="CR8" s="683">
        <v>3267427</v>
      </c>
      <c r="CS8" s="684"/>
      <c r="CT8" s="684"/>
      <c r="CU8" s="684"/>
      <c r="CV8" s="684"/>
      <c r="CW8" s="684"/>
      <c r="CX8" s="684"/>
      <c r="CY8" s="685"/>
      <c r="CZ8" s="686">
        <v>19.600000000000001</v>
      </c>
      <c r="DA8" s="686"/>
      <c r="DB8" s="686"/>
      <c r="DC8" s="686"/>
      <c r="DD8" s="692">
        <v>254383</v>
      </c>
      <c r="DE8" s="684"/>
      <c r="DF8" s="684"/>
      <c r="DG8" s="684"/>
      <c r="DH8" s="684"/>
      <c r="DI8" s="684"/>
      <c r="DJ8" s="684"/>
      <c r="DK8" s="684"/>
      <c r="DL8" s="684"/>
      <c r="DM8" s="684"/>
      <c r="DN8" s="684"/>
      <c r="DO8" s="684"/>
      <c r="DP8" s="685"/>
      <c r="DQ8" s="692">
        <v>1474339</v>
      </c>
      <c r="DR8" s="684"/>
      <c r="DS8" s="684"/>
      <c r="DT8" s="684"/>
      <c r="DU8" s="684"/>
      <c r="DV8" s="684"/>
      <c r="DW8" s="684"/>
      <c r="DX8" s="684"/>
      <c r="DY8" s="684"/>
      <c r="DZ8" s="684"/>
      <c r="EA8" s="684"/>
      <c r="EB8" s="684"/>
      <c r="EC8" s="693"/>
    </row>
    <row r="9" spans="2:143" ht="11.25" customHeight="1" x14ac:dyDescent="0.15">
      <c r="B9" s="680" t="s">
        <v>246</v>
      </c>
      <c r="C9" s="681"/>
      <c r="D9" s="681"/>
      <c r="E9" s="681"/>
      <c r="F9" s="681"/>
      <c r="G9" s="681"/>
      <c r="H9" s="681"/>
      <c r="I9" s="681"/>
      <c r="J9" s="681"/>
      <c r="K9" s="681"/>
      <c r="L9" s="681"/>
      <c r="M9" s="681"/>
      <c r="N9" s="681"/>
      <c r="O9" s="681"/>
      <c r="P9" s="681"/>
      <c r="Q9" s="682"/>
      <c r="R9" s="683">
        <v>7387</v>
      </c>
      <c r="S9" s="684"/>
      <c r="T9" s="684"/>
      <c r="U9" s="684"/>
      <c r="V9" s="684"/>
      <c r="W9" s="684"/>
      <c r="X9" s="684"/>
      <c r="Y9" s="685"/>
      <c r="Z9" s="686">
        <v>0</v>
      </c>
      <c r="AA9" s="686"/>
      <c r="AB9" s="686"/>
      <c r="AC9" s="686"/>
      <c r="AD9" s="687">
        <v>7387</v>
      </c>
      <c r="AE9" s="687"/>
      <c r="AF9" s="687"/>
      <c r="AG9" s="687"/>
      <c r="AH9" s="687"/>
      <c r="AI9" s="687"/>
      <c r="AJ9" s="687"/>
      <c r="AK9" s="687"/>
      <c r="AL9" s="688">
        <v>0.1</v>
      </c>
      <c r="AM9" s="689"/>
      <c r="AN9" s="689"/>
      <c r="AO9" s="690"/>
      <c r="AP9" s="680" t="s">
        <v>247</v>
      </c>
      <c r="AQ9" s="681"/>
      <c r="AR9" s="681"/>
      <c r="AS9" s="681"/>
      <c r="AT9" s="681"/>
      <c r="AU9" s="681"/>
      <c r="AV9" s="681"/>
      <c r="AW9" s="681"/>
      <c r="AX9" s="681"/>
      <c r="AY9" s="681"/>
      <c r="AZ9" s="681"/>
      <c r="BA9" s="681"/>
      <c r="BB9" s="681"/>
      <c r="BC9" s="681"/>
      <c r="BD9" s="681"/>
      <c r="BE9" s="681"/>
      <c r="BF9" s="682"/>
      <c r="BG9" s="683">
        <v>1154941</v>
      </c>
      <c r="BH9" s="684"/>
      <c r="BI9" s="684"/>
      <c r="BJ9" s="684"/>
      <c r="BK9" s="684"/>
      <c r="BL9" s="684"/>
      <c r="BM9" s="684"/>
      <c r="BN9" s="685"/>
      <c r="BO9" s="686">
        <v>32.200000000000003</v>
      </c>
      <c r="BP9" s="686"/>
      <c r="BQ9" s="686"/>
      <c r="BR9" s="686"/>
      <c r="BS9" s="692" t="s">
        <v>239</v>
      </c>
      <c r="BT9" s="684"/>
      <c r="BU9" s="684"/>
      <c r="BV9" s="684"/>
      <c r="BW9" s="684"/>
      <c r="BX9" s="684"/>
      <c r="BY9" s="684"/>
      <c r="BZ9" s="684"/>
      <c r="CA9" s="684"/>
      <c r="CB9" s="693"/>
      <c r="CD9" s="698" t="s">
        <v>248</v>
      </c>
      <c r="CE9" s="699"/>
      <c r="CF9" s="699"/>
      <c r="CG9" s="699"/>
      <c r="CH9" s="699"/>
      <c r="CI9" s="699"/>
      <c r="CJ9" s="699"/>
      <c r="CK9" s="699"/>
      <c r="CL9" s="699"/>
      <c r="CM9" s="699"/>
      <c r="CN9" s="699"/>
      <c r="CO9" s="699"/>
      <c r="CP9" s="699"/>
      <c r="CQ9" s="700"/>
      <c r="CR9" s="683">
        <v>812197</v>
      </c>
      <c r="CS9" s="684"/>
      <c r="CT9" s="684"/>
      <c r="CU9" s="684"/>
      <c r="CV9" s="684"/>
      <c r="CW9" s="684"/>
      <c r="CX9" s="684"/>
      <c r="CY9" s="685"/>
      <c r="CZ9" s="686">
        <v>4.9000000000000004</v>
      </c>
      <c r="DA9" s="686"/>
      <c r="DB9" s="686"/>
      <c r="DC9" s="686"/>
      <c r="DD9" s="692">
        <v>175716</v>
      </c>
      <c r="DE9" s="684"/>
      <c r="DF9" s="684"/>
      <c r="DG9" s="684"/>
      <c r="DH9" s="684"/>
      <c r="DI9" s="684"/>
      <c r="DJ9" s="684"/>
      <c r="DK9" s="684"/>
      <c r="DL9" s="684"/>
      <c r="DM9" s="684"/>
      <c r="DN9" s="684"/>
      <c r="DO9" s="684"/>
      <c r="DP9" s="685"/>
      <c r="DQ9" s="692">
        <v>508526</v>
      </c>
      <c r="DR9" s="684"/>
      <c r="DS9" s="684"/>
      <c r="DT9" s="684"/>
      <c r="DU9" s="684"/>
      <c r="DV9" s="684"/>
      <c r="DW9" s="684"/>
      <c r="DX9" s="684"/>
      <c r="DY9" s="684"/>
      <c r="DZ9" s="684"/>
      <c r="EA9" s="684"/>
      <c r="EB9" s="684"/>
      <c r="EC9" s="693"/>
    </row>
    <row r="10" spans="2:143" ht="11.25" customHeight="1" x14ac:dyDescent="0.15">
      <c r="B10" s="680" t="s">
        <v>249</v>
      </c>
      <c r="C10" s="681"/>
      <c r="D10" s="681"/>
      <c r="E10" s="681"/>
      <c r="F10" s="681"/>
      <c r="G10" s="681"/>
      <c r="H10" s="681"/>
      <c r="I10" s="681"/>
      <c r="J10" s="681"/>
      <c r="K10" s="681"/>
      <c r="L10" s="681"/>
      <c r="M10" s="681"/>
      <c r="N10" s="681"/>
      <c r="O10" s="681"/>
      <c r="P10" s="681"/>
      <c r="Q10" s="682"/>
      <c r="R10" s="683" t="s">
        <v>138</v>
      </c>
      <c r="S10" s="684"/>
      <c r="T10" s="684"/>
      <c r="U10" s="684"/>
      <c r="V10" s="684"/>
      <c r="W10" s="684"/>
      <c r="X10" s="684"/>
      <c r="Y10" s="685"/>
      <c r="Z10" s="686" t="s">
        <v>239</v>
      </c>
      <c r="AA10" s="686"/>
      <c r="AB10" s="686"/>
      <c r="AC10" s="686"/>
      <c r="AD10" s="687" t="s">
        <v>177</v>
      </c>
      <c r="AE10" s="687"/>
      <c r="AF10" s="687"/>
      <c r="AG10" s="687"/>
      <c r="AH10" s="687"/>
      <c r="AI10" s="687"/>
      <c r="AJ10" s="687"/>
      <c r="AK10" s="687"/>
      <c r="AL10" s="688" t="s">
        <v>239</v>
      </c>
      <c r="AM10" s="689"/>
      <c r="AN10" s="689"/>
      <c r="AO10" s="690"/>
      <c r="AP10" s="680" t="s">
        <v>250</v>
      </c>
      <c r="AQ10" s="681"/>
      <c r="AR10" s="681"/>
      <c r="AS10" s="681"/>
      <c r="AT10" s="681"/>
      <c r="AU10" s="681"/>
      <c r="AV10" s="681"/>
      <c r="AW10" s="681"/>
      <c r="AX10" s="681"/>
      <c r="AY10" s="681"/>
      <c r="AZ10" s="681"/>
      <c r="BA10" s="681"/>
      <c r="BB10" s="681"/>
      <c r="BC10" s="681"/>
      <c r="BD10" s="681"/>
      <c r="BE10" s="681"/>
      <c r="BF10" s="682"/>
      <c r="BG10" s="683">
        <v>93775</v>
      </c>
      <c r="BH10" s="684"/>
      <c r="BI10" s="684"/>
      <c r="BJ10" s="684"/>
      <c r="BK10" s="684"/>
      <c r="BL10" s="684"/>
      <c r="BM10" s="684"/>
      <c r="BN10" s="685"/>
      <c r="BO10" s="686">
        <v>2.6</v>
      </c>
      <c r="BP10" s="686"/>
      <c r="BQ10" s="686"/>
      <c r="BR10" s="686"/>
      <c r="BS10" s="692">
        <v>15682</v>
      </c>
      <c r="BT10" s="684"/>
      <c r="BU10" s="684"/>
      <c r="BV10" s="684"/>
      <c r="BW10" s="684"/>
      <c r="BX10" s="684"/>
      <c r="BY10" s="684"/>
      <c r="BZ10" s="684"/>
      <c r="CA10" s="684"/>
      <c r="CB10" s="693"/>
      <c r="CD10" s="698" t="s">
        <v>251</v>
      </c>
      <c r="CE10" s="699"/>
      <c r="CF10" s="699"/>
      <c r="CG10" s="699"/>
      <c r="CH10" s="699"/>
      <c r="CI10" s="699"/>
      <c r="CJ10" s="699"/>
      <c r="CK10" s="699"/>
      <c r="CL10" s="699"/>
      <c r="CM10" s="699"/>
      <c r="CN10" s="699"/>
      <c r="CO10" s="699"/>
      <c r="CP10" s="699"/>
      <c r="CQ10" s="700"/>
      <c r="CR10" s="683">
        <v>29467</v>
      </c>
      <c r="CS10" s="684"/>
      <c r="CT10" s="684"/>
      <c r="CU10" s="684"/>
      <c r="CV10" s="684"/>
      <c r="CW10" s="684"/>
      <c r="CX10" s="684"/>
      <c r="CY10" s="685"/>
      <c r="CZ10" s="686">
        <v>0.2</v>
      </c>
      <c r="DA10" s="686"/>
      <c r="DB10" s="686"/>
      <c r="DC10" s="686"/>
      <c r="DD10" s="692">
        <v>2520</v>
      </c>
      <c r="DE10" s="684"/>
      <c r="DF10" s="684"/>
      <c r="DG10" s="684"/>
      <c r="DH10" s="684"/>
      <c r="DI10" s="684"/>
      <c r="DJ10" s="684"/>
      <c r="DK10" s="684"/>
      <c r="DL10" s="684"/>
      <c r="DM10" s="684"/>
      <c r="DN10" s="684"/>
      <c r="DO10" s="684"/>
      <c r="DP10" s="685"/>
      <c r="DQ10" s="692">
        <v>25692</v>
      </c>
      <c r="DR10" s="684"/>
      <c r="DS10" s="684"/>
      <c r="DT10" s="684"/>
      <c r="DU10" s="684"/>
      <c r="DV10" s="684"/>
      <c r="DW10" s="684"/>
      <c r="DX10" s="684"/>
      <c r="DY10" s="684"/>
      <c r="DZ10" s="684"/>
      <c r="EA10" s="684"/>
      <c r="EB10" s="684"/>
      <c r="EC10" s="693"/>
    </row>
    <row r="11" spans="2:143" ht="11.25" customHeight="1" x14ac:dyDescent="0.15">
      <c r="B11" s="680" t="s">
        <v>252</v>
      </c>
      <c r="C11" s="681"/>
      <c r="D11" s="681"/>
      <c r="E11" s="681"/>
      <c r="F11" s="681"/>
      <c r="G11" s="681"/>
      <c r="H11" s="681"/>
      <c r="I11" s="681"/>
      <c r="J11" s="681"/>
      <c r="K11" s="681"/>
      <c r="L11" s="681"/>
      <c r="M11" s="681"/>
      <c r="N11" s="681"/>
      <c r="O11" s="681"/>
      <c r="P11" s="681"/>
      <c r="Q11" s="682"/>
      <c r="R11" s="683">
        <v>440771</v>
      </c>
      <c r="S11" s="684"/>
      <c r="T11" s="684"/>
      <c r="U11" s="684"/>
      <c r="V11" s="684"/>
      <c r="W11" s="684"/>
      <c r="X11" s="684"/>
      <c r="Y11" s="685"/>
      <c r="Z11" s="688">
        <v>2.6</v>
      </c>
      <c r="AA11" s="689"/>
      <c r="AB11" s="689"/>
      <c r="AC11" s="701"/>
      <c r="AD11" s="692">
        <v>440771</v>
      </c>
      <c r="AE11" s="684"/>
      <c r="AF11" s="684"/>
      <c r="AG11" s="684"/>
      <c r="AH11" s="684"/>
      <c r="AI11" s="684"/>
      <c r="AJ11" s="684"/>
      <c r="AK11" s="685"/>
      <c r="AL11" s="688">
        <v>7.8</v>
      </c>
      <c r="AM11" s="689"/>
      <c r="AN11" s="689"/>
      <c r="AO11" s="690"/>
      <c r="AP11" s="680" t="s">
        <v>253</v>
      </c>
      <c r="AQ11" s="681"/>
      <c r="AR11" s="681"/>
      <c r="AS11" s="681"/>
      <c r="AT11" s="681"/>
      <c r="AU11" s="681"/>
      <c r="AV11" s="681"/>
      <c r="AW11" s="681"/>
      <c r="AX11" s="681"/>
      <c r="AY11" s="681"/>
      <c r="AZ11" s="681"/>
      <c r="BA11" s="681"/>
      <c r="BB11" s="681"/>
      <c r="BC11" s="681"/>
      <c r="BD11" s="681"/>
      <c r="BE11" s="681"/>
      <c r="BF11" s="682"/>
      <c r="BG11" s="683">
        <v>183283</v>
      </c>
      <c r="BH11" s="684"/>
      <c r="BI11" s="684"/>
      <c r="BJ11" s="684"/>
      <c r="BK11" s="684"/>
      <c r="BL11" s="684"/>
      <c r="BM11" s="684"/>
      <c r="BN11" s="685"/>
      <c r="BO11" s="686">
        <v>5.0999999999999996</v>
      </c>
      <c r="BP11" s="686"/>
      <c r="BQ11" s="686"/>
      <c r="BR11" s="686"/>
      <c r="BS11" s="692">
        <v>36477</v>
      </c>
      <c r="BT11" s="684"/>
      <c r="BU11" s="684"/>
      <c r="BV11" s="684"/>
      <c r="BW11" s="684"/>
      <c r="BX11" s="684"/>
      <c r="BY11" s="684"/>
      <c r="BZ11" s="684"/>
      <c r="CA11" s="684"/>
      <c r="CB11" s="693"/>
      <c r="CD11" s="698" t="s">
        <v>254</v>
      </c>
      <c r="CE11" s="699"/>
      <c r="CF11" s="699"/>
      <c r="CG11" s="699"/>
      <c r="CH11" s="699"/>
      <c r="CI11" s="699"/>
      <c r="CJ11" s="699"/>
      <c r="CK11" s="699"/>
      <c r="CL11" s="699"/>
      <c r="CM11" s="699"/>
      <c r="CN11" s="699"/>
      <c r="CO11" s="699"/>
      <c r="CP11" s="699"/>
      <c r="CQ11" s="700"/>
      <c r="CR11" s="683">
        <v>415643</v>
      </c>
      <c r="CS11" s="684"/>
      <c r="CT11" s="684"/>
      <c r="CU11" s="684"/>
      <c r="CV11" s="684"/>
      <c r="CW11" s="684"/>
      <c r="CX11" s="684"/>
      <c r="CY11" s="685"/>
      <c r="CZ11" s="686">
        <v>2.5</v>
      </c>
      <c r="DA11" s="686"/>
      <c r="DB11" s="686"/>
      <c r="DC11" s="686"/>
      <c r="DD11" s="692">
        <v>45993</v>
      </c>
      <c r="DE11" s="684"/>
      <c r="DF11" s="684"/>
      <c r="DG11" s="684"/>
      <c r="DH11" s="684"/>
      <c r="DI11" s="684"/>
      <c r="DJ11" s="684"/>
      <c r="DK11" s="684"/>
      <c r="DL11" s="684"/>
      <c r="DM11" s="684"/>
      <c r="DN11" s="684"/>
      <c r="DO11" s="684"/>
      <c r="DP11" s="685"/>
      <c r="DQ11" s="692">
        <v>335704</v>
      </c>
      <c r="DR11" s="684"/>
      <c r="DS11" s="684"/>
      <c r="DT11" s="684"/>
      <c r="DU11" s="684"/>
      <c r="DV11" s="684"/>
      <c r="DW11" s="684"/>
      <c r="DX11" s="684"/>
      <c r="DY11" s="684"/>
      <c r="DZ11" s="684"/>
      <c r="EA11" s="684"/>
      <c r="EB11" s="684"/>
      <c r="EC11" s="693"/>
    </row>
    <row r="12" spans="2:143" ht="11.25" customHeight="1" x14ac:dyDescent="0.15">
      <c r="B12" s="680" t="s">
        <v>255</v>
      </c>
      <c r="C12" s="681"/>
      <c r="D12" s="681"/>
      <c r="E12" s="681"/>
      <c r="F12" s="681"/>
      <c r="G12" s="681"/>
      <c r="H12" s="681"/>
      <c r="I12" s="681"/>
      <c r="J12" s="681"/>
      <c r="K12" s="681"/>
      <c r="L12" s="681"/>
      <c r="M12" s="681"/>
      <c r="N12" s="681"/>
      <c r="O12" s="681"/>
      <c r="P12" s="681"/>
      <c r="Q12" s="682"/>
      <c r="R12" s="683">
        <v>3338</v>
      </c>
      <c r="S12" s="684"/>
      <c r="T12" s="684"/>
      <c r="U12" s="684"/>
      <c r="V12" s="684"/>
      <c r="W12" s="684"/>
      <c r="X12" s="684"/>
      <c r="Y12" s="685"/>
      <c r="Z12" s="686">
        <v>0</v>
      </c>
      <c r="AA12" s="686"/>
      <c r="AB12" s="686"/>
      <c r="AC12" s="686"/>
      <c r="AD12" s="687">
        <v>3124</v>
      </c>
      <c r="AE12" s="687"/>
      <c r="AF12" s="687"/>
      <c r="AG12" s="687"/>
      <c r="AH12" s="687"/>
      <c r="AI12" s="687"/>
      <c r="AJ12" s="687"/>
      <c r="AK12" s="687"/>
      <c r="AL12" s="688">
        <v>0.1</v>
      </c>
      <c r="AM12" s="689"/>
      <c r="AN12" s="689"/>
      <c r="AO12" s="690"/>
      <c r="AP12" s="680" t="s">
        <v>256</v>
      </c>
      <c r="AQ12" s="681"/>
      <c r="AR12" s="681"/>
      <c r="AS12" s="681"/>
      <c r="AT12" s="681"/>
      <c r="AU12" s="681"/>
      <c r="AV12" s="681"/>
      <c r="AW12" s="681"/>
      <c r="AX12" s="681"/>
      <c r="AY12" s="681"/>
      <c r="AZ12" s="681"/>
      <c r="BA12" s="681"/>
      <c r="BB12" s="681"/>
      <c r="BC12" s="681"/>
      <c r="BD12" s="681"/>
      <c r="BE12" s="681"/>
      <c r="BF12" s="682"/>
      <c r="BG12" s="683">
        <v>1777756</v>
      </c>
      <c r="BH12" s="684"/>
      <c r="BI12" s="684"/>
      <c r="BJ12" s="684"/>
      <c r="BK12" s="684"/>
      <c r="BL12" s="684"/>
      <c r="BM12" s="684"/>
      <c r="BN12" s="685"/>
      <c r="BO12" s="686">
        <v>49.5</v>
      </c>
      <c r="BP12" s="686"/>
      <c r="BQ12" s="686"/>
      <c r="BR12" s="686"/>
      <c r="BS12" s="692" t="s">
        <v>138</v>
      </c>
      <c r="BT12" s="684"/>
      <c r="BU12" s="684"/>
      <c r="BV12" s="684"/>
      <c r="BW12" s="684"/>
      <c r="BX12" s="684"/>
      <c r="BY12" s="684"/>
      <c r="BZ12" s="684"/>
      <c r="CA12" s="684"/>
      <c r="CB12" s="693"/>
      <c r="CD12" s="698" t="s">
        <v>257</v>
      </c>
      <c r="CE12" s="699"/>
      <c r="CF12" s="699"/>
      <c r="CG12" s="699"/>
      <c r="CH12" s="699"/>
      <c r="CI12" s="699"/>
      <c r="CJ12" s="699"/>
      <c r="CK12" s="699"/>
      <c r="CL12" s="699"/>
      <c r="CM12" s="699"/>
      <c r="CN12" s="699"/>
      <c r="CO12" s="699"/>
      <c r="CP12" s="699"/>
      <c r="CQ12" s="700"/>
      <c r="CR12" s="683">
        <v>263941</v>
      </c>
      <c r="CS12" s="684"/>
      <c r="CT12" s="684"/>
      <c r="CU12" s="684"/>
      <c r="CV12" s="684"/>
      <c r="CW12" s="684"/>
      <c r="CX12" s="684"/>
      <c r="CY12" s="685"/>
      <c r="CZ12" s="686">
        <v>1.6</v>
      </c>
      <c r="DA12" s="686"/>
      <c r="DB12" s="686"/>
      <c r="DC12" s="686"/>
      <c r="DD12" s="692">
        <v>53807</v>
      </c>
      <c r="DE12" s="684"/>
      <c r="DF12" s="684"/>
      <c r="DG12" s="684"/>
      <c r="DH12" s="684"/>
      <c r="DI12" s="684"/>
      <c r="DJ12" s="684"/>
      <c r="DK12" s="684"/>
      <c r="DL12" s="684"/>
      <c r="DM12" s="684"/>
      <c r="DN12" s="684"/>
      <c r="DO12" s="684"/>
      <c r="DP12" s="685"/>
      <c r="DQ12" s="692">
        <v>57432</v>
      </c>
      <c r="DR12" s="684"/>
      <c r="DS12" s="684"/>
      <c r="DT12" s="684"/>
      <c r="DU12" s="684"/>
      <c r="DV12" s="684"/>
      <c r="DW12" s="684"/>
      <c r="DX12" s="684"/>
      <c r="DY12" s="684"/>
      <c r="DZ12" s="684"/>
      <c r="EA12" s="684"/>
      <c r="EB12" s="684"/>
      <c r="EC12" s="693"/>
    </row>
    <row r="13" spans="2:143" ht="11.25" customHeight="1" x14ac:dyDescent="0.15">
      <c r="B13" s="680" t="s">
        <v>258</v>
      </c>
      <c r="C13" s="681"/>
      <c r="D13" s="681"/>
      <c r="E13" s="681"/>
      <c r="F13" s="681"/>
      <c r="G13" s="681"/>
      <c r="H13" s="681"/>
      <c r="I13" s="681"/>
      <c r="J13" s="681"/>
      <c r="K13" s="681"/>
      <c r="L13" s="681"/>
      <c r="M13" s="681"/>
      <c r="N13" s="681"/>
      <c r="O13" s="681"/>
      <c r="P13" s="681"/>
      <c r="Q13" s="682"/>
      <c r="R13" s="683" t="s">
        <v>138</v>
      </c>
      <c r="S13" s="684"/>
      <c r="T13" s="684"/>
      <c r="U13" s="684"/>
      <c r="V13" s="684"/>
      <c r="W13" s="684"/>
      <c r="X13" s="684"/>
      <c r="Y13" s="685"/>
      <c r="Z13" s="686" t="s">
        <v>138</v>
      </c>
      <c r="AA13" s="686"/>
      <c r="AB13" s="686"/>
      <c r="AC13" s="686"/>
      <c r="AD13" s="687" t="s">
        <v>138</v>
      </c>
      <c r="AE13" s="687"/>
      <c r="AF13" s="687"/>
      <c r="AG13" s="687"/>
      <c r="AH13" s="687"/>
      <c r="AI13" s="687"/>
      <c r="AJ13" s="687"/>
      <c r="AK13" s="687"/>
      <c r="AL13" s="688" t="s">
        <v>239</v>
      </c>
      <c r="AM13" s="689"/>
      <c r="AN13" s="689"/>
      <c r="AO13" s="690"/>
      <c r="AP13" s="680" t="s">
        <v>259</v>
      </c>
      <c r="AQ13" s="681"/>
      <c r="AR13" s="681"/>
      <c r="AS13" s="681"/>
      <c r="AT13" s="681"/>
      <c r="AU13" s="681"/>
      <c r="AV13" s="681"/>
      <c r="AW13" s="681"/>
      <c r="AX13" s="681"/>
      <c r="AY13" s="681"/>
      <c r="AZ13" s="681"/>
      <c r="BA13" s="681"/>
      <c r="BB13" s="681"/>
      <c r="BC13" s="681"/>
      <c r="BD13" s="681"/>
      <c r="BE13" s="681"/>
      <c r="BF13" s="682"/>
      <c r="BG13" s="683">
        <v>1777361</v>
      </c>
      <c r="BH13" s="684"/>
      <c r="BI13" s="684"/>
      <c r="BJ13" s="684"/>
      <c r="BK13" s="684"/>
      <c r="BL13" s="684"/>
      <c r="BM13" s="684"/>
      <c r="BN13" s="685"/>
      <c r="BO13" s="686">
        <v>49.5</v>
      </c>
      <c r="BP13" s="686"/>
      <c r="BQ13" s="686"/>
      <c r="BR13" s="686"/>
      <c r="BS13" s="692" t="s">
        <v>138</v>
      </c>
      <c r="BT13" s="684"/>
      <c r="BU13" s="684"/>
      <c r="BV13" s="684"/>
      <c r="BW13" s="684"/>
      <c r="BX13" s="684"/>
      <c r="BY13" s="684"/>
      <c r="BZ13" s="684"/>
      <c r="CA13" s="684"/>
      <c r="CB13" s="693"/>
      <c r="CD13" s="698" t="s">
        <v>260</v>
      </c>
      <c r="CE13" s="699"/>
      <c r="CF13" s="699"/>
      <c r="CG13" s="699"/>
      <c r="CH13" s="699"/>
      <c r="CI13" s="699"/>
      <c r="CJ13" s="699"/>
      <c r="CK13" s="699"/>
      <c r="CL13" s="699"/>
      <c r="CM13" s="699"/>
      <c r="CN13" s="699"/>
      <c r="CO13" s="699"/>
      <c r="CP13" s="699"/>
      <c r="CQ13" s="700"/>
      <c r="CR13" s="683">
        <v>1975314</v>
      </c>
      <c r="CS13" s="684"/>
      <c r="CT13" s="684"/>
      <c r="CU13" s="684"/>
      <c r="CV13" s="684"/>
      <c r="CW13" s="684"/>
      <c r="CX13" s="684"/>
      <c r="CY13" s="685"/>
      <c r="CZ13" s="686">
        <v>11.9</v>
      </c>
      <c r="DA13" s="686"/>
      <c r="DB13" s="686"/>
      <c r="DC13" s="686"/>
      <c r="DD13" s="692">
        <v>1326614</v>
      </c>
      <c r="DE13" s="684"/>
      <c r="DF13" s="684"/>
      <c r="DG13" s="684"/>
      <c r="DH13" s="684"/>
      <c r="DI13" s="684"/>
      <c r="DJ13" s="684"/>
      <c r="DK13" s="684"/>
      <c r="DL13" s="684"/>
      <c r="DM13" s="684"/>
      <c r="DN13" s="684"/>
      <c r="DO13" s="684"/>
      <c r="DP13" s="685"/>
      <c r="DQ13" s="692">
        <v>745907</v>
      </c>
      <c r="DR13" s="684"/>
      <c r="DS13" s="684"/>
      <c r="DT13" s="684"/>
      <c r="DU13" s="684"/>
      <c r="DV13" s="684"/>
      <c r="DW13" s="684"/>
      <c r="DX13" s="684"/>
      <c r="DY13" s="684"/>
      <c r="DZ13" s="684"/>
      <c r="EA13" s="684"/>
      <c r="EB13" s="684"/>
      <c r="EC13" s="693"/>
    </row>
    <row r="14" spans="2:143" ht="11.25" customHeight="1" x14ac:dyDescent="0.15">
      <c r="B14" s="680" t="s">
        <v>261</v>
      </c>
      <c r="C14" s="681"/>
      <c r="D14" s="681"/>
      <c r="E14" s="681"/>
      <c r="F14" s="681"/>
      <c r="G14" s="681"/>
      <c r="H14" s="681"/>
      <c r="I14" s="681"/>
      <c r="J14" s="681"/>
      <c r="K14" s="681"/>
      <c r="L14" s="681"/>
      <c r="M14" s="681"/>
      <c r="N14" s="681"/>
      <c r="O14" s="681"/>
      <c r="P14" s="681"/>
      <c r="Q14" s="682"/>
      <c r="R14" s="683">
        <v>18634</v>
      </c>
      <c r="S14" s="684"/>
      <c r="T14" s="684"/>
      <c r="U14" s="684"/>
      <c r="V14" s="684"/>
      <c r="W14" s="684"/>
      <c r="X14" s="684"/>
      <c r="Y14" s="685"/>
      <c r="Z14" s="686">
        <v>0.1</v>
      </c>
      <c r="AA14" s="686"/>
      <c r="AB14" s="686"/>
      <c r="AC14" s="686"/>
      <c r="AD14" s="687">
        <v>18634</v>
      </c>
      <c r="AE14" s="687"/>
      <c r="AF14" s="687"/>
      <c r="AG14" s="687"/>
      <c r="AH14" s="687"/>
      <c r="AI14" s="687"/>
      <c r="AJ14" s="687"/>
      <c r="AK14" s="687"/>
      <c r="AL14" s="688">
        <v>0.3</v>
      </c>
      <c r="AM14" s="689"/>
      <c r="AN14" s="689"/>
      <c r="AO14" s="690"/>
      <c r="AP14" s="680" t="s">
        <v>262</v>
      </c>
      <c r="AQ14" s="681"/>
      <c r="AR14" s="681"/>
      <c r="AS14" s="681"/>
      <c r="AT14" s="681"/>
      <c r="AU14" s="681"/>
      <c r="AV14" s="681"/>
      <c r="AW14" s="681"/>
      <c r="AX14" s="681"/>
      <c r="AY14" s="681"/>
      <c r="AZ14" s="681"/>
      <c r="BA14" s="681"/>
      <c r="BB14" s="681"/>
      <c r="BC14" s="681"/>
      <c r="BD14" s="681"/>
      <c r="BE14" s="681"/>
      <c r="BF14" s="682"/>
      <c r="BG14" s="683">
        <v>85938</v>
      </c>
      <c r="BH14" s="684"/>
      <c r="BI14" s="684"/>
      <c r="BJ14" s="684"/>
      <c r="BK14" s="684"/>
      <c r="BL14" s="684"/>
      <c r="BM14" s="684"/>
      <c r="BN14" s="685"/>
      <c r="BO14" s="686">
        <v>2.4</v>
      </c>
      <c r="BP14" s="686"/>
      <c r="BQ14" s="686"/>
      <c r="BR14" s="686"/>
      <c r="BS14" s="692" t="s">
        <v>138</v>
      </c>
      <c r="BT14" s="684"/>
      <c r="BU14" s="684"/>
      <c r="BV14" s="684"/>
      <c r="BW14" s="684"/>
      <c r="BX14" s="684"/>
      <c r="BY14" s="684"/>
      <c r="BZ14" s="684"/>
      <c r="CA14" s="684"/>
      <c r="CB14" s="693"/>
      <c r="CD14" s="698" t="s">
        <v>263</v>
      </c>
      <c r="CE14" s="699"/>
      <c r="CF14" s="699"/>
      <c r="CG14" s="699"/>
      <c r="CH14" s="699"/>
      <c r="CI14" s="699"/>
      <c r="CJ14" s="699"/>
      <c r="CK14" s="699"/>
      <c r="CL14" s="699"/>
      <c r="CM14" s="699"/>
      <c r="CN14" s="699"/>
      <c r="CO14" s="699"/>
      <c r="CP14" s="699"/>
      <c r="CQ14" s="700"/>
      <c r="CR14" s="683">
        <v>472157</v>
      </c>
      <c r="CS14" s="684"/>
      <c r="CT14" s="684"/>
      <c r="CU14" s="684"/>
      <c r="CV14" s="684"/>
      <c r="CW14" s="684"/>
      <c r="CX14" s="684"/>
      <c r="CY14" s="685"/>
      <c r="CZ14" s="686">
        <v>2.8</v>
      </c>
      <c r="DA14" s="686"/>
      <c r="DB14" s="686"/>
      <c r="DC14" s="686"/>
      <c r="DD14" s="692">
        <v>102533</v>
      </c>
      <c r="DE14" s="684"/>
      <c r="DF14" s="684"/>
      <c r="DG14" s="684"/>
      <c r="DH14" s="684"/>
      <c r="DI14" s="684"/>
      <c r="DJ14" s="684"/>
      <c r="DK14" s="684"/>
      <c r="DL14" s="684"/>
      <c r="DM14" s="684"/>
      <c r="DN14" s="684"/>
      <c r="DO14" s="684"/>
      <c r="DP14" s="685"/>
      <c r="DQ14" s="692">
        <v>355738</v>
      </c>
      <c r="DR14" s="684"/>
      <c r="DS14" s="684"/>
      <c r="DT14" s="684"/>
      <c r="DU14" s="684"/>
      <c r="DV14" s="684"/>
      <c r="DW14" s="684"/>
      <c r="DX14" s="684"/>
      <c r="DY14" s="684"/>
      <c r="DZ14" s="684"/>
      <c r="EA14" s="684"/>
      <c r="EB14" s="684"/>
      <c r="EC14" s="693"/>
    </row>
    <row r="15" spans="2:143" ht="11.25" customHeight="1" x14ac:dyDescent="0.15">
      <c r="B15" s="680" t="s">
        <v>264</v>
      </c>
      <c r="C15" s="681"/>
      <c r="D15" s="681"/>
      <c r="E15" s="681"/>
      <c r="F15" s="681"/>
      <c r="G15" s="681"/>
      <c r="H15" s="681"/>
      <c r="I15" s="681"/>
      <c r="J15" s="681"/>
      <c r="K15" s="681"/>
      <c r="L15" s="681"/>
      <c r="M15" s="681"/>
      <c r="N15" s="681"/>
      <c r="O15" s="681"/>
      <c r="P15" s="681"/>
      <c r="Q15" s="682"/>
      <c r="R15" s="683" t="s">
        <v>177</v>
      </c>
      <c r="S15" s="684"/>
      <c r="T15" s="684"/>
      <c r="U15" s="684"/>
      <c r="V15" s="684"/>
      <c r="W15" s="684"/>
      <c r="X15" s="684"/>
      <c r="Y15" s="685"/>
      <c r="Z15" s="686" t="s">
        <v>138</v>
      </c>
      <c r="AA15" s="686"/>
      <c r="AB15" s="686"/>
      <c r="AC15" s="686"/>
      <c r="AD15" s="687" t="s">
        <v>239</v>
      </c>
      <c r="AE15" s="687"/>
      <c r="AF15" s="687"/>
      <c r="AG15" s="687"/>
      <c r="AH15" s="687"/>
      <c r="AI15" s="687"/>
      <c r="AJ15" s="687"/>
      <c r="AK15" s="687"/>
      <c r="AL15" s="688" t="s">
        <v>239</v>
      </c>
      <c r="AM15" s="689"/>
      <c r="AN15" s="689"/>
      <c r="AO15" s="690"/>
      <c r="AP15" s="680" t="s">
        <v>265</v>
      </c>
      <c r="AQ15" s="681"/>
      <c r="AR15" s="681"/>
      <c r="AS15" s="681"/>
      <c r="AT15" s="681"/>
      <c r="AU15" s="681"/>
      <c r="AV15" s="681"/>
      <c r="AW15" s="681"/>
      <c r="AX15" s="681"/>
      <c r="AY15" s="681"/>
      <c r="AZ15" s="681"/>
      <c r="BA15" s="681"/>
      <c r="BB15" s="681"/>
      <c r="BC15" s="681"/>
      <c r="BD15" s="681"/>
      <c r="BE15" s="681"/>
      <c r="BF15" s="682"/>
      <c r="BG15" s="683">
        <v>236948</v>
      </c>
      <c r="BH15" s="684"/>
      <c r="BI15" s="684"/>
      <c r="BJ15" s="684"/>
      <c r="BK15" s="684"/>
      <c r="BL15" s="684"/>
      <c r="BM15" s="684"/>
      <c r="BN15" s="685"/>
      <c r="BO15" s="686">
        <v>6.6</v>
      </c>
      <c r="BP15" s="686"/>
      <c r="BQ15" s="686"/>
      <c r="BR15" s="686"/>
      <c r="BS15" s="692" t="s">
        <v>239</v>
      </c>
      <c r="BT15" s="684"/>
      <c r="BU15" s="684"/>
      <c r="BV15" s="684"/>
      <c r="BW15" s="684"/>
      <c r="BX15" s="684"/>
      <c r="BY15" s="684"/>
      <c r="BZ15" s="684"/>
      <c r="CA15" s="684"/>
      <c r="CB15" s="693"/>
      <c r="CD15" s="698" t="s">
        <v>266</v>
      </c>
      <c r="CE15" s="699"/>
      <c r="CF15" s="699"/>
      <c r="CG15" s="699"/>
      <c r="CH15" s="699"/>
      <c r="CI15" s="699"/>
      <c r="CJ15" s="699"/>
      <c r="CK15" s="699"/>
      <c r="CL15" s="699"/>
      <c r="CM15" s="699"/>
      <c r="CN15" s="699"/>
      <c r="CO15" s="699"/>
      <c r="CP15" s="699"/>
      <c r="CQ15" s="700"/>
      <c r="CR15" s="683">
        <v>1095967</v>
      </c>
      <c r="CS15" s="684"/>
      <c r="CT15" s="684"/>
      <c r="CU15" s="684"/>
      <c r="CV15" s="684"/>
      <c r="CW15" s="684"/>
      <c r="CX15" s="684"/>
      <c r="CY15" s="685"/>
      <c r="CZ15" s="686">
        <v>6.6</v>
      </c>
      <c r="DA15" s="686"/>
      <c r="DB15" s="686"/>
      <c r="DC15" s="686"/>
      <c r="DD15" s="692">
        <v>182022</v>
      </c>
      <c r="DE15" s="684"/>
      <c r="DF15" s="684"/>
      <c r="DG15" s="684"/>
      <c r="DH15" s="684"/>
      <c r="DI15" s="684"/>
      <c r="DJ15" s="684"/>
      <c r="DK15" s="684"/>
      <c r="DL15" s="684"/>
      <c r="DM15" s="684"/>
      <c r="DN15" s="684"/>
      <c r="DO15" s="684"/>
      <c r="DP15" s="685"/>
      <c r="DQ15" s="692">
        <v>638364</v>
      </c>
      <c r="DR15" s="684"/>
      <c r="DS15" s="684"/>
      <c r="DT15" s="684"/>
      <c r="DU15" s="684"/>
      <c r="DV15" s="684"/>
      <c r="DW15" s="684"/>
      <c r="DX15" s="684"/>
      <c r="DY15" s="684"/>
      <c r="DZ15" s="684"/>
      <c r="EA15" s="684"/>
      <c r="EB15" s="684"/>
      <c r="EC15" s="693"/>
    </row>
    <row r="16" spans="2:143" ht="11.25" customHeight="1" x14ac:dyDescent="0.15">
      <c r="B16" s="680" t="s">
        <v>267</v>
      </c>
      <c r="C16" s="681"/>
      <c r="D16" s="681"/>
      <c r="E16" s="681"/>
      <c r="F16" s="681"/>
      <c r="G16" s="681"/>
      <c r="H16" s="681"/>
      <c r="I16" s="681"/>
      <c r="J16" s="681"/>
      <c r="K16" s="681"/>
      <c r="L16" s="681"/>
      <c r="M16" s="681"/>
      <c r="N16" s="681"/>
      <c r="O16" s="681"/>
      <c r="P16" s="681"/>
      <c r="Q16" s="682"/>
      <c r="R16" s="683">
        <v>5725</v>
      </c>
      <c r="S16" s="684"/>
      <c r="T16" s="684"/>
      <c r="U16" s="684"/>
      <c r="V16" s="684"/>
      <c r="W16" s="684"/>
      <c r="X16" s="684"/>
      <c r="Y16" s="685"/>
      <c r="Z16" s="686">
        <v>0</v>
      </c>
      <c r="AA16" s="686"/>
      <c r="AB16" s="686"/>
      <c r="AC16" s="686"/>
      <c r="AD16" s="687">
        <v>5725</v>
      </c>
      <c r="AE16" s="687"/>
      <c r="AF16" s="687"/>
      <c r="AG16" s="687"/>
      <c r="AH16" s="687"/>
      <c r="AI16" s="687"/>
      <c r="AJ16" s="687"/>
      <c r="AK16" s="687"/>
      <c r="AL16" s="688">
        <v>0.1</v>
      </c>
      <c r="AM16" s="689"/>
      <c r="AN16" s="689"/>
      <c r="AO16" s="690"/>
      <c r="AP16" s="680" t="s">
        <v>268</v>
      </c>
      <c r="AQ16" s="681"/>
      <c r="AR16" s="681"/>
      <c r="AS16" s="681"/>
      <c r="AT16" s="681"/>
      <c r="AU16" s="681"/>
      <c r="AV16" s="681"/>
      <c r="AW16" s="681"/>
      <c r="AX16" s="681"/>
      <c r="AY16" s="681"/>
      <c r="AZ16" s="681"/>
      <c r="BA16" s="681"/>
      <c r="BB16" s="681"/>
      <c r="BC16" s="681"/>
      <c r="BD16" s="681"/>
      <c r="BE16" s="681"/>
      <c r="BF16" s="682"/>
      <c r="BG16" s="683" t="s">
        <v>239</v>
      </c>
      <c r="BH16" s="684"/>
      <c r="BI16" s="684"/>
      <c r="BJ16" s="684"/>
      <c r="BK16" s="684"/>
      <c r="BL16" s="684"/>
      <c r="BM16" s="684"/>
      <c r="BN16" s="685"/>
      <c r="BO16" s="686" t="s">
        <v>138</v>
      </c>
      <c r="BP16" s="686"/>
      <c r="BQ16" s="686"/>
      <c r="BR16" s="686"/>
      <c r="BS16" s="692" t="s">
        <v>138</v>
      </c>
      <c r="BT16" s="684"/>
      <c r="BU16" s="684"/>
      <c r="BV16" s="684"/>
      <c r="BW16" s="684"/>
      <c r="BX16" s="684"/>
      <c r="BY16" s="684"/>
      <c r="BZ16" s="684"/>
      <c r="CA16" s="684"/>
      <c r="CB16" s="693"/>
      <c r="CD16" s="698" t="s">
        <v>269</v>
      </c>
      <c r="CE16" s="699"/>
      <c r="CF16" s="699"/>
      <c r="CG16" s="699"/>
      <c r="CH16" s="699"/>
      <c r="CI16" s="699"/>
      <c r="CJ16" s="699"/>
      <c r="CK16" s="699"/>
      <c r="CL16" s="699"/>
      <c r="CM16" s="699"/>
      <c r="CN16" s="699"/>
      <c r="CO16" s="699"/>
      <c r="CP16" s="699"/>
      <c r="CQ16" s="700"/>
      <c r="CR16" s="683">
        <v>7118</v>
      </c>
      <c r="CS16" s="684"/>
      <c r="CT16" s="684"/>
      <c r="CU16" s="684"/>
      <c r="CV16" s="684"/>
      <c r="CW16" s="684"/>
      <c r="CX16" s="684"/>
      <c r="CY16" s="685"/>
      <c r="CZ16" s="686">
        <v>0</v>
      </c>
      <c r="DA16" s="686"/>
      <c r="DB16" s="686"/>
      <c r="DC16" s="686"/>
      <c r="DD16" s="692" t="s">
        <v>138</v>
      </c>
      <c r="DE16" s="684"/>
      <c r="DF16" s="684"/>
      <c r="DG16" s="684"/>
      <c r="DH16" s="684"/>
      <c r="DI16" s="684"/>
      <c r="DJ16" s="684"/>
      <c r="DK16" s="684"/>
      <c r="DL16" s="684"/>
      <c r="DM16" s="684"/>
      <c r="DN16" s="684"/>
      <c r="DO16" s="684"/>
      <c r="DP16" s="685"/>
      <c r="DQ16" s="692" t="s">
        <v>138</v>
      </c>
      <c r="DR16" s="684"/>
      <c r="DS16" s="684"/>
      <c r="DT16" s="684"/>
      <c r="DU16" s="684"/>
      <c r="DV16" s="684"/>
      <c r="DW16" s="684"/>
      <c r="DX16" s="684"/>
      <c r="DY16" s="684"/>
      <c r="DZ16" s="684"/>
      <c r="EA16" s="684"/>
      <c r="EB16" s="684"/>
      <c r="EC16" s="693"/>
    </row>
    <row r="17" spans="2:133" ht="11.25" customHeight="1" x14ac:dyDescent="0.15">
      <c r="B17" s="680" t="s">
        <v>270</v>
      </c>
      <c r="C17" s="681"/>
      <c r="D17" s="681"/>
      <c r="E17" s="681"/>
      <c r="F17" s="681"/>
      <c r="G17" s="681"/>
      <c r="H17" s="681"/>
      <c r="I17" s="681"/>
      <c r="J17" s="681"/>
      <c r="K17" s="681"/>
      <c r="L17" s="681"/>
      <c r="M17" s="681"/>
      <c r="N17" s="681"/>
      <c r="O17" s="681"/>
      <c r="P17" s="681"/>
      <c r="Q17" s="682"/>
      <c r="R17" s="683">
        <v>42041</v>
      </c>
      <c r="S17" s="684"/>
      <c r="T17" s="684"/>
      <c r="U17" s="684"/>
      <c r="V17" s="684"/>
      <c r="W17" s="684"/>
      <c r="X17" s="684"/>
      <c r="Y17" s="685"/>
      <c r="Z17" s="686">
        <v>0.2</v>
      </c>
      <c r="AA17" s="686"/>
      <c r="AB17" s="686"/>
      <c r="AC17" s="686"/>
      <c r="AD17" s="687">
        <v>42041</v>
      </c>
      <c r="AE17" s="687"/>
      <c r="AF17" s="687"/>
      <c r="AG17" s="687"/>
      <c r="AH17" s="687"/>
      <c r="AI17" s="687"/>
      <c r="AJ17" s="687"/>
      <c r="AK17" s="687"/>
      <c r="AL17" s="688">
        <v>0.7</v>
      </c>
      <c r="AM17" s="689"/>
      <c r="AN17" s="689"/>
      <c r="AO17" s="690"/>
      <c r="AP17" s="680" t="s">
        <v>271</v>
      </c>
      <c r="AQ17" s="681"/>
      <c r="AR17" s="681"/>
      <c r="AS17" s="681"/>
      <c r="AT17" s="681"/>
      <c r="AU17" s="681"/>
      <c r="AV17" s="681"/>
      <c r="AW17" s="681"/>
      <c r="AX17" s="681"/>
      <c r="AY17" s="681"/>
      <c r="AZ17" s="681"/>
      <c r="BA17" s="681"/>
      <c r="BB17" s="681"/>
      <c r="BC17" s="681"/>
      <c r="BD17" s="681"/>
      <c r="BE17" s="681"/>
      <c r="BF17" s="682"/>
      <c r="BG17" s="683" t="s">
        <v>239</v>
      </c>
      <c r="BH17" s="684"/>
      <c r="BI17" s="684"/>
      <c r="BJ17" s="684"/>
      <c r="BK17" s="684"/>
      <c r="BL17" s="684"/>
      <c r="BM17" s="684"/>
      <c r="BN17" s="685"/>
      <c r="BO17" s="686" t="s">
        <v>138</v>
      </c>
      <c r="BP17" s="686"/>
      <c r="BQ17" s="686"/>
      <c r="BR17" s="686"/>
      <c r="BS17" s="692" t="s">
        <v>138</v>
      </c>
      <c r="BT17" s="684"/>
      <c r="BU17" s="684"/>
      <c r="BV17" s="684"/>
      <c r="BW17" s="684"/>
      <c r="BX17" s="684"/>
      <c r="BY17" s="684"/>
      <c r="BZ17" s="684"/>
      <c r="CA17" s="684"/>
      <c r="CB17" s="693"/>
      <c r="CD17" s="698" t="s">
        <v>272</v>
      </c>
      <c r="CE17" s="699"/>
      <c r="CF17" s="699"/>
      <c r="CG17" s="699"/>
      <c r="CH17" s="699"/>
      <c r="CI17" s="699"/>
      <c r="CJ17" s="699"/>
      <c r="CK17" s="699"/>
      <c r="CL17" s="699"/>
      <c r="CM17" s="699"/>
      <c r="CN17" s="699"/>
      <c r="CO17" s="699"/>
      <c r="CP17" s="699"/>
      <c r="CQ17" s="700"/>
      <c r="CR17" s="683">
        <v>1024321</v>
      </c>
      <c r="CS17" s="684"/>
      <c r="CT17" s="684"/>
      <c r="CU17" s="684"/>
      <c r="CV17" s="684"/>
      <c r="CW17" s="684"/>
      <c r="CX17" s="684"/>
      <c r="CY17" s="685"/>
      <c r="CZ17" s="686">
        <v>6.1</v>
      </c>
      <c r="DA17" s="686"/>
      <c r="DB17" s="686"/>
      <c r="DC17" s="686"/>
      <c r="DD17" s="692" t="s">
        <v>239</v>
      </c>
      <c r="DE17" s="684"/>
      <c r="DF17" s="684"/>
      <c r="DG17" s="684"/>
      <c r="DH17" s="684"/>
      <c r="DI17" s="684"/>
      <c r="DJ17" s="684"/>
      <c r="DK17" s="684"/>
      <c r="DL17" s="684"/>
      <c r="DM17" s="684"/>
      <c r="DN17" s="684"/>
      <c r="DO17" s="684"/>
      <c r="DP17" s="685"/>
      <c r="DQ17" s="692">
        <v>1010516</v>
      </c>
      <c r="DR17" s="684"/>
      <c r="DS17" s="684"/>
      <c r="DT17" s="684"/>
      <c r="DU17" s="684"/>
      <c r="DV17" s="684"/>
      <c r="DW17" s="684"/>
      <c r="DX17" s="684"/>
      <c r="DY17" s="684"/>
      <c r="DZ17" s="684"/>
      <c r="EA17" s="684"/>
      <c r="EB17" s="684"/>
      <c r="EC17" s="693"/>
    </row>
    <row r="18" spans="2:133" ht="11.25" customHeight="1" x14ac:dyDescent="0.15">
      <c r="B18" s="680" t="s">
        <v>273</v>
      </c>
      <c r="C18" s="681"/>
      <c r="D18" s="681"/>
      <c r="E18" s="681"/>
      <c r="F18" s="681"/>
      <c r="G18" s="681"/>
      <c r="H18" s="681"/>
      <c r="I18" s="681"/>
      <c r="J18" s="681"/>
      <c r="K18" s="681"/>
      <c r="L18" s="681"/>
      <c r="M18" s="681"/>
      <c r="N18" s="681"/>
      <c r="O18" s="681"/>
      <c r="P18" s="681"/>
      <c r="Q18" s="682"/>
      <c r="R18" s="683">
        <v>19813</v>
      </c>
      <c r="S18" s="684"/>
      <c r="T18" s="684"/>
      <c r="U18" s="684"/>
      <c r="V18" s="684"/>
      <c r="W18" s="684"/>
      <c r="X18" s="684"/>
      <c r="Y18" s="685"/>
      <c r="Z18" s="686">
        <v>0.1</v>
      </c>
      <c r="AA18" s="686"/>
      <c r="AB18" s="686"/>
      <c r="AC18" s="686"/>
      <c r="AD18" s="687">
        <v>19813</v>
      </c>
      <c r="AE18" s="687"/>
      <c r="AF18" s="687"/>
      <c r="AG18" s="687"/>
      <c r="AH18" s="687"/>
      <c r="AI18" s="687"/>
      <c r="AJ18" s="687"/>
      <c r="AK18" s="687"/>
      <c r="AL18" s="688">
        <v>0.3</v>
      </c>
      <c r="AM18" s="689"/>
      <c r="AN18" s="689"/>
      <c r="AO18" s="690"/>
      <c r="AP18" s="680" t="s">
        <v>274</v>
      </c>
      <c r="AQ18" s="681"/>
      <c r="AR18" s="681"/>
      <c r="AS18" s="681"/>
      <c r="AT18" s="681"/>
      <c r="AU18" s="681"/>
      <c r="AV18" s="681"/>
      <c r="AW18" s="681"/>
      <c r="AX18" s="681"/>
      <c r="AY18" s="681"/>
      <c r="AZ18" s="681"/>
      <c r="BA18" s="681"/>
      <c r="BB18" s="681"/>
      <c r="BC18" s="681"/>
      <c r="BD18" s="681"/>
      <c r="BE18" s="681"/>
      <c r="BF18" s="682"/>
      <c r="BG18" s="683" t="s">
        <v>138</v>
      </c>
      <c r="BH18" s="684"/>
      <c r="BI18" s="684"/>
      <c r="BJ18" s="684"/>
      <c r="BK18" s="684"/>
      <c r="BL18" s="684"/>
      <c r="BM18" s="684"/>
      <c r="BN18" s="685"/>
      <c r="BO18" s="686" t="s">
        <v>239</v>
      </c>
      <c r="BP18" s="686"/>
      <c r="BQ18" s="686"/>
      <c r="BR18" s="686"/>
      <c r="BS18" s="692" t="s">
        <v>138</v>
      </c>
      <c r="BT18" s="684"/>
      <c r="BU18" s="684"/>
      <c r="BV18" s="684"/>
      <c r="BW18" s="684"/>
      <c r="BX18" s="684"/>
      <c r="BY18" s="684"/>
      <c r="BZ18" s="684"/>
      <c r="CA18" s="684"/>
      <c r="CB18" s="693"/>
      <c r="CD18" s="698" t="s">
        <v>275</v>
      </c>
      <c r="CE18" s="699"/>
      <c r="CF18" s="699"/>
      <c r="CG18" s="699"/>
      <c r="CH18" s="699"/>
      <c r="CI18" s="699"/>
      <c r="CJ18" s="699"/>
      <c r="CK18" s="699"/>
      <c r="CL18" s="699"/>
      <c r="CM18" s="699"/>
      <c r="CN18" s="699"/>
      <c r="CO18" s="699"/>
      <c r="CP18" s="699"/>
      <c r="CQ18" s="700"/>
      <c r="CR18" s="683" t="s">
        <v>239</v>
      </c>
      <c r="CS18" s="684"/>
      <c r="CT18" s="684"/>
      <c r="CU18" s="684"/>
      <c r="CV18" s="684"/>
      <c r="CW18" s="684"/>
      <c r="CX18" s="684"/>
      <c r="CY18" s="685"/>
      <c r="CZ18" s="686" t="s">
        <v>177</v>
      </c>
      <c r="DA18" s="686"/>
      <c r="DB18" s="686"/>
      <c r="DC18" s="686"/>
      <c r="DD18" s="692" t="s">
        <v>138</v>
      </c>
      <c r="DE18" s="684"/>
      <c r="DF18" s="684"/>
      <c r="DG18" s="684"/>
      <c r="DH18" s="684"/>
      <c r="DI18" s="684"/>
      <c r="DJ18" s="684"/>
      <c r="DK18" s="684"/>
      <c r="DL18" s="684"/>
      <c r="DM18" s="684"/>
      <c r="DN18" s="684"/>
      <c r="DO18" s="684"/>
      <c r="DP18" s="685"/>
      <c r="DQ18" s="692" t="s">
        <v>138</v>
      </c>
      <c r="DR18" s="684"/>
      <c r="DS18" s="684"/>
      <c r="DT18" s="684"/>
      <c r="DU18" s="684"/>
      <c r="DV18" s="684"/>
      <c r="DW18" s="684"/>
      <c r="DX18" s="684"/>
      <c r="DY18" s="684"/>
      <c r="DZ18" s="684"/>
      <c r="EA18" s="684"/>
      <c r="EB18" s="684"/>
      <c r="EC18" s="693"/>
    </row>
    <row r="19" spans="2:133" ht="11.25" customHeight="1" x14ac:dyDescent="0.15">
      <c r="B19" s="680" t="s">
        <v>276</v>
      </c>
      <c r="C19" s="681"/>
      <c r="D19" s="681"/>
      <c r="E19" s="681"/>
      <c r="F19" s="681"/>
      <c r="G19" s="681"/>
      <c r="H19" s="681"/>
      <c r="I19" s="681"/>
      <c r="J19" s="681"/>
      <c r="K19" s="681"/>
      <c r="L19" s="681"/>
      <c r="M19" s="681"/>
      <c r="N19" s="681"/>
      <c r="O19" s="681"/>
      <c r="P19" s="681"/>
      <c r="Q19" s="682"/>
      <c r="R19" s="683">
        <v>2828</v>
      </c>
      <c r="S19" s="684"/>
      <c r="T19" s="684"/>
      <c r="U19" s="684"/>
      <c r="V19" s="684"/>
      <c r="W19" s="684"/>
      <c r="X19" s="684"/>
      <c r="Y19" s="685"/>
      <c r="Z19" s="686">
        <v>0</v>
      </c>
      <c r="AA19" s="686"/>
      <c r="AB19" s="686"/>
      <c r="AC19" s="686"/>
      <c r="AD19" s="687">
        <v>2828</v>
      </c>
      <c r="AE19" s="687"/>
      <c r="AF19" s="687"/>
      <c r="AG19" s="687"/>
      <c r="AH19" s="687"/>
      <c r="AI19" s="687"/>
      <c r="AJ19" s="687"/>
      <c r="AK19" s="687"/>
      <c r="AL19" s="688">
        <v>0</v>
      </c>
      <c r="AM19" s="689"/>
      <c r="AN19" s="689"/>
      <c r="AO19" s="690"/>
      <c r="AP19" s="680" t="s">
        <v>277</v>
      </c>
      <c r="AQ19" s="681"/>
      <c r="AR19" s="681"/>
      <c r="AS19" s="681"/>
      <c r="AT19" s="681"/>
      <c r="AU19" s="681"/>
      <c r="AV19" s="681"/>
      <c r="AW19" s="681"/>
      <c r="AX19" s="681"/>
      <c r="AY19" s="681"/>
      <c r="AZ19" s="681"/>
      <c r="BA19" s="681"/>
      <c r="BB19" s="681"/>
      <c r="BC19" s="681"/>
      <c r="BD19" s="681"/>
      <c r="BE19" s="681"/>
      <c r="BF19" s="682"/>
      <c r="BG19" s="683">
        <v>11014</v>
      </c>
      <c r="BH19" s="684"/>
      <c r="BI19" s="684"/>
      <c r="BJ19" s="684"/>
      <c r="BK19" s="684"/>
      <c r="BL19" s="684"/>
      <c r="BM19" s="684"/>
      <c r="BN19" s="685"/>
      <c r="BO19" s="686">
        <v>0.3</v>
      </c>
      <c r="BP19" s="686"/>
      <c r="BQ19" s="686"/>
      <c r="BR19" s="686"/>
      <c r="BS19" s="692" t="s">
        <v>138</v>
      </c>
      <c r="BT19" s="684"/>
      <c r="BU19" s="684"/>
      <c r="BV19" s="684"/>
      <c r="BW19" s="684"/>
      <c r="BX19" s="684"/>
      <c r="BY19" s="684"/>
      <c r="BZ19" s="684"/>
      <c r="CA19" s="684"/>
      <c r="CB19" s="693"/>
      <c r="CD19" s="698" t="s">
        <v>278</v>
      </c>
      <c r="CE19" s="699"/>
      <c r="CF19" s="699"/>
      <c r="CG19" s="699"/>
      <c r="CH19" s="699"/>
      <c r="CI19" s="699"/>
      <c r="CJ19" s="699"/>
      <c r="CK19" s="699"/>
      <c r="CL19" s="699"/>
      <c r="CM19" s="699"/>
      <c r="CN19" s="699"/>
      <c r="CO19" s="699"/>
      <c r="CP19" s="699"/>
      <c r="CQ19" s="700"/>
      <c r="CR19" s="683" t="s">
        <v>177</v>
      </c>
      <c r="CS19" s="684"/>
      <c r="CT19" s="684"/>
      <c r="CU19" s="684"/>
      <c r="CV19" s="684"/>
      <c r="CW19" s="684"/>
      <c r="CX19" s="684"/>
      <c r="CY19" s="685"/>
      <c r="CZ19" s="686" t="s">
        <v>177</v>
      </c>
      <c r="DA19" s="686"/>
      <c r="DB19" s="686"/>
      <c r="DC19" s="686"/>
      <c r="DD19" s="692" t="s">
        <v>239</v>
      </c>
      <c r="DE19" s="684"/>
      <c r="DF19" s="684"/>
      <c r="DG19" s="684"/>
      <c r="DH19" s="684"/>
      <c r="DI19" s="684"/>
      <c r="DJ19" s="684"/>
      <c r="DK19" s="684"/>
      <c r="DL19" s="684"/>
      <c r="DM19" s="684"/>
      <c r="DN19" s="684"/>
      <c r="DO19" s="684"/>
      <c r="DP19" s="685"/>
      <c r="DQ19" s="692" t="s">
        <v>177</v>
      </c>
      <c r="DR19" s="684"/>
      <c r="DS19" s="684"/>
      <c r="DT19" s="684"/>
      <c r="DU19" s="684"/>
      <c r="DV19" s="684"/>
      <c r="DW19" s="684"/>
      <c r="DX19" s="684"/>
      <c r="DY19" s="684"/>
      <c r="DZ19" s="684"/>
      <c r="EA19" s="684"/>
      <c r="EB19" s="684"/>
      <c r="EC19" s="693"/>
    </row>
    <row r="20" spans="2:133" ht="11.25" customHeight="1" x14ac:dyDescent="0.15">
      <c r="B20" s="680" t="s">
        <v>279</v>
      </c>
      <c r="C20" s="681"/>
      <c r="D20" s="681"/>
      <c r="E20" s="681"/>
      <c r="F20" s="681"/>
      <c r="G20" s="681"/>
      <c r="H20" s="681"/>
      <c r="I20" s="681"/>
      <c r="J20" s="681"/>
      <c r="K20" s="681"/>
      <c r="L20" s="681"/>
      <c r="M20" s="681"/>
      <c r="N20" s="681"/>
      <c r="O20" s="681"/>
      <c r="P20" s="681"/>
      <c r="Q20" s="682"/>
      <c r="R20" s="683">
        <v>428</v>
      </c>
      <c r="S20" s="684"/>
      <c r="T20" s="684"/>
      <c r="U20" s="684"/>
      <c r="V20" s="684"/>
      <c r="W20" s="684"/>
      <c r="X20" s="684"/>
      <c r="Y20" s="685"/>
      <c r="Z20" s="686">
        <v>0</v>
      </c>
      <c r="AA20" s="686"/>
      <c r="AB20" s="686"/>
      <c r="AC20" s="686"/>
      <c r="AD20" s="687">
        <v>428</v>
      </c>
      <c r="AE20" s="687"/>
      <c r="AF20" s="687"/>
      <c r="AG20" s="687"/>
      <c r="AH20" s="687"/>
      <c r="AI20" s="687"/>
      <c r="AJ20" s="687"/>
      <c r="AK20" s="687"/>
      <c r="AL20" s="688">
        <v>0</v>
      </c>
      <c r="AM20" s="689"/>
      <c r="AN20" s="689"/>
      <c r="AO20" s="690"/>
      <c r="AP20" s="680" t="s">
        <v>280</v>
      </c>
      <c r="AQ20" s="681"/>
      <c r="AR20" s="681"/>
      <c r="AS20" s="681"/>
      <c r="AT20" s="681"/>
      <c r="AU20" s="681"/>
      <c r="AV20" s="681"/>
      <c r="AW20" s="681"/>
      <c r="AX20" s="681"/>
      <c r="AY20" s="681"/>
      <c r="AZ20" s="681"/>
      <c r="BA20" s="681"/>
      <c r="BB20" s="681"/>
      <c r="BC20" s="681"/>
      <c r="BD20" s="681"/>
      <c r="BE20" s="681"/>
      <c r="BF20" s="682"/>
      <c r="BG20" s="683">
        <v>11014</v>
      </c>
      <c r="BH20" s="684"/>
      <c r="BI20" s="684"/>
      <c r="BJ20" s="684"/>
      <c r="BK20" s="684"/>
      <c r="BL20" s="684"/>
      <c r="BM20" s="684"/>
      <c r="BN20" s="685"/>
      <c r="BO20" s="686">
        <v>0.3</v>
      </c>
      <c r="BP20" s="686"/>
      <c r="BQ20" s="686"/>
      <c r="BR20" s="686"/>
      <c r="BS20" s="692" t="s">
        <v>177</v>
      </c>
      <c r="BT20" s="684"/>
      <c r="BU20" s="684"/>
      <c r="BV20" s="684"/>
      <c r="BW20" s="684"/>
      <c r="BX20" s="684"/>
      <c r="BY20" s="684"/>
      <c r="BZ20" s="684"/>
      <c r="CA20" s="684"/>
      <c r="CB20" s="693"/>
      <c r="CD20" s="698" t="s">
        <v>281</v>
      </c>
      <c r="CE20" s="699"/>
      <c r="CF20" s="699"/>
      <c r="CG20" s="699"/>
      <c r="CH20" s="699"/>
      <c r="CI20" s="699"/>
      <c r="CJ20" s="699"/>
      <c r="CK20" s="699"/>
      <c r="CL20" s="699"/>
      <c r="CM20" s="699"/>
      <c r="CN20" s="699"/>
      <c r="CO20" s="699"/>
      <c r="CP20" s="699"/>
      <c r="CQ20" s="700"/>
      <c r="CR20" s="683">
        <v>16661678</v>
      </c>
      <c r="CS20" s="684"/>
      <c r="CT20" s="684"/>
      <c r="CU20" s="684"/>
      <c r="CV20" s="684"/>
      <c r="CW20" s="684"/>
      <c r="CX20" s="684"/>
      <c r="CY20" s="685"/>
      <c r="CZ20" s="686">
        <v>100</v>
      </c>
      <c r="DA20" s="686"/>
      <c r="DB20" s="686"/>
      <c r="DC20" s="686"/>
      <c r="DD20" s="692">
        <v>3136908</v>
      </c>
      <c r="DE20" s="684"/>
      <c r="DF20" s="684"/>
      <c r="DG20" s="684"/>
      <c r="DH20" s="684"/>
      <c r="DI20" s="684"/>
      <c r="DJ20" s="684"/>
      <c r="DK20" s="684"/>
      <c r="DL20" s="684"/>
      <c r="DM20" s="684"/>
      <c r="DN20" s="684"/>
      <c r="DO20" s="684"/>
      <c r="DP20" s="685"/>
      <c r="DQ20" s="692">
        <v>6298588</v>
      </c>
      <c r="DR20" s="684"/>
      <c r="DS20" s="684"/>
      <c r="DT20" s="684"/>
      <c r="DU20" s="684"/>
      <c r="DV20" s="684"/>
      <c r="DW20" s="684"/>
      <c r="DX20" s="684"/>
      <c r="DY20" s="684"/>
      <c r="DZ20" s="684"/>
      <c r="EA20" s="684"/>
      <c r="EB20" s="684"/>
      <c r="EC20" s="693"/>
    </row>
    <row r="21" spans="2:133" ht="11.25" customHeight="1" x14ac:dyDescent="0.15">
      <c r="B21" s="680" t="s">
        <v>282</v>
      </c>
      <c r="C21" s="681"/>
      <c r="D21" s="681"/>
      <c r="E21" s="681"/>
      <c r="F21" s="681"/>
      <c r="G21" s="681"/>
      <c r="H21" s="681"/>
      <c r="I21" s="681"/>
      <c r="J21" s="681"/>
      <c r="K21" s="681"/>
      <c r="L21" s="681"/>
      <c r="M21" s="681"/>
      <c r="N21" s="681"/>
      <c r="O21" s="681"/>
      <c r="P21" s="681"/>
      <c r="Q21" s="682"/>
      <c r="R21" s="683">
        <v>18972</v>
      </c>
      <c r="S21" s="684"/>
      <c r="T21" s="684"/>
      <c r="U21" s="684"/>
      <c r="V21" s="684"/>
      <c r="W21" s="684"/>
      <c r="X21" s="684"/>
      <c r="Y21" s="685"/>
      <c r="Z21" s="686">
        <v>0.1</v>
      </c>
      <c r="AA21" s="686"/>
      <c r="AB21" s="686"/>
      <c r="AC21" s="686"/>
      <c r="AD21" s="687">
        <v>18972</v>
      </c>
      <c r="AE21" s="687"/>
      <c r="AF21" s="687"/>
      <c r="AG21" s="687"/>
      <c r="AH21" s="687"/>
      <c r="AI21" s="687"/>
      <c r="AJ21" s="687"/>
      <c r="AK21" s="687"/>
      <c r="AL21" s="688">
        <v>0.3</v>
      </c>
      <c r="AM21" s="689"/>
      <c r="AN21" s="689"/>
      <c r="AO21" s="690"/>
      <c r="AP21" s="702" t="s">
        <v>283</v>
      </c>
      <c r="AQ21" s="703"/>
      <c r="AR21" s="703"/>
      <c r="AS21" s="703"/>
      <c r="AT21" s="703"/>
      <c r="AU21" s="703"/>
      <c r="AV21" s="703"/>
      <c r="AW21" s="703"/>
      <c r="AX21" s="703"/>
      <c r="AY21" s="703"/>
      <c r="AZ21" s="703"/>
      <c r="BA21" s="703"/>
      <c r="BB21" s="703"/>
      <c r="BC21" s="703"/>
      <c r="BD21" s="703"/>
      <c r="BE21" s="703"/>
      <c r="BF21" s="704"/>
      <c r="BG21" s="683">
        <v>11014</v>
      </c>
      <c r="BH21" s="684"/>
      <c r="BI21" s="684"/>
      <c r="BJ21" s="684"/>
      <c r="BK21" s="684"/>
      <c r="BL21" s="684"/>
      <c r="BM21" s="684"/>
      <c r="BN21" s="685"/>
      <c r="BO21" s="686">
        <v>0.3</v>
      </c>
      <c r="BP21" s="686"/>
      <c r="BQ21" s="686"/>
      <c r="BR21" s="686"/>
      <c r="BS21" s="692" t="s">
        <v>138</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284</v>
      </c>
      <c r="C22" s="681"/>
      <c r="D22" s="681"/>
      <c r="E22" s="681"/>
      <c r="F22" s="681"/>
      <c r="G22" s="681"/>
      <c r="H22" s="681"/>
      <c r="I22" s="681"/>
      <c r="J22" s="681"/>
      <c r="K22" s="681"/>
      <c r="L22" s="681"/>
      <c r="M22" s="681"/>
      <c r="N22" s="681"/>
      <c r="O22" s="681"/>
      <c r="P22" s="681"/>
      <c r="Q22" s="682"/>
      <c r="R22" s="683">
        <v>1520429</v>
      </c>
      <c r="S22" s="684"/>
      <c r="T22" s="684"/>
      <c r="U22" s="684"/>
      <c r="V22" s="684"/>
      <c r="W22" s="684"/>
      <c r="X22" s="684"/>
      <c r="Y22" s="685"/>
      <c r="Z22" s="686">
        <v>9</v>
      </c>
      <c r="AA22" s="686"/>
      <c r="AB22" s="686"/>
      <c r="AC22" s="686"/>
      <c r="AD22" s="687">
        <v>1405800</v>
      </c>
      <c r="AE22" s="687"/>
      <c r="AF22" s="687"/>
      <c r="AG22" s="687"/>
      <c r="AH22" s="687"/>
      <c r="AI22" s="687"/>
      <c r="AJ22" s="687"/>
      <c r="AK22" s="687"/>
      <c r="AL22" s="688">
        <v>24.8</v>
      </c>
      <c r="AM22" s="689"/>
      <c r="AN22" s="689"/>
      <c r="AO22" s="690"/>
      <c r="AP22" s="702" t="s">
        <v>285</v>
      </c>
      <c r="AQ22" s="703"/>
      <c r="AR22" s="703"/>
      <c r="AS22" s="703"/>
      <c r="AT22" s="703"/>
      <c r="AU22" s="703"/>
      <c r="AV22" s="703"/>
      <c r="AW22" s="703"/>
      <c r="AX22" s="703"/>
      <c r="AY22" s="703"/>
      <c r="AZ22" s="703"/>
      <c r="BA22" s="703"/>
      <c r="BB22" s="703"/>
      <c r="BC22" s="703"/>
      <c r="BD22" s="703"/>
      <c r="BE22" s="703"/>
      <c r="BF22" s="704"/>
      <c r="BG22" s="683" t="s">
        <v>138</v>
      </c>
      <c r="BH22" s="684"/>
      <c r="BI22" s="684"/>
      <c r="BJ22" s="684"/>
      <c r="BK22" s="684"/>
      <c r="BL22" s="684"/>
      <c r="BM22" s="684"/>
      <c r="BN22" s="685"/>
      <c r="BO22" s="686" t="s">
        <v>239</v>
      </c>
      <c r="BP22" s="686"/>
      <c r="BQ22" s="686"/>
      <c r="BR22" s="686"/>
      <c r="BS22" s="692" t="s">
        <v>177</v>
      </c>
      <c r="BT22" s="684"/>
      <c r="BU22" s="684"/>
      <c r="BV22" s="684"/>
      <c r="BW22" s="684"/>
      <c r="BX22" s="684"/>
      <c r="BY22" s="684"/>
      <c r="BZ22" s="684"/>
      <c r="CA22" s="684"/>
      <c r="CB22" s="693"/>
      <c r="CD22" s="665" t="s">
        <v>286</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287</v>
      </c>
      <c r="C23" s="681"/>
      <c r="D23" s="681"/>
      <c r="E23" s="681"/>
      <c r="F23" s="681"/>
      <c r="G23" s="681"/>
      <c r="H23" s="681"/>
      <c r="I23" s="681"/>
      <c r="J23" s="681"/>
      <c r="K23" s="681"/>
      <c r="L23" s="681"/>
      <c r="M23" s="681"/>
      <c r="N23" s="681"/>
      <c r="O23" s="681"/>
      <c r="P23" s="681"/>
      <c r="Q23" s="682"/>
      <c r="R23" s="683">
        <v>1405800</v>
      </c>
      <c r="S23" s="684"/>
      <c r="T23" s="684"/>
      <c r="U23" s="684"/>
      <c r="V23" s="684"/>
      <c r="W23" s="684"/>
      <c r="X23" s="684"/>
      <c r="Y23" s="685"/>
      <c r="Z23" s="686">
        <v>8.3000000000000007</v>
      </c>
      <c r="AA23" s="686"/>
      <c r="AB23" s="686"/>
      <c r="AC23" s="686"/>
      <c r="AD23" s="687">
        <v>1405800</v>
      </c>
      <c r="AE23" s="687"/>
      <c r="AF23" s="687"/>
      <c r="AG23" s="687"/>
      <c r="AH23" s="687"/>
      <c r="AI23" s="687"/>
      <c r="AJ23" s="687"/>
      <c r="AK23" s="687"/>
      <c r="AL23" s="688">
        <v>24.8</v>
      </c>
      <c r="AM23" s="689"/>
      <c r="AN23" s="689"/>
      <c r="AO23" s="690"/>
      <c r="AP23" s="702" t="s">
        <v>288</v>
      </c>
      <c r="AQ23" s="703"/>
      <c r="AR23" s="703"/>
      <c r="AS23" s="703"/>
      <c r="AT23" s="703"/>
      <c r="AU23" s="703"/>
      <c r="AV23" s="703"/>
      <c r="AW23" s="703"/>
      <c r="AX23" s="703"/>
      <c r="AY23" s="703"/>
      <c r="AZ23" s="703"/>
      <c r="BA23" s="703"/>
      <c r="BB23" s="703"/>
      <c r="BC23" s="703"/>
      <c r="BD23" s="703"/>
      <c r="BE23" s="703"/>
      <c r="BF23" s="704"/>
      <c r="BG23" s="683" t="s">
        <v>138</v>
      </c>
      <c r="BH23" s="684"/>
      <c r="BI23" s="684"/>
      <c r="BJ23" s="684"/>
      <c r="BK23" s="684"/>
      <c r="BL23" s="684"/>
      <c r="BM23" s="684"/>
      <c r="BN23" s="685"/>
      <c r="BO23" s="686" t="s">
        <v>239</v>
      </c>
      <c r="BP23" s="686"/>
      <c r="BQ23" s="686"/>
      <c r="BR23" s="686"/>
      <c r="BS23" s="692" t="s">
        <v>239</v>
      </c>
      <c r="BT23" s="684"/>
      <c r="BU23" s="684"/>
      <c r="BV23" s="684"/>
      <c r="BW23" s="684"/>
      <c r="BX23" s="684"/>
      <c r="BY23" s="684"/>
      <c r="BZ23" s="684"/>
      <c r="CA23" s="684"/>
      <c r="CB23" s="693"/>
      <c r="CD23" s="665" t="s">
        <v>227</v>
      </c>
      <c r="CE23" s="666"/>
      <c r="CF23" s="666"/>
      <c r="CG23" s="666"/>
      <c r="CH23" s="666"/>
      <c r="CI23" s="666"/>
      <c r="CJ23" s="666"/>
      <c r="CK23" s="666"/>
      <c r="CL23" s="666"/>
      <c r="CM23" s="666"/>
      <c r="CN23" s="666"/>
      <c r="CO23" s="666"/>
      <c r="CP23" s="666"/>
      <c r="CQ23" s="667"/>
      <c r="CR23" s="665" t="s">
        <v>289</v>
      </c>
      <c r="CS23" s="666"/>
      <c r="CT23" s="666"/>
      <c r="CU23" s="666"/>
      <c r="CV23" s="666"/>
      <c r="CW23" s="666"/>
      <c r="CX23" s="666"/>
      <c r="CY23" s="667"/>
      <c r="CZ23" s="665" t="s">
        <v>290</v>
      </c>
      <c r="DA23" s="666"/>
      <c r="DB23" s="666"/>
      <c r="DC23" s="667"/>
      <c r="DD23" s="665" t="s">
        <v>291</v>
      </c>
      <c r="DE23" s="666"/>
      <c r="DF23" s="666"/>
      <c r="DG23" s="666"/>
      <c r="DH23" s="666"/>
      <c r="DI23" s="666"/>
      <c r="DJ23" s="666"/>
      <c r="DK23" s="667"/>
      <c r="DL23" s="714" t="s">
        <v>292</v>
      </c>
      <c r="DM23" s="715"/>
      <c r="DN23" s="715"/>
      <c r="DO23" s="715"/>
      <c r="DP23" s="715"/>
      <c r="DQ23" s="715"/>
      <c r="DR23" s="715"/>
      <c r="DS23" s="715"/>
      <c r="DT23" s="715"/>
      <c r="DU23" s="715"/>
      <c r="DV23" s="716"/>
      <c r="DW23" s="665" t="s">
        <v>293</v>
      </c>
      <c r="DX23" s="666"/>
      <c r="DY23" s="666"/>
      <c r="DZ23" s="666"/>
      <c r="EA23" s="666"/>
      <c r="EB23" s="666"/>
      <c r="EC23" s="667"/>
    </row>
    <row r="24" spans="2:133" ht="11.25" customHeight="1" x14ac:dyDescent="0.15">
      <c r="B24" s="680" t="s">
        <v>294</v>
      </c>
      <c r="C24" s="681"/>
      <c r="D24" s="681"/>
      <c r="E24" s="681"/>
      <c r="F24" s="681"/>
      <c r="G24" s="681"/>
      <c r="H24" s="681"/>
      <c r="I24" s="681"/>
      <c r="J24" s="681"/>
      <c r="K24" s="681"/>
      <c r="L24" s="681"/>
      <c r="M24" s="681"/>
      <c r="N24" s="681"/>
      <c r="O24" s="681"/>
      <c r="P24" s="681"/>
      <c r="Q24" s="682"/>
      <c r="R24" s="683">
        <v>114629</v>
      </c>
      <c r="S24" s="684"/>
      <c r="T24" s="684"/>
      <c r="U24" s="684"/>
      <c r="V24" s="684"/>
      <c r="W24" s="684"/>
      <c r="X24" s="684"/>
      <c r="Y24" s="685"/>
      <c r="Z24" s="686">
        <v>0.7</v>
      </c>
      <c r="AA24" s="686"/>
      <c r="AB24" s="686"/>
      <c r="AC24" s="686"/>
      <c r="AD24" s="687" t="s">
        <v>239</v>
      </c>
      <c r="AE24" s="687"/>
      <c r="AF24" s="687"/>
      <c r="AG24" s="687"/>
      <c r="AH24" s="687"/>
      <c r="AI24" s="687"/>
      <c r="AJ24" s="687"/>
      <c r="AK24" s="687"/>
      <c r="AL24" s="688" t="s">
        <v>239</v>
      </c>
      <c r="AM24" s="689"/>
      <c r="AN24" s="689"/>
      <c r="AO24" s="690"/>
      <c r="AP24" s="702" t="s">
        <v>295</v>
      </c>
      <c r="AQ24" s="703"/>
      <c r="AR24" s="703"/>
      <c r="AS24" s="703"/>
      <c r="AT24" s="703"/>
      <c r="AU24" s="703"/>
      <c r="AV24" s="703"/>
      <c r="AW24" s="703"/>
      <c r="AX24" s="703"/>
      <c r="AY24" s="703"/>
      <c r="AZ24" s="703"/>
      <c r="BA24" s="703"/>
      <c r="BB24" s="703"/>
      <c r="BC24" s="703"/>
      <c r="BD24" s="703"/>
      <c r="BE24" s="703"/>
      <c r="BF24" s="704"/>
      <c r="BG24" s="683" t="s">
        <v>177</v>
      </c>
      <c r="BH24" s="684"/>
      <c r="BI24" s="684"/>
      <c r="BJ24" s="684"/>
      <c r="BK24" s="684"/>
      <c r="BL24" s="684"/>
      <c r="BM24" s="684"/>
      <c r="BN24" s="685"/>
      <c r="BO24" s="686" t="s">
        <v>177</v>
      </c>
      <c r="BP24" s="686"/>
      <c r="BQ24" s="686"/>
      <c r="BR24" s="686"/>
      <c r="BS24" s="692" t="s">
        <v>138</v>
      </c>
      <c r="BT24" s="684"/>
      <c r="BU24" s="684"/>
      <c r="BV24" s="684"/>
      <c r="BW24" s="684"/>
      <c r="BX24" s="684"/>
      <c r="BY24" s="684"/>
      <c r="BZ24" s="684"/>
      <c r="CA24" s="684"/>
      <c r="CB24" s="693"/>
      <c r="CD24" s="694" t="s">
        <v>296</v>
      </c>
      <c r="CE24" s="695"/>
      <c r="CF24" s="695"/>
      <c r="CG24" s="695"/>
      <c r="CH24" s="695"/>
      <c r="CI24" s="695"/>
      <c r="CJ24" s="695"/>
      <c r="CK24" s="695"/>
      <c r="CL24" s="695"/>
      <c r="CM24" s="695"/>
      <c r="CN24" s="695"/>
      <c r="CO24" s="695"/>
      <c r="CP24" s="695"/>
      <c r="CQ24" s="696"/>
      <c r="CR24" s="672">
        <v>4493821</v>
      </c>
      <c r="CS24" s="673"/>
      <c r="CT24" s="673"/>
      <c r="CU24" s="673"/>
      <c r="CV24" s="673"/>
      <c r="CW24" s="673"/>
      <c r="CX24" s="673"/>
      <c r="CY24" s="674"/>
      <c r="CZ24" s="677">
        <v>27</v>
      </c>
      <c r="DA24" s="678"/>
      <c r="DB24" s="678"/>
      <c r="DC24" s="697"/>
      <c r="DD24" s="722">
        <v>3049150</v>
      </c>
      <c r="DE24" s="673"/>
      <c r="DF24" s="673"/>
      <c r="DG24" s="673"/>
      <c r="DH24" s="673"/>
      <c r="DI24" s="673"/>
      <c r="DJ24" s="673"/>
      <c r="DK24" s="674"/>
      <c r="DL24" s="722">
        <v>3020028</v>
      </c>
      <c r="DM24" s="673"/>
      <c r="DN24" s="673"/>
      <c r="DO24" s="673"/>
      <c r="DP24" s="673"/>
      <c r="DQ24" s="673"/>
      <c r="DR24" s="673"/>
      <c r="DS24" s="673"/>
      <c r="DT24" s="673"/>
      <c r="DU24" s="673"/>
      <c r="DV24" s="674"/>
      <c r="DW24" s="677">
        <v>50.4</v>
      </c>
      <c r="DX24" s="678"/>
      <c r="DY24" s="678"/>
      <c r="DZ24" s="678"/>
      <c r="EA24" s="678"/>
      <c r="EB24" s="678"/>
      <c r="EC24" s="679"/>
    </row>
    <row r="25" spans="2:133" ht="11.25" customHeight="1" x14ac:dyDescent="0.15">
      <c r="B25" s="680" t="s">
        <v>297</v>
      </c>
      <c r="C25" s="681"/>
      <c r="D25" s="681"/>
      <c r="E25" s="681"/>
      <c r="F25" s="681"/>
      <c r="G25" s="681"/>
      <c r="H25" s="681"/>
      <c r="I25" s="681"/>
      <c r="J25" s="681"/>
      <c r="K25" s="681"/>
      <c r="L25" s="681"/>
      <c r="M25" s="681"/>
      <c r="N25" s="681"/>
      <c r="O25" s="681"/>
      <c r="P25" s="681"/>
      <c r="Q25" s="682"/>
      <c r="R25" s="683" t="s">
        <v>138</v>
      </c>
      <c r="S25" s="684"/>
      <c r="T25" s="684"/>
      <c r="U25" s="684"/>
      <c r="V25" s="684"/>
      <c r="W25" s="684"/>
      <c r="X25" s="684"/>
      <c r="Y25" s="685"/>
      <c r="Z25" s="686" t="s">
        <v>138</v>
      </c>
      <c r="AA25" s="686"/>
      <c r="AB25" s="686"/>
      <c r="AC25" s="686"/>
      <c r="AD25" s="687" t="s">
        <v>138</v>
      </c>
      <c r="AE25" s="687"/>
      <c r="AF25" s="687"/>
      <c r="AG25" s="687"/>
      <c r="AH25" s="687"/>
      <c r="AI25" s="687"/>
      <c r="AJ25" s="687"/>
      <c r="AK25" s="687"/>
      <c r="AL25" s="688" t="s">
        <v>138</v>
      </c>
      <c r="AM25" s="689"/>
      <c r="AN25" s="689"/>
      <c r="AO25" s="690"/>
      <c r="AP25" s="702" t="s">
        <v>298</v>
      </c>
      <c r="AQ25" s="703"/>
      <c r="AR25" s="703"/>
      <c r="AS25" s="703"/>
      <c r="AT25" s="703"/>
      <c r="AU25" s="703"/>
      <c r="AV25" s="703"/>
      <c r="AW25" s="703"/>
      <c r="AX25" s="703"/>
      <c r="AY25" s="703"/>
      <c r="AZ25" s="703"/>
      <c r="BA25" s="703"/>
      <c r="BB25" s="703"/>
      <c r="BC25" s="703"/>
      <c r="BD25" s="703"/>
      <c r="BE25" s="703"/>
      <c r="BF25" s="704"/>
      <c r="BG25" s="683" t="s">
        <v>239</v>
      </c>
      <c r="BH25" s="684"/>
      <c r="BI25" s="684"/>
      <c r="BJ25" s="684"/>
      <c r="BK25" s="684"/>
      <c r="BL25" s="684"/>
      <c r="BM25" s="684"/>
      <c r="BN25" s="685"/>
      <c r="BO25" s="686" t="s">
        <v>239</v>
      </c>
      <c r="BP25" s="686"/>
      <c r="BQ25" s="686"/>
      <c r="BR25" s="686"/>
      <c r="BS25" s="692" t="s">
        <v>138</v>
      </c>
      <c r="BT25" s="684"/>
      <c r="BU25" s="684"/>
      <c r="BV25" s="684"/>
      <c r="BW25" s="684"/>
      <c r="BX25" s="684"/>
      <c r="BY25" s="684"/>
      <c r="BZ25" s="684"/>
      <c r="CA25" s="684"/>
      <c r="CB25" s="693"/>
      <c r="CD25" s="698" t="s">
        <v>299</v>
      </c>
      <c r="CE25" s="699"/>
      <c r="CF25" s="699"/>
      <c r="CG25" s="699"/>
      <c r="CH25" s="699"/>
      <c r="CI25" s="699"/>
      <c r="CJ25" s="699"/>
      <c r="CK25" s="699"/>
      <c r="CL25" s="699"/>
      <c r="CM25" s="699"/>
      <c r="CN25" s="699"/>
      <c r="CO25" s="699"/>
      <c r="CP25" s="699"/>
      <c r="CQ25" s="700"/>
      <c r="CR25" s="683">
        <v>1621749</v>
      </c>
      <c r="CS25" s="719"/>
      <c r="CT25" s="719"/>
      <c r="CU25" s="719"/>
      <c r="CV25" s="719"/>
      <c r="CW25" s="719"/>
      <c r="CX25" s="719"/>
      <c r="CY25" s="720"/>
      <c r="CZ25" s="688">
        <v>9.6999999999999993</v>
      </c>
      <c r="DA25" s="717"/>
      <c r="DB25" s="717"/>
      <c r="DC25" s="721"/>
      <c r="DD25" s="692">
        <v>1540979</v>
      </c>
      <c r="DE25" s="719"/>
      <c r="DF25" s="719"/>
      <c r="DG25" s="719"/>
      <c r="DH25" s="719"/>
      <c r="DI25" s="719"/>
      <c r="DJ25" s="719"/>
      <c r="DK25" s="720"/>
      <c r="DL25" s="692">
        <v>1511879</v>
      </c>
      <c r="DM25" s="719"/>
      <c r="DN25" s="719"/>
      <c r="DO25" s="719"/>
      <c r="DP25" s="719"/>
      <c r="DQ25" s="719"/>
      <c r="DR25" s="719"/>
      <c r="DS25" s="719"/>
      <c r="DT25" s="719"/>
      <c r="DU25" s="719"/>
      <c r="DV25" s="720"/>
      <c r="DW25" s="688">
        <v>25.2</v>
      </c>
      <c r="DX25" s="717"/>
      <c r="DY25" s="717"/>
      <c r="DZ25" s="717"/>
      <c r="EA25" s="717"/>
      <c r="EB25" s="717"/>
      <c r="EC25" s="718"/>
    </row>
    <row r="26" spans="2:133" ht="11.25" customHeight="1" x14ac:dyDescent="0.15">
      <c r="B26" s="680" t="s">
        <v>300</v>
      </c>
      <c r="C26" s="681"/>
      <c r="D26" s="681"/>
      <c r="E26" s="681"/>
      <c r="F26" s="681"/>
      <c r="G26" s="681"/>
      <c r="H26" s="681"/>
      <c r="I26" s="681"/>
      <c r="J26" s="681"/>
      <c r="K26" s="681"/>
      <c r="L26" s="681"/>
      <c r="M26" s="681"/>
      <c r="N26" s="681"/>
      <c r="O26" s="681"/>
      <c r="P26" s="681"/>
      <c r="Q26" s="682"/>
      <c r="R26" s="683">
        <v>5771362</v>
      </c>
      <c r="S26" s="684"/>
      <c r="T26" s="684"/>
      <c r="U26" s="684"/>
      <c r="V26" s="684"/>
      <c r="W26" s="684"/>
      <c r="X26" s="684"/>
      <c r="Y26" s="685"/>
      <c r="Z26" s="686">
        <v>34</v>
      </c>
      <c r="AA26" s="686"/>
      <c r="AB26" s="686"/>
      <c r="AC26" s="686"/>
      <c r="AD26" s="687">
        <v>5656519</v>
      </c>
      <c r="AE26" s="687"/>
      <c r="AF26" s="687"/>
      <c r="AG26" s="687"/>
      <c r="AH26" s="687"/>
      <c r="AI26" s="687"/>
      <c r="AJ26" s="687"/>
      <c r="AK26" s="687"/>
      <c r="AL26" s="688">
        <v>99.7</v>
      </c>
      <c r="AM26" s="689"/>
      <c r="AN26" s="689"/>
      <c r="AO26" s="690"/>
      <c r="AP26" s="702" t="s">
        <v>301</v>
      </c>
      <c r="AQ26" s="732"/>
      <c r="AR26" s="732"/>
      <c r="AS26" s="732"/>
      <c r="AT26" s="732"/>
      <c r="AU26" s="732"/>
      <c r="AV26" s="732"/>
      <c r="AW26" s="732"/>
      <c r="AX26" s="732"/>
      <c r="AY26" s="732"/>
      <c r="AZ26" s="732"/>
      <c r="BA26" s="732"/>
      <c r="BB26" s="732"/>
      <c r="BC26" s="732"/>
      <c r="BD26" s="732"/>
      <c r="BE26" s="732"/>
      <c r="BF26" s="704"/>
      <c r="BG26" s="683" t="s">
        <v>177</v>
      </c>
      <c r="BH26" s="684"/>
      <c r="BI26" s="684"/>
      <c r="BJ26" s="684"/>
      <c r="BK26" s="684"/>
      <c r="BL26" s="684"/>
      <c r="BM26" s="684"/>
      <c r="BN26" s="685"/>
      <c r="BO26" s="686" t="s">
        <v>177</v>
      </c>
      <c r="BP26" s="686"/>
      <c r="BQ26" s="686"/>
      <c r="BR26" s="686"/>
      <c r="BS26" s="692" t="s">
        <v>138</v>
      </c>
      <c r="BT26" s="684"/>
      <c r="BU26" s="684"/>
      <c r="BV26" s="684"/>
      <c r="BW26" s="684"/>
      <c r="BX26" s="684"/>
      <c r="BY26" s="684"/>
      <c r="BZ26" s="684"/>
      <c r="CA26" s="684"/>
      <c r="CB26" s="693"/>
      <c r="CD26" s="698" t="s">
        <v>302</v>
      </c>
      <c r="CE26" s="699"/>
      <c r="CF26" s="699"/>
      <c r="CG26" s="699"/>
      <c r="CH26" s="699"/>
      <c r="CI26" s="699"/>
      <c r="CJ26" s="699"/>
      <c r="CK26" s="699"/>
      <c r="CL26" s="699"/>
      <c r="CM26" s="699"/>
      <c r="CN26" s="699"/>
      <c r="CO26" s="699"/>
      <c r="CP26" s="699"/>
      <c r="CQ26" s="700"/>
      <c r="CR26" s="683">
        <v>1067249</v>
      </c>
      <c r="CS26" s="684"/>
      <c r="CT26" s="684"/>
      <c r="CU26" s="684"/>
      <c r="CV26" s="684"/>
      <c r="CW26" s="684"/>
      <c r="CX26" s="684"/>
      <c r="CY26" s="685"/>
      <c r="CZ26" s="688">
        <v>6.4</v>
      </c>
      <c r="DA26" s="717"/>
      <c r="DB26" s="717"/>
      <c r="DC26" s="721"/>
      <c r="DD26" s="692">
        <v>1041635</v>
      </c>
      <c r="DE26" s="684"/>
      <c r="DF26" s="684"/>
      <c r="DG26" s="684"/>
      <c r="DH26" s="684"/>
      <c r="DI26" s="684"/>
      <c r="DJ26" s="684"/>
      <c r="DK26" s="685"/>
      <c r="DL26" s="692" t="s">
        <v>239</v>
      </c>
      <c r="DM26" s="684"/>
      <c r="DN26" s="684"/>
      <c r="DO26" s="684"/>
      <c r="DP26" s="684"/>
      <c r="DQ26" s="684"/>
      <c r="DR26" s="684"/>
      <c r="DS26" s="684"/>
      <c r="DT26" s="684"/>
      <c r="DU26" s="684"/>
      <c r="DV26" s="685"/>
      <c r="DW26" s="688" t="s">
        <v>239</v>
      </c>
      <c r="DX26" s="717"/>
      <c r="DY26" s="717"/>
      <c r="DZ26" s="717"/>
      <c r="EA26" s="717"/>
      <c r="EB26" s="717"/>
      <c r="EC26" s="718"/>
    </row>
    <row r="27" spans="2:133" ht="11.25" customHeight="1" x14ac:dyDescent="0.15">
      <c r="B27" s="680" t="s">
        <v>303</v>
      </c>
      <c r="C27" s="681"/>
      <c r="D27" s="681"/>
      <c r="E27" s="681"/>
      <c r="F27" s="681"/>
      <c r="G27" s="681"/>
      <c r="H27" s="681"/>
      <c r="I27" s="681"/>
      <c r="J27" s="681"/>
      <c r="K27" s="681"/>
      <c r="L27" s="681"/>
      <c r="M27" s="681"/>
      <c r="N27" s="681"/>
      <c r="O27" s="681"/>
      <c r="P27" s="681"/>
      <c r="Q27" s="682"/>
      <c r="R27" s="683">
        <v>2788</v>
      </c>
      <c r="S27" s="684"/>
      <c r="T27" s="684"/>
      <c r="U27" s="684"/>
      <c r="V27" s="684"/>
      <c r="W27" s="684"/>
      <c r="X27" s="684"/>
      <c r="Y27" s="685"/>
      <c r="Z27" s="686">
        <v>0</v>
      </c>
      <c r="AA27" s="686"/>
      <c r="AB27" s="686"/>
      <c r="AC27" s="686"/>
      <c r="AD27" s="687">
        <v>2788</v>
      </c>
      <c r="AE27" s="687"/>
      <c r="AF27" s="687"/>
      <c r="AG27" s="687"/>
      <c r="AH27" s="687"/>
      <c r="AI27" s="687"/>
      <c r="AJ27" s="687"/>
      <c r="AK27" s="687"/>
      <c r="AL27" s="688">
        <v>0</v>
      </c>
      <c r="AM27" s="689"/>
      <c r="AN27" s="689"/>
      <c r="AO27" s="690"/>
      <c r="AP27" s="680" t="s">
        <v>304</v>
      </c>
      <c r="AQ27" s="681"/>
      <c r="AR27" s="681"/>
      <c r="AS27" s="681"/>
      <c r="AT27" s="681"/>
      <c r="AU27" s="681"/>
      <c r="AV27" s="681"/>
      <c r="AW27" s="681"/>
      <c r="AX27" s="681"/>
      <c r="AY27" s="681"/>
      <c r="AZ27" s="681"/>
      <c r="BA27" s="681"/>
      <c r="BB27" s="681"/>
      <c r="BC27" s="681"/>
      <c r="BD27" s="681"/>
      <c r="BE27" s="681"/>
      <c r="BF27" s="682"/>
      <c r="BG27" s="683">
        <v>3588601</v>
      </c>
      <c r="BH27" s="684"/>
      <c r="BI27" s="684"/>
      <c r="BJ27" s="684"/>
      <c r="BK27" s="684"/>
      <c r="BL27" s="684"/>
      <c r="BM27" s="684"/>
      <c r="BN27" s="685"/>
      <c r="BO27" s="686">
        <v>100</v>
      </c>
      <c r="BP27" s="686"/>
      <c r="BQ27" s="686"/>
      <c r="BR27" s="686"/>
      <c r="BS27" s="692">
        <v>52159</v>
      </c>
      <c r="BT27" s="684"/>
      <c r="BU27" s="684"/>
      <c r="BV27" s="684"/>
      <c r="BW27" s="684"/>
      <c r="BX27" s="684"/>
      <c r="BY27" s="684"/>
      <c r="BZ27" s="684"/>
      <c r="CA27" s="684"/>
      <c r="CB27" s="693"/>
      <c r="CD27" s="698" t="s">
        <v>305</v>
      </c>
      <c r="CE27" s="699"/>
      <c r="CF27" s="699"/>
      <c r="CG27" s="699"/>
      <c r="CH27" s="699"/>
      <c r="CI27" s="699"/>
      <c r="CJ27" s="699"/>
      <c r="CK27" s="699"/>
      <c r="CL27" s="699"/>
      <c r="CM27" s="699"/>
      <c r="CN27" s="699"/>
      <c r="CO27" s="699"/>
      <c r="CP27" s="699"/>
      <c r="CQ27" s="700"/>
      <c r="CR27" s="683">
        <v>1847751</v>
      </c>
      <c r="CS27" s="719"/>
      <c r="CT27" s="719"/>
      <c r="CU27" s="719"/>
      <c r="CV27" s="719"/>
      <c r="CW27" s="719"/>
      <c r="CX27" s="719"/>
      <c r="CY27" s="720"/>
      <c r="CZ27" s="688">
        <v>11.1</v>
      </c>
      <c r="DA27" s="717"/>
      <c r="DB27" s="717"/>
      <c r="DC27" s="721"/>
      <c r="DD27" s="692">
        <v>497655</v>
      </c>
      <c r="DE27" s="719"/>
      <c r="DF27" s="719"/>
      <c r="DG27" s="719"/>
      <c r="DH27" s="719"/>
      <c r="DI27" s="719"/>
      <c r="DJ27" s="719"/>
      <c r="DK27" s="720"/>
      <c r="DL27" s="692">
        <v>497633</v>
      </c>
      <c r="DM27" s="719"/>
      <c r="DN27" s="719"/>
      <c r="DO27" s="719"/>
      <c r="DP27" s="719"/>
      <c r="DQ27" s="719"/>
      <c r="DR27" s="719"/>
      <c r="DS27" s="719"/>
      <c r="DT27" s="719"/>
      <c r="DU27" s="719"/>
      <c r="DV27" s="720"/>
      <c r="DW27" s="688">
        <v>8.3000000000000007</v>
      </c>
      <c r="DX27" s="717"/>
      <c r="DY27" s="717"/>
      <c r="DZ27" s="717"/>
      <c r="EA27" s="717"/>
      <c r="EB27" s="717"/>
      <c r="EC27" s="718"/>
    </row>
    <row r="28" spans="2:133" ht="11.25" customHeight="1" x14ac:dyDescent="0.15">
      <c r="B28" s="680" t="s">
        <v>306</v>
      </c>
      <c r="C28" s="681"/>
      <c r="D28" s="681"/>
      <c r="E28" s="681"/>
      <c r="F28" s="681"/>
      <c r="G28" s="681"/>
      <c r="H28" s="681"/>
      <c r="I28" s="681"/>
      <c r="J28" s="681"/>
      <c r="K28" s="681"/>
      <c r="L28" s="681"/>
      <c r="M28" s="681"/>
      <c r="N28" s="681"/>
      <c r="O28" s="681"/>
      <c r="P28" s="681"/>
      <c r="Q28" s="682"/>
      <c r="R28" s="683">
        <v>44956</v>
      </c>
      <c r="S28" s="684"/>
      <c r="T28" s="684"/>
      <c r="U28" s="684"/>
      <c r="V28" s="684"/>
      <c r="W28" s="684"/>
      <c r="X28" s="684"/>
      <c r="Y28" s="685"/>
      <c r="Z28" s="686">
        <v>0.3</v>
      </c>
      <c r="AA28" s="686"/>
      <c r="AB28" s="686"/>
      <c r="AC28" s="686"/>
      <c r="AD28" s="687" t="s">
        <v>138</v>
      </c>
      <c r="AE28" s="687"/>
      <c r="AF28" s="687"/>
      <c r="AG28" s="687"/>
      <c r="AH28" s="687"/>
      <c r="AI28" s="687"/>
      <c r="AJ28" s="687"/>
      <c r="AK28" s="687"/>
      <c r="AL28" s="688" t="s">
        <v>138</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307</v>
      </c>
      <c r="CE28" s="699"/>
      <c r="CF28" s="699"/>
      <c r="CG28" s="699"/>
      <c r="CH28" s="699"/>
      <c r="CI28" s="699"/>
      <c r="CJ28" s="699"/>
      <c r="CK28" s="699"/>
      <c r="CL28" s="699"/>
      <c r="CM28" s="699"/>
      <c r="CN28" s="699"/>
      <c r="CO28" s="699"/>
      <c r="CP28" s="699"/>
      <c r="CQ28" s="700"/>
      <c r="CR28" s="683">
        <v>1024321</v>
      </c>
      <c r="CS28" s="684"/>
      <c r="CT28" s="684"/>
      <c r="CU28" s="684"/>
      <c r="CV28" s="684"/>
      <c r="CW28" s="684"/>
      <c r="CX28" s="684"/>
      <c r="CY28" s="685"/>
      <c r="CZ28" s="688">
        <v>6.1</v>
      </c>
      <c r="DA28" s="717"/>
      <c r="DB28" s="717"/>
      <c r="DC28" s="721"/>
      <c r="DD28" s="692">
        <v>1010516</v>
      </c>
      <c r="DE28" s="684"/>
      <c r="DF28" s="684"/>
      <c r="DG28" s="684"/>
      <c r="DH28" s="684"/>
      <c r="DI28" s="684"/>
      <c r="DJ28" s="684"/>
      <c r="DK28" s="685"/>
      <c r="DL28" s="692">
        <v>1010516</v>
      </c>
      <c r="DM28" s="684"/>
      <c r="DN28" s="684"/>
      <c r="DO28" s="684"/>
      <c r="DP28" s="684"/>
      <c r="DQ28" s="684"/>
      <c r="DR28" s="684"/>
      <c r="DS28" s="684"/>
      <c r="DT28" s="684"/>
      <c r="DU28" s="684"/>
      <c r="DV28" s="685"/>
      <c r="DW28" s="688">
        <v>16.899999999999999</v>
      </c>
      <c r="DX28" s="717"/>
      <c r="DY28" s="717"/>
      <c r="DZ28" s="717"/>
      <c r="EA28" s="717"/>
      <c r="EB28" s="717"/>
      <c r="EC28" s="718"/>
    </row>
    <row r="29" spans="2:133" ht="11.25" customHeight="1" x14ac:dyDescent="0.15">
      <c r="B29" s="680" t="s">
        <v>308</v>
      </c>
      <c r="C29" s="681"/>
      <c r="D29" s="681"/>
      <c r="E29" s="681"/>
      <c r="F29" s="681"/>
      <c r="G29" s="681"/>
      <c r="H29" s="681"/>
      <c r="I29" s="681"/>
      <c r="J29" s="681"/>
      <c r="K29" s="681"/>
      <c r="L29" s="681"/>
      <c r="M29" s="681"/>
      <c r="N29" s="681"/>
      <c r="O29" s="681"/>
      <c r="P29" s="681"/>
      <c r="Q29" s="682"/>
      <c r="R29" s="683">
        <v>101025</v>
      </c>
      <c r="S29" s="684"/>
      <c r="T29" s="684"/>
      <c r="U29" s="684"/>
      <c r="V29" s="684"/>
      <c r="W29" s="684"/>
      <c r="X29" s="684"/>
      <c r="Y29" s="685"/>
      <c r="Z29" s="686">
        <v>0.6</v>
      </c>
      <c r="AA29" s="686"/>
      <c r="AB29" s="686"/>
      <c r="AC29" s="686"/>
      <c r="AD29" s="687">
        <v>2813</v>
      </c>
      <c r="AE29" s="687"/>
      <c r="AF29" s="687"/>
      <c r="AG29" s="687"/>
      <c r="AH29" s="687"/>
      <c r="AI29" s="687"/>
      <c r="AJ29" s="687"/>
      <c r="AK29" s="687"/>
      <c r="AL29" s="688">
        <v>0</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309</v>
      </c>
      <c r="CE29" s="724"/>
      <c r="CF29" s="698" t="s">
        <v>70</v>
      </c>
      <c r="CG29" s="699"/>
      <c r="CH29" s="699"/>
      <c r="CI29" s="699"/>
      <c r="CJ29" s="699"/>
      <c r="CK29" s="699"/>
      <c r="CL29" s="699"/>
      <c r="CM29" s="699"/>
      <c r="CN29" s="699"/>
      <c r="CO29" s="699"/>
      <c r="CP29" s="699"/>
      <c r="CQ29" s="700"/>
      <c r="CR29" s="683">
        <v>1024321</v>
      </c>
      <c r="CS29" s="719"/>
      <c r="CT29" s="719"/>
      <c r="CU29" s="719"/>
      <c r="CV29" s="719"/>
      <c r="CW29" s="719"/>
      <c r="CX29" s="719"/>
      <c r="CY29" s="720"/>
      <c r="CZ29" s="688">
        <v>6.1</v>
      </c>
      <c r="DA29" s="717"/>
      <c r="DB29" s="717"/>
      <c r="DC29" s="721"/>
      <c r="DD29" s="692">
        <v>1010516</v>
      </c>
      <c r="DE29" s="719"/>
      <c r="DF29" s="719"/>
      <c r="DG29" s="719"/>
      <c r="DH29" s="719"/>
      <c r="DI29" s="719"/>
      <c r="DJ29" s="719"/>
      <c r="DK29" s="720"/>
      <c r="DL29" s="692">
        <v>1010516</v>
      </c>
      <c r="DM29" s="719"/>
      <c r="DN29" s="719"/>
      <c r="DO29" s="719"/>
      <c r="DP29" s="719"/>
      <c r="DQ29" s="719"/>
      <c r="DR29" s="719"/>
      <c r="DS29" s="719"/>
      <c r="DT29" s="719"/>
      <c r="DU29" s="719"/>
      <c r="DV29" s="720"/>
      <c r="DW29" s="688">
        <v>16.899999999999999</v>
      </c>
      <c r="DX29" s="717"/>
      <c r="DY29" s="717"/>
      <c r="DZ29" s="717"/>
      <c r="EA29" s="717"/>
      <c r="EB29" s="717"/>
      <c r="EC29" s="718"/>
    </row>
    <row r="30" spans="2:133" ht="11.25" customHeight="1" x14ac:dyDescent="0.15">
      <c r="B30" s="680" t="s">
        <v>310</v>
      </c>
      <c r="C30" s="681"/>
      <c r="D30" s="681"/>
      <c r="E30" s="681"/>
      <c r="F30" s="681"/>
      <c r="G30" s="681"/>
      <c r="H30" s="681"/>
      <c r="I30" s="681"/>
      <c r="J30" s="681"/>
      <c r="K30" s="681"/>
      <c r="L30" s="681"/>
      <c r="M30" s="681"/>
      <c r="N30" s="681"/>
      <c r="O30" s="681"/>
      <c r="P30" s="681"/>
      <c r="Q30" s="682"/>
      <c r="R30" s="683">
        <v>16233</v>
      </c>
      <c r="S30" s="684"/>
      <c r="T30" s="684"/>
      <c r="U30" s="684"/>
      <c r="V30" s="684"/>
      <c r="W30" s="684"/>
      <c r="X30" s="684"/>
      <c r="Y30" s="685"/>
      <c r="Z30" s="686">
        <v>0.1</v>
      </c>
      <c r="AA30" s="686"/>
      <c r="AB30" s="686"/>
      <c r="AC30" s="686"/>
      <c r="AD30" s="687" t="s">
        <v>177</v>
      </c>
      <c r="AE30" s="687"/>
      <c r="AF30" s="687"/>
      <c r="AG30" s="687"/>
      <c r="AH30" s="687"/>
      <c r="AI30" s="687"/>
      <c r="AJ30" s="687"/>
      <c r="AK30" s="687"/>
      <c r="AL30" s="688" t="s">
        <v>138</v>
      </c>
      <c r="AM30" s="689"/>
      <c r="AN30" s="689"/>
      <c r="AO30" s="690"/>
      <c r="AP30" s="662" t="s">
        <v>227</v>
      </c>
      <c r="AQ30" s="663"/>
      <c r="AR30" s="663"/>
      <c r="AS30" s="663"/>
      <c r="AT30" s="663"/>
      <c r="AU30" s="663"/>
      <c r="AV30" s="663"/>
      <c r="AW30" s="663"/>
      <c r="AX30" s="663"/>
      <c r="AY30" s="663"/>
      <c r="AZ30" s="663"/>
      <c r="BA30" s="663"/>
      <c r="BB30" s="663"/>
      <c r="BC30" s="663"/>
      <c r="BD30" s="663"/>
      <c r="BE30" s="663"/>
      <c r="BF30" s="664"/>
      <c r="BG30" s="662" t="s">
        <v>311</v>
      </c>
      <c r="BH30" s="736"/>
      <c r="BI30" s="736"/>
      <c r="BJ30" s="736"/>
      <c r="BK30" s="736"/>
      <c r="BL30" s="736"/>
      <c r="BM30" s="736"/>
      <c r="BN30" s="736"/>
      <c r="BO30" s="736"/>
      <c r="BP30" s="736"/>
      <c r="BQ30" s="737"/>
      <c r="BR30" s="662" t="s">
        <v>312</v>
      </c>
      <c r="BS30" s="736"/>
      <c r="BT30" s="736"/>
      <c r="BU30" s="736"/>
      <c r="BV30" s="736"/>
      <c r="BW30" s="736"/>
      <c r="BX30" s="736"/>
      <c r="BY30" s="736"/>
      <c r="BZ30" s="736"/>
      <c r="CA30" s="736"/>
      <c r="CB30" s="737"/>
      <c r="CD30" s="725"/>
      <c r="CE30" s="726"/>
      <c r="CF30" s="698" t="s">
        <v>313</v>
      </c>
      <c r="CG30" s="699"/>
      <c r="CH30" s="699"/>
      <c r="CI30" s="699"/>
      <c r="CJ30" s="699"/>
      <c r="CK30" s="699"/>
      <c r="CL30" s="699"/>
      <c r="CM30" s="699"/>
      <c r="CN30" s="699"/>
      <c r="CO30" s="699"/>
      <c r="CP30" s="699"/>
      <c r="CQ30" s="700"/>
      <c r="CR30" s="683">
        <v>949913</v>
      </c>
      <c r="CS30" s="684"/>
      <c r="CT30" s="684"/>
      <c r="CU30" s="684"/>
      <c r="CV30" s="684"/>
      <c r="CW30" s="684"/>
      <c r="CX30" s="684"/>
      <c r="CY30" s="685"/>
      <c r="CZ30" s="688">
        <v>5.7</v>
      </c>
      <c r="DA30" s="717"/>
      <c r="DB30" s="717"/>
      <c r="DC30" s="721"/>
      <c r="DD30" s="692">
        <v>938550</v>
      </c>
      <c r="DE30" s="684"/>
      <c r="DF30" s="684"/>
      <c r="DG30" s="684"/>
      <c r="DH30" s="684"/>
      <c r="DI30" s="684"/>
      <c r="DJ30" s="684"/>
      <c r="DK30" s="685"/>
      <c r="DL30" s="692">
        <v>938550</v>
      </c>
      <c r="DM30" s="684"/>
      <c r="DN30" s="684"/>
      <c r="DO30" s="684"/>
      <c r="DP30" s="684"/>
      <c r="DQ30" s="684"/>
      <c r="DR30" s="684"/>
      <c r="DS30" s="684"/>
      <c r="DT30" s="684"/>
      <c r="DU30" s="684"/>
      <c r="DV30" s="685"/>
      <c r="DW30" s="688">
        <v>15.7</v>
      </c>
      <c r="DX30" s="717"/>
      <c r="DY30" s="717"/>
      <c r="DZ30" s="717"/>
      <c r="EA30" s="717"/>
      <c r="EB30" s="717"/>
      <c r="EC30" s="718"/>
    </row>
    <row r="31" spans="2:133" ht="11.25" customHeight="1" x14ac:dyDescent="0.15">
      <c r="B31" s="680" t="s">
        <v>314</v>
      </c>
      <c r="C31" s="681"/>
      <c r="D31" s="681"/>
      <c r="E31" s="681"/>
      <c r="F31" s="681"/>
      <c r="G31" s="681"/>
      <c r="H31" s="681"/>
      <c r="I31" s="681"/>
      <c r="J31" s="681"/>
      <c r="K31" s="681"/>
      <c r="L31" s="681"/>
      <c r="M31" s="681"/>
      <c r="N31" s="681"/>
      <c r="O31" s="681"/>
      <c r="P31" s="681"/>
      <c r="Q31" s="682"/>
      <c r="R31" s="683">
        <v>2352199</v>
      </c>
      <c r="S31" s="684"/>
      <c r="T31" s="684"/>
      <c r="U31" s="684"/>
      <c r="V31" s="684"/>
      <c r="W31" s="684"/>
      <c r="X31" s="684"/>
      <c r="Y31" s="685"/>
      <c r="Z31" s="686">
        <v>13.8</v>
      </c>
      <c r="AA31" s="686"/>
      <c r="AB31" s="686"/>
      <c r="AC31" s="686"/>
      <c r="AD31" s="687" t="s">
        <v>177</v>
      </c>
      <c r="AE31" s="687"/>
      <c r="AF31" s="687"/>
      <c r="AG31" s="687"/>
      <c r="AH31" s="687"/>
      <c r="AI31" s="687"/>
      <c r="AJ31" s="687"/>
      <c r="AK31" s="687"/>
      <c r="AL31" s="688" t="s">
        <v>138</v>
      </c>
      <c r="AM31" s="689"/>
      <c r="AN31" s="689"/>
      <c r="AO31" s="690"/>
      <c r="AP31" s="740" t="s">
        <v>315</v>
      </c>
      <c r="AQ31" s="741"/>
      <c r="AR31" s="741"/>
      <c r="AS31" s="741"/>
      <c r="AT31" s="746" t="s">
        <v>316</v>
      </c>
      <c r="AU31" s="231"/>
      <c r="AV31" s="231"/>
      <c r="AW31" s="231"/>
      <c r="AX31" s="669" t="s">
        <v>191</v>
      </c>
      <c r="AY31" s="670"/>
      <c r="AZ31" s="670"/>
      <c r="BA31" s="670"/>
      <c r="BB31" s="670"/>
      <c r="BC31" s="670"/>
      <c r="BD31" s="670"/>
      <c r="BE31" s="670"/>
      <c r="BF31" s="671"/>
      <c r="BG31" s="751">
        <v>98.7</v>
      </c>
      <c r="BH31" s="738"/>
      <c r="BI31" s="738"/>
      <c r="BJ31" s="738"/>
      <c r="BK31" s="738"/>
      <c r="BL31" s="738"/>
      <c r="BM31" s="678">
        <v>97.5</v>
      </c>
      <c r="BN31" s="738"/>
      <c r="BO31" s="738"/>
      <c r="BP31" s="738"/>
      <c r="BQ31" s="739"/>
      <c r="BR31" s="751">
        <v>98.8</v>
      </c>
      <c r="BS31" s="738"/>
      <c r="BT31" s="738"/>
      <c r="BU31" s="738"/>
      <c r="BV31" s="738"/>
      <c r="BW31" s="738"/>
      <c r="BX31" s="678">
        <v>97.5</v>
      </c>
      <c r="BY31" s="738"/>
      <c r="BZ31" s="738"/>
      <c r="CA31" s="738"/>
      <c r="CB31" s="739"/>
      <c r="CD31" s="725"/>
      <c r="CE31" s="726"/>
      <c r="CF31" s="698" t="s">
        <v>317</v>
      </c>
      <c r="CG31" s="699"/>
      <c r="CH31" s="699"/>
      <c r="CI31" s="699"/>
      <c r="CJ31" s="699"/>
      <c r="CK31" s="699"/>
      <c r="CL31" s="699"/>
      <c r="CM31" s="699"/>
      <c r="CN31" s="699"/>
      <c r="CO31" s="699"/>
      <c r="CP31" s="699"/>
      <c r="CQ31" s="700"/>
      <c r="CR31" s="683">
        <v>74408</v>
      </c>
      <c r="CS31" s="719"/>
      <c r="CT31" s="719"/>
      <c r="CU31" s="719"/>
      <c r="CV31" s="719"/>
      <c r="CW31" s="719"/>
      <c r="CX31" s="719"/>
      <c r="CY31" s="720"/>
      <c r="CZ31" s="688">
        <v>0.4</v>
      </c>
      <c r="DA31" s="717"/>
      <c r="DB31" s="717"/>
      <c r="DC31" s="721"/>
      <c r="DD31" s="692">
        <v>71966</v>
      </c>
      <c r="DE31" s="719"/>
      <c r="DF31" s="719"/>
      <c r="DG31" s="719"/>
      <c r="DH31" s="719"/>
      <c r="DI31" s="719"/>
      <c r="DJ31" s="719"/>
      <c r="DK31" s="720"/>
      <c r="DL31" s="692">
        <v>71966</v>
      </c>
      <c r="DM31" s="719"/>
      <c r="DN31" s="719"/>
      <c r="DO31" s="719"/>
      <c r="DP31" s="719"/>
      <c r="DQ31" s="719"/>
      <c r="DR31" s="719"/>
      <c r="DS31" s="719"/>
      <c r="DT31" s="719"/>
      <c r="DU31" s="719"/>
      <c r="DV31" s="720"/>
      <c r="DW31" s="688">
        <v>1.2</v>
      </c>
      <c r="DX31" s="717"/>
      <c r="DY31" s="717"/>
      <c r="DZ31" s="717"/>
      <c r="EA31" s="717"/>
      <c r="EB31" s="717"/>
      <c r="EC31" s="718"/>
    </row>
    <row r="32" spans="2:133" ht="11.25" customHeight="1" x14ac:dyDescent="0.15">
      <c r="B32" s="729" t="s">
        <v>318</v>
      </c>
      <c r="C32" s="730"/>
      <c r="D32" s="730"/>
      <c r="E32" s="730"/>
      <c r="F32" s="730"/>
      <c r="G32" s="730"/>
      <c r="H32" s="730"/>
      <c r="I32" s="730"/>
      <c r="J32" s="730"/>
      <c r="K32" s="730"/>
      <c r="L32" s="730"/>
      <c r="M32" s="730"/>
      <c r="N32" s="730"/>
      <c r="O32" s="730"/>
      <c r="P32" s="730"/>
      <c r="Q32" s="731"/>
      <c r="R32" s="683" t="s">
        <v>239</v>
      </c>
      <c r="S32" s="684"/>
      <c r="T32" s="684"/>
      <c r="U32" s="684"/>
      <c r="V32" s="684"/>
      <c r="W32" s="684"/>
      <c r="X32" s="684"/>
      <c r="Y32" s="685"/>
      <c r="Z32" s="686" t="s">
        <v>239</v>
      </c>
      <c r="AA32" s="686"/>
      <c r="AB32" s="686"/>
      <c r="AC32" s="686"/>
      <c r="AD32" s="687" t="s">
        <v>239</v>
      </c>
      <c r="AE32" s="687"/>
      <c r="AF32" s="687"/>
      <c r="AG32" s="687"/>
      <c r="AH32" s="687"/>
      <c r="AI32" s="687"/>
      <c r="AJ32" s="687"/>
      <c r="AK32" s="687"/>
      <c r="AL32" s="688" t="s">
        <v>239</v>
      </c>
      <c r="AM32" s="689"/>
      <c r="AN32" s="689"/>
      <c r="AO32" s="690"/>
      <c r="AP32" s="742"/>
      <c r="AQ32" s="743"/>
      <c r="AR32" s="743"/>
      <c r="AS32" s="743"/>
      <c r="AT32" s="747"/>
      <c r="AU32" s="230" t="s">
        <v>319</v>
      </c>
      <c r="AV32" s="230"/>
      <c r="AW32" s="230"/>
      <c r="AX32" s="680" t="s">
        <v>320</v>
      </c>
      <c r="AY32" s="681"/>
      <c r="AZ32" s="681"/>
      <c r="BA32" s="681"/>
      <c r="BB32" s="681"/>
      <c r="BC32" s="681"/>
      <c r="BD32" s="681"/>
      <c r="BE32" s="681"/>
      <c r="BF32" s="682"/>
      <c r="BG32" s="752">
        <v>98.5</v>
      </c>
      <c r="BH32" s="719"/>
      <c r="BI32" s="719"/>
      <c r="BJ32" s="719"/>
      <c r="BK32" s="719"/>
      <c r="BL32" s="719"/>
      <c r="BM32" s="689">
        <v>97.4</v>
      </c>
      <c r="BN32" s="749"/>
      <c r="BO32" s="749"/>
      <c r="BP32" s="749"/>
      <c r="BQ32" s="750"/>
      <c r="BR32" s="752">
        <v>98.7</v>
      </c>
      <c r="BS32" s="719"/>
      <c r="BT32" s="719"/>
      <c r="BU32" s="719"/>
      <c r="BV32" s="719"/>
      <c r="BW32" s="719"/>
      <c r="BX32" s="689">
        <v>97.6</v>
      </c>
      <c r="BY32" s="749"/>
      <c r="BZ32" s="749"/>
      <c r="CA32" s="749"/>
      <c r="CB32" s="750"/>
      <c r="CD32" s="727"/>
      <c r="CE32" s="728"/>
      <c r="CF32" s="698" t="s">
        <v>321</v>
      </c>
      <c r="CG32" s="699"/>
      <c r="CH32" s="699"/>
      <c r="CI32" s="699"/>
      <c r="CJ32" s="699"/>
      <c r="CK32" s="699"/>
      <c r="CL32" s="699"/>
      <c r="CM32" s="699"/>
      <c r="CN32" s="699"/>
      <c r="CO32" s="699"/>
      <c r="CP32" s="699"/>
      <c r="CQ32" s="700"/>
      <c r="CR32" s="683" t="s">
        <v>138</v>
      </c>
      <c r="CS32" s="684"/>
      <c r="CT32" s="684"/>
      <c r="CU32" s="684"/>
      <c r="CV32" s="684"/>
      <c r="CW32" s="684"/>
      <c r="CX32" s="684"/>
      <c r="CY32" s="685"/>
      <c r="CZ32" s="688" t="s">
        <v>239</v>
      </c>
      <c r="DA32" s="717"/>
      <c r="DB32" s="717"/>
      <c r="DC32" s="721"/>
      <c r="DD32" s="692" t="s">
        <v>177</v>
      </c>
      <c r="DE32" s="684"/>
      <c r="DF32" s="684"/>
      <c r="DG32" s="684"/>
      <c r="DH32" s="684"/>
      <c r="DI32" s="684"/>
      <c r="DJ32" s="684"/>
      <c r="DK32" s="685"/>
      <c r="DL32" s="692" t="s">
        <v>177</v>
      </c>
      <c r="DM32" s="684"/>
      <c r="DN32" s="684"/>
      <c r="DO32" s="684"/>
      <c r="DP32" s="684"/>
      <c r="DQ32" s="684"/>
      <c r="DR32" s="684"/>
      <c r="DS32" s="684"/>
      <c r="DT32" s="684"/>
      <c r="DU32" s="684"/>
      <c r="DV32" s="685"/>
      <c r="DW32" s="688" t="s">
        <v>177</v>
      </c>
      <c r="DX32" s="717"/>
      <c r="DY32" s="717"/>
      <c r="DZ32" s="717"/>
      <c r="EA32" s="717"/>
      <c r="EB32" s="717"/>
      <c r="EC32" s="718"/>
    </row>
    <row r="33" spans="2:133" ht="11.25" customHeight="1" x14ac:dyDescent="0.15">
      <c r="B33" s="680" t="s">
        <v>322</v>
      </c>
      <c r="C33" s="681"/>
      <c r="D33" s="681"/>
      <c r="E33" s="681"/>
      <c r="F33" s="681"/>
      <c r="G33" s="681"/>
      <c r="H33" s="681"/>
      <c r="I33" s="681"/>
      <c r="J33" s="681"/>
      <c r="K33" s="681"/>
      <c r="L33" s="681"/>
      <c r="M33" s="681"/>
      <c r="N33" s="681"/>
      <c r="O33" s="681"/>
      <c r="P33" s="681"/>
      <c r="Q33" s="682"/>
      <c r="R33" s="683">
        <v>652084</v>
      </c>
      <c r="S33" s="684"/>
      <c r="T33" s="684"/>
      <c r="U33" s="684"/>
      <c r="V33" s="684"/>
      <c r="W33" s="684"/>
      <c r="X33" s="684"/>
      <c r="Y33" s="685"/>
      <c r="Z33" s="686">
        <v>3.8</v>
      </c>
      <c r="AA33" s="686"/>
      <c r="AB33" s="686"/>
      <c r="AC33" s="686"/>
      <c r="AD33" s="687" t="s">
        <v>138</v>
      </c>
      <c r="AE33" s="687"/>
      <c r="AF33" s="687"/>
      <c r="AG33" s="687"/>
      <c r="AH33" s="687"/>
      <c r="AI33" s="687"/>
      <c r="AJ33" s="687"/>
      <c r="AK33" s="687"/>
      <c r="AL33" s="688" t="s">
        <v>138</v>
      </c>
      <c r="AM33" s="689"/>
      <c r="AN33" s="689"/>
      <c r="AO33" s="690"/>
      <c r="AP33" s="744"/>
      <c r="AQ33" s="745"/>
      <c r="AR33" s="745"/>
      <c r="AS33" s="745"/>
      <c r="AT33" s="748"/>
      <c r="AU33" s="232"/>
      <c r="AV33" s="232"/>
      <c r="AW33" s="232"/>
      <c r="AX33" s="733" t="s">
        <v>323</v>
      </c>
      <c r="AY33" s="734"/>
      <c r="AZ33" s="734"/>
      <c r="BA33" s="734"/>
      <c r="BB33" s="734"/>
      <c r="BC33" s="734"/>
      <c r="BD33" s="734"/>
      <c r="BE33" s="734"/>
      <c r="BF33" s="735"/>
      <c r="BG33" s="753">
        <v>98.9</v>
      </c>
      <c r="BH33" s="754"/>
      <c r="BI33" s="754"/>
      <c r="BJ33" s="754"/>
      <c r="BK33" s="754"/>
      <c r="BL33" s="754"/>
      <c r="BM33" s="755">
        <v>97.4</v>
      </c>
      <c r="BN33" s="754"/>
      <c r="BO33" s="754"/>
      <c r="BP33" s="754"/>
      <c r="BQ33" s="756"/>
      <c r="BR33" s="753">
        <v>98.9</v>
      </c>
      <c r="BS33" s="754"/>
      <c r="BT33" s="754"/>
      <c r="BU33" s="754"/>
      <c r="BV33" s="754"/>
      <c r="BW33" s="754"/>
      <c r="BX33" s="755">
        <v>97.3</v>
      </c>
      <c r="BY33" s="754"/>
      <c r="BZ33" s="754"/>
      <c r="CA33" s="754"/>
      <c r="CB33" s="756"/>
      <c r="CD33" s="698" t="s">
        <v>324</v>
      </c>
      <c r="CE33" s="699"/>
      <c r="CF33" s="699"/>
      <c r="CG33" s="699"/>
      <c r="CH33" s="699"/>
      <c r="CI33" s="699"/>
      <c r="CJ33" s="699"/>
      <c r="CK33" s="699"/>
      <c r="CL33" s="699"/>
      <c r="CM33" s="699"/>
      <c r="CN33" s="699"/>
      <c r="CO33" s="699"/>
      <c r="CP33" s="699"/>
      <c r="CQ33" s="700"/>
      <c r="CR33" s="683">
        <v>9023831</v>
      </c>
      <c r="CS33" s="719"/>
      <c r="CT33" s="719"/>
      <c r="CU33" s="719"/>
      <c r="CV33" s="719"/>
      <c r="CW33" s="719"/>
      <c r="CX33" s="719"/>
      <c r="CY33" s="720"/>
      <c r="CZ33" s="688">
        <v>54.2</v>
      </c>
      <c r="DA33" s="717"/>
      <c r="DB33" s="717"/>
      <c r="DC33" s="721"/>
      <c r="DD33" s="692">
        <v>3019224</v>
      </c>
      <c r="DE33" s="719"/>
      <c r="DF33" s="719"/>
      <c r="DG33" s="719"/>
      <c r="DH33" s="719"/>
      <c r="DI33" s="719"/>
      <c r="DJ33" s="719"/>
      <c r="DK33" s="720"/>
      <c r="DL33" s="692">
        <v>2530092</v>
      </c>
      <c r="DM33" s="719"/>
      <c r="DN33" s="719"/>
      <c r="DO33" s="719"/>
      <c r="DP33" s="719"/>
      <c r="DQ33" s="719"/>
      <c r="DR33" s="719"/>
      <c r="DS33" s="719"/>
      <c r="DT33" s="719"/>
      <c r="DU33" s="719"/>
      <c r="DV33" s="720"/>
      <c r="DW33" s="688">
        <v>42.2</v>
      </c>
      <c r="DX33" s="717"/>
      <c r="DY33" s="717"/>
      <c r="DZ33" s="717"/>
      <c r="EA33" s="717"/>
      <c r="EB33" s="717"/>
      <c r="EC33" s="718"/>
    </row>
    <row r="34" spans="2:133" ht="11.25" customHeight="1" x14ac:dyDescent="0.15">
      <c r="B34" s="680" t="s">
        <v>325</v>
      </c>
      <c r="C34" s="681"/>
      <c r="D34" s="681"/>
      <c r="E34" s="681"/>
      <c r="F34" s="681"/>
      <c r="G34" s="681"/>
      <c r="H34" s="681"/>
      <c r="I34" s="681"/>
      <c r="J34" s="681"/>
      <c r="K34" s="681"/>
      <c r="L34" s="681"/>
      <c r="M34" s="681"/>
      <c r="N34" s="681"/>
      <c r="O34" s="681"/>
      <c r="P34" s="681"/>
      <c r="Q34" s="682"/>
      <c r="R34" s="683">
        <v>4981</v>
      </c>
      <c r="S34" s="684"/>
      <c r="T34" s="684"/>
      <c r="U34" s="684"/>
      <c r="V34" s="684"/>
      <c r="W34" s="684"/>
      <c r="X34" s="684"/>
      <c r="Y34" s="685"/>
      <c r="Z34" s="686">
        <v>0</v>
      </c>
      <c r="AA34" s="686"/>
      <c r="AB34" s="686"/>
      <c r="AC34" s="686"/>
      <c r="AD34" s="687">
        <v>4822</v>
      </c>
      <c r="AE34" s="687"/>
      <c r="AF34" s="687"/>
      <c r="AG34" s="687"/>
      <c r="AH34" s="687"/>
      <c r="AI34" s="687"/>
      <c r="AJ34" s="687"/>
      <c r="AK34" s="687"/>
      <c r="AL34" s="688">
        <v>0.1</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326</v>
      </c>
      <c r="CE34" s="699"/>
      <c r="CF34" s="699"/>
      <c r="CG34" s="699"/>
      <c r="CH34" s="699"/>
      <c r="CI34" s="699"/>
      <c r="CJ34" s="699"/>
      <c r="CK34" s="699"/>
      <c r="CL34" s="699"/>
      <c r="CM34" s="699"/>
      <c r="CN34" s="699"/>
      <c r="CO34" s="699"/>
      <c r="CP34" s="699"/>
      <c r="CQ34" s="700"/>
      <c r="CR34" s="683">
        <v>1965269</v>
      </c>
      <c r="CS34" s="684"/>
      <c r="CT34" s="684"/>
      <c r="CU34" s="684"/>
      <c r="CV34" s="684"/>
      <c r="CW34" s="684"/>
      <c r="CX34" s="684"/>
      <c r="CY34" s="685"/>
      <c r="CZ34" s="688">
        <v>11.8</v>
      </c>
      <c r="DA34" s="717"/>
      <c r="DB34" s="717"/>
      <c r="DC34" s="721"/>
      <c r="DD34" s="692">
        <v>688382</v>
      </c>
      <c r="DE34" s="684"/>
      <c r="DF34" s="684"/>
      <c r="DG34" s="684"/>
      <c r="DH34" s="684"/>
      <c r="DI34" s="684"/>
      <c r="DJ34" s="684"/>
      <c r="DK34" s="685"/>
      <c r="DL34" s="692">
        <v>602833</v>
      </c>
      <c r="DM34" s="684"/>
      <c r="DN34" s="684"/>
      <c r="DO34" s="684"/>
      <c r="DP34" s="684"/>
      <c r="DQ34" s="684"/>
      <c r="DR34" s="684"/>
      <c r="DS34" s="684"/>
      <c r="DT34" s="684"/>
      <c r="DU34" s="684"/>
      <c r="DV34" s="685"/>
      <c r="DW34" s="688">
        <v>10.1</v>
      </c>
      <c r="DX34" s="717"/>
      <c r="DY34" s="717"/>
      <c r="DZ34" s="717"/>
      <c r="EA34" s="717"/>
      <c r="EB34" s="717"/>
      <c r="EC34" s="718"/>
    </row>
    <row r="35" spans="2:133" ht="11.25" customHeight="1" x14ac:dyDescent="0.15">
      <c r="B35" s="680" t="s">
        <v>327</v>
      </c>
      <c r="C35" s="681"/>
      <c r="D35" s="681"/>
      <c r="E35" s="681"/>
      <c r="F35" s="681"/>
      <c r="G35" s="681"/>
      <c r="H35" s="681"/>
      <c r="I35" s="681"/>
      <c r="J35" s="681"/>
      <c r="K35" s="681"/>
      <c r="L35" s="681"/>
      <c r="M35" s="681"/>
      <c r="N35" s="681"/>
      <c r="O35" s="681"/>
      <c r="P35" s="681"/>
      <c r="Q35" s="682"/>
      <c r="R35" s="683">
        <v>3239598</v>
      </c>
      <c r="S35" s="684"/>
      <c r="T35" s="684"/>
      <c r="U35" s="684"/>
      <c r="V35" s="684"/>
      <c r="W35" s="684"/>
      <c r="X35" s="684"/>
      <c r="Y35" s="685"/>
      <c r="Z35" s="686">
        <v>19.100000000000001</v>
      </c>
      <c r="AA35" s="686"/>
      <c r="AB35" s="686"/>
      <c r="AC35" s="686"/>
      <c r="AD35" s="687" t="s">
        <v>239</v>
      </c>
      <c r="AE35" s="687"/>
      <c r="AF35" s="687"/>
      <c r="AG35" s="687"/>
      <c r="AH35" s="687"/>
      <c r="AI35" s="687"/>
      <c r="AJ35" s="687"/>
      <c r="AK35" s="687"/>
      <c r="AL35" s="688" t="s">
        <v>138</v>
      </c>
      <c r="AM35" s="689"/>
      <c r="AN35" s="689"/>
      <c r="AO35" s="690"/>
      <c r="AP35" s="235"/>
      <c r="AQ35" s="662" t="s">
        <v>328</v>
      </c>
      <c r="AR35" s="663"/>
      <c r="AS35" s="663"/>
      <c r="AT35" s="663"/>
      <c r="AU35" s="663"/>
      <c r="AV35" s="663"/>
      <c r="AW35" s="663"/>
      <c r="AX35" s="663"/>
      <c r="AY35" s="663"/>
      <c r="AZ35" s="663"/>
      <c r="BA35" s="663"/>
      <c r="BB35" s="663"/>
      <c r="BC35" s="663"/>
      <c r="BD35" s="663"/>
      <c r="BE35" s="663"/>
      <c r="BF35" s="664"/>
      <c r="BG35" s="662" t="s">
        <v>329</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330</v>
      </c>
      <c r="CE35" s="699"/>
      <c r="CF35" s="699"/>
      <c r="CG35" s="699"/>
      <c r="CH35" s="699"/>
      <c r="CI35" s="699"/>
      <c r="CJ35" s="699"/>
      <c r="CK35" s="699"/>
      <c r="CL35" s="699"/>
      <c r="CM35" s="699"/>
      <c r="CN35" s="699"/>
      <c r="CO35" s="699"/>
      <c r="CP35" s="699"/>
      <c r="CQ35" s="700"/>
      <c r="CR35" s="683">
        <v>15146</v>
      </c>
      <c r="CS35" s="719"/>
      <c r="CT35" s="719"/>
      <c r="CU35" s="719"/>
      <c r="CV35" s="719"/>
      <c r="CW35" s="719"/>
      <c r="CX35" s="719"/>
      <c r="CY35" s="720"/>
      <c r="CZ35" s="688">
        <v>0.1</v>
      </c>
      <c r="DA35" s="717"/>
      <c r="DB35" s="717"/>
      <c r="DC35" s="721"/>
      <c r="DD35" s="692">
        <v>11881</v>
      </c>
      <c r="DE35" s="719"/>
      <c r="DF35" s="719"/>
      <c r="DG35" s="719"/>
      <c r="DH35" s="719"/>
      <c r="DI35" s="719"/>
      <c r="DJ35" s="719"/>
      <c r="DK35" s="720"/>
      <c r="DL35" s="692">
        <v>11881</v>
      </c>
      <c r="DM35" s="719"/>
      <c r="DN35" s="719"/>
      <c r="DO35" s="719"/>
      <c r="DP35" s="719"/>
      <c r="DQ35" s="719"/>
      <c r="DR35" s="719"/>
      <c r="DS35" s="719"/>
      <c r="DT35" s="719"/>
      <c r="DU35" s="719"/>
      <c r="DV35" s="720"/>
      <c r="DW35" s="688">
        <v>0.2</v>
      </c>
      <c r="DX35" s="717"/>
      <c r="DY35" s="717"/>
      <c r="DZ35" s="717"/>
      <c r="EA35" s="717"/>
      <c r="EB35" s="717"/>
      <c r="EC35" s="718"/>
    </row>
    <row r="36" spans="2:133" ht="11.25" customHeight="1" x14ac:dyDescent="0.15">
      <c r="B36" s="680" t="s">
        <v>331</v>
      </c>
      <c r="C36" s="681"/>
      <c r="D36" s="681"/>
      <c r="E36" s="681"/>
      <c r="F36" s="681"/>
      <c r="G36" s="681"/>
      <c r="H36" s="681"/>
      <c r="I36" s="681"/>
      <c r="J36" s="681"/>
      <c r="K36" s="681"/>
      <c r="L36" s="681"/>
      <c r="M36" s="681"/>
      <c r="N36" s="681"/>
      <c r="O36" s="681"/>
      <c r="P36" s="681"/>
      <c r="Q36" s="682"/>
      <c r="R36" s="683">
        <v>3262825</v>
      </c>
      <c r="S36" s="684"/>
      <c r="T36" s="684"/>
      <c r="U36" s="684"/>
      <c r="V36" s="684"/>
      <c r="W36" s="684"/>
      <c r="X36" s="684"/>
      <c r="Y36" s="685"/>
      <c r="Z36" s="686">
        <v>19.2</v>
      </c>
      <c r="AA36" s="686"/>
      <c r="AB36" s="686"/>
      <c r="AC36" s="686"/>
      <c r="AD36" s="687" t="s">
        <v>239</v>
      </c>
      <c r="AE36" s="687"/>
      <c r="AF36" s="687"/>
      <c r="AG36" s="687"/>
      <c r="AH36" s="687"/>
      <c r="AI36" s="687"/>
      <c r="AJ36" s="687"/>
      <c r="AK36" s="687"/>
      <c r="AL36" s="688" t="s">
        <v>138</v>
      </c>
      <c r="AM36" s="689"/>
      <c r="AN36" s="689"/>
      <c r="AO36" s="690"/>
      <c r="AP36" s="235"/>
      <c r="AQ36" s="757" t="s">
        <v>332</v>
      </c>
      <c r="AR36" s="758"/>
      <c r="AS36" s="758"/>
      <c r="AT36" s="758"/>
      <c r="AU36" s="758"/>
      <c r="AV36" s="758"/>
      <c r="AW36" s="758"/>
      <c r="AX36" s="758"/>
      <c r="AY36" s="759"/>
      <c r="AZ36" s="672">
        <v>1441246</v>
      </c>
      <c r="BA36" s="673"/>
      <c r="BB36" s="673"/>
      <c r="BC36" s="673"/>
      <c r="BD36" s="673"/>
      <c r="BE36" s="673"/>
      <c r="BF36" s="760"/>
      <c r="BG36" s="694" t="s">
        <v>333</v>
      </c>
      <c r="BH36" s="695"/>
      <c r="BI36" s="695"/>
      <c r="BJ36" s="695"/>
      <c r="BK36" s="695"/>
      <c r="BL36" s="695"/>
      <c r="BM36" s="695"/>
      <c r="BN36" s="695"/>
      <c r="BO36" s="695"/>
      <c r="BP36" s="695"/>
      <c r="BQ36" s="695"/>
      <c r="BR36" s="695"/>
      <c r="BS36" s="695"/>
      <c r="BT36" s="695"/>
      <c r="BU36" s="696"/>
      <c r="BV36" s="672">
        <v>25584</v>
      </c>
      <c r="BW36" s="673"/>
      <c r="BX36" s="673"/>
      <c r="BY36" s="673"/>
      <c r="BZ36" s="673"/>
      <c r="CA36" s="673"/>
      <c r="CB36" s="760"/>
      <c r="CD36" s="698" t="s">
        <v>334</v>
      </c>
      <c r="CE36" s="699"/>
      <c r="CF36" s="699"/>
      <c r="CG36" s="699"/>
      <c r="CH36" s="699"/>
      <c r="CI36" s="699"/>
      <c r="CJ36" s="699"/>
      <c r="CK36" s="699"/>
      <c r="CL36" s="699"/>
      <c r="CM36" s="699"/>
      <c r="CN36" s="699"/>
      <c r="CO36" s="699"/>
      <c r="CP36" s="699"/>
      <c r="CQ36" s="700"/>
      <c r="CR36" s="683">
        <v>2474298</v>
      </c>
      <c r="CS36" s="684"/>
      <c r="CT36" s="684"/>
      <c r="CU36" s="684"/>
      <c r="CV36" s="684"/>
      <c r="CW36" s="684"/>
      <c r="CX36" s="684"/>
      <c r="CY36" s="685"/>
      <c r="CZ36" s="688">
        <v>14.9</v>
      </c>
      <c r="DA36" s="717"/>
      <c r="DB36" s="717"/>
      <c r="DC36" s="721"/>
      <c r="DD36" s="692">
        <v>1022535</v>
      </c>
      <c r="DE36" s="684"/>
      <c r="DF36" s="684"/>
      <c r="DG36" s="684"/>
      <c r="DH36" s="684"/>
      <c r="DI36" s="684"/>
      <c r="DJ36" s="684"/>
      <c r="DK36" s="685"/>
      <c r="DL36" s="692">
        <v>779824</v>
      </c>
      <c r="DM36" s="684"/>
      <c r="DN36" s="684"/>
      <c r="DO36" s="684"/>
      <c r="DP36" s="684"/>
      <c r="DQ36" s="684"/>
      <c r="DR36" s="684"/>
      <c r="DS36" s="684"/>
      <c r="DT36" s="684"/>
      <c r="DU36" s="684"/>
      <c r="DV36" s="685"/>
      <c r="DW36" s="688">
        <v>13</v>
      </c>
      <c r="DX36" s="717"/>
      <c r="DY36" s="717"/>
      <c r="DZ36" s="717"/>
      <c r="EA36" s="717"/>
      <c r="EB36" s="717"/>
      <c r="EC36" s="718"/>
    </row>
    <row r="37" spans="2:133" ht="11.25" customHeight="1" x14ac:dyDescent="0.15">
      <c r="B37" s="680" t="s">
        <v>335</v>
      </c>
      <c r="C37" s="681"/>
      <c r="D37" s="681"/>
      <c r="E37" s="681"/>
      <c r="F37" s="681"/>
      <c r="G37" s="681"/>
      <c r="H37" s="681"/>
      <c r="I37" s="681"/>
      <c r="J37" s="681"/>
      <c r="K37" s="681"/>
      <c r="L37" s="681"/>
      <c r="M37" s="681"/>
      <c r="N37" s="681"/>
      <c r="O37" s="681"/>
      <c r="P37" s="681"/>
      <c r="Q37" s="682"/>
      <c r="R37" s="683">
        <v>349225</v>
      </c>
      <c r="S37" s="684"/>
      <c r="T37" s="684"/>
      <c r="U37" s="684"/>
      <c r="V37" s="684"/>
      <c r="W37" s="684"/>
      <c r="X37" s="684"/>
      <c r="Y37" s="685"/>
      <c r="Z37" s="686">
        <v>2.1</v>
      </c>
      <c r="AA37" s="686"/>
      <c r="AB37" s="686"/>
      <c r="AC37" s="686"/>
      <c r="AD37" s="687" t="s">
        <v>239</v>
      </c>
      <c r="AE37" s="687"/>
      <c r="AF37" s="687"/>
      <c r="AG37" s="687"/>
      <c r="AH37" s="687"/>
      <c r="AI37" s="687"/>
      <c r="AJ37" s="687"/>
      <c r="AK37" s="687"/>
      <c r="AL37" s="688" t="s">
        <v>239</v>
      </c>
      <c r="AM37" s="689"/>
      <c r="AN37" s="689"/>
      <c r="AO37" s="690"/>
      <c r="AQ37" s="761" t="s">
        <v>336</v>
      </c>
      <c r="AR37" s="762"/>
      <c r="AS37" s="762"/>
      <c r="AT37" s="762"/>
      <c r="AU37" s="762"/>
      <c r="AV37" s="762"/>
      <c r="AW37" s="762"/>
      <c r="AX37" s="762"/>
      <c r="AY37" s="763"/>
      <c r="AZ37" s="683">
        <v>616447</v>
      </c>
      <c r="BA37" s="684"/>
      <c r="BB37" s="684"/>
      <c r="BC37" s="684"/>
      <c r="BD37" s="719"/>
      <c r="BE37" s="719"/>
      <c r="BF37" s="750"/>
      <c r="BG37" s="698" t="s">
        <v>337</v>
      </c>
      <c r="BH37" s="699"/>
      <c r="BI37" s="699"/>
      <c r="BJ37" s="699"/>
      <c r="BK37" s="699"/>
      <c r="BL37" s="699"/>
      <c r="BM37" s="699"/>
      <c r="BN37" s="699"/>
      <c r="BO37" s="699"/>
      <c r="BP37" s="699"/>
      <c r="BQ37" s="699"/>
      <c r="BR37" s="699"/>
      <c r="BS37" s="699"/>
      <c r="BT37" s="699"/>
      <c r="BU37" s="700"/>
      <c r="BV37" s="683">
        <v>22945</v>
      </c>
      <c r="BW37" s="684"/>
      <c r="BX37" s="684"/>
      <c r="BY37" s="684"/>
      <c r="BZ37" s="684"/>
      <c r="CA37" s="684"/>
      <c r="CB37" s="693"/>
      <c r="CD37" s="698" t="s">
        <v>338</v>
      </c>
      <c r="CE37" s="699"/>
      <c r="CF37" s="699"/>
      <c r="CG37" s="699"/>
      <c r="CH37" s="699"/>
      <c r="CI37" s="699"/>
      <c r="CJ37" s="699"/>
      <c r="CK37" s="699"/>
      <c r="CL37" s="699"/>
      <c r="CM37" s="699"/>
      <c r="CN37" s="699"/>
      <c r="CO37" s="699"/>
      <c r="CP37" s="699"/>
      <c r="CQ37" s="700"/>
      <c r="CR37" s="683">
        <v>676511</v>
      </c>
      <c r="CS37" s="719"/>
      <c r="CT37" s="719"/>
      <c r="CU37" s="719"/>
      <c r="CV37" s="719"/>
      <c r="CW37" s="719"/>
      <c r="CX37" s="719"/>
      <c r="CY37" s="720"/>
      <c r="CZ37" s="688">
        <v>4.0999999999999996</v>
      </c>
      <c r="DA37" s="717"/>
      <c r="DB37" s="717"/>
      <c r="DC37" s="721"/>
      <c r="DD37" s="692">
        <v>674293</v>
      </c>
      <c r="DE37" s="719"/>
      <c r="DF37" s="719"/>
      <c r="DG37" s="719"/>
      <c r="DH37" s="719"/>
      <c r="DI37" s="719"/>
      <c r="DJ37" s="719"/>
      <c r="DK37" s="720"/>
      <c r="DL37" s="692">
        <v>624592</v>
      </c>
      <c r="DM37" s="719"/>
      <c r="DN37" s="719"/>
      <c r="DO37" s="719"/>
      <c r="DP37" s="719"/>
      <c r="DQ37" s="719"/>
      <c r="DR37" s="719"/>
      <c r="DS37" s="719"/>
      <c r="DT37" s="719"/>
      <c r="DU37" s="719"/>
      <c r="DV37" s="720"/>
      <c r="DW37" s="688">
        <v>10.4</v>
      </c>
      <c r="DX37" s="717"/>
      <c r="DY37" s="717"/>
      <c r="DZ37" s="717"/>
      <c r="EA37" s="717"/>
      <c r="EB37" s="717"/>
      <c r="EC37" s="718"/>
    </row>
    <row r="38" spans="2:133" ht="11.25" customHeight="1" x14ac:dyDescent="0.15">
      <c r="B38" s="680" t="s">
        <v>339</v>
      </c>
      <c r="C38" s="681"/>
      <c r="D38" s="681"/>
      <c r="E38" s="681"/>
      <c r="F38" s="681"/>
      <c r="G38" s="681"/>
      <c r="H38" s="681"/>
      <c r="I38" s="681"/>
      <c r="J38" s="681"/>
      <c r="K38" s="681"/>
      <c r="L38" s="681"/>
      <c r="M38" s="681"/>
      <c r="N38" s="681"/>
      <c r="O38" s="681"/>
      <c r="P38" s="681"/>
      <c r="Q38" s="682"/>
      <c r="R38" s="683">
        <v>169889</v>
      </c>
      <c r="S38" s="684"/>
      <c r="T38" s="684"/>
      <c r="U38" s="684"/>
      <c r="V38" s="684"/>
      <c r="W38" s="684"/>
      <c r="X38" s="684"/>
      <c r="Y38" s="685"/>
      <c r="Z38" s="686">
        <v>1</v>
      </c>
      <c r="AA38" s="686"/>
      <c r="AB38" s="686"/>
      <c r="AC38" s="686"/>
      <c r="AD38" s="687">
        <v>4035</v>
      </c>
      <c r="AE38" s="687"/>
      <c r="AF38" s="687"/>
      <c r="AG38" s="687"/>
      <c r="AH38" s="687"/>
      <c r="AI38" s="687"/>
      <c r="AJ38" s="687"/>
      <c r="AK38" s="687"/>
      <c r="AL38" s="688">
        <v>0.1</v>
      </c>
      <c r="AM38" s="689"/>
      <c r="AN38" s="689"/>
      <c r="AO38" s="690"/>
      <c r="AQ38" s="761" t="s">
        <v>340</v>
      </c>
      <c r="AR38" s="762"/>
      <c r="AS38" s="762"/>
      <c r="AT38" s="762"/>
      <c r="AU38" s="762"/>
      <c r="AV38" s="762"/>
      <c r="AW38" s="762"/>
      <c r="AX38" s="762"/>
      <c r="AY38" s="763"/>
      <c r="AZ38" s="683">
        <v>884</v>
      </c>
      <c r="BA38" s="684"/>
      <c r="BB38" s="684"/>
      <c r="BC38" s="684"/>
      <c r="BD38" s="719"/>
      <c r="BE38" s="719"/>
      <c r="BF38" s="750"/>
      <c r="BG38" s="698" t="s">
        <v>341</v>
      </c>
      <c r="BH38" s="699"/>
      <c r="BI38" s="699"/>
      <c r="BJ38" s="699"/>
      <c r="BK38" s="699"/>
      <c r="BL38" s="699"/>
      <c r="BM38" s="699"/>
      <c r="BN38" s="699"/>
      <c r="BO38" s="699"/>
      <c r="BP38" s="699"/>
      <c r="BQ38" s="699"/>
      <c r="BR38" s="699"/>
      <c r="BS38" s="699"/>
      <c r="BT38" s="699"/>
      <c r="BU38" s="700"/>
      <c r="BV38" s="683">
        <v>3868</v>
      </c>
      <c r="BW38" s="684"/>
      <c r="BX38" s="684"/>
      <c r="BY38" s="684"/>
      <c r="BZ38" s="684"/>
      <c r="CA38" s="684"/>
      <c r="CB38" s="693"/>
      <c r="CD38" s="698" t="s">
        <v>342</v>
      </c>
      <c r="CE38" s="699"/>
      <c r="CF38" s="699"/>
      <c r="CG38" s="699"/>
      <c r="CH38" s="699"/>
      <c r="CI38" s="699"/>
      <c r="CJ38" s="699"/>
      <c r="CK38" s="699"/>
      <c r="CL38" s="699"/>
      <c r="CM38" s="699"/>
      <c r="CN38" s="699"/>
      <c r="CO38" s="699"/>
      <c r="CP38" s="699"/>
      <c r="CQ38" s="700"/>
      <c r="CR38" s="683">
        <v>1440362</v>
      </c>
      <c r="CS38" s="684"/>
      <c r="CT38" s="684"/>
      <c r="CU38" s="684"/>
      <c r="CV38" s="684"/>
      <c r="CW38" s="684"/>
      <c r="CX38" s="684"/>
      <c r="CY38" s="685"/>
      <c r="CZ38" s="688">
        <v>8.6</v>
      </c>
      <c r="DA38" s="717"/>
      <c r="DB38" s="717"/>
      <c r="DC38" s="721"/>
      <c r="DD38" s="692">
        <v>1295059</v>
      </c>
      <c r="DE38" s="684"/>
      <c r="DF38" s="684"/>
      <c r="DG38" s="684"/>
      <c r="DH38" s="684"/>
      <c r="DI38" s="684"/>
      <c r="DJ38" s="684"/>
      <c r="DK38" s="685"/>
      <c r="DL38" s="692">
        <v>1135454</v>
      </c>
      <c r="DM38" s="684"/>
      <c r="DN38" s="684"/>
      <c r="DO38" s="684"/>
      <c r="DP38" s="684"/>
      <c r="DQ38" s="684"/>
      <c r="DR38" s="684"/>
      <c r="DS38" s="684"/>
      <c r="DT38" s="684"/>
      <c r="DU38" s="684"/>
      <c r="DV38" s="685"/>
      <c r="DW38" s="688">
        <v>19</v>
      </c>
      <c r="DX38" s="717"/>
      <c r="DY38" s="717"/>
      <c r="DZ38" s="717"/>
      <c r="EA38" s="717"/>
      <c r="EB38" s="717"/>
      <c r="EC38" s="718"/>
    </row>
    <row r="39" spans="2:133" ht="11.25" customHeight="1" x14ac:dyDescent="0.15">
      <c r="B39" s="680" t="s">
        <v>343</v>
      </c>
      <c r="C39" s="681"/>
      <c r="D39" s="681"/>
      <c r="E39" s="681"/>
      <c r="F39" s="681"/>
      <c r="G39" s="681"/>
      <c r="H39" s="681"/>
      <c r="I39" s="681"/>
      <c r="J39" s="681"/>
      <c r="K39" s="681"/>
      <c r="L39" s="681"/>
      <c r="M39" s="681"/>
      <c r="N39" s="681"/>
      <c r="O39" s="681"/>
      <c r="P39" s="681"/>
      <c r="Q39" s="682"/>
      <c r="R39" s="683">
        <v>1018189</v>
      </c>
      <c r="S39" s="684"/>
      <c r="T39" s="684"/>
      <c r="U39" s="684"/>
      <c r="V39" s="684"/>
      <c r="W39" s="684"/>
      <c r="X39" s="684"/>
      <c r="Y39" s="685"/>
      <c r="Z39" s="686">
        <v>6</v>
      </c>
      <c r="AA39" s="686"/>
      <c r="AB39" s="686"/>
      <c r="AC39" s="686"/>
      <c r="AD39" s="687" t="s">
        <v>138</v>
      </c>
      <c r="AE39" s="687"/>
      <c r="AF39" s="687"/>
      <c r="AG39" s="687"/>
      <c r="AH39" s="687"/>
      <c r="AI39" s="687"/>
      <c r="AJ39" s="687"/>
      <c r="AK39" s="687"/>
      <c r="AL39" s="688" t="s">
        <v>138</v>
      </c>
      <c r="AM39" s="689"/>
      <c r="AN39" s="689"/>
      <c r="AO39" s="690"/>
      <c r="AQ39" s="761" t="s">
        <v>344</v>
      </c>
      <c r="AR39" s="762"/>
      <c r="AS39" s="762"/>
      <c r="AT39" s="762"/>
      <c r="AU39" s="762"/>
      <c r="AV39" s="762"/>
      <c r="AW39" s="762"/>
      <c r="AX39" s="762"/>
      <c r="AY39" s="763"/>
      <c r="AZ39" s="683" t="s">
        <v>138</v>
      </c>
      <c r="BA39" s="684"/>
      <c r="BB39" s="684"/>
      <c r="BC39" s="684"/>
      <c r="BD39" s="719"/>
      <c r="BE39" s="719"/>
      <c r="BF39" s="750"/>
      <c r="BG39" s="698" t="s">
        <v>345</v>
      </c>
      <c r="BH39" s="699"/>
      <c r="BI39" s="699"/>
      <c r="BJ39" s="699"/>
      <c r="BK39" s="699"/>
      <c r="BL39" s="699"/>
      <c r="BM39" s="699"/>
      <c r="BN39" s="699"/>
      <c r="BO39" s="699"/>
      <c r="BP39" s="699"/>
      <c r="BQ39" s="699"/>
      <c r="BR39" s="699"/>
      <c r="BS39" s="699"/>
      <c r="BT39" s="699"/>
      <c r="BU39" s="700"/>
      <c r="BV39" s="683">
        <v>6907</v>
      </c>
      <c r="BW39" s="684"/>
      <c r="BX39" s="684"/>
      <c r="BY39" s="684"/>
      <c r="BZ39" s="684"/>
      <c r="CA39" s="684"/>
      <c r="CB39" s="693"/>
      <c r="CD39" s="698" t="s">
        <v>346</v>
      </c>
      <c r="CE39" s="699"/>
      <c r="CF39" s="699"/>
      <c r="CG39" s="699"/>
      <c r="CH39" s="699"/>
      <c r="CI39" s="699"/>
      <c r="CJ39" s="699"/>
      <c r="CK39" s="699"/>
      <c r="CL39" s="699"/>
      <c r="CM39" s="699"/>
      <c r="CN39" s="699"/>
      <c r="CO39" s="699"/>
      <c r="CP39" s="699"/>
      <c r="CQ39" s="700"/>
      <c r="CR39" s="683">
        <v>3120256</v>
      </c>
      <c r="CS39" s="719"/>
      <c r="CT39" s="719"/>
      <c r="CU39" s="719"/>
      <c r="CV39" s="719"/>
      <c r="CW39" s="719"/>
      <c r="CX39" s="719"/>
      <c r="CY39" s="720"/>
      <c r="CZ39" s="688">
        <v>18.7</v>
      </c>
      <c r="DA39" s="717"/>
      <c r="DB39" s="717"/>
      <c r="DC39" s="721"/>
      <c r="DD39" s="692">
        <v>1267</v>
      </c>
      <c r="DE39" s="719"/>
      <c r="DF39" s="719"/>
      <c r="DG39" s="719"/>
      <c r="DH39" s="719"/>
      <c r="DI39" s="719"/>
      <c r="DJ39" s="719"/>
      <c r="DK39" s="720"/>
      <c r="DL39" s="692" t="s">
        <v>239</v>
      </c>
      <c r="DM39" s="719"/>
      <c r="DN39" s="719"/>
      <c r="DO39" s="719"/>
      <c r="DP39" s="719"/>
      <c r="DQ39" s="719"/>
      <c r="DR39" s="719"/>
      <c r="DS39" s="719"/>
      <c r="DT39" s="719"/>
      <c r="DU39" s="719"/>
      <c r="DV39" s="720"/>
      <c r="DW39" s="688" t="s">
        <v>138</v>
      </c>
      <c r="DX39" s="717"/>
      <c r="DY39" s="717"/>
      <c r="DZ39" s="717"/>
      <c r="EA39" s="717"/>
      <c r="EB39" s="717"/>
      <c r="EC39" s="718"/>
    </row>
    <row r="40" spans="2:133" ht="11.25" customHeight="1" x14ac:dyDescent="0.15">
      <c r="B40" s="680" t="s">
        <v>347</v>
      </c>
      <c r="C40" s="681"/>
      <c r="D40" s="681"/>
      <c r="E40" s="681"/>
      <c r="F40" s="681"/>
      <c r="G40" s="681"/>
      <c r="H40" s="681"/>
      <c r="I40" s="681"/>
      <c r="J40" s="681"/>
      <c r="K40" s="681"/>
      <c r="L40" s="681"/>
      <c r="M40" s="681"/>
      <c r="N40" s="681"/>
      <c r="O40" s="681"/>
      <c r="P40" s="681"/>
      <c r="Q40" s="682"/>
      <c r="R40" s="683" t="s">
        <v>177</v>
      </c>
      <c r="S40" s="684"/>
      <c r="T40" s="684"/>
      <c r="U40" s="684"/>
      <c r="V40" s="684"/>
      <c r="W40" s="684"/>
      <c r="X40" s="684"/>
      <c r="Y40" s="685"/>
      <c r="Z40" s="686" t="s">
        <v>239</v>
      </c>
      <c r="AA40" s="686"/>
      <c r="AB40" s="686"/>
      <c r="AC40" s="686"/>
      <c r="AD40" s="687" t="s">
        <v>138</v>
      </c>
      <c r="AE40" s="687"/>
      <c r="AF40" s="687"/>
      <c r="AG40" s="687"/>
      <c r="AH40" s="687"/>
      <c r="AI40" s="687"/>
      <c r="AJ40" s="687"/>
      <c r="AK40" s="687"/>
      <c r="AL40" s="688" t="s">
        <v>239</v>
      </c>
      <c r="AM40" s="689"/>
      <c r="AN40" s="689"/>
      <c r="AO40" s="690"/>
      <c r="AQ40" s="761" t="s">
        <v>348</v>
      </c>
      <c r="AR40" s="762"/>
      <c r="AS40" s="762"/>
      <c r="AT40" s="762"/>
      <c r="AU40" s="762"/>
      <c r="AV40" s="762"/>
      <c r="AW40" s="762"/>
      <c r="AX40" s="762"/>
      <c r="AY40" s="763"/>
      <c r="AZ40" s="683" t="s">
        <v>138</v>
      </c>
      <c r="BA40" s="684"/>
      <c r="BB40" s="684"/>
      <c r="BC40" s="684"/>
      <c r="BD40" s="719"/>
      <c r="BE40" s="719"/>
      <c r="BF40" s="750"/>
      <c r="BG40" s="764" t="s">
        <v>349</v>
      </c>
      <c r="BH40" s="765"/>
      <c r="BI40" s="765"/>
      <c r="BJ40" s="765"/>
      <c r="BK40" s="765"/>
      <c r="BL40" s="236"/>
      <c r="BM40" s="699" t="s">
        <v>350</v>
      </c>
      <c r="BN40" s="699"/>
      <c r="BO40" s="699"/>
      <c r="BP40" s="699"/>
      <c r="BQ40" s="699"/>
      <c r="BR40" s="699"/>
      <c r="BS40" s="699"/>
      <c r="BT40" s="699"/>
      <c r="BU40" s="700"/>
      <c r="BV40" s="683">
        <v>119</v>
      </c>
      <c r="BW40" s="684"/>
      <c r="BX40" s="684"/>
      <c r="BY40" s="684"/>
      <c r="BZ40" s="684"/>
      <c r="CA40" s="684"/>
      <c r="CB40" s="693"/>
      <c r="CD40" s="698" t="s">
        <v>351</v>
      </c>
      <c r="CE40" s="699"/>
      <c r="CF40" s="699"/>
      <c r="CG40" s="699"/>
      <c r="CH40" s="699"/>
      <c r="CI40" s="699"/>
      <c r="CJ40" s="699"/>
      <c r="CK40" s="699"/>
      <c r="CL40" s="699"/>
      <c r="CM40" s="699"/>
      <c r="CN40" s="699"/>
      <c r="CO40" s="699"/>
      <c r="CP40" s="699"/>
      <c r="CQ40" s="700"/>
      <c r="CR40" s="683">
        <v>8500</v>
      </c>
      <c r="CS40" s="684"/>
      <c r="CT40" s="684"/>
      <c r="CU40" s="684"/>
      <c r="CV40" s="684"/>
      <c r="CW40" s="684"/>
      <c r="CX40" s="684"/>
      <c r="CY40" s="685"/>
      <c r="CZ40" s="688">
        <v>0.1</v>
      </c>
      <c r="DA40" s="717"/>
      <c r="DB40" s="717"/>
      <c r="DC40" s="721"/>
      <c r="DD40" s="692">
        <v>100</v>
      </c>
      <c r="DE40" s="684"/>
      <c r="DF40" s="684"/>
      <c r="DG40" s="684"/>
      <c r="DH40" s="684"/>
      <c r="DI40" s="684"/>
      <c r="DJ40" s="684"/>
      <c r="DK40" s="685"/>
      <c r="DL40" s="692">
        <v>100</v>
      </c>
      <c r="DM40" s="684"/>
      <c r="DN40" s="684"/>
      <c r="DO40" s="684"/>
      <c r="DP40" s="684"/>
      <c r="DQ40" s="684"/>
      <c r="DR40" s="684"/>
      <c r="DS40" s="684"/>
      <c r="DT40" s="684"/>
      <c r="DU40" s="684"/>
      <c r="DV40" s="685"/>
      <c r="DW40" s="688">
        <v>0</v>
      </c>
      <c r="DX40" s="717"/>
      <c r="DY40" s="717"/>
      <c r="DZ40" s="717"/>
      <c r="EA40" s="717"/>
      <c r="EB40" s="717"/>
      <c r="EC40" s="718"/>
    </row>
    <row r="41" spans="2:133" ht="11.25" customHeight="1" x14ac:dyDescent="0.15">
      <c r="B41" s="680" t="s">
        <v>352</v>
      </c>
      <c r="C41" s="681"/>
      <c r="D41" s="681"/>
      <c r="E41" s="681"/>
      <c r="F41" s="681"/>
      <c r="G41" s="681"/>
      <c r="H41" s="681"/>
      <c r="I41" s="681"/>
      <c r="J41" s="681"/>
      <c r="K41" s="681"/>
      <c r="L41" s="681"/>
      <c r="M41" s="681"/>
      <c r="N41" s="681"/>
      <c r="O41" s="681"/>
      <c r="P41" s="681"/>
      <c r="Q41" s="682"/>
      <c r="R41" s="683">
        <v>320289</v>
      </c>
      <c r="S41" s="684"/>
      <c r="T41" s="684"/>
      <c r="U41" s="684"/>
      <c r="V41" s="684"/>
      <c r="W41" s="684"/>
      <c r="X41" s="684"/>
      <c r="Y41" s="685"/>
      <c r="Z41" s="686">
        <v>1.9</v>
      </c>
      <c r="AA41" s="686"/>
      <c r="AB41" s="686"/>
      <c r="AC41" s="686"/>
      <c r="AD41" s="687" t="s">
        <v>239</v>
      </c>
      <c r="AE41" s="687"/>
      <c r="AF41" s="687"/>
      <c r="AG41" s="687"/>
      <c r="AH41" s="687"/>
      <c r="AI41" s="687"/>
      <c r="AJ41" s="687"/>
      <c r="AK41" s="687"/>
      <c r="AL41" s="688" t="s">
        <v>138</v>
      </c>
      <c r="AM41" s="689"/>
      <c r="AN41" s="689"/>
      <c r="AO41" s="690"/>
      <c r="AQ41" s="761" t="s">
        <v>353</v>
      </c>
      <c r="AR41" s="762"/>
      <c r="AS41" s="762"/>
      <c r="AT41" s="762"/>
      <c r="AU41" s="762"/>
      <c r="AV41" s="762"/>
      <c r="AW41" s="762"/>
      <c r="AX41" s="762"/>
      <c r="AY41" s="763"/>
      <c r="AZ41" s="683">
        <v>203928</v>
      </c>
      <c r="BA41" s="684"/>
      <c r="BB41" s="684"/>
      <c r="BC41" s="684"/>
      <c r="BD41" s="719"/>
      <c r="BE41" s="719"/>
      <c r="BF41" s="750"/>
      <c r="BG41" s="764"/>
      <c r="BH41" s="765"/>
      <c r="BI41" s="765"/>
      <c r="BJ41" s="765"/>
      <c r="BK41" s="765"/>
      <c r="BL41" s="236"/>
      <c r="BM41" s="699" t="s">
        <v>354</v>
      </c>
      <c r="BN41" s="699"/>
      <c r="BO41" s="699"/>
      <c r="BP41" s="699"/>
      <c r="BQ41" s="699"/>
      <c r="BR41" s="699"/>
      <c r="BS41" s="699"/>
      <c r="BT41" s="699"/>
      <c r="BU41" s="700"/>
      <c r="BV41" s="683" t="s">
        <v>239</v>
      </c>
      <c r="BW41" s="684"/>
      <c r="BX41" s="684"/>
      <c r="BY41" s="684"/>
      <c r="BZ41" s="684"/>
      <c r="CA41" s="684"/>
      <c r="CB41" s="693"/>
      <c r="CD41" s="698" t="s">
        <v>355</v>
      </c>
      <c r="CE41" s="699"/>
      <c r="CF41" s="699"/>
      <c r="CG41" s="699"/>
      <c r="CH41" s="699"/>
      <c r="CI41" s="699"/>
      <c r="CJ41" s="699"/>
      <c r="CK41" s="699"/>
      <c r="CL41" s="699"/>
      <c r="CM41" s="699"/>
      <c r="CN41" s="699"/>
      <c r="CO41" s="699"/>
      <c r="CP41" s="699"/>
      <c r="CQ41" s="700"/>
      <c r="CR41" s="683" t="s">
        <v>138</v>
      </c>
      <c r="CS41" s="719"/>
      <c r="CT41" s="719"/>
      <c r="CU41" s="719"/>
      <c r="CV41" s="719"/>
      <c r="CW41" s="719"/>
      <c r="CX41" s="719"/>
      <c r="CY41" s="720"/>
      <c r="CZ41" s="688" t="s">
        <v>239</v>
      </c>
      <c r="DA41" s="717"/>
      <c r="DB41" s="717"/>
      <c r="DC41" s="721"/>
      <c r="DD41" s="692" t="s">
        <v>138</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3" t="s">
        <v>356</v>
      </c>
      <c r="C42" s="734"/>
      <c r="D42" s="734"/>
      <c r="E42" s="734"/>
      <c r="F42" s="734"/>
      <c r="G42" s="734"/>
      <c r="H42" s="734"/>
      <c r="I42" s="734"/>
      <c r="J42" s="734"/>
      <c r="K42" s="734"/>
      <c r="L42" s="734"/>
      <c r="M42" s="734"/>
      <c r="N42" s="734"/>
      <c r="O42" s="734"/>
      <c r="P42" s="734"/>
      <c r="Q42" s="735"/>
      <c r="R42" s="768">
        <v>16985354</v>
      </c>
      <c r="S42" s="769"/>
      <c r="T42" s="769"/>
      <c r="U42" s="769"/>
      <c r="V42" s="769"/>
      <c r="W42" s="769"/>
      <c r="X42" s="769"/>
      <c r="Y42" s="777"/>
      <c r="Z42" s="778">
        <v>100</v>
      </c>
      <c r="AA42" s="778"/>
      <c r="AB42" s="778"/>
      <c r="AC42" s="778"/>
      <c r="AD42" s="779">
        <v>5670977</v>
      </c>
      <c r="AE42" s="779"/>
      <c r="AF42" s="779"/>
      <c r="AG42" s="779"/>
      <c r="AH42" s="779"/>
      <c r="AI42" s="779"/>
      <c r="AJ42" s="779"/>
      <c r="AK42" s="779"/>
      <c r="AL42" s="780">
        <v>100</v>
      </c>
      <c r="AM42" s="755"/>
      <c r="AN42" s="755"/>
      <c r="AO42" s="781"/>
      <c r="AQ42" s="782" t="s">
        <v>357</v>
      </c>
      <c r="AR42" s="783"/>
      <c r="AS42" s="783"/>
      <c r="AT42" s="783"/>
      <c r="AU42" s="783"/>
      <c r="AV42" s="783"/>
      <c r="AW42" s="783"/>
      <c r="AX42" s="783"/>
      <c r="AY42" s="784"/>
      <c r="AZ42" s="768">
        <v>619987</v>
      </c>
      <c r="BA42" s="769"/>
      <c r="BB42" s="769"/>
      <c r="BC42" s="769"/>
      <c r="BD42" s="754"/>
      <c r="BE42" s="754"/>
      <c r="BF42" s="756"/>
      <c r="BG42" s="766"/>
      <c r="BH42" s="767"/>
      <c r="BI42" s="767"/>
      <c r="BJ42" s="767"/>
      <c r="BK42" s="767"/>
      <c r="BL42" s="237"/>
      <c r="BM42" s="709" t="s">
        <v>358</v>
      </c>
      <c r="BN42" s="709"/>
      <c r="BO42" s="709"/>
      <c r="BP42" s="709"/>
      <c r="BQ42" s="709"/>
      <c r="BR42" s="709"/>
      <c r="BS42" s="709"/>
      <c r="BT42" s="709"/>
      <c r="BU42" s="710"/>
      <c r="BV42" s="768">
        <v>259</v>
      </c>
      <c r="BW42" s="769"/>
      <c r="BX42" s="769"/>
      <c r="BY42" s="769"/>
      <c r="BZ42" s="769"/>
      <c r="CA42" s="769"/>
      <c r="CB42" s="776"/>
      <c r="CD42" s="680" t="s">
        <v>359</v>
      </c>
      <c r="CE42" s="681"/>
      <c r="CF42" s="681"/>
      <c r="CG42" s="681"/>
      <c r="CH42" s="681"/>
      <c r="CI42" s="681"/>
      <c r="CJ42" s="681"/>
      <c r="CK42" s="681"/>
      <c r="CL42" s="681"/>
      <c r="CM42" s="681"/>
      <c r="CN42" s="681"/>
      <c r="CO42" s="681"/>
      <c r="CP42" s="681"/>
      <c r="CQ42" s="682"/>
      <c r="CR42" s="683">
        <v>3144026</v>
      </c>
      <c r="CS42" s="684"/>
      <c r="CT42" s="684"/>
      <c r="CU42" s="684"/>
      <c r="CV42" s="684"/>
      <c r="CW42" s="684"/>
      <c r="CX42" s="684"/>
      <c r="CY42" s="685"/>
      <c r="CZ42" s="688">
        <v>18.899999999999999</v>
      </c>
      <c r="DA42" s="689"/>
      <c r="DB42" s="689"/>
      <c r="DC42" s="701"/>
      <c r="DD42" s="692">
        <v>230214</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360</v>
      </c>
      <c r="CE43" s="681"/>
      <c r="CF43" s="681"/>
      <c r="CG43" s="681"/>
      <c r="CH43" s="681"/>
      <c r="CI43" s="681"/>
      <c r="CJ43" s="681"/>
      <c r="CK43" s="681"/>
      <c r="CL43" s="681"/>
      <c r="CM43" s="681"/>
      <c r="CN43" s="681"/>
      <c r="CO43" s="681"/>
      <c r="CP43" s="681"/>
      <c r="CQ43" s="682"/>
      <c r="CR43" s="683">
        <v>19547</v>
      </c>
      <c r="CS43" s="719"/>
      <c r="CT43" s="719"/>
      <c r="CU43" s="719"/>
      <c r="CV43" s="719"/>
      <c r="CW43" s="719"/>
      <c r="CX43" s="719"/>
      <c r="CY43" s="720"/>
      <c r="CZ43" s="688">
        <v>0.1</v>
      </c>
      <c r="DA43" s="717"/>
      <c r="DB43" s="717"/>
      <c r="DC43" s="721"/>
      <c r="DD43" s="692">
        <v>19196</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309</v>
      </c>
      <c r="CE44" s="796"/>
      <c r="CF44" s="680" t="s">
        <v>361</v>
      </c>
      <c r="CG44" s="681"/>
      <c r="CH44" s="681"/>
      <c r="CI44" s="681"/>
      <c r="CJ44" s="681"/>
      <c r="CK44" s="681"/>
      <c r="CL44" s="681"/>
      <c r="CM44" s="681"/>
      <c r="CN44" s="681"/>
      <c r="CO44" s="681"/>
      <c r="CP44" s="681"/>
      <c r="CQ44" s="682"/>
      <c r="CR44" s="683">
        <v>3136908</v>
      </c>
      <c r="CS44" s="684"/>
      <c r="CT44" s="684"/>
      <c r="CU44" s="684"/>
      <c r="CV44" s="684"/>
      <c r="CW44" s="684"/>
      <c r="CX44" s="684"/>
      <c r="CY44" s="685"/>
      <c r="CZ44" s="688">
        <v>18.8</v>
      </c>
      <c r="DA44" s="689"/>
      <c r="DB44" s="689"/>
      <c r="DC44" s="701"/>
      <c r="DD44" s="692">
        <v>230214</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362</v>
      </c>
      <c r="CG45" s="681"/>
      <c r="CH45" s="681"/>
      <c r="CI45" s="681"/>
      <c r="CJ45" s="681"/>
      <c r="CK45" s="681"/>
      <c r="CL45" s="681"/>
      <c r="CM45" s="681"/>
      <c r="CN45" s="681"/>
      <c r="CO45" s="681"/>
      <c r="CP45" s="681"/>
      <c r="CQ45" s="682"/>
      <c r="CR45" s="683">
        <v>2407759</v>
      </c>
      <c r="CS45" s="719"/>
      <c r="CT45" s="719"/>
      <c r="CU45" s="719"/>
      <c r="CV45" s="719"/>
      <c r="CW45" s="719"/>
      <c r="CX45" s="719"/>
      <c r="CY45" s="720"/>
      <c r="CZ45" s="688">
        <v>14.5</v>
      </c>
      <c r="DA45" s="717"/>
      <c r="DB45" s="717"/>
      <c r="DC45" s="721"/>
      <c r="DD45" s="692">
        <v>104590</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363</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364</v>
      </c>
      <c r="CG46" s="681"/>
      <c r="CH46" s="681"/>
      <c r="CI46" s="681"/>
      <c r="CJ46" s="681"/>
      <c r="CK46" s="681"/>
      <c r="CL46" s="681"/>
      <c r="CM46" s="681"/>
      <c r="CN46" s="681"/>
      <c r="CO46" s="681"/>
      <c r="CP46" s="681"/>
      <c r="CQ46" s="682"/>
      <c r="CR46" s="683">
        <v>690737</v>
      </c>
      <c r="CS46" s="684"/>
      <c r="CT46" s="684"/>
      <c r="CU46" s="684"/>
      <c r="CV46" s="684"/>
      <c r="CW46" s="684"/>
      <c r="CX46" s="684"/>
      <c r="CY46" s="685"/>
      <c r="CZ46" s="688">
        <v>4.0999999999999996</v>
      </c>
      <c r="DA46" s="689"/>
      <c r="DB46" s="689"/>
      <c r="DC46" s="701"/>
      <c r="DD46" s="692">
        <v>114550</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365</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366</v>
      </c>
      <c r="CG47" s="681"/>
      <c r="CH47" s="681"/>
      <c r="CI47" s="681"/>
      <c r="CJ47" s="681"/>
      <c r="CK47" s="681"/>
      <c r="CL47" s="681"/>
      <c r="CM47" s="681"/>
      <c r="CN47" s="681"/>
      <c r="CO47" s="681"/>
      <c r="CP47" s="681"/>
      <c r="CQ47" s="682"/>
      <c r="CR47" s="683">
        <v>7118</v>
      </c>
      <c r="CS47" s="719"/>
      <c r="CT47" s="719"/>
      <c r="CU47" s="719"/>
      <c r="CV47" s="719"/>
      <c r="CW47" s="719"/>
      <c r="CX47" s="719"/>
      <c r="CY47" s="720"/>
      <c r="CZ47" s="688">
        <v>0</v>
      </c>
      <c r="DA47" s="717"/>
      <c r="DB47" s="717"/>
      <c r="DC47" s="721"/>
      <c r="DD47" s="692" t="s">
        <v>239</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367</v>
      </c>
      <c r="CD48" s="799"/>
      <c r="CE48" s="800"/>
      <c r="CF48" s="680" t="s">
        <v>368</v>
      </c>
      <c r="CG48" s="681"/>
      <c r="CH48" s="681"/>
      <c r="CI48" s="681"/>
      <c r="CJ48" s="681"/>
      <c r="CK48" s="681"/>
      <c r="CL48" s="681"/>
      <c r="CM48" s="681"/>
      <c r="CN48" s="681"/>
      <c r="CO48" s="681"/>
      <c r="CP48" s="681"/>
      <c r="CQ48" s="682"/>
      <c r="CR48" s="683" t="s">
        <v>239</v>
      </c>
      <c r="CS48" s="684"/>
      <c r="CT48" s="684"/>
      <c r="CU48" s="684"/>
      <c r="CV48" s="684"/>
      <c r="CW48" s="684"/>
      <c r="CX48" s="684"/>
      <c r="CY48" s="685"/>
      <c r="CZ48" s="688" t="s">
        <v>239</v>
      </c>
      <c r="DA48" s="689"/>
      <c r="DB48" s="689"/>
      <c r="DC48" s="701"/>
      <c r="DD48" s="692" t="s">
        <v>177</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3" t="s">
        <v>369</v>
      </c>
      <c r="CE49" s="734"/>
      <c r="CF49" s="734"/>
      <c r="CG49" s="734"/>
      <c r="CH49" s="734"/>
      <c r="CI49" s="734"/>
      <c r="CJ49" s="734"/>
      <c r="CK49" s="734"/>
      <c r="CL49" s="734"/>
      <c r="CM49" s="734"/>
      <c r="CN49" s="734"/>
      <c r="CO49" s="734"/>
      <c r="CP49" s="734"/>
      <c r="CQ49" s="735"/>
      <c r="CR49" s="768">
        <v>16661678</v>
      </c>
      <c r="CS49" s="754"/>
      <c r="CT49" s="754"/>
      <c r="CU49" s="754"/>
      <c r="CV49" s="754"/>
      <c r="CW49" s="754"/>
      <c r="CX49" s="754"/>
      <c r="CY49" s="785"/>
      <c r="CZ49" s="780">
        <v>100</v>
      </c>
      <c r="DA49" s="786"/>
      <c r="DB49" s="786"/>
      <c r="DC49" s="787"/>
      <c r="DD49" s="788">
        <v>6298588</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m20oJUZyHdD41fAnnQeYDXHeDfbVZB6POAlr/S5oi3JYQk5/ZKkFSEPz+ihNfcacasC6ierlGvBXIiX6OjnEUw==" saltValue="xyjFGr8tGHT+c2OajI4dN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5" zoomScaleNormal="7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370</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371</v>
      </c>
      <c r="DK2" s="831"/>
      <c r="DL2" s="831"/>
      <c r="DM2" s="831"/>
      <c r="DN2" s="831"/>
      <c r="DO2" s="832"/>
      <c r="DP2" s="250"/>
      <c r="DQ2" s="830" t="s">
        <v>372</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373</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374</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375</v>
      </c>
      <c r="B5" s="825"/>
      <c r="C5" s="825"/>
      <c r="D5" s="825"/>
      <c r="E5" s="825"/>
      <c r="F5" s="825"/>
      <c r="G5" s="825"/>
      <c r="H5" s="825"/>
      <c r="I5" s="825"/>
      <c r="J5" s="825"/>
      <c r="K5" s="825"/>
      <c r="L5" s="825"/>
      <c r="M5" s="825"/>
      <c r="N5" s="825"/>
      <c r="O5" s="825"/>
      <c r="P5" s="826"/>
      <c r="Q5" s="801" t="s">
        <v>376</v>
      </c>
      <c r="R5" s="802"/>
      <c r="S5" s="802"/>
      <c r="T5" s="802"/>
      <c r="U5" s="803"/>
      <c r="V5" s="801" t="s">
        <v>377</v>
      </c>
      <c r="W5" s="802"/>
      <c r="X5" s="802"/>
      <c r="Y5" s="802"/>
      <c r="Z5" s="803"/>
      <c r="AA5" s="801" t="s">
        <v>378</v>
      </c>
      <c r="AB5" s="802"/>
      <c r="AC5" s="802"/>
      <c r="AD5" s="802"/>
      <c r="AE5" s="802"/>
      <c r="AF5" s="834" t="s">
        <v>379</v>
      </c>
      <c r="AG5" s="802"/>
      <c r="AH5" s="802"/>
      <c r="AI5" s="802"/>
      <c r="AJ5" s="813"/>
      <c r="AK5" s="802" t="s">
        <v>380</v>
      </c>
      <c r="AL5" s="802"/>
      <c r="AM5" s="802"/>
      <c r="AN5" s="802"/>
      <c r="AO5" s="803"/>
      <c r="AP5" s="801" t="s">
        <v>381</v>
      </c>
      <c r="AQ5" s="802"/>
      <c r="AR5" s="802"/>
      <c r="AS5" s="802"/>
      <c r="AT5" s="803"/>
      <c r="AU5" s="801" t="s">
        <v>382</v>
      </c>
      <c r="AV5" s="802"/>
      <c r="AW5" s="802"/>
      <c r="AX5" s="802"/>
      <c r="AY5" s="813"/>
      <c r="AZ5" s="257"/>
      <c r="BA5" s="257"/>
      <c r="BB5" s="257"/>
      <c r="BC5" s="257"/>
      <c r="BD5" s="257"/>
      <c r="BE5" s="258"/>
      <c r="BF5" s="258"/>
      <c r="BG5" s="258"/>
      <c r="BH5" s="258"/>
      <c r="BI5" s="258"/>
      <c r="BJ5" s="258"/>
      <c r="BK5" s="258"/>
      <c r="BL5" s="258"/>
      <c r="BM5" s="258"/>
      <c r="BN5" s="258"/>
      <c r="BO5" s="258"/>
      <c r="BP5" s="258"/>
      <c r="BQ5" s="824" t="s">
        <v>383</v>
      </c>
      <c r="BR5" s="825"/>
      <c r="BS5" s="825"/>
      <c r="BT5" s="825"/>
      <c r="BU5" s="825"/>
      <c r="BV5" s="825"/>
      <c r="BW5" s="825"/>
      <c r="BX5" s="825"/>
      <c r="BY5" s="825"/>
      <c r="BZ5" s="825"/>
      <c r="CA5" s="825"/>
      <c r="CB5" s="825"/>
      <c r="CC5" s="825"/>
      <c r="CD5" s="825"/>
      <c r="CE5" s="825"/>
      <c r="CF5" s="825"/>
      <c r="CG5" s="826"/>
      <c r="CH5" s="801" t="s">
        <v>384</v>
      </c>
      <c r="CI5" s="802"/>
      <c r="CJ5" s="802"/>
      <c r="CK5" s="802"/>
      <c r="CL5" s="803"/>
      <c r="CM5" s="801" t="s">
        <v>385</v>
      </c>
      <c r="CN5" s="802"/>
      <c r="CO5" s="802"/>
      <c r="CP5" s="802"/>
      <c r="CQ5" s="803"/>
      <c r="CR5" s="801" t="s">
        <v>386</v>
      </c>
      <c r="CS5" s="802"/>
      <c r="CT5" s="802"/>
      <c r="CU5" s="802"/>
      <c r="CV5" s="803"/>
      <c r="CW5" s="801" t="s">
        <v>387</v>
      </c>
      <c r="CX5" s="802"/>
      <c r="CY5" s="802"/>
      <c r="CZ5" s="802"/>
      <c r="DA5" s="803"/>
      <c r="DB5" s="801" t="s">
        <v>388</v>
      </c>
      <c r="DC5" s="802"/>
      <c r="DD5" s="802"/>
      <c r="DE5" s="802"/>
      <c r="DF5" s="803"/>
      <c r="DG5" s="807" t="s">
        <v>389</v>
      </c>
      <c r="DH5" s="808"/>
      <c r="DI5" s="808"/>
      <c r="DJ5" s="808"/>
      <c r="DK5" s="809"/>
      <c r="DL5" s="807" t="s">
        <v>390</v>
      </c>
      <c r="DM5" s="808"/>
      <c r="DN5" s="808"/>
      <c r="DO5" s="808"/>
      <c r="DP5" s="809"/>
      <c r="DQ5" s="801" t="s">
        <v>391</v>
      </c>
      <c r="DR5" s="802"/>
      <c r="DS5" s="802"/>
      <c r="DT5" s="802"/>
      <c r="DU5" s="803"/>
      <c r="DV5" s="801" t="s">
        <v>382</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392</v>
      </c>
      <c r="C7" s="816"/>
      <c r="D7" s="816"/>
      <c r="E7" s="816"/>
      <c r="F7" s="816"/>
      <c r="G7" s="816"/>
      <c r="H7" s="816"/>
      <c r="I7" s="816"/>
      <c r="J7" s="816"/>
      <c r="K7" s="816"/>
      <c r="L7" s="816"/>
      <c r="M7" s="816"/>
      <c r="N7" s="816"/>
      <c r="O7" s="816"/>
      <c r="P7" s="817"/>
      <c r="Q7" s="818">
        <v>16986</v>
      </c>
      <c r="R7" s="819"/>
      <c r="S7" s="819"/>
      <c r="T7" s="819"/>
      <c r="U7" s="819"/>
      <c r="V7" s="819">
        <v>16663</v>
      </c>
      <c r="W7" s="819"/>
      <c r="X7" s="819"/>
      <c r="Y7" s="819"/>
      <c r="Z7" s="819"/>
      <c r="AA7" s="819">
        <v>323</v>
      </c>
      <c r="AB7" s="819"/>
      <c r="AC7" s="819"/>
      <c r="AD7" s="819"/>
      <c r="AE7" s="820"/>
      <c r="AF7" s="821">
        <v>181</v>
      </c>
      <c r="AG7" s="822"/>
      <c r="AH7" s="822"/>
      <c r="AI7" s="822"/>
      <c r="AJ7" s="823"/>
      <c r="AK7" s="858" t="s">
        <v>592</v>
      </c>
      <c r="AL7" s="859"/>
      <c r="AM7" s="859"/>
      <c r="AN7" s="859"/>
      <c r="AO7" s="859"/>
      <c r="AP7" s="859">
        <v>9827</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t="s">
        <v>596</v>
      </c>
      <c r="BS7" s="862" t="s">
        <v>580</v>
      </c>
      <c r="BT7" s="863"/>
      <c r="BU7" s="863"/>
      <c r="BV7" s="863"/>
      <c r="BW7" s="863"/>
      <c r="BX7" s="863"/>
      <c r="BY7" s="863"/>
      <c r="BZ7" s="863"/>
      <c r="CA7" s="863"/>
      <c r="CB7" s="863"/>
      <c r="CC7" s="863"/>
      <c r="CD7" s="863"/>
      <c r="CE7" s="863"/>
      <c r="CF7" s="863"/>
      <c r="CG7" s="864"/>
      <c r="CH7" s="855">
        <v>0</v>
      </c>
      <c r="CI7" s="856"/>
      <c r="CJ7" s="856"/>
      <c r="CK7" s="856"/>
      <c r="CL7" s="857"/>
      <c r="CM7" s="855">
        <v>5</v>
      </c>
      <c r="CN7" s="856"/>
      <c r="CO7" s="856"/>
      <c r="CP7" s="856"/>
      <c r="CQ7" s="857"/>
      <c r="CR7" s="855">
        <v>2</v>
      </c>
      <c r="CS7" s="856"/>
      <c r="CT7" s="856"/>
      <c r="CU7" s="856"/>
      <c r="CV7" s="857"/>
      <c r="CW7" s="855">
        <v>0</v>
      </c>
      <c r="CX7" s="856"/>
      <c r="CY7" s="856"/>
      <c r="CZ7" s="856"/>
      <c r="DA7" s="857"/>
      <c r="DB7" s="855" t="s">
        <v>592</v>
      </c>
      <c r="DC7" s="856"/>
      <c r="DD7" s="856"/>
      <c r="DE7" s="856"/>
      <c r="DF7" s="857"/>
      <c r="DG7" s="855">
        <v>71</v>
      </c>
      <c r="DH7" s="856"/>
      <c r="DI7" s="856"/>
      <c r="DJ7" s="856"/>
      <c r="DK7" s="857"/>
      <c r="DL7" s="855" t="s">
        <v>593</v>
      </c>
      <c r="DM7" s="856"/>
      <c r="DN7" s="856"/>
      <c r="DO7" s="856"/>
      <c r="DP7" s="857"/>
      <c r="DQ7" s="855" t="s">
        <v>594</v>
      </c>
      <c r="DR7" s="856"/>
      <c r="DS7" s="856"/>
      <c r="DT7" s="856"/>
      <c r="DU7" s="857"/>
      <c r="DV7" s="836"/>
      <c r="DW7" s="837"/>
      <c r="DX7" s="837"/>
      <c r="DY7" s="837"/>
      <c r="DZ7" s="838"/>
      <c r="EA7" s="255"/>
    </row>
    <row r="8" spans="1:131" s="256" customFormat="1" ht="26.25" customHeight="1" x14ac:dyDescent="0.15">
      <c r="A8" s="262">
        <v>2</v>
      </c>
      <c r="B8" s="839" t="s">
        <v>393</v>
      </c>
      <c r="C8" s="840"/>
      <c r="D8" s="840"/>
      <c r="E8" s="840"/>
      <c r="F8" s="840"/>
      <c r="G8" s="840"/>
      <c r="H8" s="840"/>
      <c r="I8" s="840"/>
      <c r="J8" s="840"/>
      <c r="K8" s="840"/>
      <c r="L8" s="840"/>
      <c r="M8" s="840"/>
      <c r="N8" s="840"/>
      <c r="O8" s="840"/>
      <c r="P8" s="841"/>
      <c r="Q8" s="842">
        <v>1</v>
      </c>
      <c r="R8" s="843"/>
      <c r="S8" s="843"/>
      <c r="T8" s="843"/>
      <c r="U8" s="843"/>
      <c r="V8" s="843">
        <v>0</v>
      </c>
      <c r="W8" s="843"/>
      <c r="X8" s="843"/>
      <c r="Y8" s="843"/>
      <c r="Z8" s="843"/>
      <c r="AA8" s="843">
        <v>1</v>
      </c>
      <c r="AB8" s="843"/>
      <c r="AC8" s="843"/>
      <c r="AD8" s="843"/>
      <c r="AE8" s="844"/>
      <c r="AF8" s="845">
        <v>1</v>
      </c>
      <c r="AG8" s="846"/>
      <c r="AH8" s="846"/>
      <c r="AI8" s="846"/>
      <c r="AJ8" s="847"/>
      <c r="AK8" s="848" t="s">
        <v>592</v>
      </c>
      <c r="AL8" s="849"/>
      <c r="AM8" s="849"/>
      <c r="AN8" s="849"/>
      <c r="AO8" s="849"/>
      <c r="AP8" s="849" t="s">
        <v>592</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t="s">
        <v>596</v>
      </c>
      <c r="BS8" s="852" t="s">
        <v>581</v>
      </c>
      <c r="BT8" s="853"/>
      <c r="BU8" s="853"/>
      <c r="BV8" s="853"/>
      <c r="BW8" s="853"/>
      <c r="BX8" s="853"/>
      <c r="BY8" s="853"/>
      <c r="BZ8" s="853"/>
      <c r="CA8" s="853"/>
      <c r="CB8" s="853"/>
      <c r="CC8" s="853"/>
      <c r="CD8" s="853"/>
      <c r="CE8" s="853"/>
      <c r="CF8" s="853"/>
      <c r="CG8" s="854"/>
      <c r="CH8" s="865">
        <v>-2</v>
      </c>
      <c r="CI8" s="866"/>
      <c r="CJ8" s="866"/>
      <c r="CK8" s="866"/>
      <c r="CL8" s="867"/>
      <c r="CM8" s="865">
        <v>44</v>
      </c>
      <c r="CN8" s="866"/>
      <c r="CO8" s="866"/>
      <c r="CP8" s="866"/>
      <c r="CQ8" s="867"/>
      <c r="CR8" s="865">
        <v>50</v>
      </c>
      <c r="CS8" s="866"/>
      <c r="CT8" s="866"/>
      <c r="CU8" s="866"/>
      <c r="CV8" s="867"/>
      <c r="CW8" s="865" t="s">
        <v>595</v>
      </c>
      <c r="CX8" s="866"/>
      <c r="CY8" s="866"/>
      <c r="CZ8" s="866"/>
      <c r="DA8" s="867"/>
      <c r="DB8" s="865">
        <v>25</v>
      </c>
      <c r="DC8" s="866"/>
      <c r="DD8" s="866"/>
      <c r="DE8" s="866"/>
      <c r="DF8" s="867"/>
      <c r="DG8" s="865" t="s">
        <v>592</v>
      </c>
      <c r="DH8" s="866"/>
      <c r="DI8" s="866"/>
      <c r="DJ8" s="866"/>
      <c r="DK8" s="867"/>
      <c r="DL8" s="865">
        <v>370</v>
      </c>
      <c r="DM8" s="866"/>
      <c r="DN8" s="866"/>
      <c r="DO8" s="866"/>
      <c r="DP8" s="867"/>
      <c r="DQ8" s="865">
        <v>37</v>
      </c>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t="s">
        <v>603</v>
      </c>
      <c r="BT9" s="853"/>
      <c r="BU9" s="853"/>
      <c r="BV9" s="853"/>
      <c r="BW9" s="853"/>
      <c r="BX9" s="853"/>
      <c r="BY9" s="853"/>
      <c r="BZ9" s="853"/>
      <c r="CA9" s="853"/>
      <c r="CB9" s="853"/>
      <c r="CC9" s="853"/>
      <c r="CD9" s="853"/>
      <c r="CE9" s="853"/>
      <c r="CF9" s="853"/>
      <c r="CG9" s="854"/>
      <c r="CH9" s="865">
        <v>2</v>
      </c>
      <c r="CI9" s="866"/>
      <c r="CJ9" s="866"/>
      <c r="CK9" s="866"/>
      <c r="CL9" s="867"/>
      <c r="CM9" s="865">
        <v>36</v>
      </c>
      <c r="CN9" s="866"/>
      <c r="CO9" s="866"/>
      <c r="CP9" s="866"/>
      <c r="CQ9" s="867"/>
      <c r="CR9" s="865">
        <v>1</v>
      </c>
      <c r="CS9" s="866"/>
      <c r="CT9" s="866"/>
      <c r="CU9" s="866"/>
      <c r="CV9" s="867"/>
      <c r="CW9" s="865">
        <v>11</v>
      </c>
      <c r="CX9" s="866"/>
      <c r="CY9" s="866"/>
      <c r="CZ9" s="866"/>
      <c r="DA9" s="867"/>
      <c r="DB9" s="865">
        <v>0</v>
      </c>
      <c r="DC9" s="866"/>
      <c r="DD9" s="866"/>
      <c r="DE9" s="866"/>
      <c r="DF9" s="867"/>
      <c r="DG9" s="865">
        <v>0</v>
      </c>
      <c r="DH9" s="866"/>
      <c r="DI9" s="866"/>
      <c r="DJ9" s="866"/>
      <c r="DK9" s="867"/>
      <c r="DL9" s="865">
        <v>0</v>
      </c>
      <c r="DM9" s="866"/>
      <c r="DN9" s="866"/>
      <c r="DO9" s="866"/>
      <c r="DP9" s="867"/>
      <c r="DQ9" s="865">
        <v>0</v>
      </c>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394</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395</v>
      </c>
      <c r="B23" s="874" t="s">
        <v>396</v>
      </c>
      <c r="C23" s="875"/>
      <c r="D23" s="875"/>
      <c r="E23" s="875"/>
      <c r="F23" s="875"/>
      <c r="G23" s="875"/>
      <c r="H23" s="875"/>
      <c r="I23" s="875"/>
      <c r="J23" s="875"/>
      <c r="K23" s="875"/>
      <c r="L23" s="875"/>
      <c r="M23" s="875"/>
      <c r="N23" s="875"/>
      <c r="O23" s="875"/>
      <c r="P23" s="876"/>
      <c r="Q23" s="877">
        <v>16989</v>
      </c>
      <c r="R23" s="878"/>
      <c r="S23" s="878"/>
      <c r="T23" s="878"/>
      <c r="U23" s="878"/>
      <c r="V23" s="878">
        <v>16665</v>
      </c>
      <c r="W23" s="878"/>
      <c r="X23" s="878"/>
      <c r="Y23" s="878"/>
      <c r="Z23" s="878"/>
      <c r="AA23" s="878">
        <v>324</v>
      </c>
      <c r="AB23" s="878"/>
      <c r="AC23" s="878"/>
      <c r="AD23" s="878"/>
      <c r="AE23" s="879"/>
      <c r="AF23" s="880">
        <v>182</v>
      </c>
      <c r="AG23" s="878"/>
      <c r="AH23" s="878"/>
      <c r="AI23" s="878"/>
      <c r="AJ23" s="881"/>
      <c r="AK23" s="882"/>
      <c r="AL23" s="883"/>
      <c r="AM23" s="883"/>
      <c r="AN23" s="883"/>
      <c r="AO23" s="883"/>
      <c r="AP23" s="878">
        <v>9827</v>
      </c>
      <c r="AQ23" s="878"/>
      <c r="AR23" s="878"/>
      <c r="AS23" s="878"/>
      <c r="AT23" s="878"/>
      <c r="AU23" s="884"/>
      <c r="AV23" s="884"/>
      <c r="AW23" s="884"/>
      <c r="AX23" s="884"/>
      <c r="AY23" s="885"/>
      <c r="AZ23" s="893">
        <v>-3.07</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398</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399</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375</v>
      </c>
      <c r="B26" s="825"/>
      <c r="C26" s="825"/>
      <c r="D26" s="825"/>
      <c r="E26" s="825"/>
      <c r="F26" s="825"/>
      <c r="G26" s="825"/>
      <c r="H26" s="825"/>
      <c r="I26" s="825"/>
      <c r="J26" s="825"/>
      <c r="K26" s="825"/>
      <c r="L26" s="825"/>
      <c r="M26" s="825"/>
      <c r="N26" s="825"/>
      <c r="O26" s="825"/>
      <c r="P26" s="826"/>
      <c r="Q26" s="801" t="s">
        <v>400</v>
      </c>
      <c r="R26" s="802"/>
      <c r="S26" s="802"/>
      <c r="T26" s="802"/>
      <c r="U26" s="803"/>
      <c r="V26" s="801" t="s">
        <v>401</v>
      </c>
      <c r="W26" s="802"/>
      <c r="X26" s="802"/>
      <c r="Y26" s="802"/>
      <c r="Z26" s="803"/>
      <c r="AA26" s="801" t="s">
        <v>402</v>
      </c>
      <c r="AB26" s="802"/>
      <c r="AC26" s="802"/>
      <c r="AD26" s="802"/>
      <c r="AE26" s="802"/>
      <c r="AF26" s="896" t="s">
        <v>403</v>
      </c>
      <c r="AG26" s="897"/>
      <c r="AH26" s="897"/>
      <c r="AI26" s="897"/>
      <c r="AJ26" s="898"/>
      <c r="AK26" s="802" t="s">
        <v>404</v>
      </c>
      <c r="AL26" s="802"/>
      <c r="AM26" s="802"/>
      <c r="AN26" s="802"/>
      <c r="AO26" s="803"/>
      <c r="AP26" s="801" t="s">
        <v>405</v>
      </c>
      <c r="AQ26" s="802"/>
      <c r="AR26" s="802"/>
      <c r="AS26" s="802"/>
      <c r="AT26" s="803"/>
      <c r="AU26" s="801" t="s">
        <v>406</v>
      </c>
      <c r="AV26" s="802"/>
      <c r="AW26" s="802"/>
      <c r="AX26" s="802"/>
      <c r="AY26" s="803"/>
      <c r="AZ26" s="801" t="s">
        <v>407</v>
      </c>
      <c r="BA26" s="802"/>
      <c r="BB26" s="802"/>
      <c r="BC26" s="802"/>
      <c r="BD26" s="803"/>
      <c r="BE26" s="801" t="s">
        <v>382</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408</v>
      </c>
      <c r="C28" s="816"/>
      <c r="D28" s="816"/>
      <c r="E28" s="816"/>
      <c r="F28" s="816"/>
      <c r="G28" s="816"/>
      <c r="H28" s="816"/>
      <c r="I28" s="816"/>
      <c r="J28" s="816"/>
      <c r="K28" s="816"/>
      <c r="L28" s="816"/>
      <c r="M28" s="816"/>
      <c r="N28" s="816"/>
      <c r="O28" s="816"/>
      <c r="P28" s="817"/>
      <c r="Q28" s="906">
        <v>2920</v>
      </c>
      <c r="R28" s="907"/>
      <c r="S28" s="907"/>
      <c r="T28" s="907"/>
      <c r="U28" s="907"/>
      <c r="V28" s="907">
        <v>2894</v>
      </c>
      <c r="W28" s="907"/>
      <c r="X28" s="907"/>
      <c r="Y28" s="907"/>
      <c r="Z28" s="907"/>
      <c r="AA28" s="907">
        <v>26</v>
      </c>
      <c r="AB28" s="907"/>
      <c r="AC28" s="907"/>
      <c r="AD28" s="907"/>
      <c r="AE28" s="908"/>
      <c r="AF28" s="909">
        <v>26</v>
      </c>
      <c r="AG28" s="907"/>
      <c r="AH28" s="907"/>
      <c r="AI28" s="907"/>
      <c r="AJ28" s="910"/>
      <c r="AK28" s="911" t="s">
        <v>592</v>
      </c>
      <c r="AL28" s="902"/>
      <c r="AM28" s="902"/>
      <c r="AN28" s="902"/>
      <c r="AO28" s="902"/>
      <c r="AP28" s="902" t="s">
        <v>592</v>
      </c>
      <c r="AQ28" s="902"/>
      <c r="AR28" s="902"/>
      <c r="AS28" s="902"/>
      <c r="AT28" s="902"/>
      <c r="AU28" s="902" t="s">
        <v>592</v>
      </c>
      <c r="AV28" s="902"/>
      <c r="AW28" s="902"/>
      <c r="AX28" s="902"/>
      <c r="AY28" s="902"/>
      <c r="AZ28" s="903" t="s">
        <v>592</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409</v>
      </c>
      <c r="C29" s="840"/>
      <c r="D29" s="840"/>
      <c r="E29" s="840"/>
      <c r="F29" s="840"/>
      <c r="G29" s="840"/>
      <c r="H29" s="840"/>
      <c r="I29" s="840"/>
      <c r="J29" s="840"/>
      <c r="K29" s="840"/>
      <c r="L29" s="840"/>
      <c r="M29" s="840"/>
      <c r="N29" s="840"/>
      <c r="O29" s="840"/>
      <c r="P29" s="841"/>
      <c r="Q29" s="842">
        <v>2108</v>
      </c>
      <c r="R29" s="843"/>
      <c r="S29" s="843"/>
      <c r="T29" s="843"/>
      <c r="U29" s="843"/>
      <c r="V29" s="843">
        <v>1972</v>
      </c>
      <c r="W29" s="843"/>
      <c r="X29" s="843"/>
      <c r="Y29" s="843"/>
      <c r="Z29" s="843"/>
      <c r="AA29" s="843">
        <v>136</v>
      </c>
      <c r="AB29" s="843"/>
      <c r="AC29" s="843"/>
      <c r="AD29" s="843"/>
      <c r="AE29" s="844"/>
      <c r="AF29" s="845">
        <v>136</v>
      </c>
      <c r="AG29" s="846"/>
      <c r="AH29" s="846"/>
      <c r="AI29" s="846"/>
      <c r="AJ29" s="847"/>
      <c r="AK29" s="914" t="s">
        <v>593</v>
      </c>
      <c r="AL29" s="915"/>
      <c r="AM29" s="915"/>
      <c r="AN29" s="915"/>
      <c r="AO29" s="915"/>
      <c r="AP29" s="915" t="s">
        <v>592</v>
      </c>
      <c r="AQ29" s="915"/>
      <c r="AR29" s="915"/>
      <c r="AS29" s="915"/>
      <c r="AT29" s="915"/>
      <c r="AU29" s="915" t="s">
        <v>592</v>
      </c>
      <c r="AV29" s="915"/>
      <c r="AW29" s="915"/>
      <c r="AX29" s="915"/>
      <c r="AY29" s="915"/>
      <c r="AZ29" s="916" t="s">
        <v>595</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410</v>
      </c>
      <c r="C30" s="840"/>
      <c r="D30" s="840"/>
      <c r="E30" s="840"/>
      <c r="F30" s="840"/>
      <c r="G30" s="840"/>
      <c r="H30" s="840"/>
      <c r="I30" s="840"/>
      <c r="J30" s="840"/>
      <c r="K30" s="840"/>
      <c r="L30" s="840"/>
      <c r="M30" s="840"/>
      <c r="N30" s="840"/>
      <c r="O30" s="840"/>
      <c r="P30" s="841"/>
      <c r="Q30" s="842">
        <v>485</v>
      </c>
      <c r="R30" s="843"/>
      <c r="S30" s="843"/>
      <c r="T30" s="843"/>
      <c r="U30" s="843"/>
      <c r="V30" s="843">
        <v>484</v>
      </c>
      <c r="W30" s="843"/>
      <c r="X30" s="843"/>
      <c r="Y30" s="843"/>
      <c r="Z30" s="843"/>
      <c r="AA30" s="843">
        <v>1</v>
      </c>
      <c r="AB30" s="843"/>
      <c r="AC30" s="843"/>
      <c r="AD30" s="843"/>
      <c r="AE30" s="844"/>
      <c r="AF30" s="845">
        <v>1</v>
      </c>
      <c r="AG30" s="846"/>
      <c r="AH30" s="846"/>
      <c r="AI30" s="846"/>
      <c r="AJ30" s="847"/>
      <c r="AK30" s="914" t="s">
        <v>593</v>
      </c>
      <c r="AL30" s="915"/>
      <c r="AM30" s="915"/>
      <c r="AN30" s="915"/>
      <c r="AO30" s="915"/>
      <c r="AP30" s="915" t="s">
        <v>594</v>
      </c>
      <c r="AQ30" s="915"/>
      <c r="AR30" s="915"/>
      <c r="AS30" s="915"/>
      <c r="AT30" s="915"/>
      <c r="AU30" s="915" t="s">
        <v>594</v>
      </c>
      <c r="AV30" s="915"/>
      <c r="AW30" s="915"/>
      <c r="AX30" s="915"/>
      <c r="AY30" s="915"/>
      <c r="AZ30" s="916" t="s">
        <v>594</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411</v>
      </c>
      <c r="C31" s="840"/>
      <c r="D31" s="840"/>
      <c r="E31" s="840"/>
      <c r="F31" s="840"/>
      <c r="G31" s="840"/>
      <c r="H31" s="840"/>
      <c r="I31" s="840"/>
      <c r="J31" s="840"/>
      <c r="K31" s="840"/>
      <c r="L31" s="840"/>
      <c r="M31" s="840"/>
      <c r="N31" s="840"/>
      <c r="O31" s="840"/>
      <c r="P31" s="841"/>
      <c r="Q31" s="842">
        <v>549</v>
      </c>
      <c r="R31" s="843"/>
      <c r="S31" s="843"/>
      <c r="T31" s="843"/>
      <c r="U31" s="843"/>
      <c r="V31" s="843">
        <v>547</v>
      </c>
      <c r="W31" s="843"/>
      <c r="X31" s="843"/>
      <c r="Y31" s="843"/>
      <c r="Z31" s="843"/>
      <c r="AA31" s="843">
        <v>2</v>
      </c>
      <c r="AB31" s="843"/>
      <c r="AC31" s="843"/>
      <c r="AD31" s="843"/>
      <c r="AE31" s="844"/>
      <c r="AF31" s="845">
        <v>1317</v>
      </c>
      <c r="AG31" s="846"/>
      <c r="AH31" s="846"/>
      <c r="AI31" s="846"/>
      <c r="AJ31" s="847"/>
      <c r="AK31" s="914" t="s">
        <v>593</v>
      </c>
      <c r="AL31" s="915"/>
      <c r="AM31" s="915"/>
      <c r="AN31" s="915"/>
      <c r="AO31" s="915"/>
      <c r="AP31" s="915">
        <v>191</v>
      </c>
      <c r="AQ31" s="915"/>
      <c r="AR31" s="915"/>
      <c r="AS31" s="915"/>
      <c r="AT31" s="915"/>
      <c r="AU31" s="915" t="s">
        <v>592</v>
      </c>
      <c r="AV31" s="915"/>
      <c r="AW31" s="915"/>
      <c r="AX31" s="915"/>
      <c r="AY31" s="915"/>
      <c r="AZ31" s="916" t="s">
        <v>592</v>
      </c>
      <c r="BA31" s="916"/>
      <c r="BB31" s="916"/>
      <c r="BC31" s="916"/>
      <c r="BD31" s="916"/>
      <c r="BE31" s="912" t="s">
        <v>412</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413</v>
      </c>
      <c r="C32" s="840"/>
      <c r="D32" s="840"/>
      <c r="E32" s="840"/>
      <c r="F32" s="840"/>
      <c r="G32" s="840"/>
      <c r="H32" s="840"/>
      <c r="I32" s="840"/>
      <c r="J32" s="840"/>
      <c r="K32" s="840"/>
      <c r="L32" s="840"/>
      <c r="M32" s="840"/>
      <c r="N32" s="840"/>
      <c r="O32" s="840"/>
      <c r="P32" s="841"/>
      <c r="Q32" s="842">
        <v>1156</v>
      </c>
      <c r="R32" s="843"/>
      <c r="S32" s="843"/>
      <c r="T32" s="843"/>
      <c r="U32" s="843"/>
      <c r="V32" s="843">
        <v>1122</v>
      </c>
      <c r="W32" s="843"/>
      <c r="X32" s="843"/>
      <c r="Y32" s="843"/>
      <c r="Z32" s="843"/>
      <c r="AA32" s="843">
        <v>33</v>
      </c>
      <c r="AB32" s="843"/>
      <c r="AC32" s="843"/>
      <c r="AD32" s="843"/>
      <c r="AE32" s="844"/>
      <c r="AF32" s="845">
        <v>21</v>
      </c>
      <c r="AG32" s="846"/>
      <c r="AH32" s="846"/>
      <c r="AI32" s="846"/>
      <c r="AJ32" s="847"/>
      <c r="AK32" s="914" t="s">
        <v>593</v>
      </c>
      <c r="AL32" s="915"/>
      <c r="AM32" s="915"/>
      <c r="AN32" s="915"/>
      <c r="AO32" s="915"/>
      <c r="AP32" s="915">
        <v>4072</v>
      </c>
      <c r="AQ32" s="915"/>
      <c r="AR32" s="915"/>
      <c r="AS32" s="915"/>
      <c r="AT32" s="915"/>
      <c r="AU32" s="915">
        <v>4047</v>
      </c>
      <c r="AV32" s="915"/>
      <c r="AW32" s="915"/>
      <c r="AX32" s="915"/>
      <c r="AY32" s="915"/>
      <c r="AZ32" s="916" t="s">
        <v>592</v>
      </c>
      <c r="BA32" s="916"/>
      <c r="BB32" s="916"/>
      <c r="BC32" s="916"/>
      <c r="BD32" s="916"/>
      <c r="BE32" s="912" t="s">
        <v>414</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415</v>
      </c>
      <c r="C33" s="840"/>
      <c r="D33" s="840"/>
      <c r="E33" s="840"/>
      <c r="F33" s="840"/>
      <c r="G33" s="840"/>
      <c r="H33" s="840"/>
      <c r="I33" s="840"/>
      <c r="J33" s="840"/>
      <c r="K33" s="840"/>
      <c r="L33" s="840"/>
      <c r="M33" s="840"/>
      <c r="N33" s="840"/>
      <c r="O33" s="840"/>
      <c r="P33" s="841"/>
      <c r="Q33" s="842">
        <v>235</v>
      </c>
      <c r="R33" s="843"/>
      <c r="S33" s="843"/>
      <c r="T33" s="843"/>
      <c r="U33" s="843"/>
      <c r="V33" s="843">
        <v>224</v>
      </c>
      <c r="W33" s="843"/>
      <c r="X33" s="843"/>
      <c r="Y33" s="843"/>
      <c r="Z33" s="843"/>
      <c r="AA33" s="843">
        <v>11</v>
      </c>
      <c r="AB33" s="843"/>
      <c r="AC33" s="843"/>
      <c r="AD33" s="843"/>
      <c r="AE33" s="844"/>
      <c r="AF33" s="845">
        <v>11</v>
      </c>
      <c r="AG33" s="846"/>
      <c r="AH33" s="846"/>
      <c r="AI33" s="846"/>
      <c r="AJ33" s="847"/>
      <c r="AK33" s="914" t="s">
        <v>593</v>
      </c>
      <c r="AL33" s="915"/>
      <c r="AM33" s="915"/>
      <c r="AN33" s="915"/>
      <c r="AO33" s="915"/>
      <c r="AP33" s="915">
        <v>1283</v>
      </c>
      <c r="AQ33" s="915"/>
      <c r="AR33" s="915"/>
      <c r="AS33" s="915"/>
      <c r="AT33" s="915"/>
      <c r="AU33" s="915">
        <v>1270</v>
      </c>
      <c r="AV33" s="915"/>
      <c r="AW33" s="915"/>
      <c r="AX33" s="915"/>
      <c r="AY33" s="915"/>
      <c r="AZ33" s="916" t="s">
        <v>593</v>
      </c>
      <c r="BA33" s="916"/>
      <c r="BB33" s="916"/>
      <c r="BC33" s="916"/>
      <c r="BD33" s="916"/>
      <c r="BE33" s="912" t="s">
        <v>416</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417</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395</v>
      </c>
      <c r="B63" s="874" t="s">
        <v>418</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1510</v>
      </c>
      <c r="AG63" s="926"/>
      <c r="AH63" s="926"/>
      <c r="AI63" s="926"/>
      <c r="AJ63" s="927"/>
      <c r="AK63" s="928"/>
      <c r="AL63" s="923"/>
      <c r="AM63" s="923"/>
      <c r="AN63" s="923"/>
      <c r="AO63" s="923"/>
      <c r="AP63" s="926">
        <v>5546</v>
      </c>
      <c r="AQ63" s="926"/>
      <c r="AR63" s="926"/>
      <c r="AS63" s="926"/>
      <c r="AT63" s="926"/>
      <c r="AU63" s="926">
        <v>5318</v>
      </c>
      <c r="AV63" s="926"/>
      <c r="AW63" s="926"/>
      <c r="AX63" s="926"/>
      <c r="AY63" s="926"/>
      <c r="AZ63" s="930"/>
      <c r="BA63" s="930"/>
      <c r="BB63" s="930"/>
      <c r="BC63" s="930"/>
      <c r="BD63" s="930"/>
      <c r="BE63" s="931"/>
      <c r="BF63" s="931"/>
      <c r="BG63" s="931"/>
      <c r="BH63" s="931"/>
      <c r="BI63" s="932"/>
      <c r="BJ63" s="933" t="s">
        <v>138</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419</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420</v>
      </c>
      <c r="B66" s="825"/>
      <c r="C66" s="825"/>
      <c r="D66" s="825"/>
      <c r="E66" s="825"/>
      <c r="F66" s="825"/>
      <c r="G66" s="825"/>
      <c r="H66" s="825"/>
      <c r="I66" s="825"/>
      <c r="J66" s="825"/>
      <c r="K66" s="825"/>
      <c r="L66" s="825"/>
      <c r="M66" s="825"/>
      <c r="N66" s="825"/>
      <c r="O66" s="825"/>
      <c r="P66" s="826"/>
      <c r="Q66" s="801" t="s">
        <v>421</v>
      </c>
      <c r="R66" s="802"/>
      <c r="S66" s="802"/>
      <c r="T66" s="802"/>
      <c r="U66" s="803"/>
      <c r="V66" s="801" t="s">
        <v>401</v>
      </c>
      <c r="W66" s="802"/>
      <c r="X66" s="802"/>
      <c r="Y66" s="802"/>
      <c r="Z66" s="803"/>
      <c r="AA66" s="801" t="s">
        <v>402</v>
      </c>
      <c r="AB66" s="802"/>
      <c r="AC66" s="802"/>
      <c r="AD66" s="802"/>
      <c r="AE66" s="803"/>
      <c r="AF66" s="936" t="s">
        <v>422</v>
      </c>
      <c r="AG66" s="897"/>
      <c r="AH66" s="897"/>
      <c r="AI66" s="897"/>
      <c r="AJ66" s="937"/>
      <c r="AK66" s="801" t="s">
        <v>423</v>
      </c>
      <c r="AL66" s="825"/>
      <c r="AM66" s="825"/>
      <c r="AN66" s="825"/>
      <c r="AO66" s="826"/>
      <c r="AP66" s="801" t="s">
        <v>405</v>
      </c>
      <c r="AQ66" s="802"/>
      <c r="AR66" s="802"/>
      <c r="AS66" s="802"/>
      <c r="AT66" s="803"/>
      <c r="AU66" s="801" t="s">
        <v>424</v>
      </c>
      <c r="AV66" s="802"/>
      <c r="AW66" s="802"/>
      <c r="AX66" s="802"/>
      <c r="AY66" s="803"/>
      <c r="AZ66" s="801" t="s">
        <v>382</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582</v>
      </c>
      <c r="C68" s="954"/>
      <c r="D68" s="954"/>
      <c r="E68" s="954"/>
      <c r="F68" s="954"/>
      <c r="G68" s="954"/>
      <c r="H68" s="954"/>
      <c r="I68" s="954"/>
      <c r="J68" s="954"/>
      <c r="K68" s="954"/>
      <c r="L68" s="954"/>
      <c r="M68" s="954"/>
      <c r="N68" s="954"/>
      <c r="O68" s="954"/>
      <c r="P68" s="955"/>
      <c r="Q68" s="956">
        <v>15914</v>
      </c>
      <c r="R68" s="950"/>
      <c r="S68" s="950"/>
      <c r="T68" s="950"/>
      <c r="U68" s="950"/>
      <c r="V68" s="950">
        <v>15890</v>
      </c>
      <c r="W68" s="950"/>
      <c r="X68" s="950"/>
      <c r="Y68" s="950"/>
      <c r="Z68" s="950"/>
      <c r="AA68" s="950">
        <v>24</v>
      </c>
      <c r="AB68" s="950"/>
      <c r="AC68" s="950"/>
      <c r="AD68" s="950"/>
      <c r="AE68" s="950"/>
      <c r="AF68" s="950">
        <v>24</v>
      </c>
      <c r="AG68" s="950"/>
      <c r="AH68" s="950"/>
      <c r="AI68" s="950"/>
      <c r="AJ68" s="950"/>
      <c r="AK68" s="950">
        <v>82</v>
      </c>
      <c r="AL68" s="950"/>
      <c r="AM68" s="950"/>
      <c r="AN68" s="950"/>
      <c r="AO68" s="950"/>
      <c r="AP68" s="950" t="s">
        <v>592</v>
      </c>
      <c r="AQ68" s="950"/>
      <c r="AR68" s="950"/>
      <c r="AS68" s="950"/>
      <c r="AT68" s="950"/>
      <c r="AU68" s="950" t="s">
        <v>592</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583</v>
      </c>
      <c r="C69" s="958"/>
      <c r="D69" s="958"/>
      <c r="E69" s="958"/>
      <c r="F69" s="958"/>
      <c r="G69" s="958"/>
      <c r="H69" s="958"/>
      <c r="I69" s="958"/>
      <c r="J69" s="958"/>
      <c r="K69" s="958"/>
      <c r="L69" s="958"/>
      <c r="M69" s="958"/>
      <c r="N69" s="958"/>
      <c r="O69" s="958"/>
      <c r="P69" s="959"/>
      <c r="Q69" s="960">
        <v>138</v>
      </c>
      <c r="R69" s="915"/>
      <c r="S69" s="915"/>
      <c r="T69" s="915"/>
      <c r="U69" s="915"/>
      <c r="V69" s="915">
        <v>137</v>
      </c>
      <c r="W69" s="915"/>
      <c r="X69" s="915"/>
      <c r="Y69" s="915"/>
      <c r="Z69" s="915"/>
      <c r="AA69" s="915">
        <v>1</v>
      </c>
      <c r="AB69" s="915"/>
      <c r="AC69" s="915"/>
      <c r="AD69" s="915"/>
      <c r="AE69" s="915"/>
      <c r="AF69" s="915">
        <v>1</v>
      </c>
      <c r="AG69" s="915"/>
      <c r="AH69" s="915"/>
      <c r="AI69" s="915"/>
      <c r="AJ69" s="915"/>
      <c r="AK69" s="915">
        <v>26</v>
      </c>
      <c r="AL69" s="915"/>
      <c r="AM69" s="915"/>
      <c r="AN69" s="915"/>
      <c r="AO69" s="915"/>
      <c r="AP69" s="961" t="s">
        <v>592</v>
      </c>
      <c r="AQ69" s="962"/>
      <c r="AR69" s="962"/>
      <c r="AS69" s="962"/>
      <c r="AT69" s="914"/>
      <c r="AU69" s="915" t="s">
        <v>592</v>
      </c>
      <c r="AV69" s="915"/>
      <c r="AW69" s="915"/>
      <c r="AX69" s="915"/>
      <c r="AY69" s="915"/>
      <c r="AZ69" s="963"/>
      <c r="BA69" s="963"/>
      <c r="BB69" s="963"/>
      <c r="BC69" s="963"/>
      <c r="BD69" s="964"/>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584</v>
      </c>
      <c r="C70" s="958"/>
      <c r="D70" s="958"/>
      <c r="E70" s="958"/>
      <c r="F70" s="958"/>
      <c r="G70" s="958"/>
      <c r="H70" s="958"/>
      <c r="I70" s="958"/>
      <c r="J70" s="958"/>
      <c r="K70" s="958"/>
      <c r="L70" s="958"/>
      <c r="M70" s="958"/>
      <c r="N70" s="958"/>
      <c r="O70" s="958"/>
      <c r="P70" s="959"/>
      <c r="Q70" s="960">
        <v>533</v>
      </c>
      <c r="R70" s="915"/>
      <c r="S70" s="915"/>
      <c r="T70" s="915"/>
      <c r="U70" s="915"/>
      <c r="V70" s="915">
        <v>304</v>
      </c>
      <c r="W70" s="915"/>
      <c r="X70" s="915"/>
      <c r="Y70" s="915"/>
      <c r="Z70" s="915"/>
      <c r="AA70" s="915">
        <v>228</v>
      </c>
      <c r="AB70" s="915"/>
      <c r="AC70" s="915"/>
      <c r="AD70" s="915"/>
      <c r="AE70" s="915"/>
      <c r="AF70" s="915">
        <v>228</v>
      </c>
      <c r="AG70" s="915"/>
      <c r="AH70" s="915"/>
      <c r="AI70" s="915"/>
      <c r="AJ70" s="915"/>
      <c r="AK70" s="915" t="s">
        <v>592</v>
      </c>
      <c r="AL70" s="915"/>
      <c r="AM70" s="915"/>
      <c r="AN70" s="915"/>
      <c r="AO70" s="915"/>
      <c r="AP70" s="961" t="s">
        <v>592</v>
      </c>
      <c r="AQ70" s="962"/>
      <c r="AR70" s="962"/>
      <c r="AS70" s="962"/>
      <c r="AT70" s="914"/>
      <c r="AU70" s="915" t="s">
        <v>597</v>
      </c>
      <c r="AV70" s="915"/>
      <c r="AW70" s="915"/>
      <c r="AX70" s="915"/>
      <c r="AY70" s="915"/>
      <c r="AZ70" s="963"/>
      <c r="BA70" s="963"/>
      <c r="BB70" s="963"/>
      <c r="BC70" s="963"/>
      <c r="BD70" s="964"/>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585</v>
      </c>
      <c r="C71" s="958"/>
      <c r="D71" s="958"/>
      <c r="E71" s="958"/>
      <c r="F71" s="958"/>
      <c r="G71" s="958"/>
      <c r="H71" s="958"/>
      <c r="I71" s="958"/>
      <c r="J71" s="958"/>
      <c r="K71" s="958"/>
      <c r="L71" s="958"/>
      <c r="M71" s="958"/>
      <c r="N71" s="958"/>
      <c r="O71" s="958"/>
      <c r="P71" s="959"/>
      <c r="Q71" s="960">
        <v>977</v>
      </c>
      <c r="R71" s="915"/>
      <c r="S71" s="915"/>
      <c r="T71" s="915"/>
      <c r="U71" s="915"/>
      <c r="V71" s="915">
        <v>970</v>
      </c>
      <c r="W71" s="915"/>
      <c r="X71" s="915"/>
      <c r="Y71" s="915"/>
      <c r="Z71" s="915"/>
      <c r="AA71" s="915">
        <v>7</v>
      </c>
      <c r="AB71" s="915"/>
      <c r="AC71" s="915"/>
      <c r="AD71" s="915"/>
      <c r="AE71" s="915"/>
      <c r="AF71" s="915">
        <v>7</v>
      </c>
      <c r="AG71" s="915"/>
      <c r="AH71" s="915"/>
      <c r="AI71" s="915"/>
      <c r="AJ71" s="915"/>
      <c r="AK71" s="915" t="s">
        <v>592</v>
      </c>
      <c r="AL71" s="915"/>
      <c r="AM71" s="915"/>
      <c r="AN71" s="915"/>
      <c r="AO71" s="915"/>
      <c r="AP71" s="961" t="s">
        <v>592</v>
      </c>
      <c r="AQ71" s="962"/>
      <c r="AR71" s="962"/>
      <c r="AS71" s="962"/>
      <c r="AT71" s="914"/>
      <c r="AU71" s="915" t="s">
        <v>592</v>
      </c>
      <c r="AV71" s="915"/>
      <c r="AW71" s="915"/>
      <c r="AX71" s="915"/>
      <c r="AY71" s="915"/>
      <c r="AZ71" s="963"/>
      <c r="BA71" s="963"/>
      <c r="BB71" s="963"/>
      <c r="BC71" s="963"/>
      <c r="BD71" s="964"/>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586</v>
      </c>
      <c r="C72" s="958"/>
      <c r="D72" s="958"/>
      <c r="E72" s="958"/>
      <c r="F72" s="958"/>
      <c r="G72" s="958"/>
      <c r="H72" s="958"/>
      <c r="I72" s="958"/>
      <c r="J72" s="958"/>
      <c r="K72" s="958"/>
      <c r="L72" s="958"/>
      <c r="M72" s="958"/>
      <c r="N72" s="958"/>
      <c r="O72" s="958"/>
      <c r="P72" s="959"/>
      <c r="Q72" s="960">
        <v>344041</v>
      </c>
      <c r="R72" s="915"/>
      <c r="S72" s="915"/>
      <c r="T72" s="915"/>
      <c r="U72" s="915"/>
      <c r="V72" s="915">
        <v>337196</v>
      </c>
      <c r="W72" s="915"/>
      <c r="X72" s="915"/>
      <c r="Y72" s="915"/>
      <c r="Z72" s="915"/>
      <c r="AA72" s="915">
        <v>6844</v>
      </c>
      <c r="AB72" s="915"/>
      <c r="AC72" s="915"/>
      <c r="AD72" s="915"/>
      <c r="AE72" s="915"/>
      <c r="AF72" s="915">
        <v>6844</v>
      </c>
      <c r="AG72" s="915"/>
      <c r="AH72" s="915"/>
      <c r="AI72" s="915"/>
      <c r="AJ72" s="915"/>
      <c r="AK72" s="915">
        <v>2633</v>
      </c>
      <c r="AL72" s="915"/>
      <c r="AM72" s="915"/>
      <c r="AN72" s="915"/>
      <c r="AO72" s="915"/>
      <c r="AP72" s="961" t="s">
        <v>593</v>
      </c>
      <c r="AQ72" s="962"/>
      <c r="AR72" s="962"/>
      <c r="AS72" s="962"/>
      <c r="AT72" s="914"/>
      <c r="AU72" s="915" t="s">
        <v>592</v>
      </c>
      <c r="AV72" s="915"/>
      <c r="AW72" s="915"/>
      <c r="AX72" s="915"/>
      <c r="AY72" s="915"/>
      <c r="AZ72" s="963"/>
      <c r="BA72" s="963"/>
      <c r="BB72" s="963"/>
      <c r="BC72" s="963"/>
      <c r="BD72" s="964"/>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t="s">
        <v>587</v>
      </c>
      <c r="C73" s="958"/>
      <c r="D73" s="958"/>
      <c r="E73" s="958"/>
      <c r="F73" s="958"/>
      <c r="G73" s="958"/>
      <c r="H73" s="958"/>
      <c r="I73" s="958"/>
      <c r="J73" s="958"/>
      <c r="K73" s="958"/>
      <c r="L73" s="958"/>
      <c r="M73" s="958"/>
      <c r="N73" s="958"/>
      <c r="O73" s="958"/>
      <c r="P73" s="959"/>
      <c r="Q73" s="960">
        <v>2896</v>
      </c>
      <c r="R73" s="915"/>
      <c r="S73" s="915"/>
      <c r="T73" s="915"/>
      <c r="U73" s="915"/>
      <c r="V73" s="915">
        <v>2754</v>
      </c>
      <c r="W73" s="915"/>
      <c r="X73" s="915"/>
      <c r="Y73" s="915"/>
      <c r="Z73" s="915"/>
      <c r="AA73" s="915">
        <v>143</v>
      </c>
      <c r="AB73" s="915"/>
      <c r="AC73" s="915"/>
      <c r="AD73" s="915"/>
      <c r="AE73" s="915"/>
      <c r="AF73" s="915">
        <v>129</v>
      </c>
      <c r="AG73" s="915"/>
      <c r="AH73" s="915"/>
      <c r="AI73" s="915"/>
      <c r="AJ73" s="915"/>
      <c r="AK73" s="915" t="s">
        <v>592</v>
      </c>
      <c r="AL73" s="915"/>
      <c r="AM73" s="915"/>
      <c r="AN73" s="915"/>
      <c r="AO73" s="915"/>
      <c r="AP73" s="915">
        <v>1579</v>
      </c>
      <c r="AQ73" s="915"/>
      <c r="AR73" s="915"/>
      <c r="AS73" s="915"/>
      <c r="AT73" s="915"/>
      <c r="AU73" s="915">
        <v>201</v>
      </c>
      <c r="AV73" s="915"/>
      <c r="AW73" s="915"/>
      <c r="AX73" s="915"/>
      <c r="AY73" s="915"/>
      <c r="AZ73" s="963"/>
      <c r="BA73" s="963"/>
      <c r="BB73" s="963"/>
      <c r="BC73" s="963"/>
      <c r="BD73" s="964"/>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t="s">
        <v>598</v>
      </c>
      <c r="C74" s="958"/>
      <c r="D74" s="958"/>
      <c r="E74" s="958"/>
      <c r="F74" s="958"/>
      <c r="G74" s="958"/>
      <c r="H74" s="958"/>
      <c r="I74" s="958"/>
      <c r="J74" s="958"/>
      <c r="K74" s="958"/>
      <c r="L74" s="958"/>
      <c r="M74" s="958"/>
      <c r="N74" s="958"/>
      <c r="O74" s="958"/>
      <c r="P74" s="959"/>
      <c r="Q74" s="960">
        <v>40</v>
      </c>
      <c r="R74" s="915"/>
      <c r="S74" s="915"/>
      <c r="T74" s="915"/>
      <c r="U74" s="915"/>
      <c r="V74" s="915">
        <v>33</v>
      </c>
      <c r="W74" s="915"/>
      <c r="X74" s="915"/>
      <c r="Y74" s="915"/>
      <c r="Z74" s="915"/>
      <c r="AA74" s="915">
        <v>7</v>
      </c>
      <c r="AB74" s="915"/>
      <c r="AC74" s="915"/>
      <c r="AD74" s="915"/>
      <c r="AE74" s="915"/>
      <c r="AF74" s="915">
        <v>7</v>
      </c>
      <c r="AG74" s="915"/>
      <c r="AH74" s="915"/>
      <c r="AI74" s="915"/>
      <c r="AJ74" s="915"/>
      <c r="AK74" s="915" t="s">
        <v>592</v>
      </c>
      <c r="AL74" s="915"/>
      <c r="AM74" s="915"/>
      <c r="AN74" s="915"/>
      <c r="AO74" s="915"/>
      <c r="AP74" s="915" t="s">
        <v>593</v>
      </c>
      <c r="AQ74" s="915"/>
      <c r="AR74" s="915"/>
      <c r="AS74" s="915"/>
      <c r="AT74" s="915"/>
      <c r="AU74" s="915" t="s">
        <v>597</v>
      </c>
      <c r="AV74" s="915"/>
      <c r="AW74" s="915"/>
      <c r="AX74" s="915"/>
      <c r="AY74" s="915"/>
      <c r="AZ74" s="963"/>
      <c r="BA74" s="963"/>
      <c r="BB74" s="963"/>
      <c r="BC74" s="963"/>
      <c r="BD74" s="964"/>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t="s">
        <v>588</v>
      </c>
      <c r="C75" s="958"/>
      <c r="D75" s="958"/>
      <c r="E75" s="958"/>
      <c r="F75" s="958"/>
      <c r="G75" s="958"/>
      <c r="H75" s="958"/>
      <c r="I75" s="958"/>
      <c r="J75" s="958"/>
      <c r="K75" s="958"/>
      <c r="L75" s="958"/>
      <c r="M75" s="958"/>
      <c r="N75" s="958"/>
      <c r="O75" s="958"/>
      <c r="P75" s="959"/>
      <c r="Q75" s="961" t="s">
        <v>592</v>
      </c>
      <c r="R75" s="962"/>
      <c r="S75" s="962"/>
      <c r="T75" s="962"/>
      <c r="U75" s="914"/>
      <c r="V75" s="961" t="s">
        <v>592</v>
      </c>
      <c r="W75" s="962"/>
      <c r="X75" s="962"/>
      <c r="Y75" s="962"/>
      <c r="Z75" s="914"/>
      <c r="AA75" s="961" t="s">
        <v>592</v>
      </c>
      <c r="AB75" s="962"/>
      <c r="AC75" s="962"/>
      <c r="AD75" s="962"/>
      <c r="AE75" s="914"/>
      <c r="AF75" s="961" t="s">
        <v>592</v>
      </c>
      <c r="AG75" s="962"/>
      <c r="AH75" s="962"/>
      <c r="AI75" s="962"/>
      <c r="AJ75" s="914"/>
      <c r="AK75" s="961" t="s">
        <v>592</v>
      </c>
      <c r="AL75" s="962"/>
      <c r="AM75" s="962"/>
      <c r="AN75" s="962"/>
      <c r="AO75" s="914"/>
      <c r="AP75" s="961" t="s">
        <v>592</v>
      </c>
      <c r="AQ75" s="962"/>
      <c r="AR75" s="962"/>
      <c r="AS75" s="962"/>
      <c r="AT75" s="914"/>
      <c r="AU75" s="961" t="s">
        <v>592</v>
      </c>
      <c r="AV75" s="962"/>
      <c r="AW75" s="962"/>
      <c r="AX75" s="962"/>
      <c r="AY75" s="914"/>
      <c r="AZ75" s="963"/>
      <c r="BA75" s="963"/>
      <c r="BB75" s="963"/>
      <c r="BC75" s="963"/>
      <c r="BD75" s="964"/>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t="s">
        <v>589</v>
      </c>
      <c r="C76" s="958"/>
      <c r="D76" s="958"/>
      <c r="E76" s="958"/>
      <c r="F76" s="958"/>
      <c r="G76" s="958"/>
      <c r="H76" s="958"/>
      <c r="I76" s="958"/>
      <c r="J76" s="958"/>
      <c r="K76" s="958"/>
      <c r="L76" s="958"/>
      <c r="M76" s="958"/>
      <c r="N76" s="958"/>
      <c r="O76" s="958"/>
      <c r="P76" s="959"/>
      <c r="Q76" s="965">
        <v>4410</v>
      </c>
      <c r="R76" s="962"/>
      <c r="S76" s="962"/>
      <c r="T76" s="962"/>
      <c r="U76" s="914"/>
      <c r="V76" s="961">
        <v>4309</v>
      </c>
      <c r="W76" s="962"/>
      <c r="X76" s="962"/>
      <c r="Y76" s="962"/>
      <c r="Z76" s="914"/>
      <c r="AA76" s="961">
        <v>101</v>
      </c>
      <c r="AB76" s="962"/>
      <c r="AC76" s="962"/>
      <c r="AD76" s="962"/>
      <c r="AE76" s="914"/>
      <c r="AF76" s="961">
        <v>101</v>
      </c>
      <c r="AG76" s="962"/>
      <c r="AH76" s="962"/>
      <c r="AI76" s="962"/>
      <c r="AJ76" s="914"/>
      <c r="AK76" s="961" t="s">
        <v>592</v>
      </c>
      <c r="AL76" s="962"/>
      <c r="AM76" s="962"/>
      <c r="AN76" s="962"/>
      <c r="AO76" s="914"/>
      <c r="AP76" s="961">
        <v>717</v>
      </c>
      <c r="AQ76" s="962"/>
      <c r="AR76" s="962"/>
      <c r="AS76" s="962"/>
      <c r="AT76" s="914"/>
      <c r="AU76" s="961">
        <v>57</v>
      </c>
      <c r="AV76" s="962"/>
      <c r="AW76" s="962"/>
      <c r="AX76" s="962"/>
      <c r="AY76" s="914"/>
      <c r="AZ76" s="963"/>
      <c r="BA76" s="963"/>
      <c r="BB76" s="963"/>
      <c r="BC76" s="963"/>
      <c r="BD76" s="964"/>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t="s">
        <v>590</v>
      </c>
      <c r="C77" s="958"/>
      <c r="D77" s="958"/>
      <c r="E77" s="958"/>
      <c r="F77" s="958"/>
      <c r="G77" s="958"/>
      <c r="H77" s="958"/>
      <c r="I77" s="958"/>
      <c r="J77" s="958"/>
      <c r="K77" s="958"/>
      <c r="L77" s="958"/>
      <c r="M77" s="958"/>
      <c r="N77" s="958"/>
      <c r="O77" s="958"/>
      <c r="P77" s="959"/>
      <c r="Q77" s="965">
        <v>204</v>
      </c>
      <c r="R77" s="962"/>
      <c r="S77" s="962"/>
      <c r="T77" s="962"/>
      <c r="U77" s="914"/>
      <c r="V77" s="961">
        <v>196</v>
      </c>
      <c r="W77" s="962"/>
      <c r="X77" s="962"/>
      <c r="Y77" s="962"/>
      <c r="Z77" s="914"/>
      <c r="AA77" s="961">
        <v>8</v>
      </c>
      <c r="AB77" s="962"/>
      <c r="AC77" s="962"/>
      <c r="AD77" s="962"/>
      <c r="AE77" s="914"/>
      <c r="AF77" s="961">
        <v>8</v>
      </c>
      <c r="AG77" s="962"/>
      <c r="AH77" s="962"/>
      <c r="AI77" s="962"/>
      <c r="AJ77" s="914"/>
      <c r="AK77" s="961">
        <v>1</v>
      </c>
      <c r="AL77" s="962"/>
      <c r="AM77" s="962"/>
      <c r="AN77" s="962"/>
      <c r="AO77" s="914"/>
      <c r="AP77" s="961">
        <v>210</v>
      </c>
      <c r="AQ77" s="962"/>
      <c r="AR77" s="962"/>
      <c r="AS77" s="962"/>
      <c r="AT77" s="914"/>
      <c r="AU77" s="961">
        <v>7</v>
      </c>
      <c r="AV77" s="962"/>
      <c r="AW77" s="962"/>
      <c r="AX77" s="962"/>
      <c r="AY77" s="914"/>
      <c r="AZ77" s="963"/>
      <c r="BA77" s="963"/>
      <c r="BB77" s="963"/>
      <c r="BC77" s="963"/>
      <c r="BD77" s="964"/>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t="s">
        <v>591</v>
      </c>
      <c r="C78" s="958"/>
      <c r="D78" s="958"/>
      <c r="E78" s="958"/>
      <c r="F78" s="958"/>
      <c r="G78" s="958"/>
      <c r="H78" s="958"/>
      <c r="I78" s="958"/>
      <c r="J78" s="958"/>
      <c r="K78" s="958"/>
      <c r="L78" s="958"/>
      <c r="M78" s="958"/>
      <c r="N78" s="958"/>
      <c r="O78" s="958"/>
      <c r="P78" s="959"/>
      <c r="Q78" s="960">
        <v>5</v>
      </c>
      <c r="R78" s="915"/>
      <c r="S78" s="915"/>
      <c r="T78" s="915"/>
      <c r="U78" s="915"/>
      <c r="V78" s="915">
        <v>5</v>
      </c>
      <c r="W78" s="915"/>
      <c r="X78" s="915"/>
      <c r="Y78" s="915"/>
      <c r="Z78" s="915"/>
      <c r="AA78" s="915">
        <v>0</v>
      </c>
      <c r="AB78" s="915"/>
      <c r="AC78" s="915"/>
      <c r="AD78" s="915"/>
      <c r="AE78" s="915"/>
      <c r="AF78" s="915">
        <v>0</v>
      </c>
      <c r="AG78" s="915"/>
      <c r="AH78" s="915"/>
      <c r="AI78" s="915"/>
      <c r="AJ78" s="915"/>
      <c r="AK78" s="915" t="s">
        <v>592</v>
      </c>
      <c r="AL78" s="915"/>
      <c r="AM78" s="915"/>
      <c r="AN78" s="915"/>
      <c r="AO78" s="915"/>
      <c r="AP78" s="915" t="s">
        <v>592</v>
      </c>
      <c r="AQ78" s="915"/>
      <c r="AR78" s="915"/>
      <c r="AS78" s="915"/>
      <c r="AT78" s="915"/>
      <c r="AU78" s="915" t="s">
        <v>592</v>
      </c>
      <c r="AV78" s="915"/>
      <c r="AW78" s="915"/>
      <c r="AX78" s="915"/>
      <c r="AY78" s="915"/>
      <c r="AZ78" s="963"/>
      <c r="BA78" s="963"/>
      <c r="BB78" s="963"/>
      <c r="BC78" s="963"/>
      <c r="BD78" s="964"/>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3"/>
      <c r="BA79" s="963"/>
      <c r="BB79" s="963"/>
      <c r="BC79" s="963"/>
      <c r="BD79" s="964"/>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3"/>
      <c r="BA80" s="963"/>
      <c r="BB80" s="963"/>
      <c r="BC80" s="963"/>
      <c r="BD80" s="964"/>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3"/>
      <c r="BA81" s="963"/>
      <c r="BB81" s="963"/>
      <c r="BC81" s="963"/>
      <c r="BD81" s="964"/>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3"/>
      <c r="BA82" s="963"/>
      <c r="BB82" s="963"/>
      <c r="BC82" s="963"/>
      <c r="BD82" s="964"/>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3"/>
      <c r="BA83" s="963"/>
      <c r="BB83" s="963"/>
      <c r="BC83" s="963"/>
      <c r="BD83" s="964"/>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3"/>
      <c r="BA84" s="963"/>
      <c r="BB84" s="963"/>
      <c r="BC84" s="963"/>
      <c r="BD84" s="964"/>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3"/>
      <c r="BA85" s="963"/>
      <c r="BB85" s="963"/>
      <c r="BC85" s="963"/>
      <c r="BD85" s="964"/>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3"/>
      <c r="BA86" s="963"/>
      <c r="BB86" s="963"/>
      <c r="BC86" s="963"/>
      <c r="BD86" s="964"/>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395</v>
      </c>
      <c r="B88" s="874" t="s">
        <v>425</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7389</v>
      </c>
      <c r="AG88" s="926"/>
      <c r="AH88" s="926"/>
      <c r="AI88" s="926"/>
      <c r="AJ88" s="926"/>
      <c r="AK88" s="923"/>
      <c r="AL88" s="923"/>
      <c r="AM88" s="923"/>
      <c r="AN88" s="923"/>
      <c r="AO88" s="923"/>
      <c r="AP88" s="926">
        <v>2505</v>
      </c>
      <c r="AQ88" s="926"/>
      <c r="AR88" s="926"/>
      <c r="AS88" s="926"/>
      <c r="AT88" s="926"/>
      <c r="AU88" s="926">
        <v>264</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395</v>
      </c>
      <c r="BR102" s="874" t="s">
        <v>426</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52</v>
      </c>
      <c r="CS102" s="934"/>
      <c r="CT102" s="934"/>
      <c r="CU102" s="934"/>
      <c r="CV102" s="977"/>
      <c r="CW102" s="976">
        <v>0</v>
      </c>
      <c r="CX102" s="934"/>
      <c r="CY102" s="934"/>
      <c r="CZ102" s="934"/>
      <c r="DA102" s="977"/>
      <c r="DB102" s="976">
        <v>25</v>
      </c>
      <c r="DC102" s="934"/>
      <c r="DD102" s="934"/>
      <c r="DE102" s="934"/>
      <c r="DF102" s="977"/>
      <c r="DG102" s="976">
        <v>71</v>
      </c>
      <c r="DH102" s="934"/>
      <c r="DI102" s="934"/>
      <c r="DJ102" s="934"/>
      <c r="DK102" s="977"/>
      <c r="DL102" s="976">
        <v>370</v>
      </c>
      <c r="DM102" s="934"/>
      <c r="DN102" s="934"/>
      <c r="DO102" s="934"/>
      <c r="DP102" s="977"/>
      <c r="DQ102" s="976">
        <v>37</v>
      </c>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427</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428</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429</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430</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431</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432</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433</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434</v>
      </c>
      <c r="AB109" s="979"/>
      <c r="AC109" s="979"/>
      <c r="AD109" s="979"/>
      <c r="AE109" s="980"/>
      <c r="AF109" s="978" t="s">
        <v>312</v>
      </c>
      <c r="AG109" s="979"/>
      <c r="AH109" s="979"/>
      <c r="AI109" s="979"/>
      <c r="AJ109" s="980"/>
      <c r="AK109" s="978" t="s">
        <v>311</v>
      </c>
      <c r="AL109" s="979"/>
      <c r="AM109" s="979"/>
      <c r="AN109" s="979"/>
      <c r="AO109" s="980"/>
      <c r="AP109" s="978" t="s">
        <v>435</v>
      </c>
      <c r="AQ109" s="979"/>
      <c r="AR109" s="979"/>
      <c r="AS109" s="979"/>
      <c r="AT109" s="981"/>
      <c r="AU109" s="998" t="s">
        <v>433</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434</v>
      </c>
      <c r="BR109" s="979"/>
      <c r="BS109" s="979"/>
      <c r="BT109" s="979"/>
      <c r="BU109" s="980"/>
      <c r="BV109" s="978" t="s">
        <v>312</v>
      </c>
      <c r="BW109" s="979"/>
      <c r="BX109" s="979"/>
      <c r="BY109" s="979"/>
      <c r="BZ109" s="980"/>
      <c r="CA109" s="978" t="s">
        <v>311</v>
      </c>
      <c r="CB109" s="979"/>
      <c r="CC109" s="979"/>
      <c r="CD109" s="979"/>
      <c r="CE109" s="980"/>
      <c r="CF109" s="999" t="s">
        <v>435</v>
      </c>
      <c r="CG109" s="999"/>
      <c r="CH109" s="999"/>
      <c r="CI109" s="999"/>
      <c r="CJ109" s="999"/>
      <c r="CK109" s="978" t="s">
        <v>436</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434</v>
      </c>
      <c r="DH109" s="979"/>
      <c r="DI109" s="979"/>
      <c r="DJ109" s="979"/>
      <c r="DK109" s="980"/>
      <c r="DL109" s="978" t="s">
        <v>312</v>
      </c>
      <c r="DM109" s="979"/>
      <c r="DN109" s="979"/>
      <c r="DO109" s="979"/>
      <c r="DP109" s="980"/>
      <c r="DQ109" s="978" t="s">
        <v>311</v>
      </c>
      <c r="DR109" s="979"/>
      <c r="DS109" s="979"/>
      <c r="DT109" s="979"/>
      <c r="DU109" s="980"/>
      <c r="DV109" s="978" t="s">
        <v>435</v>
      </c>
      <c r="DW109" s="979"/>
      <c r="DX109" s="979"/>
      <c r="DY109" s="979"/>
      <c r="DZ109" s="981"/>
    </row>
    <row r="110" spans="1:131" s="247" customFormat="1" ht="26.25" customHeight="1" x14ac:dyDescent="0.15">
      <c r="A110" s="982" t="s">
        <v>437</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1048636</v>
      </c>
      <c r="AB110" s="986"/>
      <c r="AC110" s="986"/>
      <c r="AD110" s="986"/>
      <c r="AE110" s="987"/>
      <c r="AF110" s="988">
        <v>1035788</v>
      </c>
      <c r="AG110" s="986"/>
      <c r="AH110" s="986"/>
      <c r="AI110" s="986"/>
      <c r="AJ110" s="987"/>
      <c r="AK110" s="988">
        <v>1024321</v>
      </c>
      <c r="AL110" s="986"/>
      <c r="AM110" s="986"/>
      <c r="AN110" s="986"/>
      <c r="AO110" s="987"/>
      <c r="AP110" s="989">
        <v>20.399999999999999</v>
      </c>
      <c r="AQ110" s="990"/>
      <c r="AR110" s="990"/>
      <c r="AS110" s="990"/>
      <c r="AT110" s="991"/>
      <c r="AU110" s="992" t="s">
        <v>73</v>
      </c>
      <c r="AV110" s="993"/>
      <c r="AW110" s="993"/>
      <c r="AX110" s="993"/>
      <c r="AY110" s="993"/>
      <c r="AZ110" s="1034" t="s">
        <v>438</v>
      </c>
      <c r="BA110" s="983"/>
      <c r="BB110" s="983"/>
      <c r="BC110" s="983"/>
      <c r="BD110" s="983"/>
      <c r="BE110" s="983"/>
      <c r="BF110" s="983"/>
      <c r="BG110" s="983"/>
      <c r="BH110" s="983"/>
      <c r="BI110" s="983"/>
      <c r="BJ110" s="983"/>
      <c r="BK110" s="983"/>
      <c r="BL110" s="983"/>
      <c r="BM110" s="983"/>
      <c r="BN110" s="983"/>
      <c r="BO110" s="983"/>
      <c r="BP110" s="984"/>
      <c r="BQ110" s="1020">
        <v>9932216</v>
      </c>
      <c r="BR110" s="1021"/>
      <c r="BS110" s="1021"/>
      <c r="BT110" s="1021"/>
      <c r="BU110" s="1021"/>
      <c r="BV110" s="1021">
        <v>9758939</v>
      </c>
      <c r="BW110" s="1021"/>
      <c r="BX110" s="1021"/>
      <c r="BY110" s="1021"/>
      <c r="BZ110" s="1021"/>
      <c r="CA110" s="1021">
        <v>9827215</v>
      </c>
      <c r="CB110" s="1021"/>
      <c r="CC110" s="1021"/>
      <c r="CD110" s="1021"/>
      <c r="CE110" s="1021"/>
      <c r="CF110" s="1035">
        <v>195.5</v>
      </c>
      <c r="CG110" s="1036"/>
      <c r="CH110" s="1036"/>
      <c r="CI110" s="1036"/>
      <c r="CJ110" s="1036"/>
      <c r="CK110" s="1037" t="s">
        <v>439</v>
      </c>
      <c r="CL110" s="1038"/>
      <c r="CM110" s="1017" t="s">
        <v>440</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v>993753</v>
      </c>
      <c r="DH110" s="1021"/>
      <c r="DI110" s="1021"/>
      <c r="DJ110" s="1021"/>
      <c r="DK110" s="1021"/>
      <c r="DL110" s="1021">
        <v>883310</v>
      </c>
      <c r="DM110" s="1021"/>
      <c r="DN110" s="1021"/>
      <c r="DO110" s="1021"/>
      <c r="DP110" s="1021"/>
      <c r="DQ110" s="1021">
        <v>1023846</v>
      </c>
      <c r="DR110" s="1021"/>
      <c r="DS110" s="1021"/>
      <c r="DT110" s="1021"/>
      <c r="DU110" s="1021"/>
      <c r="DV110" s="1022">
        <v>20.399999999999999</v>
      </c>
      <c r="DW110" s="1022"/>
      <c r="DX110" s="1022"/>
      <c r="DY110" s="1022"/>
      <c r="DZ110" s="1023"/>
    </row>
    <row r="111" spans="1:131" s="247" customFormat="1" ht="26.25" customHeight="1" x14ac:dyDescent="0.15">
      <c r="A111" s="1024" t="s">
        <v>441</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397</v>
      </c>
      <c r="AB111" s="1028"/>
      <c r="AC111" s="1028"/>
      <c r="AD111" s="1028"/>
      <c r="AE111" s="1029"/>
      <c r="AF111" s="1030" t="s">
        <v>442</v>
      </c>
      <c r="AG111" s="1028"/>
      <c r="AH111" s="1028"/>
      <c r="AI111" s="1028"/>
      <c r="AJ111" s="1029"/>
      <c r="AK111" s="1030" t="s">
        <v>397</v>
      </c>
      <c r="AL111" s="1028"/>
      <c r="AM111" s="1028"/>
      <c r="AN111" s="1028"/>
      <c r="AO111" s="1029"/>
      <c r="AP111" s="1031" t="s">
        <v>397</v>
      </c>
      <c r="AQ111" s="1032"/>
      <c r="AR111" s="1032"/>
      <c r="AS111" s="1032"/>
      <c r="AT111" s="1033"/>
      <c r="AU111" s="994"/>
      <c r="AV111" s="995"/>
      <c r="AW111" s="995"/>
      <c r="AX111" s="995"/>
      <c r="AY111" s="995"/>
      <c r="AZ111" s="1043" t="s">
        <v>443</v>
      </c>
      <c r="BA111" s="1044"/>
      <c r="BB111" s="1044"/>
      <c r="BC111" s="1044"/>
      <c r="BD111" s="1044"/>
      <c r="BE111" s="1044"/>
      <c r="BF111" s="1044"/>
      <c r="BG111" s="1044"/>
      <c r="BH111" s="1044"/>
      <c r="BI111" s="1044"/>
      <c r="BJ111" s="1044"/>
      <c r="BK111" s="1044"/>
      <c r="BL111" s="1044"/>
      <c r="BM111" s="1044"/>
      <c r="BN111" s="1044"/>
      <c r="BO111" s="1044"/>
      <c r="BP111" s="1045"/>
      <c r="BQ111" s="1013">
        <v>1279060</v>
      </c>
      <c r="BR111" s="1014"/>
      <c r="BS111" s="1014"/>
      <c r="BT111" s="1014"/>
      <c r="BU111" s="1014"/>
      <c r="BV111" s="1014">
        <v>1122832</v>
      </c>
      <c r="BW111" s="1014"/>
      <c r="BX111" s="1014"/>
      <c r="BY111" s="1014"/>
      <c r="BZ111" s="1014"/>
      <c r="CA111" s="1014">
        <v>1172083</v>
      </c>
      <c r="CB111" s="1014"/>
      <c r="CC111" s="1014"/>
      <c r="CD111" s="1014"/>
      <c r="CE111" s="1014"/>
      <c r="CF111" s="1008">
        <v>23.3</v>
      </c>
      <c r="CG111" s="1009"/>
      <c r="CH111" s="1009"/>
      <c r="CI111" s="1009"/>
      <c r="CJ111" s="1009"/>
      <c r="CK111" s="1039"/>
      <c r="CL111" s="1040"/>
      <c r="CM111" s="1010" t="s">
        <v>444</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397</v>
      </c>
      <c r="DH111" s="1014"/>
      <c r="DI111" s="1014"/>
      <c r="DJ111" s="1014"/>
      <c r="DK111" s="1014"/>
      <c r="DL111" s="1014" t="s">
        <v>138</v>
      </c>
      <c r="DM111" s="1014"/>
      <c r="DN111" s="1014"/>
      <c r="DO111" s="1014"/>
      <c r="DP111" s="1014"/>
      <c r="DQ111" s="1014" t="s">
        <v>138</v>
      </c>
      <c r="DR111" s="1014"/>
      <c r="DS111" s="1014"/>
      <c r="DT111" s="1014"/>
      <c r="DU111" s="1014"/>
      <c r="DV111" s="1015" t="s">
        <v>397</v>
      </c>
      <c r="DW111" s="1015"/>
      <c r="DX111" s="1015"/>
      <c r="DY111" s="1015"/>
      <c r="DZ111" s="1016"/>
    </row>
    <row r="112" spans="1:131" s="247" customFormat="1" ht="26.25" customHeight="1" x14ac:dyDescent="0.15">
      <c r="A112" s="1046" t="s">
        <v>445</v>
      </c>
      <c r="B112" s="1047"/>
      <c r="C112" s="1044" t="s">
        <v>446</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138</v>
      </c>
      <c r="AB112" s="1053"/>
      <c r="AC112" s="1053"/>
      <c r="AD112" s="1053"/>
      <c r="AE112" s="1054"/>
      <c r="AF112" s="1055" t="s">
        <v>138</v>
      </c>
      <c r="AG112" s="1053"/>
      <c r="AH112" s="1053"/>
      <c r="AI112" s="1053"/>
      <c r="AJ112" s="1054"/>
      <c r="AK112" s="1055" t="s">
        <v>138</v>
      </c>
      <c r="AL112" s="1053"/>
      <c r="AM112" s="1053"/>
      <c r="AN112" s="1053"/>
      <c r="AO112" s="1054"/>
      <c r="AP112" s="1056" t="s">
        <v>138</v>
      </c>
      <c r="AQ112" s="1057"/>
      <c r="AR112" s="1057"/>
      <c r="AS112" s="1057"/>
      <c r="AT112" s="1058"/>
      <c r="AU112" s="994"/>
      <c r="AV112" s="995"/>
      <c r="AW112" s="995"/>
      <c r="AX112" s="995"/>
      <c r="AY112" s="995"/>
      <c r="AZ112" s="1043" t="s">
        <v>447</v>
      </c>
      <c r="BA112" s="1044"/>
      <c r="BB112" s="1044"/>
      <c r="BC112" s="1044"/>
      <c r="BD112" s="1044"/>
      <c r="BE112" s="1044"/>
      <c r="BF112" s="1044"/>
      <c r="BG112" s="1044"/>
      <c r="BH112" s="1044"/>
      <c r="BI112" s="1044"/>
      <c r="BJ112" s="1044"/>
      <c r="BK112" s="1044"/>
      <c r="BL112" s="1044"/>
      <c r="BM112" s="1044"/>
      <c r="BN112" s="1044"/>
      <c r="BO112" s="1044"/>
      <c r="BP112" s="1045"/>
      <c r="BQ112" s="1013">
        <v>5580128</v>
      </c>
      <c r="BR112" s="1014"/>
      <c r="BS112" s="1014"/>
      <c r="BT112" s="1014"/>
      <c r="BU112" s="1014"/>
      <c r="BV112" s="1014">
        <v>5429098</v>
      </c>
      <c r="BW112" s="1014"/>
      <c r="BX112" s="1014"/>
      <c r="BY112" s="1014"/>
      <c r="BZ112" s="1014"/>
      <c r="CA112" s="1014">
        <v>5317544</v>
      </c>
      <c r="CB112" s="1014"/>
      <c r="CC112" s="1014"/>
      <c r="CD112" s="1014"/>
      <c r="CE112" s="1014"/>
      <c r="CF112" s="1008">
        <v>105.8</v>
      </c>
      <c r="CG112" s="1009"/>
      <c r="CH112" s="1009"/>
      <c r="CI112" s="1009"/>
      <c r="CJ112" s="1009"/>
      <c r="CK112" s="1039"/>
      <c r="CL112" s="1040"/>
      <c r="CM112" s="1010" t="s">
        <v>448</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138</v>
      </c>
      <c r="DH112" s="1014"/>
      <c r="DI112" s="1014"/>
      <c r="DJ112" s="1014"/>
      <c r="DK112" s="1014"/>
      <c r="DL112" s="1014" t="s">
        <v>138</v>
      </c>
      <c r="DM112" s="1014"/>
      <c r="DN112" s="1014"/>
      <c r="DO112" s="1014"/>
      <c r="DP112" s="1014"/>
      <c r="DQ112" s="1014" t="s">
        <v>138</v>
      </c>
      <c r="DR112" s="1014"/>
      <c r="DS112" s="1014"/>
      <c r="DT112" s="1014"/>
      <c r="DU112" s="1014"/>
      <c r="DV112" s="1015" t="s">
        <v>397</v>
      </c>
      <c r="DW112" s="1015"/>
      <c r="DX112" s="1015"/>
      <c r="DY112" s="1015"/>
      <c r="DZ112" s="1016"/>
    </row>
    <row r="113" spans="1:130" s="247" customFormat="1" ht="26.25" customHeight="1" x14ac:dyDescent="0.15">
      <c r="A113" s="1048"/>
      <c r="B113" s="1049"/>
      <c r="C113" s="1044" t="s">
        <v>449</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456482</v>
      </c>
      <c r="AB113" s="1028"/>
      <c r="AC113" s="1028"/>
      <c r="AD113" s="1028"/>
      <c r="AE113" s="1029"/>
      <c r="AF113" s="1030">
        <v>467487</v>
      </c>
      <c r="AG113" s="1028"/>
      <c r="AH113" s="1028"/>
      <c r="AI113" s="1028"/>
      <c r="AJ113" s="1029"/>
      <c r="AK113" s="1030">
        <v>474236</v>
      </c>
      <c r="AL113" s="1028"/>
      <c r="AM113" s="1028"/>
      <c r="AN113" s="1028"/>
      <c r="AO113" s="1029"/>
      <c r="AP113" s="1031">
        <v>9.4</v>
      </c>
      <c r="AQ113" s="1032"/>
      <c r="AR113" s="1032"/>
      <c r="AS113" s="1032"/>
      <c r="AT113" s="1033"/>
      <c r="AU113" s="994"/>
      <c r="AV113" s="995"/>
      <c r="AW113" s="995"/>
      <c r="AX113" s="995"/>
      <c r="AY113" s="995"/>
      <c r="AZ113" s="1043" t="s">
        <v>450</v>
      </c>
      <c r="BA113" s="1044"/>
      <c r="BB113" s="1044"/>
      <c r="BC113" s="1044"/>
      <c r="BD113" s="1044"/>
      <c r="BE113" s="1044"/>
      <c r="BF113" s="1044"/>
      <c r="BG113" s="1044"/>
      <c r="BH113" s="1044"/>
      <c r="BI113" s="1044"/>
      <c r="BJ113" s="1044"/>
      <c r="BK113" s="1044"/>
      <c r="BL113" s="1044"/>
      <c r="BM113" s="1044"/>
      <c r="BN113" s="1044"/>
      <c r="BO113" s="1044"/>
      <c r="BP113" s="1045"/>
      <c r="BQ113" s="1013">
        <v>449965</v>
      </c>
      <c r="BR113" s="1014"/>
      <c r="BS113" s="1014"/>
      <c r="BT113" s="1014"/>
      <c r="BU113" s="1014"/>
      <c r="BV113" s="1014">
        <v>358544</v>
      </c>
      <c r="BW113" s="1014"/>
      <c r="BX113" s="1014"/>
      <c r="BY113" s="1014"/>
      <c r="BZ113" s="1014"/>
      <c r="CA113" s="1014">
        <v>264484</v>
      </c>
      <c r="CB113" s="1014"/>
      <c r="CC113" s="1014"/>
      <c r="CD113" s="1014"/>
      <c r="CE113" s="1014"/>
      <c r="CF113" s="1008">
        <v>5.3</v>
      </c>
      <c r="CG113" s="1009"/>
      <c r="CH113" s="1009"/>
      <c r="CI113" s="1009"/>
      <c r="CJ113" s="1009"/>
      <c r="CK113" s="1039"/>
      <c r="CL113" s="1040"/>
      <c r="CM113" s="1010" t="s">
        <v>451</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397</v>
      </c>
      <c r="DH113" s="1053"/>
      <c r="DI113" s="1053"/>
      <c r="DJ113" s="1053"/>
      <c r="DK113" s="1054"/>
      <c r="DL113" s="1055" t="s">
        <v>397</v>
      </c>
      <c r="DM113" s="1053"/>
      <c r="DN113" s="1053"/>
      <c r="DO113" s="1053"/>
      <c r="DP113" s="1054"/>
      <c r="DQ113" s="1055" t="s">
        <v>138</v>
      </c>
      <c r="DR113" s="1053"/>
      <c r="DS113" s="1053"/>
      <c r="DT113" s="1053"/>
      <c r="DU113" s="1054"/>
      <c r="DV113" s="1056" t="s">
        <v>397</v>
      </c>
      <c r="DW113" s="1057"/>
      <c r="DX113" s="1057"/>
      <c r="DY113" s="1057"/>
      <c r="DZ113" s="1058"/>
    </row>
    <row r="114" spans="1:130" s="247" customFormat="1" ht="26.25" customHeight="1" x14ac:dyDescent="0.15">
      <c r="A114" s="1048"/>
      <c r="B114" s="1049"/>
      <c r="C114" s="1044" t="s">
        <v>452</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119561</v>
      </c>
      <c r="AB114" s="1053"/>
      <c r="AC114" s="1053"/>
      <c r="AD114" s="1053"/>
      <c r="AE114" s="1054"/>
      <c r="AF114" s="1055">
        <v>122092</v>
      </c>
      <c r="AG114" s="1053"/>
      <c r="AH114" s="1053"/>
      <c r="AI114" s="1053"/>
      <c r="AJ114" s="1054"/>
      <c r="AK114" s="1055">
        <v>113493</v>
      </c>
      <c r="AL114" s="1053"/>
      <c r="AM114" s="1053"/>
      <c r="AN114" s="1053"/>
      <c r="AO114" s="1054"/>
      <c r="AP114" s="1056">
        <v>2.2999999999999998</v>
      </c>
      <c r="AQ114" s="1057"/>
      <c r="AR114" s="1057"/>
      <c r="AS114" s="1057"/>
      <c r="AT114" s="1058"/>
      <c r="AU114" s="994"/>
      <c r="AV114" s="995"/>
      <c r="AW114" s="995"/>
      <c r="AX114" s="995"/>
      <c r="AY114" s="995"/>
      <c r="AZ114" s="1043" t="s">
        <v>453</v>
      </c>
      <c r="BA114" s="1044"/>
      <c r="BB114" s="1044"/>
      <c r="BC114" s="1044"/>
      <c r="BD114" s="1044"/>
      <c r="BE114" s="1044"/>
      <c r="BF114" s="1044"/>
      <c r="BG114" s="1044"/>
      <c r="BH114" s="1044"/>
      <c r="BI114" s="1044"/>
      <c r="BJ114" s="1044"/>
      <c r="BK114" s="1044"/>
      <c r="BL114" s="1044"/>
      <c r="BM114" s="1044"/>
      <c r="BN114" s="1044"/>
      <c r="BO114" s="1044"/>
      <c r="BP114" s="1045"/>
      <c r="BQ114" s="1013">
        <v>1899888</v>
      </c>
      <c r="BR114" s="1014"/>
      <c r="BS114" s="1014"/>
      <c r="BT114" s="1014"/>
      <c r="BU114" s="1014"/>
      <c r="BV114" s="1014">
        <v>1713353</v>
      </c>
      <c r="BW114" s="1014"/>
      <c r="BX114" s="1014"/>
      <c r="BY114" s="1014"/>
      <c r="BZ114" s="1014"/>
      <c r="CA114" s="1014">
        <v>1717509</v>
      </c>
      <c r="CB114" s="1014"/>
      <c r="CC114" s="1014"/>
      <c r="CD114" s="1014"/>
      <c r="CE114" s="1014"/>
      <c r="CF114" s="1008">
        <v>34.200000000000003</v>
      </c>
      <c r="CG114" s="1009"/>
      <c r="CH114" s="1009"/>
      <c r="CI114" s="1009"/>
      <c r="CJ114" s="1009"/>
      <c r="CK114" s="1039"/>
      <c r="CL114" s="1040"/>
      <c r="CM114" s="1010" t="s">
        <v>454</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442</v>
      </c>
      <c r="DH114" s="1053"/>
      <c r="DI114" s="1053"/>
      <c r="DJ114" s="1053"/>
      <c r="DK114" s="1054"/>
      <c r="DL114" s="1055" t="s">
        <v>138</v>
      </c>
      <c r="DM114" s="1053"/>
      <c r="DN114" s="1053"/>
      <c r="DO114" s="1053"/>
      <c r="DP114" s="1054"/>
      <c r="DQ114" s="1055" t="s">
        <v>138</v>
      </c>
      <c r="DR114" s="1053"/>
      <c r="DS114" s="1053"/>
      <c r="DT114" s="1053"/>
      <c r="DU114" s="1054"/>
      <c r="DV114" s="1056" t="s">
        <v>138</v>
      </c>
      <c r="DW114" s="1057"/>
      <c r="DX114" s="1057"/>
      <c r="DY114" s="1057"/>
      <c r="DZ114" s="1058"/>
    </row>
    <row r="115" spans="1:130" s="247" customFormat="1" ht="26.25" customHeight="1" x14ac:dyDescent="0.15">
      <c r="A115" s="1048"/>
      <c r="B115" s="1049"/>
      <c r="C115" s="1044" t="s">
        <v>455</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50490</v>
      </c>
      <c r="AB115" s="1028"/>
      <c r="AC115" s="1028"/>
      <c r="AD115" s="1028"/>
      <c r="AE115" s="1029"/>
      <c r="AF115" s="1030">
        <v>49477</v>
      </c>
      <c r="AG115" s="1028"/>
      <c r="AH115" s="1028"/>
      <c r="AI115" s="1028"/>
      <c r="AJ115" s="1029"/>
      <c r="AK115" s="1030">
        <v>34836</v>
      </c>
      <c r="AL115" s="1028"/>
      <c r="AM115" s="1028"/>
      <c r="AN115" s="1028"/>
      <c r="AO115" s="1029"/>
      <c r="AP115" s="1031">
        <v>0.7</v>
      </c>
      <c r="AQ115" s="1032"/>
      <c r="AR115" s="1032"/>
      <c r="AS115" s="1032"/>
      <c r="AT115" s="1033"/>
      <c r="AU115" s="994"/>
      <c r="AV115" s="995"/>
      <c r="AW115" s="995"/>
      <c r="AX115" s="995"/>
      <c r="AY115" s="995"/>
      <c r="AZ115" s="1043" t="s">
        <v>456</v>
      </c>
      <c r="BA115" s="1044"/>
      <c r="BB115" s="1044"/>
      <c r="BC115" s="1044"/>
      <c r="BD115" s="1044"/>
      <c r="BE115" s="1044"/>
      <c r="BF115" s="1044"/>
      <c r="BG115" s="1044"/>
      <c r="BH115" s="1044"/>
      <c r="BI115" s="1044"/>
      <c r="BJ115" s="1044"/>
      <c r="BK115" s="1044"/>
      <c r="BL115" s="1044"/>
      <c r="BM115" s="1044"/>
      <c r="BN115" s="1044"/>
      <c r="BO115" s="1044"/>
      <c r="BP115" s="1045"/>
      <c r="BQ115" s="1013">
        <v>42203</v>
      </c>
      <c r="BR115" s="1014"/>
      <c r="BS115" s="1014"/>
      <c r="BT115" s="1014"/>
      <c r="BU115" s="1014"/>
      <c r="BV115" s="1014">
        <v>40668</v>
      </c>
      <c r="BW115" s="1014"/>
      <c r="BX115" s="1014"/>
      <c r="BY115" s="1014"/>
      <c r="BZ115" s="1014"/>
      <c r="CA115" s="1014">
        <v>39189</v>
      </c>
      <c r="CB115" s="1014"/>
      <c r="CC115" s="1014"/>
      <c r="CD115" s="1014"/>
      <c r="CE115" s="1014"/>
      <c r="CF115" s="1008">
        <v>0.8</v>
      </c>
      <c r="CG115" s="1009"/>
      <c r="CH115" s="1009"/>
      <c r="CI115" s="1009"/>
      <c r="CJ115" s="1009"/>
      <c r="CK115" s="1039"/>
      <c r="CL115" s="1040"/>
      <c r="CM115" s="1043" t="s">
        <v>457</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v>130013</v>
      </c>
      <c r="DH115" s="1053"/>
      <c r="DI115" s="1053"/>
      <c r="DJ115" s="1053"/>
      <c r="DK115" s="1054"/>
      <c r="DL115" s="1055">
        <v>130013</v>
      </c>
      <c r="DM115" s="1053"/>
      <c r="DN115" s="1053"/>
      <c r="DO115" s="1053"/>
      <c r="DP115" s="1054"/>
      <c r="DQ115" s="1055">
        <v>71210</v>
      </c>
      <c r="DR115" s="1053"/>
      <c r="DS115" s="1053"/>
      <c r="DT115" s="1053"/>
      <c r="DU115" s="1054"/>
      <c r="DV115" s="1056">
        <v>1.4</v>
      </c>
      <c r="DW115" s="1057"/>
      <c r="DX115" s="1057"/>
      <c r="DY115" s="1057"/>
      <c r="DZ115" s="1058"/>
    </row>
    <row r="116" spans="1:130" s="247" customFormat="1" ht="26.25" customHeight="1" x14ac:dyDescent="0.15">
      <c r="A116" s="1050"/>
      <c r="B116" s="1051"/>
      <c r="C116" s="1059" t="s">
        <v>458</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397</v>
      </c>
      <c r="AB116" s="1053"/>
      <c r="AC116" s="1053"/>
      <c r="AD116" s="1053"/>
      <c r="AE116" s="1054"/>
      <c r="AF116" s="1055" t="s">
        <v>442</v>
      </c>
      <c r="AG116" s="1053"/>
      <c r="AH116" s="1053"/>
      <c r="AI116" s="1053"/>
      <c r="AJ116" s="1054"/>
      <c r="AK116" s="1055" t="s">
        <v>138</v>
      </c>
      <c r="AL116" s="1053"/>
      <c r="AM116" s="1053"/>
      <c r="AN116" s="1053"/>
      <c r="AO116" s="1054"/>
      <c r="AP116" s="1056" t="s">
        <v>138</v>
      </c>
      <c r="AQ116" s="1057"/>
      <c r="AR116" s="1057"/>
      <c r="AS116" s="1057"/>
      <c r="AT116" s="1058"/>
      <c r="AU116" s="994"/>
      <c r="AV116" s="995"/>
      <c r="AW116" s="995"/>
      <c r="AX116" s="995"/>
      <c r="AY116" s="995"/>
      <c r="AZ116" s="1061" t="s">
        <v>459</v>
      </c>
      <c r="BA116" s="1062"/>
      <c r="BB116" s="1062"/>
      <c r="BC116" s="1062"/>
      <c r="BD116" s="1062"/>
      <c r="BE116" s="1062"/>
      <c r="BF116" s="1062"/>
      <c r="BG116" s="1062"/>
      <c r="BH116" s="1062"/>
      <c r="BI116" s="1062"/>
      <c r="BJ116" s="1062"/>
      <c r="BK116" s="1062"/>
      <c r="BL116" s="1062"/>
      <c r="BM116" s="1062"/>
      <c r="BN116" s="1062"/>
      <c r="BO116" s="1062"/>
      <c r="BP116" s="1063"/>
      <c r="BQ116" s="1013" t="s">
        <v>397</v>
      </c>
      <c r="BR116" s="1014"/>
      <c r="BS116" s="1014"/>
      <c r="BT116" s="1014"/>
      <c r="BU116" s="1014"/>
      <c r="BV116" s="1014" t="s">
        <v>397</v>
      </c>
      <c r="BW116" s="1014"/>
      <c r="BX116" s="1014"/>
      <c r="BY116" s="1014"/>
      <c r="BZ116" s="1014"/>
      <c r="CA116" s="1014" t="s">
        <v>138</v>
      </c>
      <c r="CB116" s="1014"/>
      <c r="CC116" s="1014"/>
      <c r="CD116" s="1014"/>
      <c r="CE116" s="1014"/>
      <c r="CF116" s="1008" t="s">
        <v>397</v>
      </c>
      <c r="CG116" s="1009"/>
      <c r="CH116" s="1009"/>
      <c r="CI116" s="1009"/>
      <c r="CJ116" s="1009"/>
      <c r="CK116" s="1039"/>
      <c r="CL116" s="1040"/>
      <c r="CM116" s="1010" t="s">
        <v>460</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397</v>
      </c>
      <c r="DH116" s="1053"/>
      <c r="DI116" s="1053"/>
      <c r="DJ116" s="1053"/>
      <c r="DK116" s="1054"/>
      <c r="DL116" s="1055" t="s">
        <v>442</v>
      </c>
      <c r="DM116" s="1053"/>
      <c r="DN116" s="1053"/>
      <c r="DO116" s="1053"/>
      <c r="DP116" s="1054"/>
      <c r="DQ116" s="1055" t="s">
        <v>397</v>
      </c>
      <c r="DR116" s="1053"/>
      <c r="DS116" s="1053"/>
      <c r="DT116" s="1053"/>
      <c r="DU116" s="1054"/>
      <c r="DV116" s="1056" t="s">
        <v>397</v>
      </c>
      <c r="DW116" s="1057"/>
      <c r="DX116" s="1057"/>
      <c r="DY116" s="1057"/>
      <c r="DZ116" s="1058"/>
    </row>
    <row r="117" spans="1:130" s="247" customFormat="1" ht="26.25" customHeight="1" x14ac:dyDescent="0.15">
      <c r="A117" s="998" t="s">
        <v>191</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461</v>
      </c>
      <c r="Z117" s="980"/>
      <c r="AA117" s="1070">
        <v>1675169</v>
      </c>
      <c r="AB117" s="1071"/>
      <c r="AC117" s="1071"/>
      <c r="AD117" s="1071"/>
      <c r="AE117" s="1072"/>
      <c r="AF117" s="1073">
        <v>1674844</v>
      </c>
      <c r="AG117" s="1071"/>
      <c r="AH117" s="1071"/>
      <c r="AI117" s="1071"/>
      <c r="AJ117" s="1072"/>
      <c r="AK117" s="1073">
        <v>1646886</v>
      </c>
      <c r="AL117" s="1071"/>
      <c r="AM117" s="1071"/>
      <c r="AN117" s="1071"/>
      <c r="AO117" s="1072"/>
      <c r="AP117" s="1074"/>
      <c r="AQ117" s="1075"/>
      <c r="AR117" s="1075"/>
      <c r="AS117" s="1075"/>
      <c r="AT117" s="1076"/>
      <c r="AU117" s="994"/>
      <c r="AV117" s="995"/>
      <c r="AW117" s="995"/>
      <c r="AX117" s="995"/>
      <c r="AY117" s="995"/>
      <c r="AZ117" s="1061" t="s">
        <v>462</v>
      </c>
      <c r="BA117" s="1062"/>
      <c r="BB117" s="1062"/>
      <c r="BC117" s="1062"/>
      <c r="BD117" s="1062"/>
      <c r="BE117" s="1062"/>
      <c r="BF117" s="1062"/>
      <c r="BG117" s="1062"/>
      <c r="BH117" s="1062"/>
      <c r="BI117" s="1062"/>
      <c r="BJ117" s="1062"/>
      <c r="BK117" s="1062"/>
      <c r="BL117" s="1062"/>
      <c r="BM117" s="1062"/>
      <c r="BN117" s="1062"/>
      <c r="BO117" s="1062"/>
      <c r="BP117" s="1063"/>
      <c r="BQ117" s="1013" t="s">
        <v>397</v>
      </c>
      <c r="BR117" s="1014"/>
      <c r="BS117" s="1014"/>
      <c r="BT117" s="1014"/>
      <c r="BU117" s="1014"/>
      <c r="BV117" s="1014" t="s">
        <v>138</v>
      </c>
      <c r="BW117" s="1014"/>
      <c r="BX117" s="1014"/>
      <c r="BY117" s="1014"/>
      <c r="BZ117" s="1014"/>
      <c r="CA117" s="1014" t="s">
        <v>138</v>
      </c>
      <c r="CB117" s="1014"/>
      <c r="CC117" s="1014"/>
      <c r="CD117" s="1014"/>
      <c r="CE117" s="1014"/>
      <c r="CF117" s="1008" t="s">
        <v>397</v>
      </c>
      <c r="CG117" s="1009"/>
      <c r="CH117" s="1009"/>
      <c r="CI117" s="1009"/>
      <c r="CJ117" s="1009"/>
      <c r="CK117" s="1039"/>
      <c r="CL117" s="1040"/>
      <c r="CM117" s="1010" t="s">
        <v>463</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397</v>
      </c>
      <c r="DH117" s="1053"/>
      <c r="DI117" s="1053"/>
      <c r="DJ117" s="1053"/>
      <c r="DK117" s="1054"/>
      <c r="DL117" s="1055" t="s">
        <v>442</v>
      </c>
      <c r="DM117" s="1053"/>
      <c r="DN117" s="1053"/>
      <c r="DO117" s="1053"/>
      <c r="DP117" s="1054"/>
      <c r="DQ117" s="1055" t="s">
        <v>397</v>
      </c>
      <c r="DR117" s="1053"/>
      <c r="DS117" s="1053"/>
      <c r="DT117" s="1053"/>
      <c r="DU117" s="1054"/>
      <c r="DV117" s="1056" t="s">
        <v>442</v>
      </c>
      <c r="DW117" s="1057"/>
      <c r="DX117" s="1057"/>
      <c r="DY117" s="1057"/>
      <c r="DZ117" s="1058"/>
    </row>
    <row r="118" spans="1:130" s="247" customFormat="1" ht="26.25" customHeight="1" x14ac:dyDescent="0.15">
      <c r="A118" s="998" t="s">
        <v>436</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434</v>
      </c>
      <c r="AB118" s="979"/>
      <c r="AC118" s="979"/>
      <c r="AD118" s="979"/>
      <c r="AE118" s="980"/>
      <c r="AF118" s="978" t="s">
        <v>312</v>
      </c>
      <c r="AG118" s="979"/>
      <c r="AH118" s="979"/>
      <c r="AI118" s="979"/>
      <c r="AJ118" s="980"/>
      <c r="AK118" s="978" t="s">
        <v>311</v>
      </c>
      <c r="AL118" s="979"/>
      <c r="AM118" s="979"/>
      <c r="AN118" s="979"/>
      <c r="AO118" s="980"/>
      <c r="AP118" s="1065" t="s">
        <v>435</v>
      </c>
      <c r="AQ118" s="1066"/>
      <c r="AR118" s="1066"/>
      <c r="AS118" s="1066"/>
      <c r="AT118" s="1067"/>
      <c r="AU118" s="994"/>
      <c r="AV118" s="995"/>
      <c r="AW118" s="995"/>
      <c r="AX118" s="995"/>
      <c r="AY118" s="995"/>
      <c r="AZ118" s="1068" t="s">
        <v>464</v>
      </c>
      <c r="BA118" s="1059"/>
      <c r="BB118" s="1059"/>
      <c r="BC118" s="1059"/>
      <c r="BD118" s="1059"/>
      <c r="BE118" s="1059"/>
      <c r="BF118" s="1059"/>
      <c r="BG118" s="1059"/>
      <c r="BH118" s="1059"/>
      <c r="BI118" s="1059"/>
      <c r="BJ118" s="1059"/>
      <c r="BK118" s="1059"/>
      <c r="BL118" s="1059"/>
      <c r="BM118" s="1059"/>
      <c r="BN118" s="1059"/>
      <c r="BO118" s="1059"/>
      <c r="BP118" s="1060"/>
      <c r="BQ118" s="1091" t="s">
        <v>138</v>
      </c>
      <c r="BR118" s="1092"/>
      <c r="BS118" s="1092"/>
      <c r="BT118" s="1092"/>
      <c r="BU118" s="1092"/>
      <c r="BV118" s="1092" t="s">
        <v>442</v>
      </c>
      <c r="BW118" s="1092"/>
      <c r="BX118" s="1092"/>
      <c r="BY118" s="1092"/>
      <c r="BZ118" s="1092"/>
      <c r="CA118" s="1092" t="s">
        <v>138</v>
      </c>
      <c r="CB118" s="1092"/>
      <c r="CC118" s="1092"/>
      <c r="CD118" s="1092"/>
      <c r="CE118" s="1092"/>
      <c r="CF118" s="1008" t="s">
        <v>138</v>
      </c>
      <c r="CG118" s="1009"/>
      <c r="CH118" s="1009"/>
      <c r="CI118" s="1009"/>
      <c r="CJ118" s="1009"/>
      <c r="CK118" s="1039"/>
      <c r="CL118" s="1040"/>
      <c r="CM118" s="1010" t="s">
        <v>465</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442</v>
      </c>
      <c r="DH118" s="1053"/>
      <c r="DI118" s="1053"/>
      <c r="DJ118" s="1053"/>
      <c r="DK118" s="1054"/>
      <c r="DL118" s="1055" t="s">
        <v>397</v>
      </c>
      <c r="DM118" s="1053"/>
      <c r="DN118" s="1053"/>
      <c r="DO118" s="1053"/>
      <c r="DP118" s="1054"/>
      <c r="DQ118" s="1055" t="s">
        <v>138</v>
      </c>
      <c r="DR118" s="1053"/>
      <c r="DS118" s="1053"/>
      <c r="DT118" s="1053"/>
      <c r="DU118" s="1054"/>
      <c r="DV118" s="1056" t="s">
        <v>138</v>
      </c>
      <c r="DW118" s="1057"/>
      <c r="DX118" s="1057"/>
      <c r="DY118" s="1057"/>
      <c r="DZ118" s="1058"/>
    </row>
    <row r="119" spans="1:130" s="247" customFormat="1" ht="26.25" customHeight="1" x14ac:dyDescent="0.15">
      <c r="A119" s="1152" t="s">
        <v>439</v>
      </c>
      <c r="B119" s="1038"/>
      <c r="C119" s="1017" t="s">
        <v>440</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138</v>
      </c>
      <c r="AB119" s="986"/>
      <c r="AC119" s="986"/>
      <c r="AD119" s="986"/>
      <c r="AE119" s="987"/>
      <c r="AF119" s="988" t="s">
        <v>138</v>
      </c>
      <c r="AG119" s="986"/>
      <c r="AH119" s="986"/>
      <c r="AI119" s="986"/>
      <c r="AJ119" s="987"/>
      <c r="AK119" s="988" t="s">
        <v>442</v>
      </c>
      <c r="AL119" s="986"/>
      <c r="AM119" s="986"/>
      <c r="AN119" s="986"/>
      <c r="AO119" s="987"/>
      <c r="AP119" s="989" t="s">
        <v>138</v>
      </c>
      <c r="AQ119" s="990"/>
      <c r="AR119" s="990"/>
      <c r="AS119" s="990"/>
      <c r="AT119" s="991"/>
      <c r="AU119" s="996"/>
      <c r="AV119" s="997"/>
      <c r="AW119" s="997"/>
      <c r="AX119" s="997"/>
      <c r="AY119" s="997"/>
      <c r="AZ119" s="278" t="s">
        <v>191</v>
      </c>
      <c r="BA119" s="278"/>
      <c r="BB119" s="278"/>
      <c r="BC119" s="278"/>
      <c r="BD119" s="278"/>
      <c r="BE119" s="278"/>
      <c r="BF119" s="278"/>
      <c r="BG119" s="278"/>
      <c r="BH119" s="278"/>
      <c r="BI119" s="278"/>
      <c r="BJ119" s="278"/>
      <c r="BK119" s="278"/>
      <c r="BL119" s="278"/>
      <c r="BM119" s="278"/>
      <c r="BN119" s="278"/>
      <c r="BO119" s="1069" t="s">
        <v>466</v>
      </c>
      <c r="BP119" s="1100"/>
      <c r="BQ119" s="1091">
        <v>19183460</v>
      </c>
      <c r="BR119" s="1092"/>
      <c r="BS119" s="1092"/>
      <c r="BT119" s="1092"/>
      <c r="BU119" s="1092"/>
      <c r="BV119" s="1092">
        <v>18423434</v>
      </c>
      <c r="BW119" s="1092"/>
      <c r="BX119" s="1092"/>
      <c r="BY119" s="1092"/>
      <c r="BZ119" s="1092"/>
      <c r="CA119" s="1092">
        <v>18338024</v>
      </c>
      <c r="CB119" s="1092"/>
      <c r="CC119" s="1092"/>
      <c r="CD119" s="1092"/>
      <c r="CE119" s="1092"/>
      <c r="CF119" s="1093"/>
      <c r="CG119" s="1094"/>
      <c r="CH119" s="1094"/>
      <c r="CI119" s="1094"/>
      <c r="CJ119" s="1095"/>
      <c r="CK119" s="1041"/>
      <c r="CL119" s="1042"/>
      <c r="CM119" s="1096" t="s">
        <v>467</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v>155294</v>
      </c>
      <c r="DH119" s="1078"/>
      <c r="DI119" s="1078"/>
      <c r="DJ119" s="1078"/>
      <c r="DK119" s="1079"/>
      <c r="DL119" s="1077">
        <v>109509</v>
      </c>
      <c r="DM119" s="1078"/>
      <c r="DN119" s="1078"/>
      <c r="DO119" s="1078"/>
      <c r="DP119" s="1079"/>
      <c r="DQ119" s="1077">
        <v>77027</v>
      </c>
      <c r="DR119" s="1078"/>
      <c r="DS119" s="1078"/>
      <c r="DT119" s="1078"/>
      <c r="DU119" s="1079"/>
      <c r="DV119" s="1080">
        <v>1.5</v>
      </c>
      <c r="DW119" s="1081"/>
      <c r="DX119" s="1081"/>
      <c r="DY119" s="1081"/>
      <c r="DZ119" s="1082"/>
    </row>
    <row r="120" spans="1:130" s="247" customFormat="1" ht="26.25" customHeight="1" x14ac:dyDescent="0.15">
      <c r="A120" s="1153"/>
      <c r="B120" s="1040"/>
      <c r="C120" s="1010" t="s">
        <v>444</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397</v>
      </c>
      <c r="AB120" s="1053"/>
      <c r="AC120" s="1053"/>
      <c r="AD120" s="1053"/>
      <c r="AE120" s="1054"/>
      <c r="AF120" s="1055" t="s">
        <v>397</v>
      </c>
      <c r="AG120" s="1053"/>
      <c r="AH120" s="1053"/>
      <c r="AI120" s="1053"/>
      <c r="AJ120" s="1054"/>
      <c r="AK120" s="1055" t="s">
        <v>397</v>
      </c>
      <c r="AL120" s="1053"/>
      <c r="AM120" s="1053"/>
      <c r="AN120" s="1053"/>
      <c r="AO120" s="1054"/>
      <c r="AP120" s="1056" t="s">
        <v>397</v>
      </c>
      <c r="AQ120" s="1057"/>
      <c r="AR120" s="1057"/>
      <c r="AS120" s="1057"/>
      <c r="AT120" s="1058"/>
      <c r="AU120" s="1083" t="s">
        <v>468</v>
      </c>
      <c r="AV120" s="1084"/>
      <c r="AW120" s="1084"/>
      <c r="AX120" s="1084"/>
      <c r="AY120" s="1085"/>
      <c r="AZ120" s="1034" t="s">
        <v>469</v>
      </c>
      <c r="BA120" s="983"/>
      <c r="BB120" s="983"/>
      <c r="BC120" s="983"/>
      <c r="BD120" s="983"/>
      <c r="BE120" s="983"/>
      <c r="BF120" s="983"/>
      <c r="BG120" s="983"/>
      <c r="BH120" s="983"/>
      <c r="BI120" s="983"/>
      <c r="BJ120" s="983"/>
      <c r="BK120" s="983"/>
      <c r="BL120" s="983"/>
      <c r="BM120" s="983"/>
      <c r="BN120" s="983"/>
      <c r="BO120" s="983"/>
      <c r="BP120" s="984"/>
      <c r="BQ120" s="1020">
        <v>2126232</v>
      </c>
      <c r="BR120" s="1021"/>
      <c r="BS120" s="1021"/>
      <c r="BT120" s="1021"/>
      <c r="BU120" s="1021"/>
      <c r="BV120" s="1021">
        <v>2748846</v>
      </c>
      <c r="BW120" s="1021"/>
      <c r="BX120" s="1021"/>
      <c r="BY120" s="1021"/>
      <c r="BZ120" s="1021"/>
      <c r="CA120" s="1021">
        <v>2747407</v>
      </c>
      <c r="CB120" s="1021"/>
      <c r="CC120" s="1021"/>
      <c r="CD120" s="1021"/>
      <c r="CE120" s="1021"/>
      <c r="CF120" s="1035">
        <v>54.7</v>
      </c>
      <c r="CG120" s="1036"/>
      <c r="CH120" s="1036"/>
      <c r="CI120" s="1036"/>
      <c r="CJ120" s="1036"/>
      <c r="CK120" s="1101" t="s">
        <v>470</v>
      </c>
      <c r="CL120" s="1102"/>
      <c r="CM120" s="1102"/>
      <c r="CN120" s="1102"/>
      <c r="CO120" s="1103"/>
      <c r="CP120" s="1109" t="s">
        <v>413</v>
      </c>
      <c r="CQ120" s="1110"/>
      <c r="CR120" s="1110"/>
      <c r="CS120" s="1110"/>
      <c r="CT120" s="1110"/>
      <c r="CU120" s="1110"/>
      <c r="CV120" s="1110"/>
      <c r="CW120" s="1110"/>
      <c r="CX120" s="1110"/>
      <c r="CY120" s="1110"/>
      <c r="CZ120" s="1110"/>
      <c r="DA120" s="1110"/>
      <c r="DB120" s="1110"/>
      <c r="DC120" s="1110"/>
      <c r="DD120" s="1110"/>
      <c r="DE120" s="1110"/>
      <c r="DF120" s="1111"/>
      <c r="DG120" s="1020">
        <v>4115994</v>
      </c>
      <c r="DH120" s="1021"/>
      <c r="DI120" s="1021"/>
      <c r="DJ120" s="1021"/>
      <c r="DK120" s="1021"/>
      <c r="DL120" s="1021">
        <v>4059829</v>
      </c>
      <c r="DM120" s="1021"/>
      <c r="DN120" s="1021"/>
      <c r="DO120" s="1021"/>
      <c r="DP120" s="1021"/>
      <c r="DQ120" s="1021">
        <v>4047156</v>
      </c>
      <c r="DR120" s="1021"/>
      <c r="DS120" s="1021"/>
      <c r="DT120" s="1021"/>
      <c r="DU120" s="1021"/>
      <c r="DV120" s="1022">
        <v>80.5</v>
      </c>
      <c r="DW120" s="1022"/>
      <c r="DX120" s="1022"/>
      <c r="DY120" s="1022"/>
      <c r="DZ120" s="1023"/>
    </row>
    <row r="121" spans="1:130" s="247" customFormat="1" ht="26.25" customHeight="1" x14ac:dyDescent="0.15">
      <c r="A121" s="1153"/>
      <c r="B121" s="1040"/>
      <c r="C121" s="1061" t="s">
        <v>471</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397</v>
      </c>
      <c r="AB121" s="1053"/>
      <c r="AC121" s="1053"/>
      <c r="AD121" s="1053"/>
      <c r="AE121" s="1054"/>
      <c r="AF121" s="1055" t="s">
        <v>442</v>
      </c>
      <c r="AG121" s="1053"/>
      <c r="AH121" s="1053"/>
      <c r="AI121" s="1053"/>
      <c r="AJ121" s="1054"/>
      <c r="AK121" s="1055" t="s">
        <v>138</v>
      </c>
      <c r="AL121" s="1053"/>
      <c r="AM121" s="1053"/>
      <c r="AN121" s="1053"/>
      <c r="AO121" s="1054"/>
      <c r="AP121" s="1056" t="s">
        <v>397</v>
      </c>
      <c r="AQ121" s="1057"/>
      <c r="AR121" s="1057"/>
      <c r="AS121" s="1057"/>
      <c r="AT121" s="1058"/>
      <c r="AU121" s="1086"/>
      <c r="AV121" s="1087"/>
      <c r="AW121" s="1087"/>
      <c r="AX121" s="1087"/>
      <c r="AY121" s="1088"/>
      <c r="AZ121" s="1043" t="s">
        <v>472</v>
      </c>
      <c r="BA121" s="1044"/>
      <c r="BB121" s="1044"/>
      <c r="BC121" s="1044"/>
      <c r="BD121" s="1044"/>
      <c r="BE121" s="1044"/>
      <c r="BF121" s="1044"/>
      <c r="BG121" s="1044"/>
      <c r="BH121" s="1044"/>
      <c r="BI121" s="1044"/>
      <c r="BJ121" s="1044"/>
      <c r="BK121" s="1044"/>
      <c r="BL121" s="1044"/>
      <c r="BM121" s="1044"/>
      <c r="BN121" s="1044"/>
      <c r="BO121" s="1044"/>
      <c r="BP121" s="1045"/>
      <c r="BQ121" s="1013">
        <v>1167635</v>
      </c>
      <c r="BR121" s="1014"/>
      <c r="BS121" s="1014"/>
      <c r="BT121" s="1014"/>
      <c r="BU121" s="1014"/>
      <c r="BV121" s="1014">
        <v>1066715</v>
      </c>
      <c r="BW121" s="1014"/>
      <c r="BX121" s="1014"/>
      <c r="BY121" s="1014"/>
      <c r="BZ121" s="1014"/>
      <c r="CA121" s="1014">
        <v>1195889</v>
      </c>
      <c r="CB121" s="1014"/>
      <c r="CC121" s="1014"/>
      <c r="CD121" s="1014"/>
      <c r="CE121" s="1014"/>
      <c r="CF121" s="1008">
        <v>23.8</v>
      </c>
      <c r="CG121" s="1009"/>
      <c r="CH121" s="1009"/>
      <c r="CI121" s="1009"/>
      <c r="CJ121" s="1009"/>
      <c r="CK121" s="1104"/>
      <c r="CL121" s="1105"/>
      <c r="CM121" s="1105"/>
      <c r="CN121" s="1105"/>
      <c r="CO121" s="1106"/>
      <c r="CP121" s="1114" t="s">
        <v>473</v>
      </c>
      <c r="CQ121" s="1115"/>
      <c r="CR121" s="1115"/>
      <c r="CS121" s="1115"/>
      <c r="CT121" s="1115"/>
      <c r="CU121" s="1115"/>
      <c r="CV121" s="1115"/>
      <c r="CW121" s="1115"/>
      <c r="CX121" s="1115"/>
      <c r="CY121" s="1115"/>
      <c r="CZ121" s="1115"/>
      <c r="DA121" s="1115"/>
      <c r="DB121" s="1115"/>
      <c r="DC121" s="1115"/>
      <c r="DD121" s="1115"/>
      <c r="DE121" s="1115"/>
      <c r="DF121" s="1116"/>
      <c r="DG121" s="1013">
        <v>1464134</v>
      </c>
      <c r="DH121" s="1014"/>
      <c r="DI121" s="1014"/>
      <c r="DJ121" s="1014"/>
      <c r="DK121" s="1014"/>
      <c r="DL121" s="1014">
        <v>1369269</v>
      </c>
      <c r="DM121" s="1014"/>
      <c r="DN121" s="1014"/>
      <c r="DO121" s="1014"/>
      <c r="DP121" s="1014"/>
      <c r="DQ121" s="1014">
        <v>1270388</v>
      </c>
      <c r="DR121" s="1014"/>
      <c r="DS121" s="1014"/>
      <c r="DT121" s="1014"/>
      <c r="DU121" s="1014"/>
      <c r="DV121" s="1015">
        <v>25.3</v>
      </c>
      <c r="DW121" s="1015"/>
      <c r="DX121" s="1015"/>
      <c r="DY121" s="1015"/>
      <c r="DZ121" s="1016"/>
    </row>
    <row r="122" spans="1:130" s="247" customFormat="1" ht="26.25" customHeight="1" x14ac:dyDescent="0.15">
      <c r="A122" s="1153"/>
      <c r="B122" s="1040"/>
      <c r="C122" s="1010" t="s">
        <v>454</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138</v>
      </c>
      <c r="AB122" s="1053"/>
      <c r="AC122" s="1053"/>
      <c r="AD122" s="1053"/>
      <c r="AE122" s="1054"/>
      <c r="AF122" s="1055" t="s">
        <v>397</v>
      </c>
      <c r="AG122" s="1053"/>
      <c r="AH122" s="1053"/>
      <c r="AI122" s="1053"/>
      <c r="AJ122" s="1054"/>
      <c r="AK122" s="1055" t="s">
        <v>397</v>
      </c>
      <c r="AL122" s="1053"/>
      <c r="AM122" s="1053"/>
      <c r="AN122" s="1053"/>
      <c r="AO122" s="1054"/>
      <c r="AP122" s="1056" t="s">
        <v>138</v>
      </c>
      <c r="AQ122" s="1057"/>
      <c r="AR122" s="1057"/>
      <c r="AS122" s="1057"/>
      <c r="AT122" s="1058"/>
      <c r="AU122" s="1086"/>
      <c r="AV122" s="1087"/>
      <c r="AW122" s="1087"/>
      <c r="AX122" s="1087"/>
      <c r="AY122" s="1088"/>
      <c r="AZ122" s="1068" t="s">
        <v>474</v>
      </c>
      <c r="BA122" s="1059"/>
      <c r="BB122" s="1059"/>
      <c r="BC122" s="1059"/>
      <c r="BD122" s="1059"/>
      <c r="BE122" s="1059"/>
      <c r="BF122" s="1059"/>
      <c r="BG122" s="1059"/>
      <c r="BH122" s="1059"/>
      <c r="BI122" s="1059"/>
      <c r="BJ122" s="1059"/>
      <c r="BK122" s="1059"/>
      <c r="BL122" s="1059"/>
      <c r="BM122" s="1059"/>
      <c r="BN122" s="1059"/>
      <c r="BO122" s="1059"/>
      <c r="BP122" s="1060"/>
      <c r="BQ122" s="1091">
        <v>9501827</v>
      </c>
      <c r="BR122" s="1092"/>
      <c r="BS122" s="1092"/>
      <c r="BT122" s="1092"/>
      <c r="BU122" s="1092"/>
      <c r="BV122" s="1092">
        <v>9238531</v>
      </c>
      <c r="BW122" s="1092"/>
      <c r="BX122" s="1092"/>
      <c r="BY122" s="1092"/>
      <c r="BZ122" s="1092"/>
      <c r="CA122" s="1092">
        <v>9104029</v>
      </c>
      <c r="CB122" s="1092"/>
      <c r="CC122" s="1092"/>
      <c r="CD122" s="1092"/>
      <c r="CE122" s="1092"/>
      <c r="CF122" s="1112">
        <v>181.1</v>
      </c>
      <c r="CG122" s="1113"/>
      <c r="CH122" s="1113"/>
      <c r="CI122" s="1113"/>
      <c r="CJ122" s="1113"/>
      <c r="CK122" s="1104"/>
      <c r="CL122" s="1105"/>
      <c r="CM122" s="1105"/>
      <c r="CN122" s="1105"/>
      <c r="CO122" s="1106"/>
      <c r="CP122" s="1114" t="s">
        <v>475</v>
      </c>
      <c r="CQ122" s="1115"/>
      <c r="CR122" s="1115"/>
      <c r="CS122" s="1115"/>
      <c r="CT122" s="1115"/>
      <c r="CU122" s="1115"/>
      <c r="CV122" s="1115"/>
      <c r="CW122" s="1115"/>
      <c r="CX122" s="1115"/>
      <c r="CY122" s="1115"/>
      <c r="CZ122" s="1115"/>
      <c r="DA122" s="1115"/>
      <c r="DB122" s="1115"/>
      <c r="DC122" s="1115"/>
      <c r="DD122" s="1115"/>
      <c r="DE122" s="1115"/>
      <c r="DF122" s="1116"/>
      <c r="DG122" s="1013" t="s">
        <v>138</v>
      </c>
      <c r="DH122" s="1014"/>
      <c r="DI122" s="1014"/>
      <c r="DJ122" s="1014"/>
      <c r="DK122" s="1014"/>
      <c r="DL122" s="1014" t="s">
        <v>138</v>
      </c>
      <c r="DM122" s="1014"/>
      <c r="DN122" s="1014"/>
      <c r="DO122" s="1014"/>
      <c r="DP122" s="1014"/>
      <c r="DQ122" s="1014" t="s">
        <v>397</v>
      </c>
      <c r="DR122" s="1014"/>
      <c r="DS122" s="1014"/>
      <c r="DT122" s="1014"/>
      <c r="DU122" s="1014"/>
      <c r="DV122" s="1015" t="s">
        <v>138</v>
      </c>
      <c r="DW122" s="1015"/>
      <c r="DX122" s="1015"/>
      <c r="DY122" s="1015"/>
      <c r="DZ122" s="1016"/>
    </row>
    <row r="123" spans="1:130" s="247" customFormat="1" ht="26.25" customHeight="1" x14ac:dyDescent="0.15">
      <c r="A123" s="1153"/>
      <c r="B123" s="1040"/>
      <c r="C123" s="1010" t="s">
        <v>460</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138</v>
      </c>
      <c r="AB123" s="1053"/>
      <c r="AC123" s="1053"/>
      <c r="AD123" s="1053"/>
      <c r="AE123" s="1054"/>
      <c r="AF123" s="1055" t="s">
        <v>138</v>
      </c>
      <c r="AG123" s="1053"/>
      <c r="AH123" s="1053"/>
      <c r="AI123" s="1053"/>
      <c r="AJ123" s="1054"/>
      <c r="AK123" s="1055" t="s">
        <v>442</v>
      </c>
      <c r="AL123" s="1053"/>
      <c r="AM123" s="1053"/>
      <c r="AN123" s="1053"/>
      <c r="AO123" s="1054"/>
      <c r="AP123" s="1056" t="s">
        <v>138</v>
      </c>
      <c r="AQ123" s="1057"/>
      <c r="AR123" s="1057"/>
      <c r="AS123" s="1057"/>
      <c r="AT123" s="1058"/>
      <c r="AU123" s="1089"/>
      <c r="AV123" s="1090"/>
      <c r="AW123" s="1090"/>
      <c r="AX123" s="1090"/>
      <c r="AY123" s="1090"/>
      <c r="AZ123" s="278" t="s">
        <v>191</v>
      </c>
      <c r="BA123" s="278"/>
      <c r="BB123" s="278"/>
      <c r="BC123" s="278"/>
      <c r="BD123" s="278"/>
      <c r="BE123" s="278"/>
      <c r="BF123" s="278"/>
      <c r="BG123" s="278"/>
      <c r="BH123" s="278"/>
      <c r="BI123" s="278"/>
      <c r="BJ123" s="278"/>
      <c r="BK123" s="278"/>
      <c r="BL123" s="278"/>
      <c r="BM123" s="278"/>
      <c r="BN123" s="278"/>
      <c r="BO123" s="1069" t="s">
        <v>476</v>
      </c>
      <c r="BP123" s="1100"/>
      <c r="BQ123" s="1159">
        <v>12795694</v>
      </c>
      <c r="BR123" s="1160"/>
      <c r="BS123" s="1160"/>
      <c r="BT123" s="1160"/>
      <c r="BU123" s="1160"/>
      <c r="BV123" s="1160">
        <v>13054092</v>
      </c>
      <c r="BW123" s="1160"/>
      <c r="BX123" s="1160"/>
      <c r="BY123" s="1160"/>
      <c r="BZ123" s="1160"/>
      <c r="CA123" s="1160">
        <v>13047325</v>
      </c>
      <c r="CB123" s="1160"/>
      <c r="CC123" s="1160"/>
      <c r="CD123" s="1160"/>
      <c r="CE123" s="1160"/>
      <c r="CF123" s="1093"/>
      <c r="CG123" s="1094"/>
      <c r="CH123" s="1094"/>
      <c r="CI123" s="1094"/>
      <c r="CJ123" s="1095"/>
      <c r="CK123" s="1104"/>
      <c r="CL123" s="1105"/>
      <c r="CM123" s="1105"/>
      <c r="CN123" s="1105"/>
      <c r="CO123" s="1106"/>
      <c r="CP123" s="1114" t="s">
        <v>477</v>
      </c>
      <c r="CQ123" s="1115"/>
      <c r="CR123" s="1115"/>
      <c r="CS123" s="1115"/>
      <c r="CT123" s="1115"/>
      <c r="CU123" s="1115"/>
      <c r="CV123" s="1115"/>
      <c r="CW123" s="1115"/>
      <c r="CX123" s="1115"/>
      <c r="CY123" s="1115"/>
      <c r="CZ123" s="1115"/>
      <c r="DA123" s="1115"/>
      <c r="DB123" s="1115"/>
      <c r="DC123" s="1115"/>
      <c r="DD123" s="1115"/>
      <c r="DE123" s="1115"/>
      <c r="DF123" s="1116"/>
      <c r="DG123" s="1052" t="s">
        <v>138</v>
      </c>
      <c r="DH123" s="1053"/>
      <c r="DI123" s="1053"/>
      <c r="DJ123" s="1053"/>
      <c r="DK123" s="1054"/>
      <c r="DL123" s="1055" t="s">
        <v>397</v>
      </c>
      <c r="DM123" s="1053"/>
      <c r="DN123" s="1053"/>
      <c r="DO123" s="1053"/>
      <c r="DP123" s="1054"/>
      <c r="DQ123" s="1055" t="s">
        <v>397</v>
      </c>
      <c r="DR123" s="1053"/>
      <c r="DS123" s="1053"/>
      <c r="DT123" s="1053"/>
      <c r="DU123" s="1054"/>
      <c r="DV123" s="1056" t="s">
        <v>397</v>
      </c>
      <c r="DW123" s="1057"/>
      <c r="DX123" s="1057"/>
      <c r="DY123" s="1057"/>
      <c r="DZ123" s="1058"/>
    </row>
    <row r="124" spans="1:130" s="247" customFormat="1" ht="26.25" customHeight="1" thickBot="1" x14ac:dyDescent="0.2">
      <c r="A124" s="1153"/>
      <c r="B124" s="1040"/>
      <c r="C124" s="1010" t="s">
        <v>463</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397</v>
      </c>
      <c r="AB124" s="1053"/>
      <c r="AC124" s="1053"/>
      <c r="AD124" s="1053"/>
      <c r="AE124" s="1054"/>
      <c r="AF124" s="1055" t="s">
        <v>397</v>
      </c>
      <c r="AG124" s="1053"/>
      <c r="AH124" s="1053"/>
      <c r="AI124" s="1053"/>
      <c r="AJ124" s="1054"/>
      <c r="AK124" s="1055" t="s">
        <v>138</v>
      </c>
      <c r="AL124" s="1053"/>
      <c r="AM124" s="1053"/>
      <c r="AN124" s="1053"/>
      <c r="AO124" s="1054"/>
      <c r="AP124" s="1056" t="s">
        <v>138</v>
      </c>
      <c r="AQ124" s="1057"/>
      <c r="AR124" s="1057"/>
      <c r="AS124" s="1057"/>
      <c r="AT124" s="1058"/>
      <c r="AU124" s="1155" t="s">
        <v>478</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127.6</v>
      </c>
      <c r="BR124" s="1122"/>
      <c r="BS124" s="1122"/>
      <c r="BT124" s="1122"/>
      <c r="BU124" s="1122"/>
      <c r="BV124" s="1122">
        <v>107.3</v>
      </c>
      <c r="BW124" s="1122"/>
      <c r="BX124" s="1122"/>
      <c r="BY124" s="1122"/>
      <c r="BZ124" s="1122"/>
      <c r="CA124" s="1122">
        <v>105.2</v>
      </c>
      <c r="CB124" s="1122"/>
      <c r="CC124" s="1122"/>
      <c r="CD124" s="1122"/>
      <c r="CE124" s="1122"/>
      <c r="CF124" s="1123"/>
      <c r="CG124" s="1124"/>
      <c r="CH124" s="1124"/>
      <c r="CI124" s="1124"/>
      <c r="CJ124" s="1125"/>
      <c r="CK124" s="1107"/>
      <c r="CL124" s="1107"/>
      <c r="CM124" s="1107"/>
      <c r="CN124" s="1107"/>
      <c r="CO124" s="1108"/>
      <c r="CP124" s="1114" t="s">
        <v>479</v>
      </c>
      <c r="CQ124" s="1115"/>
      <c r="CR124" s="1115"/>
      <c r="CS124" s="1115"/>
      <c r="CT124" s="1115"/>
      <c r="CU124" s="1115"/>
      <c r="CV124" s="1115"/>
      <c r="CW124" s="1115"/>
      <c r="CX124" s="1115"/>
      <c r="CY124" s="1115"/>
      <c r="CZ124" s="1115"/>
      <c r="DA124" s="1115"/>
      <c r="DB124" s="1115"/>
      <c r="DC124" s="1115"/>
      <c r="DD124" s="1115"/>
      <c r="DE124" s="1115"/>
      <c r="DF124" s="1116"/>
      <c r="DG124" s="1099" t="s">
        <v>442</v>
      </c>
      <c r="DH124" s="1078"/>
      <c r="DI124" s="1078"/>
      <c r="DJ124" s="1078"/>
      <c r="DK124" s="1079"/>
      <c r="DL124" s="1077" t="s">
        <v>442</v>
      </c>
      <c r="DM124" s="1078"/>
      <c r="DN124" s="1078"/>
      <c r="DO124" s="1078"/>
      <c r="DP124" s="1079"/>
      <c r="DQ124" s="1077" t="s">
        <v>138</v>
      </c>
      <c r="DR124" s="1078"/>
      <c r="DS124" s="1078"/>
      <c r="DT124" s="1078"/>
      <c r="DU124" s="1079"/>
      <c r="DV124" s="1080" t="s">
        <v>442</v>
      </c>
      <c r="DW124" s="1081"/>
      <c r="DX124" s="1081"/>
      <c r="DY124" s="1081"/>
      <c r="DZ124" s="1082"/>
    </row>
    <row r="125" spans="1:130" s="247" customFormat="1" ht="26.25" customHeight="1" x14ac:dyDescent="0.15">
      <c r="A125" s="1153"/>
      <c r="B125" s="1040"/>
      <c r="C125" s="1010" t="s">
        <v>465</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397</v>
      </c>
      <c r="AB125" s="1053"/>
      <c r="AC125" s="1053"/>
      <c r="AD125" s="1053"/>
      <c r="AE125" s="1054"/>
      <c r="AF125" s="1055" t="s">
        <v>138</v>
      </c>
      <c r="AG125" s="1053"/>
      <c r="AH125" s="1053"/>
      <c r="AI125" s="1053"/>
      <c r="AJ125" s="1054"/>
      <c r="AK125" s="1055" t="s">
        <v>442</v>
      </c>
      <c r="AL125" s="1053"/>
      <c r="AM125" s="1053"/>
      <c r="AN125" s="1053"/>
      <c r="AO125" s="1054"/>
      <c r="AP125" s="1056" t="s">
        <v>138</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480</v>
      </c>
      <c r="CL125" s="1102"/>
      <c r="CM125" s="1102"/>
      <c r="CN125" s="1102"/>
      <c r="CO125" s="1103"/>
      <c r="CP125" s="1034" t="s">
        <v>481</v>
      </c>
      <c r="CQ125" s="983"/>
      <c r="CR125" s="983"/>
      <c r="CS125" s="983"/>
      <c r="CT125" s="983"/>
      <c r="CU125" s="983"/>
      <c r="CV125" s="983"/>
      <c r="CW125" s="983"/>
      <c r="CX125" s="983"/>
      <c r="CY125" s="983"/>
      <c r="CZ125" s="983"/>
      <c r="DA125" s="983"/>
      <c r="DB125" s="983"/>
      <c r="DC125" s="983"/>
      <c r="DD125" s="983"/>
      <c r="DE125" s="983"/>
      <c r="DF125" s="984"/>
      <c r="DG125" s="1020" t="s">
        <v>442</v>
      </c>
      <c r="DH125" s="1021"/>
      <c r="DI125" s="1021"/>
      <c r="DJ125" s="1021"/>
      <c r="DK125" s="1021"/>
      <c r="DL125" s="1021" t="s">
        <v>442</v>
      </c>
      <c r="DM125" s="1021"/>
      <c r="DN125" s="1021"/>
      <c r="DO125" s="1021"/>
      <c r="DP125" s="1021"/>
      <c r="DQ125" s="1021" t="s">
        <v>442</v>
      </c>
      <c r="DR125" s="1021"/>
      <c r="DS125" s="1021"/>
      <c r="DT125" s="1021"/>
      <c r="DU125" s="1021"/>
      <c r="DV125" s="1022" t="s">
        <v>138</v>
      </c>
      <c r="DW125" s="1022"/>
      <c r="DX125" s="1022"/>
      <c r="DY125" s="1022"/>
      <c r="DZ125" s="1023"/>
    </row>
    <row r="126" spans="1:130" s="247" customFormat="1" ht="26.25" customHeight="1" thickBot="1" x14ac:dyDescent="0.2">
      <c r="A126" s="1153"/>
      <c r="B126" s="1040"/>
      <c r="C126" s="1010" t="s">
        <v>467</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v>1013</v>
      </c>
      <c r="AB126" s="1053"/>
      <c r="AC126" s="1053"/>
      <c r="AD126" s="1053"/>
      <c r="AE126" s="1054"/>
      <c r="AF126" s="1055" t="s">
        <v>442</v>
      </c>
      <c r="AG126" s="1053"/>
      <c r="AH126" s="1053"/>
      <c r="AI126" s="1053"/>
      <c r="AJ126" s="1054"/>
      <c r="AK126" s="1055" t="s">
        <v>442</v>
      </c>
      <c r="AL126" s="1053"/>
      <c r="AM126" s="1053"/>
      <c r="AN126" s="1053"/>
      <c r="AO126" s="1054"/>
      <c r="AP126" s="1056" t="s">
        <v>138</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482</v>
      </c>
      <c r="CQ126" s="1044"/>
      <c r="CR126" s="1044"/>
      <c r="CS126" s="1044"/>
      <c r="CT126" s="1044"/>
      <c r="CU126" s="1044"/>
      <c r="CV126" s="1044"/>
      <c r="CW126" s="1044"/>
      <c r="CX126" s="1044"/>
      <c r="CY126" s="1044"/>
      <c r="CZ126" s="1044"/>
      <c r="DA126" s="1044"/>
      <c r="DB126" s="1044"/>
      <c r="DC126" s="1044"/>
      <c r="DD126" s="1044"/>
      <c r="DE126" s="1044"/>
      <c r="DF126" s="1045"/>
      <c r="DG126" s="1013" t="s">
        <v>442</v>
      </c>
      <c r="DH126" s="1014"/>
      <c r="DI126" s="1014"/>
      <c r="DJ126" s="1014"/>
      <c r="DK126" s="1014"/>
      <c r="DL126" s="1014" t="s">
        <v>442</v>
      </c>
      <c r="DM126" s="1014"/>
      <c r="DN126" s="1014"/>
      <c r="DO126" s="1014"/>
      <c r="DP126" s="1014"/>
      <c r="DQ126" s="1014" t="s">
        <v>442</v>
      </c>
      <c r="DR126" s="1014"/>
      <c r="DS126" s="1014"/>
      <c r="DT126" s="1014"/>
      <c r="DU126" s="1014"/>
      <c r="DV126" s="1015" t="s">
        <v>442</v>
      </c>
      <c r="DW126" s="1015"/>
      <c r="DX126" s="1015"/>
      <c r="DY126" s="1015"/>
      <c r="DZ126" s="1016"/>
    </row>
    <row r="127" spans="1:130" s="247" customFormat="1" ht="26.25" customHeight="1" x14ac:dyDescent="0.15">
      <c r="A127" s="1154"/>
      <c r="B127" s="1042"/>
      <c r="C127" s="1096" t="s">
        <v>483</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v>49477</v>
      </c>
      <c r="AB127" s="1053"/>
      <c r="AC127" s="1053"/>
      <c r="AD127" s="1053"/>
      <c r="AE127" s="1054"/>
      <c r="AF127" s="1055">
        <v>49477</v>
      </c>
      <c r="AG127" s="1053"/>
      <c r="AH127" s="1053"/>
      <c r="AI127" s="1053"/>
      <c r="AJ127" s="1054"/>
      <c r="AK127" s="1055">
        <v>34836</v>
      </c>
      <c r="AL127" s="1053"/>
      <c r="AM127" s="1053"/>
      <c r="AN127" s="1053"/>
      <c r="AO127" s="1054"/>
      <c r="AP127" s="1056">
        <v>0.7</v>
      </c>
      <c r="AQ127" s="1057"/>
      <c r="AR127" s="1057"/>
      <c r="AS127" s="1057"/>
      <c r="AT127" s="1058"/>
      <c r="AU127" s="283"/>
      <c r="AV127" s="283"/>
      <c r="AW127" s="283"/>
      <c r="AX127" s="1126" t="s">
        <v>484</v>
      </c>
      <c r="AY127" s="1127"/>
      <c r="AZ127" s="1127"/>
      <c r="BA127" s="1127"/>
      <c r="BB127" s="1127"/>
      <c r="BC127" s="1127"/>
      <c r="BD127" s="1127"/>
      <c r="BE127" s="1128"/>
      <c r="BF127" s="1129" t="s">
        <v>485</v>
      </c>
      <c r="BG127" s="1127"/>
      <c r="BH127" s="1127"/>
      <c r="BI127" s="1127"/>
      <c r="BJ127" s="1127"/>
      <c r="BK127" s="1127"/>
      <c r="BL127" s="1128"/>
      <c r="BM127" s="1129" t="s">
        <v>486</v>
      </c>
      <c r="BN127" s="1127"/>
      <c r="BO127" s="1127"/>
      <c r="BP127" s="1127"/>
      <c r="BQ127" s="1127"/>
      <c r="BR127" s="1127"/>
      <c r="BS127" s="1128"/>
      <c r="BT127" s="1129" t="s">
        <v>487</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488</v>
      </c>
      <c r="CQ127" s="1044"/>
      <c r="CR127" s="1044"/>
      <c r="CS127" s="1044"/>
      <c r="CT127" s="1044"/>
      <c r="CU127" s="1044"/>
      <c r="CV127" s="1044"/>
      <c r="CW127" s="1044"/>
      <c r="CX127" s="1044"/>
      <c r="CY127" s="1044"/>
      <c r="CZ127" s="1044"/>
      <c r="DA127" s="1044"/>
      <c r="DB127" s="1044"/>
      <c r="DC127" s="1044"/>
      <c r="DD127" s="1044"/>
      <c r="DE127" s="1044"/>
      <c r="DF127" s="1045"/>
      <c r="DG127" s="1013" t="s">
        <v>442</v>
      </c>
      <c r="DH127" s="1014"/>
      <c r="DI127" s="1014"/>
      <c r="DJ127" s="1014"/>
      <c r="DK127" s="1014"/>
      <c r="DL127" s="1014" t="s">
        <v>442</v>
      </c>
      <c r="DM127" s="1014"/>
      <c r="DN127" s="1014"/>
      <c r="DO127" s="1014"/>
      <c r="DP127" s="1014"/>
      <c r="DQ127" s="1014" t="s">
        <v>138</v>
      </c>
      <c r="DR127" s="1014"/>
      <c r="DS127" s="1014"/>
      <c r="DT127" s="1014"/>
      <c r="DU127" s="1014"/>
      <c r="DV127" s="1015" t="s">
        <v>442</v>
      </c>
      <c r="DW127" s="1015"/>
      <c r="DX127" s="1015"/>
      <c r="DY127" s="1015"/>
      <c r="DZ127" s="1016"/>
    </row>
    <row r="128" spans="1:130" s="247" customFormat="1" ht="26.25" customHeight="1" thickBot="1" x14ac:dyDescent="0.2">
      <c r="A128" s="1137" t="s">
        <v>489</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490</v>
      </c>
      <c r="X128" s="1139"/>
      <c r="Y128" s="1139"/>
      <c r="Z128" s="1140"/>
      <c r="AA128" s="1141">
        <v>18452</v>
      </c>
      <c r="AB128" s="1142"/>
      <c r="AC128" s="1142"/>
      <c r="AD128" s="1142"/>
      <c r="AE128" s="1143"/>
      <c r="AF128" s="1144">
        <v>13682</v>
      </c>
      <c r="AG128" s="1142"/>
      <c r="AH128" s="1142"/>
      <c r="AI128" s="1142"/>
      <c r="AJ128" s="1143"/>
      <c r="AK128" s="1144">
        <v>13805</v>
      </c>
      <c r="AL128" s="1142"/>
      <c r="AM128" s="1142"/>
      <c r="AN128" s="1142"/>
      <c r="AO128" s="1143"/>
      <c r="AP128" s="1145"/>
      <c r="AQ128" s="1146"/>
      <c r="AR128" s="1146"/>
      <c r="AS128" s="1146"/>
      <c r="AT128" s="1147"/>
      <c r="AU128" s="283"/>
      <c r="AV128" s="283"/>
      <c r="AW128" s="283"/>
      <c r="AX128" s="982" t="s">
        <v>491</v>
      </c>
      <c r="AY128" s="983"/>
      <c r="AZ128" s="983"/>
      <c r="BA128" s="983"/>
      <c r="BB128" s="983"/>
      <c r="BC128" s="983"/>
      <c r="BD128" s="983"/>
      <c r="BE128" s="984"/>
      <c r="BF128" s="1148" t="s">
        <v>397</v>
      </c>
      <c r="BG128" s="1149"/>
      <c r="BH128" s="1149"/>
      <c r="BI128" s="1149"/>
      <c r="BJ128" s="1149"/>
      <c r="BK128" s="1149"/>
      <c r="BL128" s="1150"/>
      <c r="BM128" s="1148">
        <v>14.49</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492</v>
      </c>
      <c r="CQ128" s="1131"/>
      <c r="CR128" s="1131"/>
      <c r="CS128" s="1131"/>
      <c r="CT128" s="1131"/>
      <c r="CU128" s="1131"/>
      <c r="CV128" s="1131"/>
      <c r="CW128" s="1131"/>
      <c r="CX128" s="1131"/>
      <c r="CY128" s="1131"/>
      <c r="CZ128" s="1131"/>
      <c r="DA128" s="1131"/>
      <c r="DB128" s="1131"/>
      <c r="DC128" s="1131"/>
      <c r="DD128" s="1131"/>
      <c r="DE128" s="1131"/>
      <c r="DF128" s="1132"/>
      <c r="DG128" s="1133">
        <v>42203</v>
      </c>
      <c r="DH128" s="1134"/>
      <c r="DI128" s="1134"/>
      <c r="DJ128" s="1134"/>
      <c r="DK128" s="1134"/>
      <c r="DL128" s="1134">
        <v>40668</v>
      </c>
      <c r="DM128" s="1134"/>
      <c r="DN128" s="1134"/>
      <c r="DO128" s="1134"/>
      <c r="DP128" s="1134"/>
      <c r="DQ128" s="1134">
        <v>39189</v>
      </c>
      <c r="DR128" s="1134"/>
      <c r="DS128" s="1134"/>
      <c r="DT128" s="1134"/>
      <c r="DU128" s="1134"/>
      <c r="DV128" s="1135">
        <v>0.8</v>
      </c>
      <c r="DW128" s="1135"/>
      <c r="DX128" s="1135"/>
      <c r="DY128" s="1135"/>
      <c r="DZ128" s="1136"/>
    </row>
    <row r="129" spans="1:131" s="247" customFormat="1" ht="26.25" customHeight="1" x14ac:dyDescent="0.15">
      <c r="A129" s="1024" t="s">
        <v>107</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493</v>
      </c>
      <c r="X129" s="1168"/>
      <c r="Y129" s="1168"/>
      <c r="Z129" s="1169"/>
      <c r="AA129" s="1052">
        <v>5887222</v>
      </c>
      <c r="AB129" s="1053"/>
      <c r="AC129" s="1053"/>
      <c r="AD129" s="1053"/>
      <c r="AE129" s="1054"/>
      <c r="AF129" s="1055">
        <v>5892904</v>
      </c>
      <c r="AG129" s="1053"/>
      <c r="AH129" s="1053"/>
      <c r="AI129" s="1053"/>
      <c r="AJ129" s="1054"/>
      <c r="AK129" s="1055">
        <v>5910171</v>
      </c>
      <c r="AL129" s="1053"/>
      <c r="AM129" s="1053"/>
      <c r="AN129" s="1053"/>
      <c r="AO129" s="1054"/>
      <c r="AP129" s="1170"/>
      <c r="AQ129" s="1171"/>
      <c r="AR129" s="1171"/>
      <c r="AS129" s="1171"/>
      <c r="AT129" s="1172"/>
      <c r="AU129" s="285"/>
      <c r="AV129" s="285"/>
      <c r="AW129" s="285"/>
      <c r="AX129" s="1161" t="s">
        <v>494</v>
      </c>
      <c r="AY129" s="1044"/>
      <c r="AZ129" s="1044"/>
      <c r="BA129" s="1044"/>
      <c r="BB129" s="1044"/>
      <c r="BC129" s="1044"/>
      <c r="BD129" s="1044"/>
      <c r="BE129" s="1045"/>
      <c r="BF129" s="1162" t="s">
        <v>138</v>
      </c>
      <c r="BG129" s="1163"/>
      <c r="BH129" s="1163"/>
      <c r="BI129" s="1163"/>
      <c r="BJ129" s="1163"/>
      <c r="BK129" s="1163"/>
      <c r="BL129" s="1164"/>
      <c r="BM129" s="1162">
        <v>19.489999999999998</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495</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496</v>
      </c>
      <c r="X130" s="1168"/>
      <c r="Y130" s="1168"/>
      <c r="Z130" s="1169"/>
      <c r="AA130" s="1052">
        <v>884068</v>
      </c>
      <c r="AB130" s="1053"/>
      <c r="AC130" s="1053"/>
      <c r="AD130" s="1053"/>
      <c r="AE130" s="1054"/>
      <c r="AF130" s="1055">
        <v>892451</v>
      </c>
      <c r="AG130" s="1053"/>
      <c r="AH130" s="1053"/>
      <c r="AI130" s="1053"/>
      <c r="AJ130" s="1054"/>
      <c r="AK130" s="1055">
        <v>884160</v>
      </c>
      <c r="AL130" s="1053"/>
      <c r="AM130" s="1053"/>
      <c r="AN130" s="1053"/>
      <c r="AO130" s="1054"/>
      <c r="AP130" s="1170"/>
      <c r="AQ130" s="1171"/>
      <c r="AR130" s="1171"/>
      <c r="AS130" s="1171"/>
      <c r="AT130" s="1172"/>
      <c r="AU130" s="285"/>
      <c r="AV130" s="285"/>
      <c r="AW130" s="285"/>
      <c r="AX130" s="1161" t="s">
        <v>497</v>
      </c>
      <c r="AY130" s="1044"/>
      <c r="AZ130" s="1044"/>
      <c r="BA130" s="1044"/>
      <c r="BB130" s="1044"/>
      <c r="BC130" s="1044"/>
      <c r="BD130" s="1044"/>
      <c r="BE130" s="1045"/>
      <c r="BF130" s="1198">
        <v>15.2</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498</v>
      </c>
      <c r="X131" s="1206"/>
      <c r="Y131" s="1206"/>
      <c r="Z131" s="1207"/>
      <c r="AA131" s="1099">
        <v>5003154</v>
      </c>
      <c r="AB131" s="1078"/>
      <c r="AC131" s="1078"/>
      <c r="AD131" s="1078"/>
      <c r="AE131" s="1079"/>
      <c r="AF131" s="1077">
        <v>5000453</v>
      </c>
      <c r="AG131" s="1078"/>
      <c r="AH131" s="1078"/>
      <c r="AI131" s="1078"/>
      <c r="AJ131" s="1079"/>
      <c r="AK131" s="1077">
        <v>5026011</v>
      </c>
      <c r="AL131" s="1078"/>
      <c r="AM131" s="1078"/>
      <c r="AN131" s="1078"/>
      <c r="AO131" s="1079"/>
      <c r="AP131" s="1208"/>
      <c r="AQ131" s="1209"/>
      <c r="AR131" s="1209"/>
      <c r="AS131" s="1209"/>
      <c r="AT131" s="1210"/>
      <c r="AU131" s="285"/>
      <c r="AV131" s="285"/>
      <c r="AW131" s="285"/>
      <c r="AX131" s="1180" t="s">
        <v>499</v>
      </c>
      <c r="AY131" s="1131"/>
      <c r="AZ131" s="1131"/>
      <c r="BA131" s="1131"/>
      <c r="BB131" s="1131"/>
      <c r="BC131" s="1131"/>
      <c r="BD131" s="1131"/>
      <c r="BE131" s="1132"/>
      <c r="BF131" s="1181">
        <v>105.2</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500</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501</v>
      </c>
      <c r="W132" s="1191"/>
      <c r="X132" s="1191"/>
      <c r="Y132" s="1191"/>
      <c r="Z132" s="1192"/>
      <c r="AA132" s="1193">
        <v>15.443238409999999</v>
      </c>
      <c r="AB132" s="1194"/>
      <c r="AC132" s="1194"/>
      <c r="AD132" s="1194"/>
      <c r="AE132" s="1195"/>
      <c r="AF132" s="1196">
        <v>15.37282722</v>
      </c>
      <c r="AG132" s="1194"/>
      <c r="AH132" s="1194"/>
      <c r="AI132" s="1194"/>
      <c r="AJ132" s="1195"/>
      <c r="AK132" s="1196">
        <v>14.9009076</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502</v>
      </c>
      <c r="W133" s="1174"/>
      <c r="X133" s="1174"/>
      <c r="Y133" s="1174"/>
      <c r="Z133" s="1175"/>
      <c r="AA133" s="1176">
        <v>15.5</v>
      </c>
      <c r="AB133" s="1177"/>
      <c r="AC133" s="1177"/>
      <c r="AD133" s="1177"/>
      <c r="AE133" s="1178"/>
      <c r="AF133" s="1176">
        <v>15.6</v>
      </c>
      <c r="AG133" s="1177"/>
      <c r="AH133" s="1177"/>
      <c r="AI133" s="1177"/>
      <c r="AJ133" s="1178"/>
      <c r="AK133" s="1176">
        <v>15.2</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htQgy1FgEDC1sm6HjwesznSmnAX4YxjcNUNwFFhsTS9G4EP7PEp7kVroyiKdcBE/bVndsGuLL6AycK4ZS5TZfQ==" saltValue="k317G4TB3pilw2a9cpPYW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503</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HXgY2WZuPFwq2MbJQMfl6z365pqeVSqJ1Vcvt+li/3K+UEAodajinTyY9EGcB/6vEJbJ87AhW13eLclblItI4g==" saltValue="+94svbwReB0l+l2YhfrDXQ=="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1yUwGO2TH8IqWCb9xQnH3C6Y/3QayN+Mcl6+zvdgmc0YLoS2pWjQBOj3J4CwMXpNxBqDVosQ62fUV4fADgsRPg==" saltValue="HMLJcFh+Gwg2YEkRiVbCqQ=="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5" zoomScaleSheetLayoutView="75"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504</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505</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506</v>
      </c>
      <c r="AP7" s="304"/>
      <c r="AQ7" s="305" t="s">
        <v>507</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508</v>
      </c>
      <c r="AQ8" s="311" t="s">
        <v>509</v>
      </c>
      <c r="AR8" s="312" t="s">
        <v>510</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511</v>
      </c>
      <c r="AL9" s="1217"/>
      <c r="AM9" s="1217"/>
      <c r="AN9" s="1218"/>
      <c r="AO9" s="313">
        <v>1621749</v>
      </c>
      <c r="AP9" s="313">
        <v>64565</v>
      </c>
      <c r="AQ9" s="314">
        <v>62963</v>
      </c>
      <c r="AR9" s="315">
        <v>2.5</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512</v>
      </c>
      <c r="AL10" s="1217"/>
      <c r="AM10" s="1217"/>
      <c r="AN10" s="1218"/>
      <c r="AO10" s="316">
        <v>136372</v>
      </c>
      <c r="AP10" s="316">
        <v>5429</v>
      </c>
      <c r="AQ10" s="317">
        <v>6807</v>
      </c>
      <c r="AR10" s="318">
        <v>-20.2</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513</v>
      </c>
      <c r="AL11" s="1217"/>
      <c r="AM11" s="1217"/>
      <c r="AN11" s="1218"/>
      <c r="AO11" s="316">
        <v>335173</v>
      </c>
      <c r="AP11" s="316">
        <v>13344</v>
      </c>
      <c r="AQ11" s="317">
        <v>9161</v>
      </c>
      <c r="AR11" s="318">
        <v>45.7</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514</v>
      </c>
      <c r="AL12" s="1217"/>
      <c r="AM12" s="1217"/>
      <c r="AN12" s="1218"/>
      <c r="AO12" s="316" t="s">
        <v>515</v>
      </c>
      <c r="AP12" s="316" t="s">
        <v>515</v>
      </c>
      <c r="AQ12" s="317">
        <v>469</v>
      </c>
      <c r="AR12" s="318" t="s">
        <v>515</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516</v>
      </c>
      <c r="AL13" s="1217"/>
      <c r="AM13" s="1217"/>
      <c r="AN13" s="1218"/>
      <c r="AO13" s="316" t="s">
        <v>515</v>
      </c>
      <c r="AP13" s="316" t="s">
        <v>515</v>
      </c>
      <c r="AQ13" s="317" t="s">
        <v>515</v>
      </c>
      <c r="AR13" s="318" t="s">
        <v>515</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517</v>
      </c>
      <c r="AL14" s="1217"/>
      <c r="AM14" s="1217"/>
      <c r="AN14" s="1218"/>
      <c r="AO14" s="316">
        <v>192894</v>
      </c>
      <c r="AP14" s="316">
        <v>7680</v>
      </c>
      <c r="AQ14" s="317">
        <v>2905</v>
      </c>
      <c r="AR14" s="318">
        <v>164.4</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518</v>
      </c>
      <c r="AL15" s="1217"/>
      <c r="AM15" s="1217"/>
      <c r="AN15" s="1218"/>
      <c r="AO15" s="316">
        <v>19547</v>
      </c>
      <c r="AP15" s="316">
        <v>778</v>
      </c>
      <c r="AQ15" s="317">
        <v>1486</v>
      </c>
      <c r="AR15" s="318">
        <v>-47.6</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519</v>
      </c>
      <c r="AL16" s="1220"/>
      <c r="AM16" s="1220"/>
      <c r="AN16" s="1221"/>
      <c r="AO16" s="316">
        <v>-121685</v>
      </c>
      <c r="AP16" s="316">
        <v>-4845</v>
      </c>
      <c r="AQ16" s="317">
        <v>-5107</v>
      </c>
      <c r="AR16" s="318">
        <v>-5.0999999999999996</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191</v>
      </c>
      <c r="AL17" s="1220"/>
      <c r="AM17" s="1220"/>
      <c r="AN17" s="1221"/>
      <c r="AO17" s="316">
        <v>2184050</v>
      </c>
      <c r="AP17" s="316">
        <v>86952</v>
      </c>
      <c r="AQ17" s="317">
        <v>78684</v>
      </c>
      <c r="AR17" s="318">
        <v>10.5</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520</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521</v>
      </c>
      <c r="AP20" s="324" t="s">
        <v>522</v>
      </c>
      <c r="AQ20" s="325" t="s">
        <v>523</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524</v>
      </c>
      <c r="AL21" s="1212"/>
      <c r="AM21" s="1212"/>
      <c r="AN21" s="1213"/>
      <c r="AO21" s="328">
        <v>7.92</v>
      </c>
      <c r="AP21" s="329">
        <v>7.53</v>
      </c>
      <c r="AQ21" s="330">
        <v>0.39</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525</v>
      </c>
      <c r="AL22" s="1212"/>
      <c r="AM22" s="1212"/>
      <c r="AN22" s="1213"/>
      <c r="AO22" s="333">
        <v>96.3</v>
      </c>
      <c r="AP22" s="334">
        <v>97.4</v>
      </c>
      <c r="AQ22" s="335">
        <v>-1.1000000000000001</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526</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527</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528</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506</v>
      </c>
      <c r="AP30" s="304"/>
      <c r="AQ30" s="305" t="s">
        <v>507</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508</v>
      </c>
      <c r="AQ31" s="311" t="s">
        <v>509</v>
      </c>
      <c r="AR31" s="312" t="s">
        <v>510</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529</v>
      </c>
      <c r="AL32" s="1228"/>
      <c r="AM32" s="1228"/>
      <c r="AN32" s="1229"/>
      <c r="AO32" s="343">
        <v>1024321</v>
      </c>
      <c r="AP32" s="343">
        <v>40780</v>
      </c>
      <c r="AQ32" s="344">
        <v>34297</v>
      </c>
      <c r="AR32" s="345">
        <v>18.899999999999999</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530</v>
      </c>
      <c r="AL33" s="1228"/>
      <c r="AM33" s="1228"/>
      <c r="AN33" s="1229"/>
      <c r="AO33" s="343" t="s">
        <v>515</v>
      </c>
      <c r="AP33" s="343" t="s">
        <v>515</v>
      </c>
      <c r="AQ33" s="344" t="s">
        <v>515</v>
      </c>
      <c r="AR33" s="345" t="s">
        <v>515</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531</v>
      </c>
      <c r="AL34" s="1228"/>
      <c r="AM34" s="1228"/>
      <c r="AN34" s="1229"/>
      <c r="AO34" s="343" t="s">
        <v>515</v>
      </c>
      <c r="AP34" s="343" t="s">
        <v>515</v>
      </c>
      <c r="AQ34" s="344" t="s">
        <v>515</v>
      </c>
      <c r="AR34" s="345" t="s">
        <v>515</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532</v>
      </c>
      <c r="AL35" s="1228"/>
      <c r="AM35" s="1228"/>
      <c r="AN35" s="1229"/>
      <c r="AO35" s="343">
        <v>474236</v>
      </c>
      <c r="AP35" s="343">
        <v>18880</v>
      </c>
      <c r="AQ35" s="344">
        <v>14866</v>
      </c>
      <c r="AR35" s="345">
        <v>27</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533</v>
      </c>
      <c r="AL36" s="1228"/>
      <c r="AM36" s="1228"/>
      <c r="AN36" s="1229"/>
      <c r="AO36" s="343">
        <v>113493</v>
      </c>
      <c r="AP36" s="343">
        <v>4518</v>
      </c>
      <c r="AQ36" s="344">
        <v>2278</v>
      </c>
      <c r="AR36" s="345">
        <v>98.3</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534</v>
      </c>
      <c r="AL37" s="1228"/>
      <c r="AM37" s="1228"/>
      <c r="AN37" s="1229"/>
      <c r="AO37" s="343">
        <v>34836</v>
      </c>
      <c r="AP37" s="343">
        <v>1387</v>
      </c>
      <c r="AQ37" s="344">
        <v>453</v>
      </c>
      <c r="AR37" s="345">
        <v>206.2</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535</v>
      </c>
      <c r="AL38" s="1231"/>
      <c r="AM38" s="1231"/>
      <c r="AN38" s="1232"/>
      <c r="AO38" s="346" t="s">
        <v>515</v>
      </c>
      <c r="AP38" s="346" t="s">
        <v>515</v>
      </c>
      <c r="AQ38" s="347">
        <v>1</v>
      </c>
      <c r="AR38" s="335" t="s">
        <v>515</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536</v>
      </c>
      <c r="AL39" s="1231"/>
      <c r="AM39" s="1231"/>
      <c r="AN39" s="1232"/>
      <c r="AO39" s="343">
        <v>-13805</v>
      </c>
      <c r="AP39" s="343">
        <v>-550</v>
      </c>
      <c r="AQ39" s="344">
        <v>-3000</v>
      </c>
      <c r="AR39" s="345">
        <v>-81.7</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537</v>
      </c>
      <c r="AL40" s="1228"/>
      <c r="AM40" s="1228"/>
      <c r="AN40" s="1229"/>
      <c r="AO40" s="343">
        <v>-884160</v>
      </c>
      <c r="AP40" s="343">
        <v>-35200</v>
      </c>
      <c r="AQ40" s="344">
        <v>-34641</v>
      </c>
      <c r="AR40" s="345">
        <v>1.6</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304</v>
      </c>
      <c r="AL41" s="1234"/>
      <c r="AM41" s="1234"/>
      <c r="AN41" s="1235"/>
      <c r="AO41" s="343">
        <v>748921</v>
      </c>
      <c r="AP41" s="343">
        <v>29816</v>
      </c>
      <c r="AQ41" s="344">
        <v>14254</v>
      </c>
      <c r="AR41" s="345">
        <v>109.2</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538</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539</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540</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506</v>
      </c>
      <c r="AN49" s="1224" t="s">
        <v>541</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542</v>
      </c>
      <c r="AO50" s="360" t="s">
        <v>543</v>
      </c>
      <c r="AP50" s="361" t="s">
        <v>544</v>
      </c>
      <c r="AQ50" s="362" t="s">
        <v>545</v>
      </c>
      <c r="AR50" s="363" t="s">
        <v>546</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547</v>
      </c>
      <c r="AL51" s="356"/>
      <c r="AM51" s="364">
        <v>400988</v>
      </c>
      <c r="AN51" s="365">
        <v>15739</v>
      </c>
      <c r="AO51" s="366">
        <v>64</v>
      </c>
      <c r="AP51" s="367">
        <v>56894</v>
      </c>
      <c r="AQ51" s="368">
        <v>-4.5999999999999996</v>
      </c>
      <c r="AR51" s="369">
        <v>68.599999999999994</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548</v>
      </c>
      <c r="AM52" s="372">
        <v>276276</v>
      </c>
      <c r="AN52" s="373">
        <v>10844</v>
      </c>
      <c r="AO52" s="374">
        <v>70.400000000000006</v>
      </c>
      <c r="AP52" s="375">
        <v>32548</v>
      </c>
      <c r="AQ52" s="376">
        <v>3.3</v>
      </c>
      <c r="AR52" s="377">
        <v>67.099999999999994</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549</v>
      </c>
      <c r="AL53" s="356"/>
      <c r="AM53" s="364">
        <v>478417</v>
      </c>
      <c r="AN53" s="365">
        <v>18842</v>
      </c>
      <c r="AO53" s="366">
        <v>19.7</v>
      </c>
      <c r="AP53" s="367">
        <v>57122</v>
      </c>
      <c r="AQ53" s="368">
        <v>0.4</v>
      </c>
      <c r="AR53" s="369">
        <v>19.3</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548</v>
      </c>
      <c r="AM54" s="372">
        <v>358381</v>
      </c>
      <c r="AN54" s="373">
        <v>14114</v>
      </c>
      <c r="AO54" s="374">
        <v>30.2</v>
      </c>
      <c r="AP54" s="375">
        <v>36191</v>
      </c>
      <c r="AQ54" s="376">
        <v>11.2</v>
      </c>
      <c r="AR54" s="377">
        <v>19</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550</v>
      </c>
      <c r="AL55" s="356"/>
      <c r="AM55" s="364">
        <v>1442682</v>
      </c>
      <c r="AN55" s="365">
        <v>56980</v>
      </c>
      <c r="AO55" s="366">
        <v>202.4</v>
      </c>
      <c r="AP55" s="367">
        <v>53655</v>
      </c>
      <c r="AQ55" s="368">
        <v>-6.1</v>
      </c>
      <c r="AR55" s="369">
        <v>208.5</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548</v>
      </c>
      <c r="AM56" s="372">
        <v>615468</v>
      </c>
      <c r="AN56" s="373">
        <v>24309</v>
      </c>
      <c r="AO56" s="374">
        <v>72.2</v>
      </c>
      <c r="AP56" s="375">
        <v>32719</v>
      </c>
      <c r="AQ56" s="376">
        <v>-9.6</v>
      </c>
      <c r="AR56" s="377">
        <v>81.8</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551</v>
      </c>
      <c r="AL57" s="356"/>
      <c r="AM57" s="364">
        <v>1370775</v>
      </c>
      <c r="AN57" s="365">
        <v>54288</v>
      </c>
      <c r="AO57" s="366">
        <v>-4.7</v>
      </c>
      <c r="AP57" s="367">
        <v>53869</v>
      </c>
      <c r="AQ57" s="368">
        <v>0.4</v>
      </c>
      <c r="AR57" s="369">
        <v>-5.0999999999999996</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548</v>
      </c>
      <c r="AM58" s="372">
        <v>858833</v>
      </c>
      <c r="AN58" s="373">
        <v>34013</v>
      </c>
      <c r="AO58" s="374">
        <v>39.9</v>
      </c>
      <c r="AP58" s="375">
        <v>35046</v>
      </c>
      <c r="AQ58" s="376">
        <v>7.1</v>
      </c>
      <c r="AR58" s="377">
        <v>32.799999999999997</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552</v>
      </c>
      <c r="AL59" s="356"/>
      <c r="AM59" s="364">
        <v>3136908</v>
      </c>
      <c r="AN59" s="365">
        <v>124887</v>
      </c>
      <c r="AO59" s="366">
        <v>130</v>
      </c>
      <c r="AP59" s="367">
        <v>59119</v>
      </c>
      <c r="AQ59" s="368">
        <v>9.6999999999999993</v>
      </c>
      <c r="AR59" s="369">
        <v>120.3</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548</v>
      </c>
      <c r="AM60" s="372">
        <v>690737</v>
      </c>
      <c r="AN60" s="373">
        <v>27500</v>
      </c>
      <c r="AO60" s="374">
        <v>-19.100000000000001</v>
      </c>
      <c r="AP60" s="375">
        <v>29900</v>
      </c>
      <c r="AQ60" s="376">
        <v>-14.7</v>
      </c>
      <c r="AR60" s="377">
        <v>-4.4000000000000004</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553</v>
      </c>
      <c r="AL61" s="378"/>
      <c r="AM61" s="379">
        <v>1365954</v>
      </c>
      <c r="AN61" s="380">
        <v>54147</v>
      </c>
      <c r="AO61" s="381">
        <v>82.3</v>
      </c>
      <c r="AP61" s="382">
        <v>56132</v>
      </c>
      <c r="AQ61" s="383">
        <v>0</v>
      </c>
      <c r="AR61" s="369">
        <v>82.3</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548</v>
      </c>
      <c r="AM62" s="372">
        <v>559939</v>
      </c>
      <c r="AN62" s="373">
        <v>22156</v>
      </c>
      <c r="AO62" s="374">
        <v>38.700000000000003</v>
      </c>
      <c r="AP62" s="375">
        <v>33281</v>
      </c>
      <c r="AQ62" s="376">
        <v>-0.5</v>
      </c>
      <c r="AR62" s="377">
        <v>39.200000000000003</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KajTLAaqiRO2mvXuiCoYQlVHq/Q9v4oRgkrR2NBwYD+Gjcp88TUjmzdPu9Y01e1591od25n03DxTf8vHfFPpcw==" saltValue="R+bQ1zh4uCRjrJhsjfR3O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42"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555</v>
      </c>
    </row>
    <row r="120" spans="125:125" ht="13.5" hidden="1" customHeight="1" x14ac:dyDescent="0.15"/>
    <row r="121" spans="125:125" ht="13.5" hidden="1" customHeight="1" x14ac:dyDescent="0.15">
      <c r="DU121" s="291"/>
    </row>
  </sheetData>
  <sheetProtection algorithmName="SHA-512" hashValue="Bc+V7NuV6w9G0lLlb9pTor0Yah3S0KK2JZ9ufEvP6uKK2N4hfTzDTRuVCioOe50ALg58ARoLpaYQFfu5vQZsWA==" saltValue="/HRFBY4a8YMWH9mNBWwFj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556</v>
      </c>
    </row>
  </sheetData>
  <sheetProtection algorithmName="SHA-512" hashValue="CcEkEGFqTup2oO4u33CpBevy0VKLQ1QTvknTYUPiahii+QfFtWshelDFA/mr27cnbhHDqs5HKa4EC1gXBjmDcA==" saltValue="3hsUVRdwR/E0PGauvsZ0M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236" t="s">
        <v>3</v>
      </c>
      <c r="D47" s="1236"/>
      <c r="E47" s="1237"/>
      <c r="F47" s="11">
        <v>12.88</v>
      </c>
      <c r="G47" s="12">
        <v>14.04</v>
      </c>
      <c r="H47" s="12">
        <v>14.41</v>
      </c>
      <c r="I47" s="12">
        <v>14.73</v>
      </c>
      <c r="J47" s="13">
        <v>14.96</v>
      </c>
    </row>
    <row r="48" spans="2:10" ht="57.75" customHeight="1" x14ac:dyDescent="0.15">
      <c r="B48" s="14"/>
      <c r="C48" s="1238" t="s">
        <v>4</v>
      </c>
      <c r="D48" s="1238"/>
      <c r="E48" s="1239"/>
      <c r="F48" s="15">
        <v>5.81</v>
      </c>
      <c r="G48" s="16">
        <v>3.85</v>
      </c>
      <c r="H48" s="16">
        <v>5.2</v>
      </c>
      <c r="I48" s="16">
        <v>4.99</v>
      </c>
      <c r="J48" s="17">
        <v>3.08</v>
      </c>
    </row>
    <row r="49" spans="2:10" ht="57.75" customHeight="1" thickBot="1" x14ac:dyDescent="0.2">
      <c r="B49" s="18"/>
      <c r="C49" s="1240" t="s">
        <v>5</v>
      </c>
      <c r="D49" s="1240"/>
      <c r="E49" s="1241"/>
      <c r="F49" s="19">
        <v>3.58</v>
      </c>
      <c r="G49" s="20" t="s">
        <v>562</v>
      </c>
      <c r="H49" s="20">
        <v>1.66</v>
      </c>
      <c r="I49" s="20">
        <v>0.12</v>
      </c>
      <c r="J49" s="21" t="s">
        <v>563</v>
      </c>
    </row>
    <row r="50" spans="2:10" ht="13.5" customHeight="1" x14ac:dyDescent="0.15"/>
  </sheetData>
  <sheetProtection algorithmName="SHA-512" hashValue="lXCwhDShprTmKoOqwbKhQ4Nb/6T8xtZIS1ufhtMYJQl41DOa4l6SZN1eNlsyCSqHH20e+cYgb4yf6OS89mYdjg==" saltValue="YHJ0yRl56KnJgXtWIG2/sQ=="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2021-10-20T04:53:25Z</cp:lastPrinted>
  <dcterms:created xsi:type="dcterms:W3CDTF">2021-02-05T01:30:35Z</dcterms:created>
  <dcterms:modified xsi:type="dcterms:W3CDTF">2021-10-25T02:50:17Z</dcterms:modified>
  <cp:category/>
</cp:coreProperties>
</file>