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<sst xmlns="http://schemas.openxmlformats.org/spreadsheetml/2006/main" count="1113" uniqueCount="634">
  <si>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</si>
  <si>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</si>
  <si>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</si>
  <si>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</si>
  <si>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</si>
  <si>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</si>
  <si>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</si>
  <si>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</si>
  <si>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</si>
  <si>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</si>
  <si>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</si>
  <si>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</si>
  <si>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</si>
  <si>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</si>
  <si>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</si>
  <si>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</si>
  <si>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</si>
  <si>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</si>
  <si>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</si>
  <si>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</si>
  <si>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</si>
  <si>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</si>
  <si>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</si>
  <si>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</si>
  <si>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</si>
  <si>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</si>
  <si>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</si>
  <si>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</si>
  <si>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</si>
  <si>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</si>
  <si>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</si>
  <si>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</si>
  <si>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</si>
  <si>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</si>
  <si>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</si>
  <si>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</si>
  <si>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</si>
  <si>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</si>
  <si>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</si>
  <si>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</si>
  <si>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</si>
  <si>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</si>
  <si>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</si>
  <si>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</si>
  <si>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</si>
  <si>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</si>
  <si>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</si>
  <si>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</si>
  <si>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</si>
  <si>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</si>
  <si>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</si>
  <si>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</si>
  <si>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</si>
  <si>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</si>
  <si>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</si>
  <si>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</si>
  <si>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</si>
  <si>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</si>
  <si>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</si>
  <si>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</si>
  <si>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</si>
  <si>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</si>
  <si>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</si>
  <si>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</si>
  <si>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</si>
  <si>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</si>
  <si>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</si>
  <si>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</si>
  <si>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</si>
  <si>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</si>
  <si>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</si>
  <si>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</si>
  <si>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</si>
  <si>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</si>
  <si>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</si>
  <si>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</si>
  <si>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</si>
  <si>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</si>
  <si>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</si>
  <si>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</si>
  <si>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</si>
  <si>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</si>
  <si>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</si>
  <si>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</si>
  <si>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</si>
  <si>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</si>
  <si>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</si>
  <si>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</si>
  <si>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</si>
  <si>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</si>
  <si>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</si>
  <si>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</si>
  <si>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</si>
  <si>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</si>
  <si>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</si>
  <si>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</si>
  <si>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</si>
  <si>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</si>
  <si>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</si>
  <si>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</si>
  <si>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</si>
  <si>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</si>
  <si>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</si>
  <si>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</si>
  <si>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</si>
  <si>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</si>
  <si>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</si>
  <si>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</si>
  <si>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</si>
  <si>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</si>
  <si>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</si>
  <si>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</si>
  <si>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</si>
  <si>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</si>
  <si>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</si>
  <si>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</si>
  <si>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</si>
  <si>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</si>
  <si>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</si>
  <si>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</si>
  <si>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</si>
  <si>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</si>
  <si>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</si>
  <si>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</si>
  <si>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</si>
  <si>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</si>
  <si>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</si>
  <si>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</si>
  <si>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</si>
  <si>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</si>
  <si>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</si>
  <si>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</si>
  <si>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</si>
  <si>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</si>
  <si>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</si>
  <si>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</si>
  <si>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</si>
  <si>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</si>
  <si>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</si>
  <si>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</si>
  <si>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</si>
  <si>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</si>
  <si>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</si>
  <si>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</si>
  <si>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</si>
  <si>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</si>
  <si>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</si>
  <si>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</si>
  <si>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</si>
  <si>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</si>
  <si>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</si>
  <si>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</si>
  <si>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</si>
  <si>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</si>
  <si>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</si>
  <si>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</si>
  <si>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</si>
  <si>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</si>
  <si>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</si>
  <si>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</si>
  <si>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</si>
  <si>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</si>
  <si>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</si>
  <si>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</si>
  <si>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</si>
  <si>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</si>
  <si>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</si>
  <si>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</si>
  <si>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</si>
  <si>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</si>
  <si>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</si>
  <si>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</si>
  <si>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</si>
  <si>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</si>
  <si>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</si>
  <si>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</si>
  <si>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</si>
  <si>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</si>
  <si>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</si>
  <si>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</si>
  <si>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</si>
  <si>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</si>
  <si>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</si>
  <si>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</si>
  <si>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</si>
  <si>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</si>
  <si>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</si>
  <si>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</si>
  <si>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</si>
  <si>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</si>
  <si>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</si>
  <si>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</si>
  <si>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</si>
  <si>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</si>
  <si>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</si>
  <si>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</si>
  <si>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</si>
  <si>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</si>
  <si>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</si>
  <si>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</si>
  <si>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</si>
  <si>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</si>
  <si>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</si>
  <si>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</si>
  <si>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</si>
  <si>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</si>
  <si>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</si>
  <si>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</si>
  <si>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</si>
  <si>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</si>
  <si>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</si>
  <si>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</si>
  <si>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</si>
  <si>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茨城県古河市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</si>
  <si>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</si>
  <si>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</si>
  <si>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</si>
  <si>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</si>
  <si>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</si>
  <si>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</si>
  <si>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</si>
  <si>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</si>
  <si>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</si>
  <si>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</si>
  <si>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</si>
  <si>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</si>
  <si>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</si>
  <si>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</si>
  <si>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</si>
  <si>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</si>
  <si>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</si>
  <si>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</si>
  <si>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</si>
  <si>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</si>
  <si>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</si>
  <si>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</si>
  <si>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</si>
  <si>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</si>
  <si>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</si>
  <si>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</si>
  <si>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</si>
  <si>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</si>
  <si>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</si>
  <si>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</si>
  <si>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</si>
  <si>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</si>
  <si>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</si>
  <si>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</si>
  <si>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</si>
  <si>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</si>
  <si>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</si>
  <si>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</si>
  <si>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</si>
  <si>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</si>
  <si>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</si>
  <si>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</si>
  <si>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</si>
  <si>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</si>
  <si>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</si>
  <si>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</si>
  <si>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</si>
  <si>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</si>
  <si>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</si>
  <si>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</si>
  <si>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</si>
  <si>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</si>
  <si>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</si>
  <si>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</si>
  <si>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</si>
  <si>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</si>
  <si>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</si>
  <si>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</si>
  <si>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</si>
  <si>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</si>
  <si>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</si>
  <si>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</si>
  <si>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</si>
  <si>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</si>
  <si>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</si>
  <si>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</si>
  <si>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</si>
  <si>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</si>
  <si>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</si>
  <si>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</si>
  <si>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</si>
  <si>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</si>
  <si>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</si>
  <si>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</si>
  <si>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</si>
  <si>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</si>
  <si>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</si>
  <si>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</si>
  <si>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</si>
  <si>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</si>
  <si>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</si>
  <si>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</si>
  <si>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</si>
  <si>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</si>
  <si>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</si>
  <si>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</si>
  <si>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</si>
  <si>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</si>
  <si>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</si>
  <si>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</si>
  <si>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</si>
  <si>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</si>
  <si>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</si>
  <si>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</si>
  <si>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</si>
  <si>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</si>
  <si>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</si>
  <si>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</si>
  <si>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</si>
  <si>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</si>
  <si>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</si>
  <si>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</si>
  <si>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</si>
  <si>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</si>
  <si>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</si>
  <si>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</si>
  <si>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</si>
  <si>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</si>
  <si>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</si>
  <si>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</si>
  <si>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</si>
  <si>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</si>
  <si>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</si>
  <si>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</si>
  <si>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</si>
  <si>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</si>
  <si>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</si>
  <si>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</si>
  <si>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</si>
  <si>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</si>
  <si>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</si>
  <si>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</si>
  <si>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</si>
  <si>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</si>
  <si>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</si>
  <si>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</si>
  <si>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</si>
  <si>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</si>
  <si>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</si>
  <si>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</si>
  <si>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</si>
  <si>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</si>
  <si>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</si>
  <si>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</si>
  <si>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</si>
  <si>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</si>
  <si>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</si>
  <si>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</si>
  <si>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</si>
  <si>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</si>
  <si>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</si>
  <si>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</si>
  <si>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</si>
  <si>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</si>
  <si>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</si>
  <si>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</si>
  <si>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</si>
  <si>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</si>
  <si>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</si>
  <si>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</si>
  <si>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</si>
  <si>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</si>
  <si>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</si>
  <si>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</si>
  <si>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</si>
  <si>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茨城県古河市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</si>
  <si>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</si>
  <si>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</si>
  <si>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</si>
  <si>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</si>
  <si>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</si>
  <si>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</si>
  <si>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</si>
  <si>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</si>
  <si>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</si>
  <si>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</si>
  <si>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</si>
  <si>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</si>
  <si>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</si>
  <si>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</si>
  <si>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</si>
  <si>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</si>
  <si>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</si>
  <si>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</si>
  <si>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</si>
  <si>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</si>
  <si>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</si>
  <si>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</si>
  <si>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</si>
  <si>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</si>
  <si>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</si>
  <si>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</si>
  <si>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</si>
  <si>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</si>
  <si>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</si>
  <si>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</si>
  <si>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</si>
  <si>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</si>
  <si>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</si>
  <si>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</si>
  <si>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</si>
  <si>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</si>
  <si>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</si>
  <si>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</si>
  <si>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</si>
  <si>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</si>
  <si>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</si>
  <si>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</si>
  <si>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</si>
  <si>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</si>
  <si>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古河市下水道事業会計</t>
    <phoneticPr fontId="5"/>
  </si>
  <si>
    <t>古河市農業集落排水事業特別会計</t>
    <phoneticPr fontId="5"/>
  </si>
  <si>
    <t>法非適用企業</t>
    <phoneticPr fontId="5"/>
  </si>
  <si>
    <t>古河市ゴルフ場事業特別会計</t>
    <phoneticPr fontId="5"/>
  </si>
  <si>
    <t>法非適用企業</t>
    <phoneticPr fontId="5"/>
  </si>
  <si>
    <t>古河市仁連地区新産業用地開発事業特別会計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</si>
  <si>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</si>
  <si>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</si>
  <si>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</si>
  <si>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</si>
  <si>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</si>
  <si>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</si>
  <si>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</si>
  <si>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</si>
  <si>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</si>
  <si>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</si>
  <si>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</si>
  <si>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</si>
  <si>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</si>
  <si>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</si>
  <si>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</si>
  <si>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</si>
  <si>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</si>
  <si>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</si>
  <si>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</si>
  <si>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</si>
  <si>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</si>
  <si>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</si>
  <si>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</si>
  <si>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</si>
  <si>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</si>
  <si>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</si>
  <si>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</si>
  <si>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</si>
  <si>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</si>
  <si>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</si>
  <si>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</si>
  <si>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</si>
  <si>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</si>
  <si>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</si>
  <si>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</si>
  <si>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</si>
  <si>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</si>
  <si>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</si>
  <si>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</si>
  <si>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</si>
  <si>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</si>
  <si>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</si>
  <si>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</si>
  <si>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</si>
  <si>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</si>
  <si>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</si>
  <si>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</si>
  <si>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</si>
  <si>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</si>
  <si>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</si>
  <si>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</si>
  <si>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</si>
  <si>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</si>
  <si>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</si>
  <si>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</si>
  <si>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</si>
  <si>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</si>
  <si>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</si>
  <si>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</si>
  <si>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</si>
  <si>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</si>
  <si>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</si>
  <si>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</si>
  <si>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</si>
  <si>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</si>
  <si>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古河市下水道事業会計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</si>
  <si>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</si>
  <si>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</si>
  <si>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</si>
  <si>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古河市農業集落排水事業特別会計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</si>
  <si>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</si>
  <si>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古河市水道事業会計</t>
    <phoneticPr fontId="5"/>
  </si>
  <si>
    <t>(Ｆ)</t>
    <phoneticPr fontId="5"/>
  </si>
  <si>
    <t>古河市ゴルフ場事業特別会計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</si>
  <si>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</si>
  <si>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</si>
  <si>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</si>
  <si>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</si>
  <si>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</si>
  <si>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</si>
  <si>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</si>
  <si>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</si>
  <si>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</si>
  <si>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</si>
  <si>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</si>
  <si>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</si>
  <si>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</si>
  <si>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</si>
  <si>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</si>
  <si>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</si>
  <si>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</si>
  <si>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</si>
  <si>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</si>
  <si>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</si>
  <si>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</si>
  <si>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</si>
  <si>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</si>
  <si>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</si>
  <si>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</si>
  <si>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</si>
  <si>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</si>
  <si>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</si>
  <si>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</si>
  <si>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</si>
  <si>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</si>
  <si>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</si>
  <si>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</si>
  <si>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</si>
  <si>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</si>
  <si>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</si>
  <si>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</si>
  <si>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</si>
  <si>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</si>
  <si>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</si>
  <si>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</si>
  <si>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</si>
  <si>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</si>
  <si>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</si>
  <si>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</si>
  <si>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</si>
  <si>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</si>
  <si>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</si>
  <si>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</si>
  <si>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</si>
  <si>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</si>
  <si>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</si>
  <si>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</si>
  <si>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</si>
  <si>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</si>
  <si>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</si>
  <si>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</si>
  <si>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</si>
  <si>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</si>
  <si>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</si>
  <si>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</si>
  <si>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</si>
  <si>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</si>
  <si>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</si>
  <si>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</si>
  <si>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</si>
  <si>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</si>
  <si>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</si>
  <si>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</si>
  <si>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</si>
  <si>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</si>
  <si>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</si>
  <si>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</si>
  <si>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</si>
  <si>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</si>
  <si>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</si>
  <si>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</si>
  <si>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</si>
  <si>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</si>
  <si>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</si>
  <si>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</si>
  <si>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</si>
  <si>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</si>
  <si>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</si>
  <si>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</si>
  <si>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</si>
  <si>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1.49</t>
  </si>
  <si>
    <t>▲ 1.62</t>
  </si>
  <si>
    <t>▲ 0.81</t>
  </si>
  <si>
    <t>古河市水道事業会計</t>
  </si>
  <si>
    <t>一般会計</t>
  </si>
  <si>
    <t>古河市介護保険特別会計（保険事業勘定）</t>
  </si>
  <si>
    <t>古河市下水道事業会計</t>
  </si>
  <si>
    <t>古河市古河駅東部土地区画整理事業特別会計</t>
  </si>
  <si>
    <t>古河市農業集落排水事業特別会計</t>
  </si>
  <si>
    <t>古河市国民健康保険特別会計（事業勘定）</t>
  </si>
  <si>
    <t>古河市ゴルフ場事業特別会計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</si>
  <si>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</si>
  <si>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</si>
  <si>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</si>
  <si>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</si>
  <si>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</si>
  <si>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</si>
  <si>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</si>
  <si>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</si>
  <si>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ふるさと振興基金</t>
    <phoneticPr fontId="5"/>
  </si>
  <si>
    <t>合併特例振興基金</t>
    <phoneticPr fontId="5"/>
  </si>
  <si>
    <t>新駅設置準備基金</t>
    <phoneticPr fontId="5"/>
  </si>
  <si>
    <t>自治振興基金</t>
    <phoneticPr fontId="5"/>
  </si>
  <si>
    <t>道の駅「まくらがの里こが」基金</t>
    <phoneticPr fontId="5"/>
  </si>
  <si>
    <t>-</t>
    <phoneticPr fontId="2"/>
  </si>
  <si>
    <t>清水丘診療所事務組合（国民健康保険事業）</t>
    <phoneticPr fontId="2"/>
  </si>
  <si>
    <t>さしま環境管理事務組合（一般会計）</t>
    <phoneticPr fontId="2"/>
  </si>
  <si>
    <t>さしま環境管理事務組合（清水丘聖地霊園管理事業特別会計）</t>
    <phoneticPr fontId="2"/>
  </si>
  <si>
    <t>茨城西南地方広域市町村圏事務組合（一般会計）</t>
    <phoneticPr fontId="2"/>
  </si>
  <si>
    <t>茨城西南地方広域市町村圏事務組合（利根老人ホーム事業特別会計）</t>
    <phoneticPr fontId="2"/>
  </si>
  <si>
    <t>茨城西南地方広域市町村圏事務組合（特殊湛水防除事業特別会計）</t>
    <phoneticPr fontId="2"/>
  </si>
  <si>
    <t>茨城県市町村総合事務組合（一般会計）</t>
    <phoneticPr fontId="2"/>
  </si>
  <si>
    <t>茨城県市町村総合事務組合（県民交通災害共済事業特別会計）</t>
    <phoneticPr fontId="2"/>
  </si>
  <si>
    <t>茨城租税債権管理機構（一般会計）</t>
    <phoneticPr fontId="2"/>
  </si>
  <si>
    <t>茨城県後期高齢者医療広域連合（一般会計）</t>
    <phoneticPr fontId="2"/>
  </si>
  <si>
    <t>茨城県後期高齢者医療広域連合（後期高齢医療特別会計）</t>
    <phoneticPr fontId="2"/>
  </si>
  <si>
    <t>古河市情報センター</t>
    <rPh sb="0" eb="2">
      <t>コガ</t>
    </rPh>
    <rPh sb="2" eb="3">
      <t>シ</t>
    </rPh>
    <rPh sb="3" eb="5">
      <t>ジョウホウ</t>
    </rPh>
    <phoneticPr fontId="2"/>
  </si>
  <si>
    <t>古河市地域振興公社</t>
    <rPh sb="0" eb="3">
      <t>コガシ</t>
    </rPh>
    <rPh sb="3" eb="5">
      <t>チイキ</t>
    </rPh>
    <rPh sb="5" eb="7">
      <t>シンコウ</t>
    </rPh>
    <rPh sb="7" eb="9">
      <t>コウシャ</t>
    </rPh>
    <phoneticPr fontId="2"/>
  </si>
  <si>
    <t>渡良瀬遊水地アクリメーション振興財団</t>
    <rPh sb="0" eb="3">
      <t>ワタラセ</t>
    </rPh>
    <rPh sb="3" eb="6">
      <t>ユウスイチ</t>
    </rPh>
    <rPh sb="14" eb="16">
      <t>シンコウ</t>
    </rPh>
    <rPh sb="16" eb="18">
      <t>ザイダン</t>
    </rPh>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</si>
  <si>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</si>
  <si>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</si>
  <si>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</si>
  <si>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</si>
  <si>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</si>
  <si>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</si>
  <si>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</si>
  <si>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</si>
  <si>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</si>
  <si>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</si>
  <si>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</si>
  <si>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</si>
  <si>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</si>
  <si>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地方債の新規発行の抑制により年々減少しているものの、合併後に実施してきたインフラや施設の更新に伴う地方債残高の増加により、類似団体と比較して高い状態が続いており、令和２年度末においても52.2ポイント高い状況となっている。また、有形固定資産減価償却率は、資産等の更新が定期的に行われてきたことにより類似団体と比較して1.7ポイント低くなっている。引き続き、古河市財政運営ガイドラインに基づき、将来への備えとなる財務基盤強化に努めるなど、財政の健全化に注意しつつ、古河市公共施設適正配置計画に基づき、施設の長寿命化、集約化等を進めていく。</t>
    <phoneticPr fontId="5"/>
  </si>
  <si>
    <t>将来負担比率については減少傾向にあるが、実質公債費比率についてはほぼ横ばいの状況となっている。これは、合併特例債等有利な地方債を有効に活用しつつ、地方債の新規発行の抑制に努めているためである。しかし、類似団体内平均値と比較すると、将来負担比率で52.2ポイント、実質公債費比率で2.2ポイント高い状況にあるので、引き続き、古河市財政運営ガイドラインに基づき、年度ごとの地方債借入額を地方債償還額以内に抑えるなど、指標の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</si>
</sst>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0CCB-4742-80FF-3CDA23A58A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32796</c:v>
                </c:pt>
                <c:pt idx="1">
                  <c:v>36481</c:v>
                </c:pt>
                <c:pt idx="2">
                  <c:v>29526</c:v>
                </c:pt>
                <c:pt idx="3">
                  <c:v>29002</c:v>
                </c:pt>
                <c:pt idx="4">
                  <c:v>30582</c:v>
                </c:pt>
              </c:numCache>
            </c:numRef>
          </c:val>
          <c:smooth val="0"/>
          <c:extLst>
            <c:ext xmlns:c16="http://schemas.microsoft.com/office/drawing/2014/chart" uri="{C3380CC4-5D6E-409C-BE32-E72D297353CC}">
              <c16:uniqueId val="{00000001-0CCB-4742-80FF-3CDA23A58A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4.26</c:v>
                </c:pt>
                <c:pt idx="1">
                  <c:v>5.0599999999999996</c:v>
                </c:pt>
                <c:pt idx="2">
                  <c:v>3.42</c:v>
                </c:pt>
                <c:pt idx="3">
                  <c:v>3.93</c:v>
                </c:pt>
                <c:pt idx="4">
                  <c:v>6.57</c:v>
                </c:pt>
              </c:numCache>
            </c:numRef>
          </c:val>
          <c:extLst>
            <c:ext xmlns:c16="http://schemas.microsoft.com/office/drawing/2014/chart" uri="{C3380CC4-5D6E-409C-BE32-E72D297353CC}">
              <c16:uniqueId val="{00000000-CD02-4ED0-A5E0-638E6D6313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10.39</c:v>
                </c:pt>
                <c:pt idx="1">
                  <c:v>10.36</c:v>
                </c:pt>
                <c:pt idx="2">
                  <c:v>10.31</c:v>
                </c:pt>
                <c:pt idx="3">
                  <c:v>9</c:v>
                </c:pt>
                <c:pt idx="4">
                  <c:v>8.7899999999999991</c:v>
                </c:pt>
              </c:numCache>
            </c:numRef>
          </c:val>
          <c:extLst>
            <c:ext xmlns:c16="http://schemas.microsoft.com/office/drawing/2014/chart" uri="{C3380CC4-5D6E-409C-BE32-E72D297353CC}">
              <c16:uniqueId val="{00000001-CD02-4ED0-A5E0-638E6D6313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c:v>
                </c:pt>
                <c:pt idx="1">
                  <c:v>0.82</c:v>
                </c:pt>
                <c:pt idx="2">
                  <c:v>-1.62</c:v>
                </c:pt>
                <c:pt idx="3">
                  <c:v>-0.81</c:v>
                </c:pt>
                <c:pt idx="4">
                  <c:v>2.74</c:v>
                </c:pt>
              </c:numCache>
            </c:numRef>
          </c:val>
          <c:smooth val="0"/>
          <c:extLst>
            <c:ext xmlns:c16="http://schemas.microsoft.com/office/drawing/2014/chart" uri="{C3380CC4-5D6E-409C-BE32-E72D297353CC}">
              <c16:uniqueId val="{00000002-CD02-4ED0-A5E0-638E6D6313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0.47</c:v>
                </c:pt>
                <c:pt idx="2">
                  <c:v>#N/A</c:v>
                </c:pt>
                <c:pt idx="3">
                  <c:v>0.36</c:v>
                </c:pt>
                <c:pt idx="4">
                  <c:v>#N/A</c:v>
                </c:pt>
                <c:pt idx="5">
                  <c:v>0.32</c:v>
                </c:pt>
                <c:pt idx="6">
                  <c:v>#N/A</c:v>
                </c:pt>
                <c:pt idx="7">
                  <c:v>0.12</c:v>
                </c:pt>
                <c:pt idx="8">
                  <c:v>#N/A</c:v>
                </c:pt>
                <c:pt idx="9">
                  <c:v>0</c:v>
                </c:pt>
              </c:numCache>
            </c:numRef>
          </c:val>
          <c:extLst>
            <c:ext xmlns:c16="http://schemas.microsoft.com/office/drawing/2014/chart" uri="{C3380CC4-5D6E-409C-BE32-E72D297353CC}">
              <c16:uniqueId val="{00000000-EEB7-4DAA-9DFB-A628EA668B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B7-4DAA-9DFB-A628EA668B2B}"/>
            </c:ext>
          </c:extLst>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2-EEB7-4DAA-9DFB-A628EA668B2B}"/>
            </c:ext>
          </c:extLst>
        </c:ser>
        <c:ser>
          <c:idx val="3"/>
          <c:order val="3"/>
          <c:tx>
            <c:strRef>
              <c:f>データシート!$A$30</c:f>
              <c:strCache>
                <c:ptCount val="1"/>
                <c:pt idx="0">
                  <c:v>古河市国民健康保険特別会計（事業勘定）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0.33</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EEB7-4DAA-9DFB-A628EA668B2B}"/>
            </c:ext>
          </c:extLst>
        </c:ser>
        <c:ser>
          <c:idx val="4"/>
          <c:order val="4"/>
          <c:tx>
            <c:strRef>
              <c:f>データシート!$A$31</c:f>
              <c:strCache>
                <c:ptCount val="1"/>
                <c:pt idx="0">
                  <c:v>古河市農業集落排水事業特別会計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0.09</c:v>
                </c:pt>
                <c:pt idx="4">
                  <c:v>#N/A</c:v>
                </c:pt>
                <c:pt idx="5">
                  <c:v>0.1</c:v>
                </c:pt>
                <c:pt idx="6">
                  <c:v>#N/A</c:v>
                </c:pt>
                <c:pt idx="7">
                  <c:v>7.0000000000000007E-2</c:v>
                </c:pt>
                <c:pt idx="8">
                  <c:v>#N/A</c:v>
                </c:pt>
                <c:pt idx="9">
                  <c:v>0.08</c:v>
                </c:pt>
              </c:numCache>
            </c:numRef>
          </c:val>
          <c:extLst>
            <c:ext xmlns:c16="http://schemas.microsoft.com/office/drawing/2014/chart" uri="{C3380CC4-5D6E-409C-BE32-E72D297353CC}">
              <c16:uniqueId val="{00000004-EEB7-4DAA-9DFB-A628EA668B2B}"/>
            </c:ext>
          </c:extLst>
        </c:ser>
        <c:ser>
          <c:idx val="5"/>
          <c:order val="5"/>
          <c:tx>
            <c:strRef>
              <c:f>データシート!$A$32</c:f>
              <c:strCache>
                <c:ptCount val="1"/>
                <c:pt idx="0">
                  <c:v>古河市古河駅東部土地区画整理事業特別会計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0.05</c:v>
                </c:pt>
                <c:pt idx="4">
                  <c:v>#N/A</c:v>
                </c:pt>
                <c:pt idx="5">
                  <c:v>0.16</c:v>
                </c:pt>
                <c:pt idx="6">
                  <c:v>#N/A</c:v>
                </c:pt>
                <c:pt idx="7">
                  <c:v>0.05</c:v>
                </c:pt>
                <c:pt idx="8">
                  <c:v>#N/A</c:v>
                </c:pt>
                <c:pt idx="9">
                  <c:v>0.12</c:v>
                </c:pt>
              </c:numCache>
            </c:numRef>
          </c:val>
          <c:extLst>
            <c:ext xmlns:c16="http://schemas.microsoft.com/office/drawing/2014/chart" uri="{C3380CC4-5D6E-409C-BE32-E72D297353CC}">
              <c16:uniqueId val="{00000005-EEB7-4DAA-9DFB-A628EA668B2B}"/>
            </c:ext>
          </c:extLst>
        </c:ser>
        <c:ser>
          <c:idx val="6"/>
          <c:order val="6"/>
          <c:tx>
            <c:strRef>
              <c:f>データシート!$A$33</c:f>
              <c:strCache>
                <c:ptCount val="1"/>
                <c:pt idx="0">
                  <c:v>古河市下水道事業会計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0.78</c:v>
                </c:pt>
              </c:numCache>
            </c:numRef>
          </c:val>
          <c:extLst>
            <c:ext xmlns:c16="http://schemas.microsoft.com/office/drawing/2014/chart" uri="{C3380CC4-5D6E-409C-BE32-E72D297353CC}">
              <c16:uniqueId val="{00000006-EEB7-4DAA-9DFB-A628EA668B2B}"/>
            </c:ext>
          </c:extLs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0.66</c:v>
                </c:pt>
                <c:pt idx="2">
                  <c:v>#N/A</c:v>
                </c:pt>
                <c:pt idx="3">
                  <c:v>0.85</c:v>
                </c:pt>
                <c:pt idx="4">
                  <c:v>#N/A</c:v>
                </c:pt>
                <c:pt idx="5">
                  <c:v>0.94</c:v>
                </c:pt>
                <c:pt idx="6">
                  <c:v>#N/A</c:v>
                </c:pt>
                <c:pt idx="7">
                  <c:v>0.64</c:v>
                </c:pt>
                <c:pt idx="8">
                  <c:v>#N/A</c:v>
                </c:pt>
                <c:pt idx="9">
                  <c:v>0.86</c:v>
                </c:pt>
              </c:numCache>
            </c:numRef>
          </c:val>
          <c:extLst>
            <c:ext xmlns:c16="http://schemas.microsoft.com/office/drawing/2014/chart" uri="{C3380CC4-5D6E-409C-BE32-E72D297353CC}">
              <c16:uniqueId val="{00000007-EEB7-4DAA-9DFB-A628EA668B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4.1900000000000004</c:v>
                </c:pt>
                <c:pt idx="2">
                  <c:v>#N/A</c:v>
                </c:pt>
                <c:pt idx="3">
                  <c:v>4.95</c:v>
                </c:pt>
                <c:pt idx="4">
                  <c:v>#N/A</c:v>
                </c:pt>
                <c:pt idx="5">
                  <c:v>3.39</c:v>
                </c:pt>
                <c:pt idx="6">
                  <c:v>#N/A</c:v>
                </c:pt>
                <c:pt idx="7">
                  <c:v>3.89</c:v>
                </c:pt>
                <c:pt idx="8">
                  <c:v>#N/A</c:v>
                </c:pt>
                <c:pt idx="9">
                  <c:v>6.53</c:v>
                </c:pt>
              </c:numCache>
            </c:numRef>
          </c:val>
          <c:extLst>
            <c:ext xmlns:c16="http://schemas.microsoft.com/office/drawing/2014/chart" uri="{C3380CC4-5D6E-409C-BE32-E72D297353CC}">
              <c16:uniqueId val="{00000008-EEB7-4DAA-9DFB-A628EA668B2B}"/>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10.93</c:v>
                </c:pt>
                <c:pt idx="2">
                  <c:v>#N/A</c:v>
                </c:pt>
                <c:pt idx="3">
                  <c:v>10.43</c:v>
                </c:pt>
                <c:pt idx="4">
                  <c:v>#N/A</c:v>
                </c:pt>
                <c:pt idx="5">
                  <c:v>11.04</c:v>
                </c:pt>
                <c:pt idx="6">
                  <c:v>#N/A</c:v>
                </c:pt>
                <c:pt idx="7">
                  <c:v>10.72</c:v>
                </c:pt>
                <c:pt idx="8">
                  <c:v>#N/A</c:v>
                </c:pt>
                <c:pt idx="9">
                  <c:v>11.06</c:v>
                </c:pt>
              </c:numCache>
            </c:numRef>
          </c:val>
          <c:extLst>
            <c:ext xmlns:c16="http://schemas.microsoft.com/office/drawing/2014/chart" uri="{C3380CC4-5D6E-409C-BE32-E72D297353CC}">
              <c16:uniqueId val="{00000009-EEB7-4DAA-9DFB-A628EA668B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6169</c:v>
                </c:pt>
                <c:pt idx="5">
                  <c:v>6345</c:v>
                </c:pt>
                <c:pt idx="8">
                  <c:v>6438</c:v>
                </c:pt>
                <c:pt idx="11">
                  <c:v>6395</c:v>
                </c:pt>
                <c:pt idx="14">
                  <c:v>6404</c:v>
                </c:pt>
              </c:numCache>
            </c:numRef>
          </c:val>
          <c:extLst>
            <c:ext xmlns:c16="http://schemas.microsoft.com/office/drawing/2014/chart" uri="{C3380CC4-5D6E-409C-BE32-E72D297353CC}">
              <c16:uniqueId val="{00000000-FBD1-45C6-9447-5B9F2F3EC1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D1-45C6-9447-5B9F2F3EC1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29</c:v>
                </c:pt>
                <c:pt idx="6">
                  <c:v>34</c:v>
                </c:pt>
                <c:pt idx="9">
                  <c:v>33</c:v>
                </c:pt>
                <c:pt idx="12">
                  <c:v>33</c:v>
                </c:pt>
              </c:numCache>
            </c:numRef>
          </c:val>
          <c:extLst>
            <c:ext xmlns:c16="http://schemas.microsoft.com/office/drawing/2014/chart" uri="{C3380CC4-5D6E-409C-BE32-E72D297353CC}">
              <c16:uniqueId val="{00000002-FBD1-45C6-9447-5B9F2F3EC1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414</c:v>
                </c:pt>
                <c:pt idx="3">
                  <c:v>418</c:v>
                </c:pt>
                <c:pt idx="6">
                  <c:v>429</c:v>
                </c:pt>
                <c:pt idx="9">
                  <c:v>401</c:v>
                </c:pt>
                <c:pt idx="12">
                  <c:v>414</c:v>
                </c:pt>
              </c:numCache>
            </c:numRef>
          </c:val>
          <c:extLst>
            <c:ext xmlns:c16="http://schemas.microsoft.com/office/drawing/2014/chart" uri="{C3380CC4-5D6E-409C-BE32-E72D297353CC}">
              <c16:uniqueId val="{00000003-FBD1-45C6-9447-5B9F2F3EC1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1519</c:v>
                </c:pt>
                <c:pt idx="3">
                  <c:v>1637</c:v>
                </c:pt>
                <c:pt idx="6">
                  <c:v>1514</c:v>
                </c:pt>
                <c:pt idx="9">
                  <c:v>1395</c:v>
                </c:pt>
                <c:pt idx="12">
                  <c:v>1304</c:v>
                </c:pt>
              </c:numCache>
            </c:numRef>
          </c:val>
          <c:extLst>
            <c:ext xmlns:c16="http://schemas.microsoft.com/office/drawing/2014/chart" uri="{C3380CC4-5D6E-409C-BE32-E72D297353CC}">
              <c16:uniqueId val="{00000004-FBD1-45C6-9447-5B9F2F3EC1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10</c:v>
                </c:pt>
                <c:pt idx="6">
                  <c:v>26</c:v>
                </c:pt>
                <c:pt idx="9">
                  <c:v>37</c:v>
                </c:pt>
                <c:pt idx="12">
                  <c:v>49</c:v>
                </c:pt>
              </c:numCache>
            </c:numRef>
          </c:val>
          <c:extLst>
            <c:ext xmlns:c16="http://schemas.microsoft.com/office/drawing/2014/chart" uri="{C3380CC4-5D6E-409C-BE32-E72D297353CC}">
              <c16:uniqueId val="{00000005-FBD1-45C6-9447-5B9F2F3EC1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D1-45C6-9447-5B9F2F3EC1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6320</c:v>
                </c:pt>
                <c:pt idx="3">
                  <c:v>6480</c:v>
                </c:pt>
                <c:pt idx="6">
                  <c:v>6585</c:v>
                </c:pt>
                <c:pt idx="9">
                  <c:v>6369</c:v>
                </c:pt>
                <c:pt idx="12">
                  <c:v>6288</c:v>
                </c:pt>
              </c:numCache>
            </c:numRef>
          </c:val>
          <c:extLst>
            <c:ext xmlns:c16="http://schemas.microsoft.com/office/drawing/2014/chart" uri="{C3380CC4-5D6E-409C-BE32-E72D297353CC}">
              <c16:uniqueId val="{00000007-FBD1-45C6-9447-5B9F2F3EC1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2123</c:v>
                </c:pt>
                <c:pt idx="2">
                  <c:v>#N/A</c:v>
                </c:pt>
                <c:pt idx="3">
                  <c:v>#N/A</c:v>
                </c:pt>
                <c:pt idx="4">
                  <c:v>2229</c:v>
                </c:pt>
                <c:pt idx="5">
                  <c:v>#N/A</c:v>
                </c:pt>
                <c:pt idx="6">
                  <c:v>#N/A</c:v>
                </c:pt>
                <c:pt idx="7">
                  <c:v>2150</c:v>
                </c:pt>
                <c:pt idx="8">
                  <c:v>#N/A</c:v>
                </c:pt>
                <c:pt idx="9">
                  <c:v>#N/A</c:v>
                </c:pt>
                <c:pt idx="10">
                  <c:v>1840</c:v>
                </c:pt>
                <c:pt idx="11">
                  <c:v>#N/A</c:v>
                </c:pt>
                <c:pt idx="12">
                  <c:v>#N/A</c:v>
                </c:pt>
                <c:pt idx="13">
                  <c:v>1684</c:v>
                </c:pt>
                <c:pt idx="14">
                  <c:v>#N/A</c:v>
                </c:pt>
              </c:numCache>
            </c:numRef>
          </c:val>
          <c:smooth val="0"/>
          <c:extLst>
            <c:ext xmlns:c16="http://schemas.microsoft.com/office/drawing/2014/chart" uri="{C3380CC4-5D6E-409C-BE32-E72D297353CC}">
              <c16:uniqueId val="{00000008-FBD1-45C6-9447-5B9F2F3EC1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57588</c:v>
                </c:pt>
                <c:pt idx="5">
                  <c:v>56539</c:v>
                </c:pt>
                <c:pt idx="8">
                  <c:v>55252</c:v>
                </c:pt>
                <c:pt idx="11">
                  <c:v>53579</c:v>
                </c:pt>
                <c:pt idx="14">
                  <c:v>51793</c:v>
                </c:pt>
              </c:numCache>
            </c:numRef>
          </c:val>
          <c:extLst>
            <c:ext xmlns:c16="http://schemas.microsoft.com/office/drawing/2014/chart" uri="{C3380CC4-5D6E-409C-BE32-E72D297353CC}">
              <c16:uniqueId val="{00000000-40FB-421F-92B0-7444F2483E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4262</c:v>
                </c:pt>
                <c:pt idx="5">
                  <c:v>4078</c:v>
                </c:pt>
                <c:pt idx="8">
                  <c:v>3981</c:v>
                </c:pt>
                <c:pt idx="11">
                  <c:v>3900</c:v>
                </c:pt>
                <c:pt idx="14">
                  <c:v>3835</c:v>
                </c:pt>
              </c:numCache>
            </c:numRef>
          </c:val>
          <c:extLst>
            <c:ext xmlns:c16="http://schemas.microsoft.com/office/drawing/2014/chart" uri="{C3380CC4-5D6E-409C-BE32-E72D297353CC}">
              <c16:uniqueId val="{00000001-40FB-421F-92B0-7444F2483E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6308</c:v>
                </c:pt>
                <c:pt idx="5">
                  <c:v>6287</c:v>
                </c:pt>
                <c:pt idx="8">
                  <c:v>6232</c:v>
                </c:pt>
                <c:pt idx="11">
                  <c:v>5784</c:v>
                </c:pt>
                <c:pt idx="14">
                  <c:v>5876</c:v>
                </c:pt>
              </c:numCache>
            </c:numRef>
          </c:val>
          <c:extLst>
            <c:ext xmlns:c16="http://schemas.microsoft.com/office/drawing/2014/chart" uri="{C3380CC4-5D6E-409C-BE32-E72D297353CC}">
              <c16:uniqueId val="{00000002-40FB-421F-92B0-7444F2483E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FB-421F-92B0-7444F2483E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FB-421F-92B0-7444F2483E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18</c:v>
                </c:pt>
                <c:pt idx="6">
                  <c:v>7</c:v>
                </c:pt>
                <c:pt idx="9">
                  <c:v>17</c:v>
                </c:pt>
                <c:pt idx="12">
                  <c:v>7</c:v>
                </c:pt>
              </c:numCache>
            </c:numRef>
          </c:val>
          <c:extLst>
            <c:ext xmlns:c16="http://schemas.microsoft.com/office/drawing/2014/chart" uri="{C3380CC4-5D6E-409C-BE32-E72D297353CC}">
              <c16:uniqueId val="{00000005-40FB-421F-92B0-7444F2483E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6535</c:v>
                </c:pt>
                <c:pt idx="3">
                  <c:v>6511</c:v>
                </c:pt>
                <c:pt idx="6">
                  <c:v>6269</c:v>
                </c:pt>
                <c:pt idx="9">
                  <c:v>6212</c:v>
                </c:pt>
                <c:pt idx="12">
                  <c:v>6093</c:v>
                </c:pt>
              </c:numCache>
            </c:numRef>
          </c:val>
          <c:extLst>
            <c:ext xmlns:c16="http://schemas.microsoft.com/office/drawing/2014/chart" uri="{C3380CC4-5D6E-409C-BE32-E72D297353CC}">
              <c16:uniqueId val="{00000006-40FB-421F-92B0-7444F2483E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1883</c:v>
                </c:pt>
                <c:pt idx="3">
                  <c:v>1580</c:v>
                </c:pt>
                <c:pt idx="6">
                  <c:v>1280</c:v>
                </c:pt>
                <c:pt idx="9">
                  <c:v>963</c:v>
                </c:pt>
                <c:pt idx="12">
                  <c:v>683</c:v>
                </c:pt>
              </c:numCache>
            </c:numRef>
          </c:val>
          <c:extLst>
            <c:ext xmlns:c16="http://schemas.microsoft.com/office/drawing/2014/chart" uri="{C3380CC4-5D6E-409C-BE32-E72D297353CC}">
              <c16:uniqueId val="{00000007-40FB-421F-92B0-7444F2483E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16917</c:v>
                </c:pt>
                <c:pt idx="3">
                  <c:v>16080</c:v>
                </c:pt>
                <c:pt idx="6">
                  <c:v>15052</c:v>
                </c:pt>
                <c:pt idx="9">
                  <c:v>14356</c:v>
                </c:pt>
                <c:pt idx="12">
                  <c:v>13391</c:v>
                </c:pt>
              </c:numCache>
            </c:numRef>
          </c:val>
          <c:extLst>
            <c:ext xmlns:c16="http://schemas.microsoft.com/office/drawing/2014/chart" uri="{C3380CC4-5D6E-409C-BE32-E72D297353CC}">
              <c16:uniqueId val="{00000008-40FB-421F-92B0-7444F2483E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294</c:v>
                </c:pt>
                <c:pt idx="3">
                  <c:v>267</c:v>
                </c:pt>
                <c:pt idx="6">
                  <c:v>235</c:v>
                </c:pt>
                <c:pt idx="9">
                  <c:v>203</c:v>
                </c:pt>
                <c:pt idx="12">
                  <c:v>171</c:v>
                </c:pt>
              </c:numCache>
            </c:numRef>
          </c:val>
          <c:extLst>
            <c:ext xmlns:c16="http://schemas.microsoft.com/office/drawing/2014/chart" uri="{C3380CC4-5D6E-409C-BE32-E72D297353CC}">
              <c16:uniqueId val="{00000009-40FB-421F-92B0-7444F2483E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63707</c:v>
                </c:pt>
                <c:pt idx="3">
                  <c:v>62179</c:v>
                </c:pt>
                <c:pt idx="6">
                  <c:v>60242</c:v>
                </c:pt>
                <c:pt idx="9">
                  <c:v>58402</c:v>
                </c:pt>
                <c:pt idx="12">
                  <c:v>56184</c:v>
                </c:pt>
              </c:numCache>
            </c:numRef>
          </c:val>
          <c:extLst>
            <c:ext xmlns:c16="http://schemas.microsoft.com/office/drawing/2014/chart" uri="{C3380CC4-5D6E-409C-BE32-E72D297353CC}">
              <c16:uniqueId val="{0000000A-40FB-421F-92B0-7444F2483E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21185</c:v>
                </c:pt>
                <c:pt idx="2">
                  <c:v>#N/A</c:v>
                </c:pt>
                <c:pt idx="3">
                  <c:v>#N/A</c:v>
                </c:pt>
                <c:pt idx="4">
                  <c:v>19731</c:v>
                </c:pt>
                <c:pt idx="5">
                  <c:v>#N/A</c:v>
                </c:pt>
                <c:pt idx="6">
                  <c:v>#N/A</c:v>
                </c:pt>
                <c:pt idx="7">
                  <c:v>17619</c:v>
                </c:pt>
                <c:pt idx="8">
                  <c:v>#N/A</c:v>
                </c:pt>
                <c:pt idx="9">
                  <c:v>#N/A</c:v>
                </c:pt>
                <c:pt idx="10">
                  <c:v>16891</c:v>
                </c:pt>
                <c:pt idx="11">
                  <c:v>#N/A</c:v>
                </c:pt>
                <c:pt idx="12">
                  <c:v>#N/A</c:v>
                </c:pt>
                <c:pt idx="13">
                  <c:v>15026</c:v>
                </c:pt>
                <c:pt idx="14">
                  <c:v>#N/A</c:v>
                </c:pt>
              </c:numCache>
            </c:numRef>
          </c:val>
          <c:smooth val="0"/>
          <c:extLst>
            <c:ext xmlns:c16="http://schemas.microsoft.com/office/drawing/2014/chart" uri="{C3380CC4-5D6E-409C-BE32-E72D297353CC}">
              <c16:uniqueId val="{0000000B-40FB-421F-92B0-7444F2483E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3122</c:v>
                </c:pt>
                <c:pt idx="1">
                  <c:v>2722</c:v>
                </c:pt>
                <c:pt idx="2">
                  <c:v>2722</c:v>
                </c:pt>
              </c:numCache>
            </c:numRef>
          </c:val>
          <c:extLst>
            <c:ext xmlns:c16="http://schemas.microsoft.com/office/drawing/2014/chart" uri="{C3380CC4-5D6E-409C-BE32-E72D297353CC}">
              <c16:uniqueId val="{00000000-B6B0-440B-8C71-D330ED875C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698</c:v>
                </c:pt>
                <c:pt idx="1">
                  <c:v>511</c:v>
                </c:pt>
                <c:pt idx="2">
                  <c:v>604</c:v>
                </c:pt>
              </c:numCache>
            </c:numRef>
          </c:val>
          <c:extLst>
            <c:ext xmlns:c16="http://schemas.microsoft.com/office/drawing/2014/chart" uri="{C3380CC4-5D6E-409C-BE32-E72D297353CC}">
              <c16:uniqueId val="{00000001-B6B0-440B-8C71-D330ED875C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2187</c:v>
                </c:pt>
                <c:pt idx="1">
                  <c:v>1883</c:v>
                </c:pt>
                <c:pt idx="2">
                  <c:v>1858</c:v>
                </c:pt>
              </c:numCache>
            </c:numRef>
          </c:val>
          <c:extLst>
            <c:ext xmlns:c16="http://schemas.microsoft.com/office/drawing/2014/chart" uri="{C3380CC4-5D6E-409C-BE32-E72D297353CC}">
              <c16:uniqueId val="{00000002-B6B0-440B-8C71-D330ED875C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{996BB0BF-6906-43DE-AD66-5CC33551D4D2}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54D-4B52-BD87-92D15D651F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{AA9F4516-98EA-4282-B203-D42888DD9E67}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4D-4B52-BD87-92D15D651F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{FB2AE4C6-9F91-45A2-994A-96A6EC885615}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4D-4B52-BD87-92D15D651F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{09EE1575-8978-4BAF-AE94-1DD3E6F08A0D}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4D-4B52-BD87-92D15D651F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{339EE427-805B-4FA5-A967-AE9B3A1B6EE8}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4D-4B52-BD87-92D15D651FE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{A3F4AE89-FD51-452E-A4F9-EC3A06665943}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54D-4B52-BD87-92D15D651FE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{C3DD137C-8D1F-4DF3-8D09-865E29FA1A34}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54D-4B52-BD87-92D15D651FE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{7098C5A3-0557-46F3-9EB2-451F798289F4}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54D-4B52-BD87-92D15D651FE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{7AA78022-EBDA-47A0-8EA7-19F19EB3CE99}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54D-4B52-BD87-92D15D651F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55.4</c:v>
                </c:pt>
                <c:pt idx="16">
                  <c:v>57.3</c:v>
                </c:pt>
                <c:pt idx="24">
                  <c:v>59.1</c:v>
                </c:pt>
                <c:pt idx="32">
                  <c:v>60.2</c:v>
                </c:pt>
              </c:numCache>
            </c:numRef>
          </c:xVal>
          <c:yVal>
            <c:numRef>
              <c:f>公会計指標分析・財政指標組合せ分析表!$BP$51:$DC$51</c:f>
              <c:numCache>
                <c:formatCode>#,##0.0;"▲ "#,##0.0</c:formatCode>
                <c:ptCount val="40"/>
                <c:pt idx="0">
                  <c:v>84.4</c:v>
                </c:pt>
                <c:pt idx="8">
                  <c:v>78.7</c:v>
                </c:pt>
                <c:pt idx="16">
                  <c:v>70.2</c:v>
                </c:pt>
                <c:pt idx="24">
                  <c:v>67.2</c:v>
                </c:pt>
                <c:pt idx="32">
                  <c:v>58.1</c:v>
                </c:pt>
              </c:numCache>
            </c:numRef>
          </c:yVal>
          <c:smooth val="0"/>
          <c:extLst>
            <c:ext xmlns:c16="http://schemas.microsoft.com/office/drawing/2014/chart" uri="{C3380CC4-5D6E-409C-BE32-E72D297353CC}">
              <c16:uniqueId val="{00000009-554D-4B52-BD87-92D15D651F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{FD6CF09D-CCF1-47CA-A3BC-1A61BA41C48D}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54D-4B52-BD87-92D15D651F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{87E35D5E-DECD-48C4-8C62-15217CDC420C}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4D-4B52-BD87-92D15D651F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{2C322E74-790B-4953-B2D8-1DEE1D5DF9E1}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4D-4B52-BD87-92D15D651F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{E2618BD6-B918-47A8-B12F-2F28261A3595}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4D-4B52-BD87-92D15D651F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{FF81CF8B-7611-45E1-82ED-D1BA9C780175}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4D-4B52-BD87-92D15D651FE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{68723CE0-C941-462A-A46F-A9F4B85EBCBB}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54D-4B52-BD87-92D15D651FE1}"/>
                </c:ext>
              </c:extLst>
            </c:dLbl>
            <c:dLbl>
              <c:idx val="16"/>
              <c:layout>
                <c:manualLayout>
                  <c:x val="-2.62259655078116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{D44E2EB2-0CE3-41E5-9297-B9666ACC78E0}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54D-4B52-BD87-92D15D651FE1}"/>
                </c:ext>
              </c:extLst>
            </c:dLbl>
            <c:dLbl>
              <c:idx val="24"/>
              <c:layout>
                <c:manualLayout>
                  <c:x val="-3.79349856119948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{25C5F2FC-A0F1-4A30-B927-A4FB5DFBB3AA}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54D-4B52-BD87-92D15D651FE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{45CA17F4-8A23-442D-B067-64740DFA0D0B}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54D-4B52-BD87-92D15D651F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554D-4B52-BD87-92D15D651FE1}"/>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616E-2"/>
                  <c:y val="-6.2000524690956418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{E08B0194-211B-4286-AA9F-1548F232AC02}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23-4EB6-B988-99ACB3C929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{72CA2714-131F-4568-8D12-EB04B5830FA1}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23-4EB6-B988-99ACB3C929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{C815143B-CD68-4432-B264-7AC9BFA308BF}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23-4EB6-B988-99ACB3C929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{7EAC2D9D-2395-43CB-BF4F-D26FF3083866}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23-4EB6-B988-99ACB3C929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{F20D60E8-8585-48F0-AF0A-EBAC75518DF9}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23-4EB6-B988-99ACB3C929C8}"/>
                </c:ext>
              </c:extLst>
            </c:dLbl>
            <c:dLbl>
              <c:idx val="8"/>
              <c:layout>
                <c:manualLayout>
                  <c:x val="-3.6684985503450687E-2"/>
                  <c:y val="-6.283276948463163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{4FF1820A-D8A2-425D-B286-34CA6DAD3B3B}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23-4EB6-B988-99ACB3C929C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{605FC00E-240F-43F7-B810-EB8424C5E875}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23-4EB6-B988-99ACB3C929C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{C287C77C-CDFC-4119-BD9E-3BE0AF29DE6C}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23-4EB6-B988-99ACB3C929C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{2AC9BEFC-0A32-49A2-BA7C-ED8714B44904}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23-4EB6-B988-99ACB3C929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8.3000000000000007</c:v>
                </c:pt>
                <c:pt idx="16">
                  <c:v>8.6</c:v>
                </c:pt>
                <c:pt idx="24">
                  <c:v>8.1999999999999993</c:v>
                </c:pt>
                <c:pt idx="32">
                  <c:v>7.4</c:v>
                </c:pt>
              </c:numCache>
            </c:numRef>
          </c:xVal>
          <c:yVal>
            <c:numRef>
              <c:f>公会計指標分析・財政指標組合せ分析表!$BP$73:$DC$73</c:f>
              <c:numCache>
                <c:formatCode>#,##0.0;"▲ "#,##0.0</c:formatCode>
                <c:ptCount val="40"/>
                <c:pt idx="0">
                  <c:v>84.4</c:v>
                </c:pt>
                <c:pt idx="8">
                  <c:v>78.7</c:v>
                </c:pt>
                <c:pt idx="16">
                  <c:v>70.2</c:v>
                </c:pt>
                <c:pt idx="24">
                  <c:v>67.2</c:v>
                </c:pt>
                <c:pt idx="32">
                  <c:v>58.1</c:v>
                </c:pt>
              </c:numCache>
            </c:numRef>
          </c:yVal>
          <c:smooth val="0"/>
          <c:extLst>
            <c:ext xmlns:c16="http://schemas.microsoft.com/office/drawing/2014/chart" uri="{C3380CC4-5D6E-409C-BE32-E72D297353CC}">
              <c16:uniqueId val="{00000009-0E23-4EB6-B988-99ACB3C929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{2F5A9061-020B-4554-AE0B-5460ADD8FB49}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23-4EB6-B988-99ACB3C929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{163B5C34-9EEB-419F-BCC5-3420E24D9A89}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23-4EB6-B988-99ACB3C929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{97FFFE23-44D9-412C-AB56-6CD8A73F0636}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23-4EB6-B988-99ACB3C929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{7CA1A8BA-74DC-40C7-9FDC-DA1667B02CD3}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23-4EB6-B988-99ACB3C929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{3E5E3F87-7777-4CCB-8665-12640CCC5D08}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23-4EB6-B988-99ACB3C929C8}"/>
                </c:ext>
              </c:extLst>
            </c:dLbl>
            <c:dLbl>
              <c:idx val="8"/>
              <c:layout>
                <c:manualLayout>
                  <c:x val="-3.662116105643329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{15D734FD-ABBE-4097-ACF3-5871ACCAEA10}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23-4EB6-B988-99ACB3C929C8}"/>
                </c:ext>
              </c:extLst>
            </c:dLbl>
            <c:dLbl>
              <c:idx val="16"/>
              <c:layout>
                <c:manualLayout>
                  <c:x val="-2.6647101494224355E-2"/>
                  <c:y val="-5.13330643664288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{B44A0FEF-2571-4D70-BDC5-A7800A961D33}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23-4EB6-B988-99ACB3C929C8}"/>
                </c:ext>
              </c:extLst>
            </c:dLbl>
            <c:dLbl>
              <c:idx val="24"/>
              <c:layout>
                <c:manualLayout>
                  <c:x val="-3.6621232849961861E-2"/>
                  <c:y val="-7.489038685340915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{2FFFB94F-1D24-4AEC-91FA-FD62BB653F0C}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23-4EB6-B988-99ACB3C929C8}"/>
                </c:ext>
              </c:extLst>
            </c:dLbl>
            <c:dLbl>
              <c:idx val="32"/>
              <c:layout>
                <c:manualLayout>
                  <c:x val="-2.6647173287753057E-2"/>
                  <c:y val="-6.102649004354387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{C8DA65FE-9B6C-4A26-8771-C663DC6A3096}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23-4EB6-B988-99ACB3C929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0E23-4EB6-B988-99ACB3C929C8}"/>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地方債の償還終了に伴う元利償還金の減少、公営企業債の元利償還金に対する繰入金の減少により、実質公債費比率の分子は減少となった。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引き続き、合併特例債等有利な地方債を有効活用し、算入公債費等の額を増加させるなど、適正な実質公債費比率の維持に努める。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満期一括償還地方債の償還の財源として、土地売払収入を見込んでいるため、償還の財源として積み立てた減債基金はなし。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地方債現在高については、新規発行額の抑制により年々減少している。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その他の項目についても全体的に減少傾向にある。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基金については、減債基金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、基準財政需要額算入見込額について各費目の算入額の減少が見込まれるため減少した。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今後も、合併特例債を有効に活用しつつ新規発行の抑制に努めるなどして、財政運営ガイドラインの目標である将来負担比率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％未満を維持するよう、財政の健全化に努める。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特定目的基金については、寄附金の増加に伴いふるさと振興基金へ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百万円積立てしたものの、市民主体の地域づくりを推進する自治組織運営事業への充当により自治振興基金を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百万円取崩し、地域交通確保のためデマンド交通運行事業等への充当により合併特例振興基金を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固定資産税等の増収により、財政調整基金の取崩しはなく、減債基金へ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古河市では平成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月に財政運営ガイドラインを定め、将来の財政リスクへの最低限の備えとして、財政調整基金と減債基金の残高が標準財政規模の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億円）を保持することを目標と定めた。平成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年度末残高においては、財政調整基金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百万円と目標値を保持していたが、令和元年度末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目標値を下回っている。古河市の予算規模からみて今後安定した財政運営を実施するには、基金全体の残高としては十分とはいえない状況である。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今後は、財政運営ガイドラインに定めた目標値を保持することができるよう決算余剰金を基金へ積立てもしくは取崩しの抑制に活用し、基金ストックの充実を図る。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市独自の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歳までの子どもに対する医療費助成事業、定住促進のための若者・子育て世帯定住促進奨励事業、小中学校に外国語指導助手を配置する等英語教育推進のための英語教育推進事業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合併特例振興基金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地域交通確保のため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のデマンド交通運行事業、コミュニティ組織運営助成のためのコミュニティ推進事業等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百万円積立てしたため増加した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市民主体の地域づくりを推進する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自治組織運営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自治振興基金は令和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年度に財源が枯渇すると見込んでおり、合併特例振興基金も令和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年度に財源が枯渇する見込みである。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事業費を再精査し年間の取崩額の調整を行いながら基金管理をしていく。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固定資産税等の増収により、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取崩しを抑制したため、令和元年度残高から増減はなかった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固定資産税等の増収により、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決算余剰金を積立てしたため、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財政調整基金と減債基金の合計残高が「標準財政規模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実質赤字比率の早期健全化基準値」以上となるよう決算余剰金を基金へ積立て、もしくは取崩しの抑制に活用し、基金ストックの充実を図る。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有形固定資産減価償却率は、類似団体と比較して低い水準を維持しており、令和２年度においても</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ポイント低くなっている。要因としては、合併（平成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年度）以降、合併特例債等を活用した都市基盤等の整備を順次進めているため、耐用年数の経過が短い資産が多いことによるものである。</a:t>
          </a:r>
        </a:p>
        <a:p>
          <a:r>
            <a:rPr kumimoji="1" lang="ja-JP" altLang="en-US" sz="1100">
              <a:latin typeface="ＭＳ Ｐゴシック" panose="020B0600070205080204" pitchFamily="50" charset="-128"/>
              <a:ea typeface="ＭＳ Ｐゴシック" panose="020B0600070205080204" pitchFamily="50" charset="-128"/>
            </a:rPr>
            <a:t>　引き続き、公共施設等総合管理基本方針及び古河市公共施設適正配置計画に基づき、市民サービスの低下を招くことなく、施設の長寿命化、集約化を進めるなど、質及び量の適切な維持管理に努める。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127125" y="64293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772811" y="6335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127125" y="53727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77281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206240" y="5214620"/>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258945"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119245" y="639699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258945" y="49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119245" y="52146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xdr:cNvSpPr txBox="1"/>
      </xdr:nvSpPr>
      <xdr:spPr>
        <a:xfrm>
          <a:off x="4258945" y="5931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157345" y="5952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353758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2867025" y="5861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196465" y="5778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52590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楕円 76"/>
        <xdr:cNvSpPr/>
      </xdr:nvSpPr>
      <xdr:spPr>
        <a:xfrm>
          <a:off x="4157345" y="5861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78" name="有形固定資産減価償却率該当値テキスト"/>
        <xdr:cNvSpPr txBox="1"/>
      </xdr:nvSpPr>
      <xdr:spPr>
        <a:xfrm>
          <a:off x="4258945"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18097</xdr:rowOff>
    </xdr:from>
    <xdr:to>
      <xdr:col>19</xdr:col>
      <xdr:colOff>187325</xdr:colOff>
      <xdr:row>30</xdr:row>
      <xdr:rowOff>119697</xdr:rowOff>
    </xdr:to>
    <xdr:sp macro="" textlink="">
      <xdr:nvSpPr>
        <xdr:cNvPr id="79" name="楕円 78"/>
        <xdr:cNvSpPr/>
      </xdr:nvSpPr>
      <xdr:spPr>
        <a:xfrm>
          <a:off x="3537585" y="5801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68897</xdr:rowOff>
    </xdr:from>
    <xdr:to>
      <xdr:col>23</xdr:col>
      <xdr:colOff>85725</xdr:colOff>
      <xdr:row>30</xdr:row>
      <xdr:rowOff>128270</xdr:rowOff>
    </xdr:to>
    <xdr:cxnSp macro="">
      <xdr:nvCxnSpPr>
        <xdr:cNvPr id="80" name="直線コネクタ 79"/>
        <xdr:cNvCxnSpPr/>
      </xdr:nvCxnSpPr>
      <xdr:spPr>
        <a:xfrm>
          <a:off x="3588385" y="5852477"/>
          <a:ext cx="61976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92392</xdr:rowOff>
    </xdr:from>
    <xdr:to>
      <xdr:col>15</xdr:col>
      <xdr:colOff>187325</xdr:colOff>
      <xdr:row>30</xdr:row>
      <xdr:rowOff>22542</xdr:rowOff>
    </xdr:to>
    <xdr:sp macro="" textlink="">
      <xdr:nvSpPr>
        <xdr:cNvPr id="81" name="楕円 80"/>
        <xdr:cNvSpPr/>
      </xdr:nvSpPr>
      <xdr:spPr>
        <a:xfrm>
          <a:off x="2867025" y="5708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143192</xdr:rowOff>
    </xdr:from>
    <xdr:to>
      <xdr:col>19</xdr:col>
      <xdr:colOff>136525</xdr:colOff>
      <xdr:row>30</xdr:row>
      <xdr:rowOff>68897</xdr:rowOff>
    </xdr:to>
    <xdr:cxnSp macro="">
      <xdr:nvCxnSpPr>
        <xdr:cNvPr id="82" name="直線コネクタ 81"/>
        <xdr:cNvCxnSpPr/>
      </xdr:nvCxnSpPr>
      <xdr:spPr>
        <a:xfrm>
          <a:off x="2917825" y="5759132"/>
          <a:ext cx="67056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3" name="楕円 82"/>
        <xdr:cNvSpPr/>
      </xdr:nvSpPr>
      <xdr:spPr>
        <a:xfrm>
          <a:off x="2196465" y="5609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143192</xdr:rowOff>
    </xdr:to>
    <xdr:cxnSp macro="">
      <xdr:nvCxnSpPr>
        <xdr:cNvPr id="84" name="直線コネクタ 83"/>
        <xdr:cNvCxnSpPr/>
      </xdr:nvCxnSpPr>
      <xdr:spPr>
        <a:xfrm>
          <a:off x="2247265" y="5656580"/>
          <a:ext cx="67056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85" name="楕円 84"/>
        <xdr:cNvSpPr/>
      </xdr:nvSpPr>
      <xdr:spPr>
        <a:xfrm>
          <a:off x="1525905" y="5512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29</xdr:row>
      <xdr:rowOff>40640</xdr:rowOff>
    </xdr:to>
    <xdr:cxnSp macro="">
      <xdr:nvCxnSpPr>
        <xdr:cNvPr id="86" name="直線コネクタ 85"/>
        <xdr:cNvCxnSpPr/>
      </xdr:nvCxnSpPr>
      <xdr:spPr>
        <a:xfrm>
          <a:off x="1576705" y="5563235"/>
          <a:ext cx="67056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87" name="n_1aveValue有形固定資産減価償却率"/>
        <xdr:cNvSpPr txBox="1"/>
      </xdr:nvSpPr>
      <xdr:spPr>
        <a:xfrm>
          <a:off x="339598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xdr:cNvSpPr txBox="1"/>
      </xdr:nvSpPr>
      <xdr:spPr>
        <a:xfrm>
          <a:off x="2738129"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xdr:cNvSpPr txBox="1"/>
      </xdr:nvSpPr>
      <xdr:spPr>
        <a:xfrm>
          <a:off x="2067569"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xdr:cNvSpPr txBox="1"/>
      </xdr:nvSpPr>
      <xdr:spPr>
        <a:xfrm>
          <a:off x="139700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136224</xdr:rowOff>
    </xdr:from>
    <xdr:ext cx="405111" cy="259045"/>
    <xdr:sp macro="" textlink="">
      <xdr:nvSpPr>
        <xdr:cNvPr id="91" name="n_1mainValue有形固定資産減価償却率"/>
        <xdr:cNvSpPr txBox="1"/>
      </xdr:nvSpPr>
      <xdr:spPr>
        <a:xfrm>
          <a:off x="3395989" y="558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39069</xdr:rowOff>
    </xdr:from>
    <xdr:ext cx="405111" cy="259045"/>
    <xdr:sp macro="" textlink="">
      <xdr:nvSpPr>
        <xdr:cNvPr id="92" name="n_2mainValue有形固定資産減価償却率"/>
        <xdr:cNvSpPr txBox="1"/>
      </xdr:nvSpPr>
      <xdr:spPr>
        <a:xfrm>
          <a:off x="2738129" y="548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3" name="n_3mainValue有形固定資産減価償却率"/>
        <xdr:cNvSpPr txBox="1"/>
      </xdr:nvSpPr>
      <xdr:spPr>
        <a:xfrm>
          <a:off x="2067569"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94" name="n_4mainValue有形固定資産減価償却率"/>
        <xdr:cNvSpPr txBox="1"/>
      </xdr:nvSpPr>
      <xdr:spPr>
        <a:xfrm>
          <a:off x="1397009" y="52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債務償還比率は、類似団体と比較して高い状態が続いているものの、地方債の新規発行の抑制することなどにより減少し、前年度比</a:t>
          </a:r>
          <a:r>
            <a:rPr kumimoji="1" lang="en-US" altLang="ja-JP" sz="1100">
              <a:latin typeface="ＭＳ Ｐゴシック" panose="020B0600070205080204" pitchFamily="50" charset="-128"/>
              <a:ea typeface="ＭＳ Ｐゴシック" panose="020B0600070205080204" pitchFamily="50" charset="-128"/>
            </a:rPr>
            <a:t>70.3</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645.7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引き続き、古河市財政運営ガイドラインに基づき、地方債の新規発行を抑制しつつ、充当可能基金を増やすよう努める。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3027660" y="5196628"/>
          <a:ext cx="1269" cy="1238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3080365" y="64385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2963525" y="6434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xdr:cNvSpPr txBox="1"/>
      </xdr:nvSpPr>
      <xdr:spPr>
        <a:xfrm>
          <a:off x="13080365" y="5660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3001625" y="5804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2359005" y="5777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1688445" y="575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1017885" y="5779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0347325" y="579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121489</xdr:rowOff>
    </xdr:from>
    <xdr:to>
      <xdr:col>76</xdr:col>
      <xdr:colOff>73025</xdr:colOff>
      <xdr:row>31</xdr:row>
      <xdr:rowOff>51639</xdr:rowOff>
    </xdr:to>
    <xdr:sp macro="" textlink="">
      <xdr:nvSpPr>
        <xdr:cNvPr id="139" name="楕円 138"/>
        <xdr:cNvSpPr/>
      </xdr:nvSpPr>
      <xdr:spPr>
        <a:xfrm>
          <a:off x="13001625" y="59050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99916</xdr:rowOff>
    </xdr:from>
    <xdr:ext cx="469744" cy="259045"/>
    <xdr:sp macro="" textlink="">
      <xdr:nvSpPr>
        <xdr:cNvPr id="140" name="債務償還比率該当値テキスト"/>
        <xdr:cNvSpPr txBox="1"/>
      </xdr:nvSpPr>
      <xdr:spPr>
        <a:xfrm>
          <a:off x="13080365" y="58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34361</xdr:rowOff>
    </xdr:from>
    <xdr:to>
      <xdr:col>72</xdr:col>
      <xdr:colOff>123825</xdr:colOff>
      <xdr:row>31</xdr:row>
      <xdr:rowOff>135961</xdr:rowOff>
    </xdr:to>
    <xdr:sp macro="" textlink="">
      <xdr:nvSpPr>
        <xdr:cNvPr id="141" name="楕円 140"/>
        <xdr:cNvSpPr/>
      </xdr:nvSpPr>
      <xdr:spPr>
        <a:xfrm>
          <a:off x="12359005" y="59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839</xdr:rowOff>
    </xdr:from>
    <xdr:to>
      <xdr:col>76</xdr:col>
      <xdr:colOff>22225</xdr:colOff>
      <xdr:row>31</xdr:row>
      <xdr:rowOff>85161</xdr:rowOff>
    </xdr:to>
    <xdr:cxnSp macro="">
      <xdr:nvCxnSpPr>
        <xdr:cNvPr id="142" name="直線コネクタ 141"/>
        <xdr:cNvCxnSpPr/>
      </xdr:nvCxnSpPr>
      <xdr:spPr>
        <a:xfrm flipV="1">
          <a:off x="12409805" y="5952059"/>
          <a:ext cx="61976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25724</xdr:rowOff>
    </xdr:from>
    <xdr:to>
      <xdr:col>68</xdr:col>
      <xdr:colOff>123825</xdr:colOff>
      <xdr:row>31</xdr:row>
      <xdr:rowOff>127324</xdr:rowOff>
    </xdr:to>
    <xdr:sp macro="" textlink="">
      <xdr:nvSpPr>
        <xdr:cNvPr id="143" name="楕円 142"/>
        <xdr:cNvSpPr/>
      </xdr:nvSpPr>
      <xdr:spPr>
        <a:xfrm>
          <a:off x="11688445" y="5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76524</xdr:rowOff>
    </xdr:from>
    <xdr:to>
      <xdr:col>72</xdr:col>
      <xdr:colOff>73025</xdr:colOff>
      <xdr:row>31</xdr:row>
      <xdr:rowOff>85161</xdr:rowOff>
    </xdr:to>
    <xdr:cxnSp macro="">
      <xdr:nvCxnSpPr>
        <xdr:cNvPr id="144" name="直線コネクタ 143"/>
        <xdr:cNvCxnSpPr/>
      </xdr:nvCxnSpPr>
      <xdr:spPr>
        <a:xfrm>
          <a:off x="11739245" y="6027744"/>
          <a:ext cx="67056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24885</xdr:rowOff>
    </xdr:from>
    <xdr:to>
      <xdr:col>64</xdr:col>
      <xdr:colOff>123825</xdr:colOff>
      <xdr:row>31</xdr:row>
      <xdr:rowOff>126485</xdr:rowOff>
    </xdr:to>
    <xdr:sp macro="" textlink="">
      <xdr:nvSpPr>
        <xdr:cNvPr id="145" name="楕円 144"/>
        <xdr:cNvSpPr/>
      </xdr:nvSpPr>
      <xdr:spPr>
        <a:xfrm>
          <a:off x="11017885" y="59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75685</xdr:rowOff>
    </xdr:from>
    <xdr:to>
      <xdr:col>68</xdr:col>
      <xdr:colOff>73025</xdr:colOff>
      <xdr:row>31</xdr:row>
      <xdr:rowOff>76524</xdr:rowOff>
    </xdr:to>
    <xdr:cxnSp macro="">
      <xdr:nvCxnSpPr>
        <xdr:cNvPr id="146" name="直線コネクタ 145"/>
        <xdr:cNvCxnSpPr/>
      </xdr:nvCxnSpPr>
      <xdr:spPr>
        <a:xfrm>
          <a:off x="11068685" y="6026905"/>
          <a:ext cx="67056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94333</xdr:rowOff>
    </xdr:from>
    <xdr:to>
      <xdr:col>60</xdr:col>
      <xdr:colOff>123825</xdr:colOff>
      <xdr:row>32</xdr:row>
      <xdr:rowOff>24483</xdr:rowOff>
    </xdr:to>
    <xdr:sp macro="" textlink="">
      <xdr:nvSpPr>
        <xdr:cNvPr id="147" name="楕円 146"/>
        <xdr:cNvSpPr/>
      </xdr:nvSpPr>
      <xdr:spPr>
        <a:xfrm>
          <a:off x="10347325" y="6045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75685</xdr:rowOff>
    </xdr:from>
    <xdr:to>
      <xdr:col>64</xdr:col>
      <xdr:colOff>73025</xdr:colOff>
      <xdr:row>31</xdr:row>
      <xdr:rowOff>145133</xdr:rowOff>
    </xdr:to>
    <xdr:cxnSp macro="">
      <xdr:nvCxnSpPr>
        <xdr:cNvPr id="148" name="直線コネクタ 147"/>
        <xdr:cNvCxnSpPr/>
      </xdr:nvCxnSpPr>
      <xdr:spPr>
        <a:xfrm flipV="1">
          <a:off x="10398125" y="6026905"/>
          <a:ext cx="67056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xdr:cNvSpPr txBox="1"/>
      </xdr:nvSpPr>
      <xdr:spPr>
        <a:xfrm>
          <a:off x="12185092" y="555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xdr:cNvSpPr txBox="1"/>
      </xdr:nvSpPr>
      <xdr:spPr>
        <a:xfrm>
          <a:off x="11527232" y="553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xdr:cNvSpPr txBox="1"/>
      </xdr:nvSpPr>
      <xdr:spPr>
        <a:xfrm>
          <a:off x="10856672" y="55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xdr:cNvSpPr txBox="1"/>
      </xdr:nvSpPr>
      <xdr:spPr>
        <a:xfrm>
          <a:off x="10186112" y="557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127088</xdr:rowOff>
    </xdr:from>
    <xdr:ext cx="469744" cy="259045"/>
    <xdr:sp macro="" textlink="">
      <xdr:nvSpPr>
        <xdr:cNvPr id="153" name="n_1mainValue債務償還比率"/>
        <xdr:cNvSpPr txBox="1"/>
      </xdr:nvSpPr>
      <xdr:spPr>
        <a:xfrm>
          <a:off x="12185092" y="607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118451</xdr:rowOff>
    </xdr:from>
    <xdr:ext cx="469744" cy="259045"/>
    <xdr:sp macro="" textlink="">
      <xdr:nvSpPr>
        <xdr:cNvPr id="154" name="n_2mainValue債務償還比率"/>
        <xdr:cNvSpPr txBox="1"/>
      </xdr:nvSpPr>
      <xdr:spPr>
        <a:xfrm>
          <a:off x="11527232" y="606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117612</xdr:rowOff>
    </xdr:from>
    <xdr:ext cx="469744" cy="259045"/>
    <xdr:sp macro="" textlink="">
      <xdr:nvSpPr>
        <xdr:cNvPr id="155" name="n_3mainValue債務償還比率"/>
        <xdr:cNvSpPr txBox="1"/>
      </xdr:nvSpPr>
      <xdr:spPr>
        <a:xfrm>
          <a:off x="10856672" y="606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15610</xdr:rowOff>
    </xdr:from>
    <xdr:ext cx="469744" cy="259045"/>
    <xdr:sp macro="" textlink="">
      <xdr:nvSpPr>
        <xdr:cNvPr id="156" name="n_4mainValue債務償還比率"/>
        <xdr:cNvSpPr txBox="1"/>
      </xdr:nvSpPr>
      <xdr:spPr>
        <a:xfrm>
          <a:off x="10186112" y="61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086225" y="57302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124960" y="685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020820" y="6854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124960" y="6121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036060" y="6142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312160" y="611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514600" y="60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739900" y="60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965200" y="60048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109982</xdr:rowOff>
    </xdr:from>
    <xdr:to>
      <xdr:col>24</xdr:col>
      <xdr:colOff>114300</xdr:colOff>
      <xdr:row>36</xdr:row>
      <xdr:rowOff>40132</xdr:rowOff>
    </xdr:to>
    <xdr:sp macro="" textlink="">
      <xdr:nvSpPr>
        <xdr:cNvPr id="71" name="楕円 70"/>
        <xdr:cNvSpPr/>
      </xdr:nvSpPr>
      <xdr:spPr>
        <a:xfrm>
          <a:off x="4036060" y="5977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132859</xdr:rowOff>
    </xdr:from>
    <xdr:ext cx="405111" cy="259045"/>
    <xdr:sp macro="" textlink="">
      <xdr:nvSpPr>
        <xdr:cNvPr id="72" name="【道路】&#10;有形固定資産減価償却率該当値テキスト"/>
        <xdr:cNvSpPr txBox="1"/>
      </xdr:nvSpPr>
      <xdr:spPr>
        <a:xfrm>
          <a:off x="4124960"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61976</xdr:rowOff>
    </xdr:from>
    <xdr:to>
      <xdr:col>20</xdr:col>
      <xdr:colOff>38100</xdr:colOff>
      <xdr:row>35</xdr:row>
      <xdr:rowOff>163576</xdr:rowOff>
    </xdr:to>
    <xdr:sp macro="" textlink="">
      <xdr:nvSpPr>
        <xdr:cNvPr id="73" name="楕円 72"/>
        <xdr:cNvSpPr/>
      </xdr:nvSpPr>
      <xdr:spPr>
        <a:xfrm>
          <a:off x="3312160" y="5929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112776</xdr:rowOff>
    </xdr:from>
    <xdr:to>
      <xdr:col>24</xdr:col>
      <xdr:colOff>63500</xdr:colOff>
      <xdr:row>35</xdr:row>
      <xdr:rowOff>160782</xdr:rowOff>
    </xdr:to>
    <xdr:cxnSp macro="">
      <xdr:nvCxnSpPr>
        <xdr:cNvPr id="74" name="直線コネクタ 73"/>
        <xdr:cNvCxnSpPr/>
      </xdr:nvCxnSpPr>
      <xdr:spPr>
        <a:xfrm>
          <a:off x="3355340" y="5980176"/>
          <a:ext cx="7315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23114</xdr:rowOff>
    </xdr:from>
    <xdr:to>
      <xdr:col>15</xdr:col>
      <xdr:colOff>101600</xdr:colOff>
      <xdr:row>35</xdr:row>
      <xdr:rowOff>124714</xdr:rowOff>
    </xdr:to>
    <xdr:sp macro="" textlink="">
      <xdr:nvSpPr>
        <xdr:cNvPr id="75" name="楕円 74"/>
        <xdr:cNvSpPr/>
      </xdr:nvSpPr>
      <xdr:spPr>
        <a:xfrm>
          <a:off x="2514600" y="58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73914</xdr:rowOff>
    </xdr:from>
    <xdr:to>
      <xdr:col>19</xdr:col>
      <xdr:colOff>177800</xdr:colOff>
      <xdr:row>35</xdr:row>
      <xdr:rowOff>112776</xdr:rowOff>
    </xdr:to>
    <xdr:cxnSp macro="">
      <xdr:nvCxnSpPr>
        <xdr:cNvPr id="76" name="直線コネクタ 75"/>
        <xdr:cNvCxnSpPr/>
      </xdr:nvCxnSpPr>
      <xdr:spPr>
        <a:xfrm>
          <a:off x="2565400" y="5941314"/>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77" name="楕円 76"/>
        <xdr:cNvSpPr/>
      </xdr:nvSpPr>
      <xdr:spPr>
        <a:xfrm>
          <a:off x="1739900" y="5850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73914</xdr:rowOff>
    </xdr:to>
    <xdr:cxnSp macro="">
      <xdr:nvCxnSpPr>
        <xdr:cNvPr id="78" name="直線コネクタ 77"/>
        <xdr:cNvCxnSpPr/>
      </xdr:nvCxnSpPr>
      <xdr:spPr>
        <a:xfrm>
          <a:off x="1790700" y="5897880"/>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107696</xdr:rowOff>
    </xdr:from>
    <xdr:to>
      <xdr:col>6</xdr:col>
      <xdr:colOff>38100</xdr:colOff>
      <xdr:row>35</xdr:row>
      <xdr:rowOff>37846</xdr:rowOff>
    </xdr:to>
    <xdr:sp macro="" textlink="">
      <xdr:nvSpPr>
        <xdr:cNvPr id="79" name="楕円 78"/>
        <xdr:cNvSpPr/>
      </xdr:nvSpPr>
      <xdr:spPr>
        <a:xfrm>
          <a:off x="965200" y="58074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158496</xdr:rowOff>
    </xdr:from>
    <xdr:to>
      <xdr:col>10</xdr:col>
      <xdr:colOff>114300</xdr:colOff>
      <xdr:row>35</xdr:row>
      <xdr:rowOff>30480</xdr:rowOff>
    </xdr:to>
    <xdr:cxnSp macro="">
      <xdr:nvCxnSpPr>
        <xdr:cNvPr id="80" name="直線コネクタ 79"/>
        <xdr:cNvCxnSpPr/>
      </xdr:nvCxnSpPr>
      <xdr:spPr>
        <a:xfrm>
          <a:off x="1008380" y="5858256"/>
          <a:ext cx="78232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17056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38570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61100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836304" y="609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8653</xdr:rowOff>
    </xdr:from>
    <xdr:ext cx="405111" cy="259045"/>
    <xdr:sp macro="" textlink="">
      <xdr:nvSpPr>
        <xdr:cNvPr id="85" name="n_1mainValue【道路】&#10;有形固定資産減価償却率"/>
        <xdr:cNvSpPr txBox="1"/>
      </xdr:nvSpPr>
      <xdr:spPr>
        <a:xfrm>
          <a:off x="3170564" y="570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141241</xdr:rowOff>
    </xdr:from>
    <xdr:ext cx="405111" cy="259045"/>
    <xdr:sp macro="" textlink="">
      <xdr:nvSpPr>
        <xdr:cNvPr id="86" name="n_2mainValue【道路】&#10;有形固定資産減価償却率"/>
        <xdr:cNvSpPr txBox="1"/>
      </xdr:nvSpPr>
      <xdr:spPr>
        <a:xfrm>
          <a:off x="2385704"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97807</xdr:rowOff>
    </xdr:from>
    <xdr:ext cx="405111" cy="259045"/>
    <xdr:sp macro="" textlink="">
      <xdr:nvSpPr>
        <xdr:cNvPr id="87" name="n_3mainValue【道路】&#10;有形固定資産減価償却率"/>
        <xdr:cNvSpPr txBox="1"/>
      </xdr:nvSpPr>
      <xdr:spPr>
        <a:xfrm>
          <a:off x="161100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54373</xdr:rowOff>
    </xdr:from>
    <xdr:ext cx="405111" cy="259045"/>
    <xdr:sp macro="" textlink="">
      <xdr:nvSpPr>
        <xdr:cNvPr id="88" name="n_4mainValue【道路】&#10;有形固定資産減価償却率"/>
        <xdr:cNvSpPr txBox="1"/>
      </xdr:nvSpPr>
      <xdr:spPr>
        <a:xfrm>
          <a:off x="836304"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9219565" y="5762396"/>
          <a:ext cx="0" cy="118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9258300" y="69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9154160" y="69484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9258300" y="55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9154160" y="5762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9258300" y="63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9192260" y="6367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8445500" y="6368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7670800" y="6366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6873240" y="638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09854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62281</xdr:rowOff>
    </xdr:from>
    <xdr:to>
      <xdr:col>55</xdr:col>
      <xdr:colOff>50800</xdr:colOff>
      <xdr:row>36</xdr:row>
      <xdr:rowOff>163881</xdr:rowOff>
    </xdr:to>
    <xdr:sp macro="" textlink="">
      <xdr:nvSpPr>
        <xdr:cNvPr id="128" name="楕円 127"/>
        <xdr:cNvSpPr/>
      </xdr:nvSpPr>
      <xdr:spPr>
        <a:xfrm>
          <a:off x="9192260" y="6097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85158</xdr:rowOff>
    </xdr:from>
    <xdr:ext cx="534377" cy="259045"/>
    <xdr:sp macro="" textlink="">
      <xdr:nvSpPr>
        <xdr:cNvPr id="129" name="【道路】&#10;一人当たり延長該当値テキスト"/>
        <xdr:cNvSpPr txBox="1"/>
      </xdr:nvSpPr>
      <xdr:spPr>
        <a:xfrm>
          <a:off x="9258300" y="59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67539</xdr:rowOff>
    </xdr:from>
    <xdr:to>
      <xdr:col>50</xdr:col>
      <xdr:colOff>165100</xdr:colOff>
      <xdr:row>36</xdr:row>
      <xdr:rowOff>169139</xdr:rowOff>
    </xdr:to>
    <xdr:sp macro="" textlink="">
      <xdr:nvSpPr>
        <xdr:cNvPr id="130" name="楕円 129"/>
        <xdr:cNvSpPr/>
      </xdr:nvSpPr>
      <xdr:spPr>
        <a:xfrm>
          <a:off x="8445500" y="61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113081</xdr:rowOff>
    </xdr:from>
    <xdr:to>
      <xdr:col>55</xdr:col>
      <xdr:colOff>0</xdr:colOff>
      <xdr:row>36</xdr:row>
      <xdr:rowOff>118339</xdr:rowOff>
    </xdr:to>
    <xdr:cxnSp macro="">
      <xdr:nvCxnSpPr>
        <xdr:cNvPr id="131" name="直線コネクタ 130"/>
        <xdr:cNvCxnSpPr/>
      </xdr:nvCxnSpPr>
      <xdr:spPr>
        <a:xfrm flipV="1">
          <a:off x="8496300" y="6148121"/>
          <a:ext cx="7239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71882</xdr:rowOff>
    </xdr:from>
    <xdr:to>
      <xdr:col>46</xdr:col>
      <xdr:colOff>38100</xdr:colOff>
      <xdr:row>37</xdr:row>
      <xdr:rowOff>2032</xdr:rowOff>
    </xdr:to>
    <xdr:sp macro="" textlink="">
      <xdr:nvSpPr>
        <xdr:cNvPr id="132" name="楕円 131"/>
        <xdr:cNvSpPr/>
      </xdr:nvSpPr>
      <xdr:spPr>
        <a:xfrm>
          <a:off x="7670800" y="6106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118339</xdr:rowOff>
    </xdr:from>
    <xdr:to>
      <xdr:col>50</xdr:col>
      <xdr:colOff>114300</xdr:colOff>
      <xdr:row>36</xdr:row>
      <xdr:rowOff>122682</xdr:rowOff>
    </xdr:to>
    <xdr:cxnSp macro="">
      <xdr:nvCxnSpPr>
        <xdr:cNvPr id="133" name="直線コネクタ 132"/>
        <xdr:cNvCxnSpPr/>
      </xdr:nvCxnSpPr>
      <xdr:spPr>
        <a:xfrm flipV="1">
          <a:off x="7713980" y="6153379"/>
          <a:ext cx="78232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79807</xdr:rowOff>
    </xdr:from>
    <xdr:to>
      <xdr:col>41</xdr:col>
      <xdr:colOff>101600</xdr:colOff>
      <xdr:row>37</xdr:row>
      <xdr:rowOff>9957</xdr:rowOff>
    </xdr:to>
    <xdr:sp macro="" textlink="">
      <xdr:nvSpPr>
        <xdr:cNvPr id="134" name="楕円 133"/>
        <xdr:cNvSpPr/>
      </xdr:nvSpPr>
      <xdr:spPr>
        <a:xfrm>
          <a:off x="6873240" y="6114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122682</xdr:rowOff>
    </xdr:from>
    <xdr:to>
      <xdr:col>45</xdr:col>
      <xdr:colOff>177800</xdr:colOff>
      <xdr:row>36</xdr:row>
      <xdr:rowOff>130607</xdr:rowOff>
    </xdr:to>
    <xdr:cxnSp macro="">
      <xdr:nvCxnSpPr>
        <xdr:cNvPr id="135" name="直線コネクタ 134"/>
        <xdr:cNvCxnSpPr/>
      </xdr:nvCxnSpPr>
      <xdr:spPr>
        <a:xfrm flipV="1">
          <a:off x="6924040" y="6157722"/>
          <a:ext cx="78994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79883</xdr:rowOff>
    </xdr:from>
    <xdr:to>
      <xdr:col>36</xdr:col>
      <xdr:colOff>165100</xdr:colOff>
      <xdr:row>37</xdr:row>
      <xdr:rowOff>10033</xdr:rowOff>
    </xdr:to>
    <xdr:sp macro="" textlink="">
      <xdr:nvSpPr>
        <xdr:cNvPr id="136" name="楕円 135"/>
        <xdr:cNvSpPr/>
      </xdr:nvSpPr>
      <xdr:spPr>
        <a:xfrm>
          <a:off x="6098540" y="6114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130607</xdr:rowOff>
    </xdr:from>
    <xdr:to>
      <xdr:col>41</xdr:col>
      <xdr:colOff>50800</xdr:colOff>
      <xdr:row>36</xdr:row>
      <xdr:rowOff>130683</xdr:rowOff>
    </xdr:to>
    <xdr:cxnSp macro="">
      <xdr:nvCxnSpPr>
        <xdr:cNvPr id="137" name="直線コネクタ 136"/>
        <xdr:cNvCxnSpPr/>
      </xdr:nvCxnSpPr>
      <xdr:spPr>
        <a:xfrm flipV="1">
          <a:off x="6149340" y="6165647"/>
          <a:ext cx="7747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8271587" y="64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7509587" y="64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6712027" y="64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5937327" y="6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14216</xdr:rowOff>
    </xdr:from>
    <xdr:ext cx="534377" cy="259045"/>
    <xdr:sp macro="" textlink="">
      <xdr:nvSpPr>
        <xdr:cNvPr id="142" name="n_1mainValue【道路】&#10;一人当たり延長"/>
        <xdr:cNvSpPr txBox="1"/>
      </xdr:nvSpPr>
      <xdr:spPr>
        <a:xfrm>
          <a:off x="8239271" y="58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18559</xdr:rowOff>
    </xdr:from>
    <xdr:ext cx="534377" cy="259045"/>
    <xdr:sp macro="" textlink="">
      <xdr:nvSpPr>
        <xdr:cNvPr id="143" name="n_2mainValue【道路】&#10;一人当たり延長"/>
        <xdr:cNvSpPr txBox="1"/>
      </xdr:nvSpPr>
      <xdr:spPr>
        <a:xfrm>
          <a:off x="747727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26484</xdr:rowOff>
    </xdr:from>
    <xdr:ext cx="534377" cy="259045"/>
    <xdr:sp macro="" textlink="">
      <xdr:nvSpPr>
        <xdr:cNvPr id="144" name="n_3mainValue【道路】&#10;一人当たり延長"/>
        <xdr:cNvSpPr txBox="1"/>
      </xdr:nvSpPr>
      <xdr:spPr>
        <a:xfrm>
          <a:off x="6702571" y="58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26560</xdr:rowOff>
    </xdr:from>
    <xdr:ext cx="534377" cy="259045"/>
    <xdr:sp macro="" textlink="">
      <xdr:nvSpPr>
        <xdr:cNvPr id="145" name="n_4mainValue【道路】&#10;一人当たり延長"/>
        <xdr:cNvSpPr txBox="1"/>
      </xdr:nvSpPr>
      <xdr:spPr>
        <a:xfrm>
          <a:off x="5905011" y="58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67056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8" name="テキスト ボックス 157"/>
        <xdr:cNvSpPr txBox="1"/>
      </xdr:nvSpPr>
      <xdr:spPr>
        <a:xfrm>
          <a:off x="33608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67056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3608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67056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3608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67056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3608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67056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3608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67056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3608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20003</xdr:rowOff>
    </xdr:from>
    <xdr:to>
      <xdr:col>24</xdr:col>
      <xdr:colOff>62865</xdr:colOff>
      <xdr:row>64</xdr:row>
      <xdr:rowOff>17145</xdr:rowOff>
    </xdr:to>
    <xdr:cxnSp macro="">
      <xdr:nvCxnSpPr>
        <xdr:cNvPr id="174" name="直線コネクタ 173"/>
        <xdr:cNvCxnSpPr/>
      </xdr:nvCxnSpPr>
      <xdr:spPr>
        <a:xfrm flipV="1">
          <a:off x="4086225" y="9575483"/>
          <a:ext cx="0" cy="117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20972</xdr:rowOff>
    </xdr:from>
    <xdr:ext cx="405111" cy="259045"/>
    <xdr:sp macro="" textlink="">
      <xdr:nvSpPr>
        <xdr:cNvPr id="175" name="【橋りょう・トンネル】&#10;有形固定資産減価償却率最小値テキスト"/>
        <xdr:cNvSpPr txBox="1"/>
      </xdr:nvSpPr>
      <xdr:spPr>
        <a:xfrm>
          <a:off x="412496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17145</xdr:rowOff>
    </xdr:from>
    <xdr:to>
      <xdr:col>24</xdr:col>
      <xdr:colOff>152400</xdr:colOff>
      <xdr:row>64</xdr:row>
      <xdr:rowOff>17145</xdr:rowOff>
    </xdr:to>
    <xdr:cxnSp macro="">
      <xdr:nvCxnSpPr>
        <xdr:cNvPr id="176" name="直線コネクタ 175"/>
        <xdr:cNvCxnSpPr/>
      </xdr:nvCxnSpPr>
      <xdr:spPr>
        <a:xfrm>
          <a:off x="4020820" y="1074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138130</xdr:rowOff>
    </xdr:from>
    <xdr:ext cx="405111" cy="259045"/>
    <xdr:sp macro="" textlink="">
      <xdr:nvSpPr>
        <xdr:cNvPr id="177" name="【橋りょう・トンネル】&#10;有形固定資産減価償却率最大値テキスト"/>
        <xdr:cNvSpPr txBox="1"/>
      </xdr:nvSpPr>
      <xdr:spPr>
        <a:xfrm>
          <a:off x="4124960" y="935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20003</xdr:rowOff>
    </xdr:from>
    <xdr:to>
      <xdr:col>24</xdr:col>
      <xdr:colOff>152400</xdr:colOff>
      <xdr:row>57</xdr:row>
      <xdr:rowOff>20003</xdr:rowOff>
    </xdr:to>
    <xdr:cxnSp macro="">
      <xdr:nvCxnSpPr>
        <xdr:cNvPr id="178" name="直線コネクタ 177"/>
        <xdr:cNvCxnSpPr/>
      </xdr:nvCxnSpPr>
      <xdr:spPr>
        <a:xfrm>
          <a:off x="4020820" y="9575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9" name="【橋りょう・トンネル】&#10;有形固定資産減価償却率平均値テキスト"/>
        <xdr:cNvSpPr txBox="1"/>
      </xdr:nvSpPr>
      <xdr:spPr>
        <a:xfrm>
          <a:off x="4124960" y="1007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0" name="フローチャート: 判断 179"/>
        <xdr:cNvSpPr/>
      </xdr:nvSpPr>
      <xdr:spPr>
        <a:xfrm>
          <a:off x="403606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14922</xdr:rowOff>
    </xdr:from>
    <xdr:to>
      <xdr:col>20</xdr:col>
      <xdr:colOff>38100</xdr:colOff>
      <xdr:row>60</xdr:row>
      <xdr:rowOff>116522</xdr:rowOff>
    </xdr:to>
    <xdr:sp macro="" textlink="">
      <xdr:nvSpPr>
        <xdr:cNvPr id="181" name="フローチャート: 判断 180"/>
        <xdr:cNvSpPr/>
      </xdr:nvSpPr>
      <xdr:spPr>
        <a:xfrm>
          <a:off x="3312160" y="100733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112078</xdr:rowOff>
    </xdr:from>
    <xdr:to>
      <xdr:col>15</xdr:col>
      <xdr:colOff>101600</xdr:colOff>
      <xdr:row>60</xdr:row>
      <xdr:rowOff>42228</xdr:rowOff>
    </xdr:to>
    <xdr:sp macro="" textlink="">
      <xdr:nvSpPr>
        <xdr:cNvPr id="182" name="フローチャート: 判断 181"/>
        <xdr:cNvSpPr/>
      </xdr:nvSpPr>
      <xdr:spPr>
        <a:xfrm>
          <a:off x="2514600" y="10002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83" name="フローチャート: 判断 182"/>
        <xdr:cNvSpPr/>
      </xdr:nvSpPr>
      <xdr:spPr>
        <a:xfrm>
          <a:off x="17399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77788</xdr:rowOff>
    </xdr:from>
    <xdr:to>
      <xdr:col>6</xdr:col>
      <xdr:colOff>38100</xdr:colOff>
      <xdr:row>60</xdr:row>
      <xdr:rowOff>7938</xdr:rowOff>
    </xdr:to>
    <xdr:sp macro="" textlink="">
      <xdr:nvSpPr>
        <xdr:cNvPr id="184" name="フローチャート: 判断 183"/>
        <xdr:cNvSpPr/>
      </xdr:nvSpPr>
      <xdr:spPr>
        <a:xfrm>
          <a:off x="965200" y="9968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140653</xdr:rowOff>
    </xdr:from>
    <xdr:to>
      <xdr:col>24</xdr:col>
      <xdr:colOff>114300</xdr:colOff>
      <xdr:row>57</xdr:row>
      <xdr:rowOff>70803</xdr:rowOff>
    </xdr:to>
    <xdr:sp macro="" textlink="">
      <xdr:nvSpPr>
        <xdr:cNvPr id="190" name="楕円 189"/>
        <xdr:cNvSpPr/>
      </xdr:nvSpPr>
      <xdr:spPr>
        <a:xfrm>
          <a:off x="4036060" y="95284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93680</xdr:rowOff>
    </xdr:from>
    <xdr:ext cx="405111" cy="259045"/>
    <xdr:sp macro="" textlink="">
      <xdr:nvSpPr>
        <xdr:cNvPr id="191" name="【橋りょう・トンネル】&#10;有形固定資産減価償却率該当値テキスト"/>
        <xdr:cNvSpPr txBox="1"/>
      </xdr:nvSpPr>
      <xdr:spPr>
        <a:xfrm>
          <a:off x="4124960" y="948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89218</xdr:rowOff>
    </xdr:from>
    <xdr:to>
      <xdr:col>20</xdr:col>
      <xdr:colOff>38100</xdr:colOff>
      <xdr:row>57</xdr:row>
      <xdr:rowOff>19368</xdr:rowOff>
    </xdr:to>
    <xdr:sp macro="" textlink="">
      <xdr:nvSpPr>
        <xdr:cNvPr id="192" name="楕円 191"/>
        <xdr:cNvSpPr/>
      </xdr:nvSpPr>
      <xdr:spPr>
        <a:xfrm>
          <a:off x="3312160" y="9477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140018</xdr:rowOff>
    </xdr:from>
    <xdr:to>
      <xdr:col>24</xdr:col>
      <xdr:colOff>63500</xdr:colOff>
      <xdr:row>57</xdr:row>
      <xdr:rowOff>20003</xdr:rowOff>
    </xdr:to>
    <xdr:cxnSp macro="">
      <xdr:nvCxnSpPr>
        <xdr:cNvPr id="193" name="直線コネクタ 192"/>
        <xdr:cNvCxnSpPr/>
      </xdr:nvCxnSpPr>
      <xdr:spPr>
        <a:xfrm>
          <a:off x="3355340" y="9527858"/>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37782</xdr:rowOff>
    </xdr:from>
    <xdr:to>
      <xdr:col>15</xdr:col>
      <xdr:colOff>101600</xdr:colOff>
      <xdr:row>56</xdr:row>
      <xdr:rowOff>139382</xdr:rowOff>
    </xdr:to>
    <xdr:sp macro="" textlink="">
      <xdr:nvSpPr>
        <xdr:cNvPr id="194" name="楕円 193"/>
        <xdr:cNvSpPr/>
      </xdr:nvSpPr>
      <xdr:spPr>
        <a:xfrm>
          <a:off x="2514600" y="94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88582</xdr:rowOff>
    </xdr:from>
    <xdr:to>
      <xdr:col>19</xdr:col>
      <xdr:colOff>177800</xdr:colOff>
      <xdr:row>56</xdr:row>
      <xdr:rowOff>140018</xdr:rowOff>
    </xdr:to>
    <xdr:cxnSp macro="">
      <xdr:nvCxnSpPr>
        <xdr:cNvPr id="195" name="直線コネクタ 194"/>
        <xdr:cNvCxnSpPr/>
      </xdr:nvCxnSpPr>
      <xdr:spPr>
        <a:xfrm>
          <a:off x="2565400" y="9476422"/>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160655</xdr:rowOff>
    </xdr:from>
    <xdr:to>
      <xdr:col>10</xdr:col>
      <xdr:colOff>165100</xdr:colOff>
      <xdr:row>56</xdr:row>
      <xdr:rowOff>90805</xdr:rowOff>
    </xdr:to>
    <xdr:sp macro="" textlink="">
      <xdr:nvSpPr>
        <xdr:cNvPr id="196" name="楕円 195"/>
        <xdr:cNvSpPr/>
      </xdr:nvSpPr>
      <xdr:spPr>
        <a:xfrm>
          <a:off x="1739900" y="9380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40005</xdr:rowOff>
    </xdr:from>
    <xdr:to>
      <xdr:col>15</xdr:col>
      <xdr:colOff>50800</xdr:colOff>
      <xdr:row>56</xdr:row>
      <xdr:rowOff>88582</xdr:rowOff>
    </xdr:to>
    <xdr:cxnSp macro="">
      <xdr:nvCxnSpPr>
        <xdr:cNvPr id="197" name="直線コネクタ 196"/>
        <xdr:cNvCxnSpPr/>
      </xdr:nvCxnSpPr>
      <xdr:spPr>
        <a:xfrm>
          <a:off x="1790700" y="9427845"/>
          <a:ext cx="7747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120650</xdr:rowOff>
    </xdr:from>
    <xdr:to>
      <xdr:col>6</xdr:col>
      <xdr:colOff>38100</xdr:colOff>
      <xdr:row>56</xdr:row>
      <xdr:rowOff>50800</xdr:rowOff>
    </xdr:to>
    <xdr:sp macro="" textlink="">
      <xdr:nvSpPr>
        <xdr:cNvPr id="198" name="楕円 197"/>
        <xdr:cNvSpPr/>
      </xdr:nvSpPr>
      <xdr:spPr>
        <a:xfrm>
          <a:off x="96520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0</xdr:rowOff>
    </xdr:from>
    <xdr:to>
      <xdr:col>10</xdr:col>
      <xdr:colOff>114300</xdr:colOff>
      <xdr:row>56</xdr:row>
      <xdr:rowOff>40005</xdr:rowOff>
    </xdr:to>
    <xdr:cxnSp macro="">
      <xdr:nvCxnSpPr>
        <xdr:cNvPr id="199" name="直線コネクタ 198"/>
        <xdr:cNvCxnSpPr/>
      </xdr:nvCxnSpPr>
      <xdr:spPr>
        <a:xfrm>
          <a:off x="1008380" y="938784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107649</xdr:rowOff>
    </xdr:from>
    <xdr:ext cx="405111" cy="259045"/>
    <xdr:sp macro="" textlink="">
      <xdr:nvSpPr>
        <xdr:cNvPr id="200" name="n_1aveValue【橋りょう・トンネル】&#10;有形固定資産減価償却率"/>
        <xdr:cNvSpPr txBox="1"/>
      </xdr:nvSpPr>
      <xdr:spPr>
        <a:xfrm>
          <a:off x="3170564" y="1016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33355</xdr:rowOff>
    </xdr:from>
    <xdr:ext cx="405111" cy="259045"/>
    <xdr:sp macro="" textlink="">
      <xdr:nvSpPr>
        <xdr:cNvPr id="201" name="n_2aveValue【橋りょう・トンネル】&#10;有形固定資産減価償却率"/>
        <xdr:cNvSpPr txBox="1"/>
      </xdr:nvSpPr>
      <xdr:spPr>
        <a:xfrm>
          <a:off x="2385704" y="1009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202" name="n_3aveValue【橋りょう・トンネル】&#10;有形固定資産減価償却率"/>
        <xdr:cNvSpPr txBox="1"/>
      </xdr:nvSpPr>
      <xdr:spPr>
        <a:xfrm>
          <a:off x="16110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170515</xdr:rowOff>
    </xdr:from>
    <xdr:ext cx="405111" cy="259045"/>
    <xdr:sp macro="" textlink="">
      <xdr:nvSpPr>
        <xdr:cNvPr id="203" name="n_4aveValue【橋りょう・トンネル】&#10;有形固定資産減価償却率"/>
        <xdr:cNvSpPr txBox="1"/>
      </xdr:nvSpPr>
      <xdr:spPr>
        <a:xfrm>
          <a:off x="836304" y="1006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35895</xdr:rowOff>
    </xdr:from>
    <xdr:ext cx="405111" cy="259045"/>
    <xdr:sp macro="" textlink="">
      <xdr:nvSpPr>
        <xdr:cNvPr id="204" name="n_1mainValue【橋りょう・トンネル】&#10;有形固定資産減価償却率"/>
        <xdr:cNvSpPr txBox="1"/>
      </xdr:nvSpPr>
      <xdr:spPr>
        <a:xfrm>
          <a:off x="3170564" y="925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155909</xdr:rowOff>
    </xdr:from>
    <xdr:ext cx="405111" cy="259045"/>
    <xdr:sp macro="" textlink="">
      <xdr:nvSpPr>
        <xdr:cNvPr id="205" name="n_2mainValue【橋りょう・トンネル】&#10;有形固定資産減価償却率"/>
        <xdr:cNvSpPr txBox="1"/>
      </xdr:nvSpPr>
      <xdr:spPr>
        <a:xfrm>
          <a:off x="2385704" y="920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107332</xdr:rowOff>
    </xdr:from>
    <xdr:ext cx="405111" cy="259045"/>
    <xdr:sp macro="" textlink="">
      <xdr:nvSpPr>
        <xdr:cNvPr id="206" name="n_3mainValue【橋りょう・トンネル】&#10;有形固定資産減価償却率"/>
        <xdr:cNvSpPr txBox="1"/>
      </xdr:nvSpPr>
      <xdr:spPr>
        <a:xfrm>
          <a:off x="1611004" y="915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67327</xdr:rowOff>
    </xdr:from>
    <xdr:ext cx="405111" cy="259045"/>
    <xdr:sp macro="" textlink="">
      <xdr:nvSpPr>
        <xdr:cNvPr id="207" name="n_4mainValue【橋りょう・トンネル】&#10;有形固定資産減価償却率"/>
        <xdr:cNvSpPr txBox="1"/>
      </xdr:nvSpPr>
      <xdr:spPr>
        <a:xfrm>
          <a:off x="83630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7" name="テキスト ボックス 226"/>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9" name="テキスト ボックス 228"/>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1" name="テキスト ボックス 230"/>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3" name="直線コネクタ 232"/>
        <xdr:cNvCxnSpPr/>
      </xdr:nvCxnSpPr>
      <xdr:spPr>
        <a:xfrm flipV="1">
          <a:off x="9219565" y="9323550"/>
          <a:ext cx="0" cy="1468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4" name="【橋りょう・トンネル】&#10;一人当たり有形固定資産（償却資産）額最小値テキスト"/>
        <xdr:cNvSpPr txBox="1"/>
      </xdr:nvSpPr>
      <xdr:spPr>
        <a:xfrm>
          <a:off x="9258300" y="107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5" name="直線コネクタ 234"/>
        <xdr:cNvCxnSpPr/>
      </xdr:nvCxnSpPr>
      <xdr:spPr>
        <a:xfrm>
          <a:off x="9154160" y="10792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6" name="【橋りょう・トンネル】&#10;一人当たり有形固定資産（償却資産）額最大値テキスト"/>
        <xdr:cNvSpPr txBox="1"/>
      </xdr:nvSpPr>
      <xdr:spPr>
        <a:xfrm>
          <a:off x="9258300" y="91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7" name="直線コネクタ 236"/>
        <xdr:cNvCxnSpPr/>
      </xdr:nvCxnSpPr>
      <xdr:spPr>
        <a:xfrm>
          <a:off x="9154160" y="932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8" name="【橋りょう・トンネル】&#10;一人当たり有形固定資産（償却資産）額平均値テキスト"/>
        <xdr:cNvSpPr txBox="1"/>
      </xdr:nvSpPr>
      <xdr:spPr>
        <a:xfrm>
          <a:off x="9258300" y="10206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9" name="フローチャート: 判断 238"/>
        <xdr:cNvSpPr/>
      </xdr:nvSpPr>
      <xdr:spPr>
        <a:xfrm>
          <a:off x="9192260" y="103514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40" name="フローチャート: 判断 239"/>
        <xdr:cNvSpPr/>
      </xdr:nvSpPr>
      <xdr:spPr>
        <a:xfrm>
          <a:off x="8445500" y="10368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41" name="フローチャート: 判断 240"/>
        <xdr:cNvSpPr/>
      </xdr:nvSpPr>
      <xdr:spPr>
        <a:xfrm>
          <a:off x="7670800" y="1036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2" name="フローチャート: 判断 241"/>
        <xdr:cNvSpPr/>
      </xdr:nvSpPr>
      <xdr:spPr>
        <a:xfrm>
          <a:off x="6873240" y="10373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3" name="フローチャート: 判断 242"/>
        <xdr:cNvSpPr/>
      </xdr:nvSpPr>
      <xdr:spPr>
        <a:xfrm>
          <a:off x="6098540" y="10390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133549</xdr:rowOff>
    </xdr:from>
    <xdr:to>
      <xdr:col>55</xdr:col>
      <xdr:colOff>50800</xdr:colOff>
      <xdr:row>64</xdr:row>
      <xdr:rowOff>63699</xdr:rowOff>
    </xdr:to>
    <xdr:sp macro="" textlink="">
      <xdr:nvSpPr>
        <xdr:cNvPr id="249" name="楕円 248"/>
        <xdr:cNvSpPr/>
      </xdr:nvSpPr>
      <xdr:spPr>
        <a:xfrm>
          <a:off x="9192260" y="10694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48476</xdr:rowOff>
    </xdr:from>
    <xdr:ext cx="534377" cy="259045"/>
    <xdr:sp macro="" textlink="">
      <xdr:nvSpPr>
        <xdr:cNvPr id="250" name="【橋りょう・トンネル】&#10;一人当たり有形固定資産（償却資産）額該当値テキスト"/>
        <xdr:cNvSpPr txBox="1"/>
      </xdr:nvSpPr>
      <xdr:spPr>
        <a:xfrm>
          <a:off x="9258300" y="10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134151</xdr:rowOff>
    </xdr:from>
    <xdr:to>
      <xdr:col>50</xdr:col>
      <xdr:colOff>165100</xdr:colOff>
      <xdr:row>64</xdr:row>
      <xdr:rowOff>64301</xdr:rowOff>
    </xdr:to>
    <xdr:sp macro="" textlink="">
      <xdr:nvSpPr>
        <xdr:cNvPr id="251" name="楕円 250"/>
        <xdr:cNvSpPr/>
      </xdr:nvSpPr>
      <xdr:spPr>
        <a:xfrm>
          <a:off x="8445500" y="106954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12899</xdr:rowOff>
    </xdr:from>
    <xdr:to>
      <xdr:col>55</xdr:col>
      <xdr:colOff>0</xdr:colOff>
      <xdr:row>64</xdr:row>
      <xdr:rowOff>13501</xdr:rowOff>
    </xdr:to>
    <xdr:cxnSp macro="">
      <xdr:nvCxnSpPr>
        <xdr:cNvPr id="252" name="直線コネクタ 251"/>
        <xdr:cNvCxnSpPr/>
      </xdr:nvCxnSpPr>
      <xdr:spPr>
        <a:xfrm flipV="1">
          <a:off x="8496300" y="10741859"/>
          <a:ext cx="7239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134722</xdr:rowOff>
    </xdr:from>
    <xdr:to>
      <xdr:col>46</xdr:col>
      <xdr:colOff>38100</xdr:colOff>
      <xdr:row>64</xdr:row>
      <xdr:rowOff>64872</xdr:rowOff>
    </xdr:to>
    <xdr:sp macro="" textlink="">
      <xdr:nvSpPr>
        <xdr:cNvPr id="253" name="楕円 252"/>
        <xdr:cNvSpPr/>
      </xdr:nvSpPr>
      <xdr:spPr>
        <a:xfrm>
          <a:off x="7670800" y="10696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13501</xdr:rowOff>
    </xdr:from>
    <xdr:to>
      <xdr:col>50</xdr:col>
      <xdr:colOff>114300</xdr:colOff>
      <xdr:row>64</xdr:row>
      <xdr:rowOff>14072</xdr:rowOff>
    </xdr:to>
    <xdr:cxnSp macro="">
      <xdr:nvCxnSpPr>
        <xdr:cNvPr id="254" name="直線コネクタ 253"/>
        <xdr:cNvCxnSpPr/>
      </xdr:nvCxnSpPr>
      <xdr:spPr>
        <a:xfrm flipV="1">
          <a:off x="7713980" y="10742461"/>
          <a:ext cx="7823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135358</xdr:rowOff>
    </xdr:from>
    <xdr:to>
      <xdr:col>41</xdr:col>
      <xdr:colOff>101600</xdr:colOff>
      <xdr:row>64</xdr:row>
      <xdr:rowOff>65508</xdr:rowOff>
    </xdr:to>
    <xdr:sp macro="" textlink="">
      <xdr:nvSpPr>
        <xdr:cNvPr id="255" name="楕円 254"/>
        <xdr:cNvSpPr/>
      </xdr:nvSpPr>
      <xdr:spPr>
        <a:xfrm>
          <a:off x="6873240" y="10696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14072</xdr:rowOff>
    </xdr:from>
    <xdr:to>
      <xdr:col>45</xdr:col>
      <xdr:colOff>177800</xdr:colOff>
      <xdr:row>64</xdr:row>
      <xdr:rowOff>14708</xdr:rowOff>
    </xdr:to>
    <xdr:cxnSp macro="">
      <xdr:nvCxnSpPr>
        <xdr:cNvPr id="256" name="直線コネクタ 255"/>
        <xdr:cNvCxnSpPr/>
      </xdr:nvCxnSpPr>
      <xdr:spPr>
        <a:xfrm flipV="1">
          <a:off x="6924040" y="10743032"/>
          <a:ext cx="78994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136273</xdr:rowOff>
    </xdr:from>
    <xdr:to>
      <xdr:col>36</xdr:col>
      <xdr:colOff>165100</xdr:colOff>
      <xdr:row>64</xdr:row>
      <xdr:rowOff>66423</xdr:rowOff>
    </xdr:to>
    <xdr:sp macro="" textlink="">
      <xdr:nvSpPr>
        <xdr:cNvPr id="257" name="楕円 256"/>
        <xdr:cNvSpPr/>
      </xdr:nvSpPr>
      <xdr:spPr>
        <a:xfrm>
          <a:off x="6098540" y="10697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14708</xdr:rowOff>
    </xdr:from>
    <xdr:to>
      <xdr:col>41</xdr:col>
      <xdr:colOff>50800</xdr:colOff>
      <xdr:row>64</xdr:row>
      <xdr:rowOff>15623</xdr:rowOff>
    </xdr:to>
    <xdr:cxnSp macro="">
      <xdr:nvCxnSpPr>
        <xdr:cNvPr id="258" name="直線コネクタ 257"/>
        <xdr:cNvCxnSpPr/>
      </xdr:nvCxnSpPr>
      <xdr:spPr>
        <a:xfrm flipV="1">
          <a:off x="6149340" y="10743668"/>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9" name="n_1aveValue【橋りょう・トンネル】&#10;一人当たり有形固定資産（償却資産）額"/>
        <xdr:cNvSpPr txBox="1"/>
      </xdr:nvSpPr>
      <xdr:spPr>
        <a:xfrm>
          <a:off x="8214575" y="1014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60" name="n_2aveValue【橋りょう・トンネル】&#10;一人当たり有形固定資産（償却資産）額"/>
        <xdr:cNvSpPr txBox="1"/>
      </xdr:nvSpPr>
      <xdr:spPr>
        <a:xfrm>
          <a:off x="7444955" y="1013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61" name="n_3aveValue【橋りょう・トンネル】&#10;一人当たり有形固定資産（償却資産）額"/>
        <xdr:cNvSpPr txBox="1"/>
      </xdr:nvSpPr>
      <xdr:spPr>
        <a:xfrm>
          <a:off x="6670255" y="101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2" name="n_4aveValue【橋りょう・トンネル】&#10;一人当たり有形固定資産（償却資産）額"/>
        <xdr:cNvSpPr txBox="1"/>
      </xdr:nvSpPr>
      <xdr:spPr>
        <a:xfrm>
          <a:off x="5872695" y="1016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55428</xdr:rowOff>
    </xdr:from>
    <xdr:ext cx="534377" cy="259045"/>
    <xdr:sp macro="" textlink="">
      <xdr:nvSpPr>
        <xdr:cNvPr id="263" name="n_1mainValue【橋りょう・トンネル】&#10;一人当たり有形固定資産（償却資産）額"/>
        <xdr:cNvSpPr txBox="1"/>
      </xdr:nvSpPr>
      <xdr:spPr>
        <a:xfrm>
          <a:off x="8239271" y="107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55999</xdr:rowOff>
    </xdr:from>
    <xdr:ext cx="534377" cy="259045"/>
    <xdr:sp macro="" textlink="">
      <xdr:nvSpPr>
        <xdr:cNvPr id="264" name="n_2mainValue【橋りょう・トンネル】&#10;一人当たり有形固定資産（償却資産）額"/>
        <xdr:cNvSpPr txBox="1"/>
      </xdr:nvSpPr>
      <xdr:spPr>
        <a:xfrm>
          <a:off x="7477271" y="10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56635</xdr:rowOff>
    </xdr:from>
    <xdr:ext cx="534377" cy="259045"/>
    <xdr:sp macro="" textlink="">
      <xdr:nvSpPr>
        <xdr:cNvPr id="265" name="n_3mainValue【橋りょう・トンネル】&#10;一人当たり有形固定資産（償却資産）額"/>
        <xdr:cNvSpPr txBox="1"/>
      </xdr:nvSpPr>
      <xdr:spPr>
        <a:xfrm>
          <a:off x="6702571" y="10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57550</xdr:rowOff>
    </xdr:from>
    <xdr:ext cx="534377" cy="259045"/>
    <xdr:sp macro="" textlink="">
      <xdr:nvSpPr>
        <xdr:cNvPr id="266" name="n_4mainValue【橋りょう・トンネル】&#10;一人当たり有形固定資産（償却資産）額"/>
        <xdr:cNvSpPr txBox="1"/>
      </xdr:nvSpPr>
      <xdr:spPr>
        <a:xfrm>
          <a:off x="5905011" y="107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91" name="直線コネクタ 290"/>
        <xdr:cNvCxnSpPr/>
      </xdr:nvCxnSpPr>
      <xdr:spPr>
        <a:xfrm flipV="1">
          <a:off x="4086225" y="1307020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2" name="【公営住宅】&#10;有形固定資産減価償却率最小値テキスト"/>
        <xdr:cNvSpPr txBox="1"/>
      </xdr:nvSpPr>
      <xdr:spPr>
        <a:xfrm>
          <a:off x="412496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3" name="直線コネクタ 292"/>
        <xdr:cNvCxnSpPr/>
      </xdr:nvCxnSpPr>
      <xdr:spPr>
        <a:xfrm>
          <a:off x="4020820" y="1426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4" name="【公営住宅】&#10;有形固定資産減価償却率最大値テキスト"/>
        <xdr:cNvSpPr txBox="1"/>
      </xdr:nvSpPr>
      <xdr:spPr>
        <a:xfrm>
          <a:off x="4124960" y="1284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5" name="直線コネクタ 294"/>
        <xdr:cNvCxnSpPr/>
      </xdr:nvCxnSpPr>
      <xdr:spPr>
        <a:xfrm>
          <a:off x="4020820" y="1307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95902</xdr:rowOff>
    </xdr:from>
    <xdr:ext cx="405111" cy="259045"/>
    <xdr:sp macro="" textlink="">
      <xdr:nvSpPr>
        <xdr:cNvPr id="296" name="【公営住宅】&#10;有形固定資産減価償却率平均値テキスト"/>
        <xdr:cNvSpPr txBox="1"/>
      </xdr:nvSpPr>
      <xdr:spPr>
        <a:xfrm>
          <a:off x="412496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7" name="フローチャート: 判断 296"/>
        <xdr:cNvSpPr/>
      </xdr:nvSpPr>
      <xdr:spPr>
        <a:xfrm>
          <a:off x="4036060" y="1398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312160" y="1372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9" name="フローチャート: 判断 298"/>
        <xdr:cNvSpPr/>
      </xdr:nvSpPr>
      <xdr:spPr>
        <a:xfrm>
          <a:off x="251460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00" name="フローチャート: 判断 299"/>
        <xdr:cNvSpPr/>
      </xdr:nvSpPr>
      <xdr:spPr>
        <a:xfrm>
          <a:off x="1739900" y="139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301" name="フローチャート: 判断 300"/>
        <xdr:cNvSpPr/>
      </xdr:nvSpPr>
      <xdr:spPr>
        <a:xfrm>
          <a:off x="965200" y="13714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73025</xdr:rowOff>
    </xdr:from>
    <xdr:to>
      <xdr:col>24</xdr:col>
      <xdr:colOff>114300</xdr:colOff>
      <xdr:row>85</xdr:row>
      <xdr:rowOff>3175</xdr:rowOff>
    </xdr:to>
    <xdr:sp macro="" textlink="">
      <xdr:nvSpPr>
        <xdr:cNvPr id="307" name="楕円 306"/>
        <xdr:cNvSpPr/>
      </xdr:nvSpPr>
      <xdr:spPr>
        <a:xfrm>
          <a:off x="403606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159402</xdr:rowOff>
    </xdr:from>
    <xdr:ext cx="405111" cy="259045"/>
    <xdr:sp macro="" textlink="">
      <xdr:nvSpPr>
        <xdr:cNvPr id="308" name="【公営住宅】&#10;有形固定資産減価償却率該当値テキスト"/>
        <xdr:cNvSpPr txBox="1"/>
      </xdr:nvSpPr>
      <xdr:spPr>
        <a:xfrm>
          <a:off x="4124960" y="1407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9" name="楕円 308"/>
        <xdr:cNvSpPr/>
      </xdr:nvSpPr>
      <xdr:spPr>
        <a:xfrm>
          <a:off x="3312160" y="14133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123825</xdr:rowOff>
    </xdr:to>
    <xdr:cxnSp macro="">
      <xdr:nvCxnSpPr>
        <xdr:cNvPr id="310" name="直線コネクタ 309"/>
        <xdr:cNvCxnSpPr/>
      </xdr:nvCxnSpPr>
      <xdr:spPr>
        <a:xfrm>
          <a:off x="3355340" y="1418463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31114</xdr:rowOff>
    </xdr:from>
    <xdr:to>
      <xdr:col>15</xdr:col>
      <xdr:colOff>101600</xdr:colOff>
      <xdr:row>84</xdr:row>
      <xdr:rowOff>132714</xdr:rowOff>
    </xdr:to>
    <xdr:sp macro="" textlink="">
      <xdr:nvSpPr>
        <xdr:cNvPr id="311" name="楕円 310"/>
        <xdr:cNvSpPr/>
      </xdr:nvSpPr>
      <xdr:spPr>
        <a:xfrm>
          <a:off x="2514600" y="141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81914</xdr:rowOff>
    </xdr:from>
    <xdr:to>
      <xdr:col>19</xdr:col>
      <xdr:colOff>177800</xdr:colOff>
      <xdr:row>84</xdr:row>
      <xdr:rowOff>102870</xdr:rowOff>
    </xdr:to>
    <xdr:cxnSp macro="">
      <xdr:nvCxnSpPr>
        <xdr:cNvPr id="312" name="直線コネクタ 311"/>
        <xdr:cNvCxnSpPr/>
      </xdr:nvCxnSpPr>
      <xdr:spPr>
        <a:xfrm>
          <a:off x="2565400" y="14163674"/>
          <a:ext cx="78994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4445</xdr:rowOff>
    </xdr:from>
    <xdr:to>
      <xdr:col>10</xdr:col>
      <xdr:colOff>165100</xdr:colOff>
      <xdr:row>84</xdr:row>
      <xdr:rowOff>106045</xdr:rowOff>
    </xdr:to>
    <xdr:sp macro="" textlink="">
      <xdr:nvSpPr>
        <xdr:cNvPr id="313" name="楕円 312"/>
        <xdr:cNvSpPr/>
      </xdr:nvSpPr>
      <xdr:spPr>
        <a:xfrm>
          <a:off x="17399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55245</xdr:rowOff>
    </xdr:from>
    <xdr:to>
      <xdr:col>15</xdr:col>
      <xdr:colOff>50800</xdr:colOff>
      <xdr:row>84</xdr:row>
      <xdr:rowOff>81914</xdr:rowOff>
    </xdr:to>
    <xdr:cxnSp macro="">
      <xdr:nvCxnSpPr>
        <xdr:cNvPr id="314" name="直線コネクタ 313"/>
        <xdr:cNvCxnSpPr/>
      </xdr:nvCxnSpPr>
      <xdr:spPr>
        <a:xfrm>
          <a:off x="1790700" y="14137005"/>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149225</xdr:rowOff>
    </xdr:from>
    <xdr:to>
      <xdr:col>6</xdr:col>
      <xdr:colOff>38100</xdr:colOff>
      <xdr:row>84</xdr:row>
      <xdr:rowOff>79375</xdr:rowOff>
    </xdr:to>
    <xdr:sp macro="" textlink="">
      <xdr:nvSpPr>
        <xdr:cNvPr id="315" name="楕円 314"/>
        <xdr:cNvSpPr/>
      </xdr:nvSpPr>
      <xdr:spPr>
        <a:xfrm>
          <a:off x="965200" y="1406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28575</xdr:rowOff>
    </xdr:from>
    <xdr:to>
      <xdr:col>10</xdr:col>
      <xdr:colOff>114300</xdr:colOff>
      <xdr:row>84</xdr:row>
      <xdr:rowOff>55245</xdr:rowOff>
    </xdr:to>
    <xdr:cxnSp macro="">
      <xdr:nvCxnSpPr>
        <xdr:cNvPr id="316" name="直線コネクタ 315"/>
        <xdr:cNvCxnSpPr/>
      </xdr:nvCxnSpPr>
      <xdr:spPr>
        <a:xfrm>
          <a:off x="1008380" y="1411033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公営住宅】&#10;有形固定資産減価償却率"/>
        <xdr:cNvSpPr txBox="1"/>
      </xdr:nvSpPr>
      <xdr:spPr>
        <a:xfrm>
          <a:off x="317056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18" name="n_2aveValue【公営住宅】&#10;有形固定資産減価償却率"/>
        <xdr:cNvSpPr txBox="1"/>
      </xdr:nvSpPr>
      <xdr:spPr>
        <a:xfrm>
          <a:off x="238570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319" name="n_3aveValue【公営住宅】&#10;有形固定資産減価償却率"/>
        <xdr:cNvSpPr txBox="1"/>
      </xdr:nvSpPr>
      <xdr:spPr>
        <a:xfrm>
          <a:off x="1611004" y="1373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0" name="n_4aveValue【公営住宅】&#10;有形固定資産減価償却率"/>
        <xdr:cNvSpPr txBox="1"/>
      </xdr:nvSpPr>
      <xdr:spPr>
        <a:xfrm>
          <a:off x="8363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21" name="n_1mainValue【公営住宅】&#10;有形固定資産減価償却率"/>
        <xdr:cNvSpPr txBox="1"/>
      </xdr:nvSpPr>
      <xdr:spPr>
        <a:xfrm>
          <a:off x="317056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123841</xdr:rowOff>
    </xdr:from>
    <xdr:ext cx="405111" cy="259045"/>
    <xdr:sp macro="" textlink="">
      <xdr:nvSpPr>
        <xdr:cNvPr id="322" name="n_2mainValue【公営住宅】&#10;有形固定資産減価償却率"/>
        <xdr:cNvSpPr txBox="1"/>
      </xdr:nvSpPr>
      <xdr:spPr>
        <a:xfrm>
          <a:off x="238570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97172</xdr:rowOff>
    </xdr:from>
    <xdr:ext cx="405111" cy="259045"/>
    <xdr:sp macro="" textlink="">
      <xdr:nvSpPr>
        <xdr:cNvPr id="323" name="n_3mainValue【公営住宅】&#10;有形固定資産減価償却率"/>
        <xdr:cNvSpPr txBox="1"/>
      </xdr:nvSpPr>
      <xdr:spPr>
        <a:xfrm>
          <a:off x="161100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70502</xdr:rowOff>
    </xdr:from>
    <xdr:ext cx="405111" cy="259045"/>
    <xdr:sp macro="" textlink="">
      <xdr:nvSpPr>
        <xdr:cNvPr id="324" name="n_4mainValue【公営住宅】&#10;有形固定資産減価償却率"/>
        <xdr:cNvSpPr txBox="1"/>
      </xdr:nvSpPr>
      <xdr:spPr>
        <a:xfrm>
          <a:off x="836304" y="1415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5" name="直線コネクタ 334"/>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6" name="テキスト ボックス 335"/>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9" name="直線コネクタ 338"/>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40" name="テキスト ボックス 339"/>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4" name="直線コネクタ 343"/>
        <xdr:cNvCxnSpPr/>
      </xdr:nvCxnSpPr>
      <xdr:spPr>
        <a:xfrm flipV="1">
          <a:off x="9219565" y="13066966"/>
          <a:ext cx="0" cy="1251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5" name="【公営住宅】&#10;一人当たり面積最小値テキスト"/>
        <xdr:cNvSpPr txBox="1"/>
      </xdr:nvSpPr>
      <xdr:spPr>
        <a:xfrm>
          <a:off x="9258300" y="143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6" name="直線コネクタ 345"/>
        <xdr:cNvCxnSpPr/>
      </xdr:nvCxnSpPr>
      <xdr:spPr>
        <a:xfrm>
          <a:off x="9154160" y="14318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7" name="【公営住宅】&#10;一人当たり面積最大値テキスト"/>
        <xdr:cNvSpPr txBox="1"/>
      </xdr:nvSpPr>
      <xdr:spPr>
        <a:xfrm>
          <a:off x="9258300" y="128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8" name="直線コネクタ 347"/>
        <xdr:cNvCxnSpPr/>
      </xdr:nvCxnSpPr>
      <xdr:spPr>
        <a:xfrm>
          <a:off x="9154160" y="13066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9" name="【公営住宅】&#10;一人当たり面積平均値テキスト"/>
        <xdr:cNvSpPr txBox="1"/>
      </xdr:nvSpPr>
      <xdr:spPr>
        <a:xfrm>
          <a:off x="9258300" y="1386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50" name="フローチャート: 判断 349"/>
        <xdr:cNvSpPr/>
      </xdr:nvSpPr>
      <xdr:spPr>
        <a:xfrm>
          <a:off x="9192260" y="14014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51" name="フローチャート: 判断 350"/>
        <xdr:cNvSpPr/>
      </xdr:nvSpPr>
      <xdr:spPr>
        <a:xfrm>
          <a:off x="8445500" y="1399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2" name="フローチャート: 判断 351"/>
        <xdr:cNvSpPr/>
      </xdr:nvSpPr>
      <xdr:spPr>
        <a:xfrm>
          <a:off x="7670800" y="14043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3" name="フローチャート: 判断 352"/>
        <xdr:cNvSpPr/>
      </xdr:nvSpPr>
      <xdr:spPr>
        <a:xfrm>
          <a:off x="6873240" y="14035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4" name="フローチャート: 判断 353"/>
        <xdr:cNvSpPr/>
      </xdr:nvSpPr>
      <xdr:spPr>
        <a:xfrm>
          <a:off x="6098540" y="1396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135319</xdr:rowOff>
    </xdr:from>
    <xdr:to>
      <xdr:col>55</xdr:col>
      <xdr:colOff>50800</xdr:colOff>
      <xdr:row>85</xdr:row>
      <xdr:rowOff>65469</xdr:rowOff>
    </xdr:to>
    <xdr:sp macro="" textlink="">
      <xdr:nvSpPr>
        <xdr:cNvPr id="360" name="楕円 359"/>
        <xdr:cNvSpPr/>
      </xdr:nvSpPr>
      <xdr:spPr>
        <a:xfrm>
          <a:off x="9192260" y="14217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50246</xdr:rowOff>
    </xdr:from>
    <xdr:ext cx="469744" cy="259045"/>
    <xdr:sp macro="" textlink="">
      <xdr:nvSpPr>
        <xdr:cNvPr id="361" name="【公営住宅】&#10;一人当たり面積該当値テキスト"/>
        <xdr:cNvSpPr txBox="1"/>
      </xdr:nvSpPr>
      <xdr:spPr>
        <a:xfrm>
          <a:off x="9258300" y="1413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62" name="楕円 361"/>
        <xdr:cNvSpPr/>
      </xdr:nvSpPr>
      <xdr:spPr>
        <a:xfrm>
          <a:off x="844550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14669</xdr:rowOff>
    </xdr:from>
    <xdr:to>
      <xdr:col>55</xdr:col>
      <xdr:colOff>0</xdr:colOff>
      <xdr:row>85</xdr:row>
      <xdr:rowOff>15239</xdr:rowOff>
    </xdr:to>
    <xdr:cxnSp macro="">
      <xdr:nvCxnSpPr>
        <xdr:cNvPr id="363" name="直線コネクタ 362"/>
        <xdr:cNvCxnSpPr/>
      </xdr:nvCxnSpPr>
      <xdr:spPr>
        <a:xfrm flipV="1">
          <a:off x="8496300" y="14264069"/>
          <a:ext cx="7239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136461</xdr:rowOff>
    </xdr:from>
    <xdr:to>
      <xdr:col>46</xdr:col>
      <xdr:colOff>38100</xdr:colOff>
      <xdr:row>85</xdr:row>
      <xdr:rowOff>66611</xdr:rowOff>
    </xdr:to>
    <xdr:sp macro="" textlink="">
      <xdr:nvSpPr>
        <xdr:cNvPr id="364" name="楕円 363"/>
        <xdr:cNvSpPr/>
      </xdr:nvSpPr>
      <xdr:spPr>
        <a:xfrm>
          <a:off x="7670800" y="14218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15239</xdr:rowOff>
    </xdr:from>
    <xdr:to>
      <xdr:col>50</xdr:col>
      <xdr:colOff>114300</xdr:colOff>
      <xdr:row>85</xdr:row>
      <xdr:rowOff>15811</xdr:rowOff>
    </xdr:to>
    <xdr:cxnSp macro="">
      <xdr:nvCxnSpPr>
        <xdr:cNvPr id="365" name="直線コネクタ 364"/>
        <xdr:cNvCxnSpPr/>
      </xdr:nvCxnSpPr>
      <xdr:spPr>
        <a:xfrm flipV="1">
          <a:off x="7713980" y="14264639"/>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136461</xdr:rowOff>
    </xdr:from>
    <xdr:to>
      <xdr:col>41</xdr:col>
      <xdr:colOff>101600</xdr:colOff>
      <xdr:row>85</xdr:row>
      <xdr:rowOff>66611</xdr:rowOff>
    </xdr:to>
    <xdr:sp macro="" textlink="">
      <xdr:nvSpPr>
        <xdr:cNvPr id="366" name="楕円 365"/>
        <xdr:cNvSpPr/>
      </xdr:nvSpPr>
      <xdr:spPr>
        <a:xfrm>
          <a:off x="6873240" y="1421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xdr:rowOff>
    </xdr:from>
    <xdr:to>
      <xdr:col>45</xdr:col>
      <xdr:colOff>177800</xdr:colOff>
      <xdr:row>85</xdr:row>
      <xdr:rowOff>15811</xdr:rowOff>
    </xdr:to>
    <xdr:cxnSp macro="">
      <xdr:nvCxnSpPr>
        <xdr:cNvPr id="367" name="直線コネクタ 366"/>
        <xdr:cNvCxnSpPr/>
      </xdr:nvCxnSpPr>
      <xdr:spPr>
        <a:xfrm>
          <a:off x="6924040" y="142652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136461</xdr:rowOff>
    </xdr:from>
    <xdr:to>
      <xdr:col>36</xdr:col>
      <xdr:colOff>165100</xdr:colOff>
      <xdr:row>85</xdr:row>
      <xdr:rowOff>66611</xdr:rowOff>
    </xdr:to>
    <xdr:sp macro="" textlink="">
      <xdr:nvSpPr>
        <xdr:cNvPr id="368" name="楕円 367"/>
        <xdr:cNvSpPr/>
      </xdr:nvSpPr>
      <xdr:spPr>
        <a:xfrm>
          <a:off x="6098540" y="1421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15811</xdr:rowOff>
    </xdr:from>
    <xdr:to>
      <xdr:col>41</xdr:col>
      <xdr:colOff>50800</xdr:colOff>
      <xdr:row>85</xdr:row>
      <xdr:rowOff>15811</xdr:rowOff>
    </xdr:to>
    <xdr:cxnSp macro="">
      <xdr:nvCxnSpPr>
        <xdr:cNvPr id="369" name="直線コネクタ 368"/>
        <xdr:cNvCxnSpPr/>
      </xdr:nvCxnSpPr>
      <xdr:spPr>
        <a:xfrm>
          <a:off x="6149340" y="142652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70" name="n_1aveValue【公営住宅】&#10;一人当たり面積"/>
        <xdr:cNvSpPr txBox="1"/>
      </xdr:nvSpPr>
      <xdr:spPr>
        <a:xfrm>
          <a:off x="8271587" y="137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71" name="n_2aveValue【公営住宅】&#10;一人当たり面積"/>
        <xdr:cNvSpPr txBox="1"/>
      </xdr:nvSpPr>
      <xdr:spPr>
        <a:xfrm>
          <a:off x="7509587" y="138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2" name="n_3aveValue【公営住宅】&#10;一人当たり面積"/>
        <xdr:cNvSpPr txBox="1"/>
      </xdr:nvSpPr>
      <xdr:spPr>
        <a:xfrm>
          <a:off x="6712027" y="1381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3" name="n_4aveValue【公営住宅】&#10;一人当たり面積"/>
        <xdr:cNvSpPr txBox="1"/>
      </xdr:nvSpPr>
      <xdr:spPr>
        <a:xfrm>
          <a:off x="59373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57166</xdr:rowOff>
    </xdr:from>
    <xdr:ext cx="469744" cy="259045"/>
    <xdr:sp macro="" textlink="">
      <xdr:nvSpPr>
        <xdr:cNvPr id="374" name="n_1mainValue【公営住宅】&#10;一人当たり面積"/>
        <xdr:cNvSpPr txBox="1"/>
      </xdr:nvSpPr>
      <xdr:spPr>
        <a:xfrm>
          <a:off x="827158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57738</xdr:rowOff>
    </xdr:from>
    <xdr:ext cx="469744" cy="259045"/>
    <xdr:sp macro="" textlink="">
      <xdr:nvSpPr>
        <xdr:cNvPr id="375" name="n_2mainValue【公営住宅】&#10;一人当たり面積"/>
        <xdr:cNvSpPr txBox="1"/>
      </xdr:nvSpPr>
      <xdr:spPr>
        <a:xfrm>
          <a:off x="750958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57738</xdr:rowOff>
    </xdr:from>
    <xdr:ext cx="469744" cy="259045"/>
    <xdr:sp macro="" textlink="">
      <xdr:nvSpPr>
        <xdr:cNvPr id="376" name="n_3mainValue【公営住宅】&#10;一人当たり面積"/>
        <xdr:cNvSpPr txBox="1"/>
      </xdr:nvSpPr>
      <xdr:spPr>
        <a:xfrm>
          <a:off x="671202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57738</xdr:rowOff>
    </xdr:from>
    <xdr:ext cx="469744" cy="259045"/>
    <xdr:sp macro="" textlink="">
      <xdr:nvSpPr>
        <xdr:cNvPr id="377" name="n_4mainValue【公営住宅】&#10;一人当たり面積"/>
        <xdr:cNvSpPr txBox="1"/>
      </xdr:nvSpPr>
      <xdr:spPr>
        <a:xfrm>
          <a:off x="5937327" y="143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6" name="テキスト ボックス 405"/>
        <xdr:cNvSpPr txBox="1"/>
      </xdr:nvSpPr>
      <xdr:spPr>
        <a:xfrm>
          <a:off x="105615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6" name="直線コネクタ 415"/>
        <xdr:cNvCxnSpPr/>
      </xdr:nvCxnSpPr>
      <xdr:spPr>
        <a:xfrm flipV="1">
          <a:off x="14375764" y="564261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7" name="【認定こども園・幼稚園・保育所】&#10;有形固定資産減価償却率最小値テキスト"/>
        <xdr:cNvSpPr txBox="1"/>
      </xdr:nvSpPr>
      <xdr:spPr>
        <a:xfrm>
          <a:off x="144145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8" name="直線コネクタ 417"/>
        <xdr:cNvCxnSpPr/>
      </xdr:nvCxnSpPr>
      <xdr:spPr>
        <a:xfrm>
          <a:off x="14287500" y="682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9" name="【認定こども園・幼稚園・保育所】&#10;有形固定資産減価償却率最大値テキスト"/>
        <xdr:cNvSpPr txBox="1"/>
      </xdr:nvSpPr>
      <xdr:spPr>
        <a:xfrm>
          <a:off x="144145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0" name="直線コネクタ 419"/>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21" name="【認定こども園・幼稚園・保育所】&#10;有形固定資産減価償却率平均値テキスト"/>
        <xdr:cNvSpPr txBox="1"/>
      </xdr:nvSpPr>
      <xdr:spPr>
        <a:xfrm>
          <a:off x="14414500" y="5951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2" name="フローチャート: 判断 421"/>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3" name="フローチャート: 判断 422"/>
        <xdr:cNvSpPr/>
      </xdr:nvSpPr>
      <xdr:spPr>
        <a:xfrm>
          <a:off x="13578840" y="588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4" name="フローチャート: 判断 423"/>
        <xdr:cNvSpPr/>
      </xdr:nvSpPr>
      <xdr:spPr>
        <a:xfrm>
          <a:off x="1280414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5" name="フローチャート: 判断 424"/>
        <xdr:cNvSpPr/>
      </xdr:nvSpPr>
      <xdr:spPr>
        <a:xfrm>
          <a:off x="12029440" y="58508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6" name="フローチャート: 判断 425"/>
        <xdr:cNvSpPr/>
      </xdr:nvSpPr>
      <xdr:spPr>
        <a:xfrm>
          <a:off x="11231880" y="5832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84836</xdr:rowOff>
    </xdr:from>
    <xdr:to>
      <xdr:col>85</xdr:col>
      <xdr:colOff>177800</xdr:colOff>
      <xdr:row>34</xdr:row>
      <xdr:rowOff>14986</xdr:rowOff>
    </xdr:to>
    <xdr:sp macro="" textlink="">
      <xdr:nvSpPr>
        <xdr:cNvPr id="432" name="楕円 431"/>
        <xdr:cNvSpPr/>
      </xdr:nvSpPr>
      <xdr:spPr>
        <a:xfrm>
          <a:off x="14325600" y="56169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433" name="【認定こども園・幼稚園・保育所】&#10;有形固定資産減価償却率該当値テキスト"/>
        <xdr:cNvSpPr txBox="1"/>
      </xdr:nvSpPr>
      <xdr:spPr>
        <a:xfrm>
          <a:off x="14414500" y="554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27686</xdr:rowOff>
    </xdr:from>
    <xdr:to>
      <xdr:col>81</xdr:col>
      <xdr:colOff>101600</xdr:colOff>
      <xdr:row>33</xdr:row>
      <xdr:rowOff>129286</xdr:rowOff>
    </xdr:to>
    <xdr:sp macro="" textlink="">
      <xdr:nvSpPr>
        <xdr:cNvPr id="434" name="楕円 433"/>
        <xdr:cNvSpPr/>
      </xdr:nvSpPr>
      <xdr:spPr>
        <a:xfrm>
          <a:off x="13578840" y="55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78486</xdr:rowOff>
    </xdr:from>
    <xdr:to>
      <xdr:col>85</xdr:col>
      <xdr:colOff>127000</xdr:colOff>
      <xdr:row>33</xdr:row>
      <xdr:rowOff>135636</xdr:rowOff>
    </xdr:to>
    <xdr:cxnSp macro="">
      <xdr:nvCxnSpPr>
        <xdr:cNvPr id="435" name="直線コネクタ 434"/>
        <xdr:cNvCxnSpPr/>
      </xdr:nvCxnSpPr>
      <xdr:spPr>
        <a:xfrm>
          <a:off x="13629640" y="5610606"/>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146558</xdr:rowOff>
    </xdr:from>
    <xdr:to>
      <xdr:col>76</xdr:col>
      <xdr:colOff>165100</xdr:colOff>
      <xdr:row>33</xdr:row>
      <xdr:rowOff>76708</xdr:rowOff>
    </xdr:to>
    <xdr:sp macro="" textlink="">
      <xdr:nvSpPr>
        <xdr:cNvPr id="436" name="楕円 435"/>
        <xdr:cNvSpPr/>
      </xdr:nvSpPr>
      <xdr:spPr>
        <a:xfrm>
          <a:off x="12804140" y="55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25908</xdr:rowOff>
    </xdr:from>
    <xdr:to>
      <xdr:col>81</xdr:col>
      <xdr:colOff>50800</xdr:colOff>
      <xdr:row>33</xdr:row>
      <xdr:rowOff>78486</xdr:rowOff>
    </xdr:to>
    <xdr:cxnSp macro="">
      <xdr:nvCxnSpPr>
        <xdr:cNvPr id="437" name="直線コネクタ 436"/>
        <xdr:cNvCxnSpPr/>
      </xdr:nvCxnSpPr>
      <xdr:spPr>
        <a:xfrm>
          <a:off x="12854940" y="5558028"/>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23114</xdr:rowOff>
    </xdr:from>
    <xdr:to>
      <xdr:col>72</xdr:col>
      <xdr:colOff>38100</xdr:colOff>
      <xdr:row>36</xdr:row>
      <xdr:rowOff>124714</xdr:rowOff>
    </xdr:to>
    <xdr:sp macro="" textlink="">
      <xdr:nvSpPr>
        <xdr:cNvPr id="438" name="楕円 437"/>
        <xdr:cNvSpPr/>
      </xdr:nvSpPr>
      <xdr:spPr>
        <a:xfrm>
          <a:off x="12029440" y="60581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25908</xdr:rowOff>
    </xdr:from>
    <xdr:to>
      <xdr:col>76</xdr:col>
      <xdr:colOff>114300</xdr:colOff>
      <xdr:row>36</xdr:row>
      <xdr:rowOff>73914</xdr:rowOff>
    </xdr:to>
    <xdr:cxnSp macro="">
      <xdr:nvCxnSpPr>
        <xdr:cNvPr id="439" name="直線コネクタ 438"/>
        <xdr:cNvCxnSpPr/>
      </xdr:nvCxnSpPr>
      <xdr:spPr>
        <a:xfrm flipV="1">
          <a:off x="12072620" y="5558028"/>
          <a:ext cx="782320" cy="55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440" name="楕円 439"/>
        <xdr:cNvSpPr/>
      </xdr:nvSpPr>
      <xdr:spPr>
        <a:xfrm>
          <a:off x="1123188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36</xdr:row>
      <xdr:rowOff>73914</xdr:rowOff>
    </xdr:to>
    <xdr:cxnSp macro="">
      <xdr:nvCxnSpPr>
        <xdr:cNvPr id="441" name="直線コネクタ 440"/>
        <xdr:cNvCxnSpPr/>
      </xdr:nvCxnSpPr>
      <xdr:spPr>
        <a:xfrm>
          <a:off x="11282680" y="6065520"/>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442" name="n_1aveValue【認定こども園・幼稚園・保育所】&#10;有形固定資産減価償却率"/>
        <xdr:cNvSpPr txBox="1"/>
      </xdr:nvSpPr>
      <xdr:spPr>
        <a:xfrm>
          <a:off x="13437244" y="5976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443" name="n_2aveValue【認定こども園・幼稚園・保育所】&#10;有形固定資産減価償却率"/>
        <xdr:cNvSpPr txBox="1"/>
      </xdr:nvSpPr>
      <xdr:spPr>
        <a:xfrm>
          <a:off x="126752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4" name="n_3aveValue【認定こども園・幼稚園・保育所】&#10;有形固定資産減価償却率"/>
        <xdr:cNvSpPr txBox="1"/>
      </xdr:nvSpPr>
      <xdr:spPr>
        <a:xfrm>
          <a:off x="119005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5" name="n_4aveValue【認定こども園・幼稚園・保育所】&#10;有形固定資産減価償却率"/>
        <xdr:cNvSpPr txBox="1"/>
      </xdr:nvSpPr>
      <xdr:spPr>
        <a:xfrm>
          <a:off x="1110298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145813</xdr:rowOff>
    </xdr:from>
    <xdr:ext cx="405111" cy="259045"/>
    <xdr:sp macro="" textlink="">
      <xdr:nvSpPr>
        <xdr:cNvPr id="446" name="n_1mainValue【認定こども園・幼稚園・保育所】&#10;有形固定資産減価償却率"/>
        <xdr:cNvSpPr txBox="1"/>
      </xdr:nvSpPr>
      <xdr:spPr>
        <a:xfrm>
          <a:off x="13437244" y="53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93235</xdr:rowOff>
    </xdr:from>
    <xdr:ext cx="405111" cy="259045"/>
    <xdr:sp macro="" textlink="">
      <xdr:nvSpPr>
        <xdr:cNvPr id="447" name="n_2mainValue【認定こども園・幼稚園・保育所】&#10;有形固定資産減価償却率"/>
        <xdr:cNvSpPr txBox="1"/>
      </xdr:nvSpPr>
      <xdr:spPr>
        <a:xfrm>
          <a:off x="12675244" y="529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115841</xdr:rowOff>
    </xdr:from>
    <xdr:ext cx="405111" cy="259045"/>
    <xdr:sp macro="" textlink="">
      <xdr:nvSpPr>
        <xdr:cNvPr id="448" name="n_3mainValue【認定こども園・幼稚園・保育所】&#10;有形固定資産減価償却率"/>
        <xdr:cNvSpPr txBox="1"/>
      </xdr:nvSpPr>
      <xdr:spPr>
        <a:xfrm>
          <a:off x="1190054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72407</xdr:rowOff>
    </xdr:from>
    <xdr:ext cx="405111" cy="259045"/>
    <xdr:sp macro="" textlink="">
      <xdr:nvSpPr>
        <xdr:cNvPr id="449" name="n_4mainValue【認定こども園・幼稚園・保育所】&#10;有形固定資産減価償却率"/>
        <xdr:cNvSpPr txBox="1"/>
      </xdr:nvSpPr>
      <xdr:spPr>
        <a:xfrm>
          <a:off x="1110298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3" name="直線コネクタ 472"/>
        <xdr:cNvCxnSpPr/>
      </xdr:nvCxnSpPr>
      <xdr:spPr>
        <a:xfrm flipV="1">
          <a:off x="19509104" y="57340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4" name="【認定こども園・幼稚園・保育所】&#10;一人当たり面積最小値テキスト"/>
        <xdr:cNvSpPr txBox="1"/>
      </xdr:nvSpPr>
      <xdr:spPr>
        <a:xfrm>
          <a:off x="1954784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5" name="直線コネクタ 474"/>
        <xdr:cNvCxnSpPr/>
      </xdr:nvCxnSpPr>
      <xdr:spPr>
        <a:xfrm>
          <a:off x="1944370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6" name="【認定こども園・幼稚園・保育所】&#10;一人当たり面積最大値テキスト"/>
        <xdr:cNvSpPr txBox="1"/>
      </xdr:nvSpPr>
      <xdr:spPr>
        <a:xfrm>
          <a:off x="19547840" y="55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7" name="直線コネクタ 476"/>
        <xdr:cNvCxnSpPr/>
      </xdr:nvCxnSpPr>
      <xdr:spPr>
        <a:xfrm>
          <a:off x="19443700" y="573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8" name="【認定こども園・幼稚園・保育所】&#10;一人当たり面積平均値テキスト"/>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9" name="フローチャート: 判断 478"/>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80" name="フローチャート: 判断 479"/>
        <xdr:cNvSpPr/>
      </xdr:nvSpPr>
      <xdr:spPr>
        <a:xfrm>
          <a:off x="18735040" y="6578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81" name="フローチャート: 判断 480"/>
        <xdr:cNvSpPr/>
      </xdr:nvSpPr>
      <xdr:spPr>
        <a:xfrm>
          <a:off x="179374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2" name="フローチャート: 判断 481"/>
        <xdr:cNvSpPr/>
      </xdr:nvSpPr>
      <xdr:spPr>
        <a:xfrm>
          <a:off x="1716278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3" name="フローチャート: 判断 482"/>
        <xdr:cNvSpPr/>
      </xdr:nvSpPr>
      <xdr:spPr>
        <a:xfrm>
          <a:off x="1638808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89" name="楕円 488"/>
        <xdr:cNvSpPr/>
      </xdr:nvSpPr>
      <xdr:spPr>
        <a:xfrm>
          <a:off x="1945894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90" name="【認定こども園・幼稚園・保育所】&#10;一人当たり面積該当値テキスト"/>
        <xdr:cNvSpPr txBox="1"/>
      </xdr:nvSpPr>
      <xdr:spPr>
        <a:xfrm>
          <a:off x="19547840"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33020</xdr:rowOff>
    </xdr:from>
    <xdr:to>
      <xdr:col>112</xdr:col>
      <xdr:colOff>38100</xdr:colOff>
      <xdr:row>41</xdr:row>
      <xdr:rowOff>134620</xdr:rowOff>
    </xdr:to>
    <xdr:sp macro="" textlink="">
      <xdr:nvSpPr>
        <xdr:cNvPr id="491" name="楕円 490"/>
        <xdr:cNvSpPr/>
      </xdr:nvSpPr>
      <xdr:spPr>
        <a:xfrm>
          <a:off x="18735040" y="6906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83820</xdr:rowOff>
    </xdr:to>
    <xdr:cxnSp macro="">
      <xdr:nvCxnSpPr>
        <xdr:cNvPr id="492" name="直線コネクタ 491"/>
        <xdr:cNvCxnSpPr/>
      </xdr:nvCxnSpPr>
      <xdr:spPr>
        <a:xfrm>
          <a:off x="18778220" y="6957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33020</xdr:rowOff>
    </xdr:from>
    <xdr:to>
      <xdr:col>107</xdr:col>
      <xdr:colOff>101600</xdr:colOff>
      <xdr:row>41</xdr:row>
      <xdr:rowOff>134620</xdr:rowOff>
    </xdr:to>
    <xdr:sp macro="" textlink="">
      <xdr:nvSpPr>
        <xdr:cNvPr id="493" name="楕円 492"/>
        <xdr:cNvSpPr/>
      </xdr:nvSpPr>
      <xdr:spPr>
        <a:xfrm>
          <a:off x="1793748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83820</xdr:rowOff>
    </xdr:from>
    <xdr:to>
      <xdr:col>111</xdr:col>
      <xdr:colOff>177800</xdr:colOff>
      <xdr:row>41</xdr:row>
      <xdr:rowOff>83820</xdr:rowOff>
    </xdr:to>
    <xdr:cxnSp macro="">
      <xdr:nvCxnSpPr>
        <xdr:cNvPr id="494" name="直線コネクタ 493"/>
        <xdr:cNvCxnSpPr/>
      </xdr:nvCxnSpPr>
      <xdr:spPr>
        <a:xfrm>
          <a:off x="17988280" y="6957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95" name="楕円 494"/>
        <xdr:cNvSpPr/>
      </xdr:nvSpPr>
      <xdr:spPr>
        <a:xfrm>
          <a:off x="1716278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83820</xdr:rowOff>
    </xdr:from>
    <xdr:to>
      <xdr:col>107</xdr:col>
      <xdr:colOff>50800</xdr:colOff>
      <xdr:row>41</xdr:row>
      <xdr:rowOff>87630</xdr:rowOff>
    </xdr:to>
    <xdr:cxnSp macro="">
      <xdr:nvCxnSpPr>
        <xdr:cNvPr id="496" name="直線コネクタ 495"/>
        <xdr:cNvCxnSpPr/>
      </xdr:nvCxnSpPr>
      <xdr:spPr>
        <a:xfrm flipV="1">
          <a:off x="17213580" y="69570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36830</xdr:rowOff>
    </xdr:from>
    <xdr:to>
      <xdr:col>98</xdr:col>
      <xdr:colOff>38100</xdr:colOff>
      <xdr:row>41</xdr:row>
      <xdr:rowOff>138430</xdr:rowOff>
    </xdr:to>
    <xdr:sp macro="" textlink="">
      <xdr:nvSpPr>
        <xdr:cNvPr id="497" name="楕円 496"/>
        <xdr:cNvSpPr/>
      </xdr:nvSpPr>
      <xdr:spPr>
        <a:xfrm>
          <a:off x="16388080" y="69100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87630</xdr:rowOff>
    </xdr:to>
    <xdr:cxnSp macro="">
      <xdr:nvCxnSpPr>
        <xdr:cNvPr id="498" name="直線コネクタ 497"/>
        <xdr:cNvCxnSpPr/>
      </xdr:nvCxnSpPr>
      <xdr:spPr>
        <a:xfrm>
          <a:off x="16431260" y="69608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9" name="n_1aveValue【認定こども園・幼稚園・保育所】&#10;一人当たり面積"/>
        <xdr:cNvSpPr txBox="1"/>
      </xdr:nvSpPr>
      <xdr:spPr>
        <a:xfrm>
          <a:off x="18561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00" name="n_2aveValue【認定こども園・幼稚園・保育所】&#10;一人当たり面積"/>
        <xdr:cNvSpPr txBox="1"/>
      </xdr:nvSpPr>
      <xdr:spPr>
        <a:xfrm>
          <a:off x="1777626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01" name="n_3aveValue【認定こども園・幼稚園・保育所】&#10;一人当たり面積"/>
        <xdr:cNvSpPr txBox="1"/>
      </xdr:nvSpPr>
      <xdr:spPr>
        <a:xfrm>
          <a:off x="1700156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2" name="n_4aveValue【認定こども園・幼稚園・保育所】&#10;一人当たり面積"/>
        <xdr:cNvSpPr txBox="1"/>
      </xdr:nvSpPr>
      <xdr:spPr>
        <a:xfrm>
          <a:off x="162268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125747</xdr:rowOff>
    </xdr:from>
    <xdr:ext cx="469744" cy="259045"/>
    <xdr:sp macro="" textlink="">
      <xdr:nvSpPr>
        <xdr:cNvPr id="503" name="n_1mainValue【認定こども園・幼稚園・保育所】&#10;一人当たり面積"/>
        <xdr:cNvSpPr txBox="1"/>
      </xdr:nvSpPr>
      <xdr:spPr>
        <a:xfrm>
          <a:off x="185611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125747</xdr:rowOff>
    </xdr:from>
    <xdr:ext cx="469744" cy="259045"/>
    <xdr:sp macro="" textlink="">
      <xdr:nvSpPr>
        <xdr:cNvPr id="504" name="n_2mainValue【認定こども園・幼稚園・保育所】&#10;一人当たり面積"/>
        <xdr:cNvSpPr txBox="1"/>
      </xdr:nvSpPr>
      <xdr:spPr>
        <a:xfrm>
          <a:off x="1777626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505" name="n_3mainValue【認定こども園・幼稚園・保育所】&#10;一人当たり面積"/>
        <xdr:cNvSpPr txBox="1"/>
      </xdr:nvSpPr>
      <xdr:spPr>
        <a:xfrm>
          <a:off x="170015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129557</xdr:rowOff>
    </xdr:from>
    <xdr:ext cx="469744" cy="259045"/>
    <xdr:sp macro="" textlink="">
      <xdr:nvSpPr>
        <xdr:cNvPr id="506" name="n_4mainValue【認定こども園・幼稚園・保育所】&#10;一人当たり面積"/>
        <xdr:cNvSpPr txBox="1"/>
      </xdr:nvSpPr>
      <xdr:spPr>
        <a:xfrm>
          <a:off x="16226867"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3" name="直線コネクタ 532"/>
        <xdr:cNvCxnSpPr/>
      </xdr:nvCxnSpPr>
      <xdr:spPr>
        <a:xfrm flipV="1">
          <a:off x="14375764" y="9274084"/>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4" name="【学校施設】&#10;有形固定資産減価償却率最小値テキスト"/>
        <xdr:cNvSpPr txBox="1"/>
      </xdr:nvSpPr>
      <xdr:spPr>
        <a:xfrm>
          <a:off x="14414500" y="1063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5" name="直線コネクタ 534"/>
        <xdr:cNvCxnSpPr/>
      </xdr:nvCxnSpPr>
      <xdr:spPr>
        <a:xfrm>
          <a:off x="14287500" y="1063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6" name="【学校施設】&#10;有形固定資産減価償却率最大値テキスト"/>
        <xdr:cNvSpPr txBox="1"/>
      </xdr:nvSpPr>
      <xdr:spPr>
        <a:xfrm>
          <a:off x="14414500" y="9053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7" name="直線コネクタ 536"/>
        <xdr:cNvCxnSpPr/>
      </xdr:nvCxnSpPr>
      <xdr:spPr>
        <a:xfrm>
          <a:off x="14287500" y="92740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538" name="【学校施設】&#10;有形固定資産減価償却率平均値テキスト"/>
        <xdr:cNvSpPr txBox="1"/>
      </xdr:nvSpPr>
      <xdr:spPr>
        <a:xfrm>
          <a:off x="14414500" y="10042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9" name="フローチャート: 判断 538"/>
        <xdr:cNvSpPr/>
      </xdr:nvSpPr>
      <xdr:spPr>
        <a:xfrm>
          <a:off x="14325600" y="100598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0" name="フローチャート: 判断 539"/>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1" name="フローチャート: 判断 540"/>
        <xdr:cNvSpPr/>
      </xdr:nvSpPr>
      <xdr:spPr>
        <a:xfrm>
          <a:off x="12804140" y="10017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2" name="フローチャート: 判断 541"/>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3" name="フローチャート: 判断 542"/>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549" name="楕円 548"/>
        <xdr:cNvSpPr/>
      </xdr:nvSpPr>
      <xdr:spPr>
        <a:xfrm>
          <a:off x="14325600" y="988785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550" name="【学校施設】&#10;有形固定資産減価償却率該当値テキスト"/>
        <xdr:cNvSpPr txBox="1"/>
      </xdr:nvSpPr>
      <xdr:spPr>
        <a:xfrm>
          <a:off x="14414500" y="973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551" name="楕円 550"/>
        <xdr:cNvSpPr/>
      </xdr:nvSpPr>
      <xdr:spPr>
        <a:xfrm>
          <a:off x="13578840" y="9822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150223</xdr:rowOff>
    </xdr:from>
    <xdr:to>
      <xdr:col>85</xdr:col>
      <xdr:colOff>127000</xdr:colOff>
      <xdr:row>59</xdr:row>
      <xdr:rowOff>44087</xdr:rowOff>
    </xdr:to>
    <xdr:cxnSp macro="">
      <xdr:nvCxnSpPr>
        <xdr:cNvPr id="552" name="直線コネクタ 551"/>
        <xdr:cNvCxnSpPr/>
      </xdr:nvCxnSpPr>
      <xdr:spPr>
        <a:xfrm>
          <a:off x="13629640" y="9873343"/>
          <a:ext cx="7467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53" name="楕円 552"/>
        <xdr:cNvSpPr/>
      </xdr:nvSpPr>
      <xdr:spPr>
        <a:xfrm>
          <a:off x="12804140" y="97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150223</xdr:rowOff>
    </xdr:to>
    <xdr:cxnSp macro="">
      <xdr:nvCxnSpPr>
        <xdr:cNvPr id="554" name="直線コネクタ 553"/>
        <xdr:cNvCxnSpPr/>
      </xdr:nvCxnSpPr>
      <xdr:spPr>
        <a:xfrm>
          <a:off x="12854940" y="9804763"/>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55" name="楕円 554"/>
        <xdr:cNvSpPr/>
      </xdr:nvSpPr>
      <xdr:spPr>
        <a:xfrm>
          <a:off x="12029440" y="9682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81643</xdr:rowOff>
    </xdr:to>
    <xdr:cxnSp macro="">
      <xdr:nvCxnSpPr>
        <xdr:cNvPr id="556" name="直線コネクタ 555"/>
        <xdr:cNvCxnSpPr/>
      </xdr:nvCxnSpPr>
      <xdr:spPr>
        <a:xfrm>
          <a:off x="12072620" y="9729651"/>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71665</xdr:rowOff>
    </xdr:from>
    <xdr:to>
      <xdr:col>67</xdr:col>
      <xdr:colOff>101600</xdr:colOff>
      <xdr:row>58</xdr:row>
      <xdr:rowOff>1815</xdr:rowOff>
    </xdr:to>
    <xdr:sp macro="" textlink="">
      <xdr:nvSpPr>
        <xdr:cNvPr id="557" name="楕円 556"/>
        <xdr:cNvSpPr/>
      </xdr:nvSpPr>
      <xdr:spPr>
        <a:xfrm>
          <a:off x="1123188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122465</xdr:rowOff>
    </xdr:from>
    <xdr:to>
      <xdr:col>71</xdr:col>
      <xdr:colOff>177800</xdr:colOff>
      <xdr:row>58</xdr:row>
      <xdr:rowOff>6531</xdr:rowOff>
    </xdr:to>
    <xdr:cxnSp macro="">
      <xdr:nvCxnSpPr>
        <xdr:cNvPr id="558" name="直線コネクタ 557"/>
        <xdr:cNvCxnSpPr/>
      </xdr:nvCxnSpPr>
      <xdr:spPr>
        <a:xfrm>
          <a:off x="11282680" y="9677945"/>
          <a:ext cx="78994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59" name="n_1aveValue【学校施設】&#10;有形固定資産減価償却率"/>
        <xdr:cNvSpPr txBox="1"/>
      </xdr:nvSpPr>
      <xdr:spPr>
        <a:xfrm>
          <a:off x="134372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0" name="n_2aveValue【学校施設】&#10;有形固定資産減価償却率"/>
        <xdr:cNvSpPr txBox="1"/>
      </xdr:nvSpPr>
      <xdr:spPr>
        <a:xfrm>
          <a:off x="126752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61" name="n_3aveValue【学校施設】&#10;有形固定資産減価償却率"/>
        <xdr:cNvSpPr txBox="1"/>
      </xdr:nvSpPr>
      <xdr:spPr>
        <a:xfrm>
          <a:off x="1190054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2" name="n_4aveValue【学校施設】&#10;有形固定資産減価償却率"/>
        <xdr:cNvSpPr txBox="1"/>
      </xdr:nvSpPr>
      <xdr:spPr>
        <a:xfrm>
          <a:off x="1110298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563" name="n_1mainValue【学校施設】&#10;有形固定資産減価償却率"/>
        <xdr:cNvSpPr txBox="1"/>
      </xdr:nvSpPr>
      <xdr:spPr>
        <a:xfrm>
          <a:off x="134372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564" name="n_2mainValue【学校施設】&#10;有形固定資産減価償却率"/>
        <xdr:cNvSpPr txBox="1"/>
      </xdr:nvSpPr>
      <xdr:spPr>
        <a:xfrm>
          <a:off x="12675244" y="953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65" name="n_3mainValue【学校施設】&#10;有形固定資産減価償却率"/>
        <xdr:cNvSpPr txBox="1"/>
      </xdr:nvSpPr>
      <xdr:spPr>
        <a:xfrm>
          <a:off x="11900544" y="946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18342</xdr:rowOff>
    </xdr:from>
    <xdr:ext cx="405111" cy="259045"/>
    <xdr:sp macro="" textlink="">
      <xdr:nvSpPr>
        <xdr:cNvPr id="566" name="n_4mainValue【学校施設】&#10;有形固定資産減価償却率"/>
        <xdr:cNvSpPr txBox="1"/>
      </xdr:nvSpPr>
      <xdr:spPr>
        <a:xfrm>
          <a:off x="1110298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91" name="直線コネクタ 590"/>
        <xdr:cNvCxnSpPr/>
      </xdr:nvCxnSpPr>
      <xdr:spPr>
        <a:xfrm flipV="1">
          <a:off x="19509104" y="9568180"/>
          <a:ext cx="0" cy="13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2" name="【学校施設】&#10;一人当たり面積最小値テキスト"/>
        <xdr:cNvSpPr txBox="1"/>
      </xdr:nvSpPr>
      <xdr:spPr>
        <a:xfrm>
          <a:off x="19547840"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3" name="直線コネクタ 592"/>
        <xdr:cNvCxnSpPr/>
      </xdr:nvCxnSpPr>
      <xdr:spPr>
        <a:xfrm>
          <a:off x="19443700" y="10895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4" name="【学校施設】&#10;一人当たり面積最大値テキスト"/>
        <xdr:cNvSpPr txBox="1"/>
      </xdr:nvSpPr>
      <xdr:spPr>
        <a:xfrm>
          <a:off x="1954784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5" name="直線コネクタ 594"/>
        <xdr:cNvCxnSpPr/>
      </xdr:nvCxnSpPr>
      <xdr:spPr>
        <a:xfrm>
          <a:off x="19443700" y="9568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596" name="【学校施設】&#10;一人当たり面積平均値テキスト"/>
        <xdr:cNvSpPr txBox="1"/>
      </xdr:nvSpPr>
      <xdr:spPr>
        <a:xfrm>
          <a:off x="1954784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7" name="フローチャート: 判断 596"/>
        <xdr:cNvSpPr/>
      </xdr:nvSpPr>
      <xdr:spPr>
        <a:xfrm>
          <a:off x="1945894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8" name="フローチャート: 判断 597"/>
        <xdr:cNvSpPr/>
      </xdr:nvSpPr>
      <xdr:spPr>
        <a:xfrm>
          <a:off x="18735040" y="10450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9" name="フローチャート: 判断 598"/>
        <xdr:cNvSpPr/>
      </xdr:nvSpPr>
      <xdr:spPr>
        <a:xfrm>
          <a:off x="17937480" y="1047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00" name="フローチャート: 判断 599"/>
        <xdr:cNvSpPr/>
      </xdr:nvSpPr>
      <xdr:spPr>
        <a:xfrm>
          <a:off x="1716278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01" name="フローチャート: 判断 600"/>
        <xdr:cNvSpPr/>
      </xdr:nvSpPr>
      <xdr:spPr>
        <a:xfrm>
          <a:off x="16388080" y="10421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148590</xdr:rowOff>
    </xdr:from>
    <xdr:to>
      <xdr:col>116</xdr:col>
      <xdr:colOff>114300</xdr:colOff>
      <xdr:row>61</xdr:row>
      <xdr:rowOff>78740</xdr:rowOff>
    </xdr:to>
    <xdr:sp macro="" textlink="">
      <xdr:nvSpPr>
        <xdr:cNvPr id="607" name="楕円 606"/>
        <xdr:cNvSpPr/>
      </xdr:nvSpPr>
      <xdr:spPr>
        <a:xfrm>
          <a:off x="19458940" y="10206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xdr:rowOff>
    </xdr:from>
    <xdr:ext cx="469744" cy="259045"/>
    <xdr:sp macro="" textlink="">
      <xdr:nvSpPr>
        <xdr:cNvPr id="608" name="【学校施設】&#10;一人当たり面積該当値テキスト"/>
        <xdr:cNvSpPr txBox="1"/>
      </xdr:nvSpPr>
      <xdr:spPr>
        <a:xfrm>
          <a:off x="19547840"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158750</xdr:rowOff>
    </xdr:from>
    <xdr:to>
      <xdr:col>112</xdr:col>
      <xdr:colOff>38100</xdr:colOff>
      <xdr:row>61</xdr:row>
      <xdr:rowOff>88900</xdr:rowOff>
    </xdr:to>
    <xdr:sp macro="" textlink="">
      <xdr:nvSpPr>
        <xdr:cNvPr id="609" name="楕円 608"/>
        <xdr:cNvSpPr/>
      </xdr:nvSpPr>
      <xdr:spPr>
        <a:xfrm>
          <a:off x="18735040" y="1021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27940</xdr:rowOff>
    </xdr:from>
    <xdr:to>
      <xdr:col>116</xdr:col>
      <xdr:colOff>63500</xdr:colOff>
      <xdr:row>61</xdr:row>
      <xdr:rowOff>38100</xdr:rowOff>
    </xdr:to>
    <xdr:cxnSp macro="">
      <xdr:nvCxnSpPr>
        <xdr:cNvPr id="610" name="直線コネクタ 609"/>
        <xdr:cNvCxnSpPr/>
      </xdr:nvCxnSpPr>
      <xdr:spPr>
        <a:xfrm flipV="1">
          <a:off x="18778220" y="10253980"/>
          <a:ext cx="73152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168910</xdr:rowOff>
    </xdr:from>
    <xdr:to>
      <xdr:col>107</xdr:col>
      <xdr:colOff>101600</xdr:colOff>
      <xdr:row>61</xdr:row>
      <xdr:rowOff>99060</xdr:rowOff>
    </xdr:to>
    <xdr:sp macro="" textlink="">
      <xdr:nvSpPr>
        <xdr:cNvPr id="611" name="楕円 610"/>
        <xdr:cNvSpPr/>
      </xdr:nvSpPr>
      <xdr:spPr>
        <a:xfrm>
          <a:off x="17937480" y="10227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38100</xdr:rowOff>
    </xdr:from>
    <xdr:to>
      <xdr:col>111</xdr:col>
      <xdr:colOff>177800</xdr:colOff>
      <xdr:row>61</xdr:row>
      <xdr:rowOff>48260</xdr:rowOff>
    </xdr:to>
    <xdr:cxnSp macro="">
      <xdr:nvCxnSpPr>
        <xdr:cNvPr id="612" name="直線コネクタ 611"/>
        <xdr:cNvCxnSpPr/>
      </xdr:nvCxnSpPr>
      <xdr:spPr>
        <a:xfrm flipV="1">
          <a:off x="17988280" y="10264140"/>
          <a:ext cx="78994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152400</xdr:rowOff>
    </xdr:from>
    <xdr:to>
      <xdr:col>102</xdr:col>
      <xdr:colOff>165100</xdr:colOff>
      <xdr:row>62</xdr:row>
      <xdr:rowOff>82550</xdr:rowOff>
    </xdr:to>
    <xdr:sp macro="" textlink="">
      <xdr:nvSpPr>
        <xdr:cNvPr id="613" name="楕円 612"/>
        <xdr:cNvSpPr/>
      </xdr:nvSpPr>
      <xdr:spPr>
        <a:xfrm>
          <a:off x="17162780" y="1037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48260</xdr:rowOff>
    </xdr:from>
    <xdr:to>
      <xdr:col>107</xdr:col>
      <xdr:colOff>50800</xdr:colOff>
      <xdr:row>62</xdr:row>
      <xdr:rowOff>31750</xdr:rowOff>
    </xdr:to>
    <xdr:cxnSp macro="">
      <xdr:nvCxnSpPr>
        <xdr:cNvPr id="614" name="直線コネクタ 613"/>
        <xdr:cNvCxnSpPr/>
      </xdr:nvCxnSpPr>
      <xdr:spPr>
        <a:xfrm flipV="1">
          <a:off x="17213580" y="10274300"/>
          <a:ext cx="7747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615" name="楕円 614"/>
        <xdr:cNvSpPr/>
      </xdr:nvSpPr>
      <xdr:spPr>
        <a:xfrm>
          <a:off x="16388080" y="10377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31750</xdr:rowOff>
    </xdr:to>
    <xdr:cxnSp macro="">
      <xdr:nvCxnSpPr>
        <xdr:cNvPr id="616" name="直線コネクタ 615"/>
        <xdr:cNvCxnSpPr/>
      </xdr:nvCxnSpPr>
      <xdr:spPr>
        <a:xfrm>
          <a:off x="16431260" y="1042416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617" name="n_1aveValue【学校施設】&#10;一人当たり面積"/>
        <xdr:cNvSpPr txBox="1"/>
      </xdr:nvSpPr>
      <xdr:spPr>
        <a:xfrm>
          <a:off x="18561127" y="1054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618" name="n_2aveValue【学校施設】&#10;一人当たり面積"/>
        <xdr:cNvSpPr txBox="1"/>
      </xdr:nvSpPr>
      <xdr:spPr>
        <a:xfrm>
          <a:off x="1777626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19" name="n_3aveValue【学校施設】&#10;一人当たり面積"/>
        <xdr:cNvSpPr txBox="1"/>
      </xdr:nvSpPr>
      <xdr:spPr>
        <a:xfrm>
          <a:off x="1700156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620" name="n_4aveValue【学校施設】&#10;一人当たり面積"/>
        <xdr:cNvSpPr txBox="1"/>
      </xdr:nvSpPr>
      <xdr:spPr>
        <a:xfrm>
          <a:off x="1622686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105427</xdr:rowOff>
    </xdr:from>
    <xdr:ext cx="469744" cy="259045"/>
    <xdr:sp macro="" textlink="">
      <xdr:nvSpPr>
        <xdr:cNvPr id="621" name="n_1mainValue【学校施設】&#10;一人当たり面積"/>
        <xdr:cNvSpPr txBox="1"/>
      </xdr:nvSpPr>
      <xdr:spPr>
        <a:xfrm>
          <a:off x="185611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115587</xdr:rowOff>
    </xdr:from>
    <xdr:ext cx="469744" cy="259045"/>
    <xdr:sp macro="" textlink="">
      <xdr:nvSpPr>
        <xdr:cNvPr id="622" name="n_2mainValue【学校施設】&#10;一人当たり面積"/>
        <xdr:cNvSpPr txBox="1"/>
      </xdr:nvSpPr>
      <xdr:spPr>
        <a:xfrm>
          <a:off x="1777626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99077</xdr:rowOff>
    </xdr:from>
    <xdr:ext cx="469744" cy="259045"/>
    <xdr:sp macro="" textlink="">
      <xdr:nvSpPr>
        <xdr:cNvPr id="623" name="n_3mainValue【学校施設】&#10;一人当たり面積"/>
        <xdr:cNvSpPr txBox="1"/>
      </xdr:nvSpPr>
      <xdr:spPr>
        <a:xfrm>
          <a:off x="1700156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97807</xdr:rowOff>
    </xdr:from>
    <xdr:ext cx="469744" cy="259045"/>
    <xdr:sp macro="" textlink="">
      <xdr:nvSpPr>
        <xdr:cNvPr id="624" name="n_4mainValue【学校施設】&#10;一人当たり面積"/>
        <xdr:cNvSpPr txBox="1"/>
      </xdr:nvSpPr>
      <xdr:spPr>
        <a:xfrm>
          <a:off x="1622686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3" name="テキスト ボックス 652"/>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3" name="テキスト ボックス 662"/>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5" name="テキスト ボックス 66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667" name="直線コネクタ 666"/>
        <xdr:cNvCxnSpPr/>
      </xdr:nvCxnSpPr>
      <xdr:spPr>
        <a:xfrm flipV="1">
          <a:off x="14375764" y="16638271"/>
          <a:ext cx="0" cy="148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668" name="【公民館】&#10;有形固定資産減価償却率最小値テキスト"/>
        <xdr:cNvSpPr txBox="1"/>
      </xdr:nvSpPr>
      <xdr:spPr>
        <a:xfrm>
          <a:off x="14414500" y="1812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669" name="直線コネクタ 668"/>
        <xdr:cNvCxnSpPr/>
      </xdr:nvCxnSpPr>
      <xdr:spPr>
        <a:xfrm>
          <a:off x="14287500" y="18119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670" name="【公民館】&#10;有形固定資産減価償却率最大値テキスト"/>
        <xdr:cNvSpPr txBox="1"/>
      </xdr:nvSpPr>
      <xdr:spPr>
        <a:xfrm>
          <a:off x="14414500" y="16421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671" name="直線コネクタ 670"/>
        <xdr:cNvCxnSpPr/>
      </xdr:nvCxnSpPr>
      <xdr:spPr>
        <a:xfrm>
          <a:off x="14287500" y="16638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72" name="【公民館】&#10;有形固定資産減価償却率平均値テキスト"/>
        <xdr:cNvSpPr txBox="1"/>
      </xdr:nvSpPr>
      <xdr:spPr>
        <a:xfrm>
          <a:off x="14414500" y="1761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73" name="フローチャート: 判断 672"/>
        <xdr:cNvSpPr/>
      </xdr:nvSpPr>
      <xdr:spPr>
        <a:xfrm>
          <a:off x="14325600" y="1763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674" name="フローチャート: 判断 673"/>
        <xdr:cNvSpPr/>
      </xdr:nvSpPr>
      <xdr:spPr>
        <a:xfrm>
          <a:off x="1357884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xdr:cNvSpPr/>
      </xdr:nvSpPr>
      <xdr:spPr>
        <a:xfrm>
          <a:off x="12804140" y="175513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76" name="フローチャート: 判断 675"/>
        <xdr:cNvSpPr/>
      </xdr:nvSpPr>
      <xdr:spPr>
        <a:xfrm>
          <a:off x="12029440" y="17489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677" name="フローチャート: 判断 676"/>
        <xdr:cNvSpPr/>
      </xdr:nvSpPr>
      <xdr:spPr>
        <a:xfrm>
          <a:off x="1123188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4173</xdr:rowOff>
    </xdr:from>
    <xdr:to>
      <xdr:col>85</xdr:col>
      <xdr:colOff>177800</xdr:colOff>
      <xdr:row>105</xdr:row>
      <xdr:rowOff>105773</xdr:rowOff>
    </xdr:to>
    <xdr:sp macro="" textlink="">
      <xdr:nvSpPr>
        <xdr:cNvPr id="683" name="楕円 682"/>
        <xdr:cNvSpPr/>
      </xdr:nvSpPr>
      <xdr:spPr>
        <a:xfrm>
          <a:off x="14325600" y="1760637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27050</xdr:rowOff>
    </xdr:from>
    <xdr:ext cx="405111" cy="259045"/>
    <xdr:sp macro="" textlink="">
      <xdr:nvSpPr>
        <xdr:cNvPr id="684" name="【公民館】&#10;有形固定資産減価償却率該当値テキスト"/>
        <xdr:cNvSpPr txBox="1"/>
      </xdr:nvSpPr>
      <xdr:spPr>
        <a:xfrm>
          <a:off x="14414500" y="1746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685" name="楕円 684"/>
        <xdr:cNvSpPr/>
      </xdr:nvSpPr>
      <xdr:spPr>
        <a:xfrm>
          <a:off x="13578840" y="17557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54973</xdr:rowOff>
    </xdr:to>
    <xdr:cxnSp macro="">
      <xdr:nvCxnSpPr>
        <xdr:cNvPr id="686" name="直線コネクタ 685"/>
        <xdr:cNvCxnSpPr/>
      </xdr:nvCxnSpPr>
      <xdr:spPr>
        <a:xfrm>
          <a:off x="13629640" y="17604921"/>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87" name="楕円 686"/>
        <xdr:cNvSpPr/>
      </xdr:nvSpPr>
      <xdr:spPr>
        <a:xfrm>
          <a:off x="12804140" y="17525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2721</xdr:rowOff>
    </xdr:to>
    <xdr:cxnSp macro="">
      <xdr:nvCxnSpPr>
        <xdr:cNvPr id="688" name="直線コネクタ 687"/>
        <xdr:cNvCxnSpPr/>
      </xdr:nvCxnSpPr>
      <xdr:spPr>
        <a:xfrm>
          <a:off x="12854940" y="1757607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689" name="楕円 688"/>
        <xdr:cNvSpPr/>
      </xdr:nvSpPr>
      <xdr:spPr>
        <a:xfrm>
          <a:off x="12029440" y="1793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107</xdr:row>
      <xdr:rowOff>48442</xdr:rowOff>
    </xdr:to>
    <xdr:cxnSp macro="">
      <xdr:nvCxnSpPr>
        <xdr:cNvPr id="690" name="直線コネクタ 689"/>
        <xdr:cNvCxnSpPr/>
      </xdr:nvCxnSpPr>
      <xdr:spPr>
        <a:xfrm flipV="1">
          <a:off x="12072620" y="17576074"/>
          <a:ext cx="78232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91" name="楕円 690"/>
        <xdr:cNvSpPr/>
      </xdr:nvSpPr>
      <xdr:spPr>
        <a:xfrm>
          <a:off x="11231880" y="1788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48442</xdr:rowOff>
    </xdr:to>
    <xdr:cxnSp macro="">
      <xdr:nvCxnSpPr>
        <xdr:cNvPr id="692" name="直線コネクタ 691"/>
        <xdr:cNvCxnSpPr/>
      </xdr:nvCxnSpPr>
      <xdr:spPr>
        <a:xfrm>
          <a:off x="11282680" y="17934214"/>
          <a:ext cx="78994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693" name="n_1aveValue【公民館】&#10;有形固定資産減価償却率"/>
        <xdr:cNvSpPr txBox="1"/>
      </xdr:nvSpPr>
      <xdr:spPr>
        <a:xfrm>
          <a:off x="134372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公民館】&#10;有形固定資産減価償却率"/>
        <xdr:cNvSpPr txBox="1"/>
      </xdr:nvSpPr>
      <xdr:spPr>
        <a:xfrm>
          <a:off x="126752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695" name="n_3aveValue【公民館】&#10;有形固定資産減価償却率"/>
        <xdr:cNvSpPr txBox="1"/>
      </xdr:nvSpPr>
      <xdr:spPr>
        <a:xfrm>
          <a:off x="11900544"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696" name="n_4aveValue【公民館】&#10;有形固定資産減価償却率"/>
        <xdr:cNvSpPr txBox="1"/>
      </xdr:nvSpPr>
      <xdr:spPr>
        <a:xfrm>
          <a:off x="1110298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44648</xdr:rowOff>
    </xdr:from>
    <xdr:ext cx="405111" cy="259045"/>
    <xdr:sp macro="" textlink="">
      <xdr:nvSpPr>
        <xdr:cNvPr id="697" name="n_1mainValue【公民館】&#10;有形固定資産減価償却率"/>
        <xdr:cNvSpPr txBox="1"/>
      </xdr:nvSpPr>
      <xdr:spPr>
        <a:xfrm>
          <a:off x="13437244"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8" name="n_2mainValue【公民館】&#10;有形固定資産減価償却率"/>
        <xdr:cNvSpPr txBox="1"/>
      </xdr:nvSpPr>
      <xdr:spPr>
        <a:xfrm>
          <a:off x="12675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699" name="n_3mainValue【公民館】&#10;有形固定資産減価償却率"/>
        <xdr:cNvSpPr txBox="1"/>
      </xdr:nvSpPr>
      <xdr:spPr>
        <a:xfrm>
          <a:off x="11900544" y="1802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700" name="n_4mainValue【公民館】&#10;有形固定資産減価償却率"/>
        <xdr:cNvSpPr txBox="1"/>
      </xdr:nvSpPr>
      <xdr:spPr>
        <a:xfrm>
          <a:off x="11102984" y="1797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724" name="直線コネクタ 723"/>
        <xdr:cNvCxnSpPr/>
      </xdr:nvCxnSpPr>
      <xdr:spPr>
        <a:xfrm flipV="1">
          <a:off x="19509104" y="16973551"/>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25" name="【公民館】&#10;一人当たり面積最小値テキスト"/>
        <xdr:cNvSpPr txBox="1"/>
      </xdr:nvSpPr>
      <xdr:spPr>
        <a:xfrm>
          <a:off x="19547840"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26" name="直線コネクタ 725"/>
        <xdr:cNvCxnSpPr/>
      </xdr:nvCxnSpPr>
      <xdr:spPr>
        <a:xfrm>
          <a:off x="19443700" y="18242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727" name="【公民館】&#10;一人当たり面積最大値テキスト"/>
        <xdr:cNvSpPr txBox="1"/>
      </xdr:nvSpPr>
      <xdr:spPr>
        <a:xfrm>
          <a:off x="19547840" y="1675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728" name="直線コネクタ 727"/>
        <xdr:cNvCxnSpPr/>
      </xdr:nvCxnSpPr>
      <xdr:spPr>
        <a:xfrm>
          <a:off x="194437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29" name="【公民館】&#10;一人当たり面積平均値テキスト"/>
        <xdr:cNvSpPr txBox="1"/>
      </xdr:nvSpPr>
      <xdr:spPr>
        <a:xfrm>
          <a:off x="19547840" y="17494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0" name="フローチャート: 判断 729"/>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731" name="フローチャート: 判断 730"/>
        <xdr:cNvSpPr/>
      </xdr:nvSpPr>
      <xdr:spPr>
        <a:xfrm>
          <a:off x="1873504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32" name="フローチャート: 判断 731"/>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33" name="フローチャート: 判断 732"/>
        <xdr:cNvSpPr/>
      </xdr:nvSpPr>
      <xdr:spPr>
        <a:xfrm>
          <a:off x="171627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734" name="フローチャート: 判断 733"/>
        <xdr:cNvSpPr/>
      </xdr:nvSpPr>
      <xdr:spPr>
        <a:xfrm>
          <a:off x="16388080" y="1753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40" name="楕円 739"/>
        <xdr:cNvSpPr/>
      </xdr:nvSpPr>
      <xdr:spPr>
        <a:xfrm>
          <a:off x="19458940" y="17738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741" name="【公民館】&#10;一人当たり面積該当値テキスト"/>
        <xdr:cNvSpPr txBox="1"/>
      </xdr:nvSpPr>
      <xdr:spPr>
        <a:xfrm>
          <a:off x="1954784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42" name="楕円 741"/>
        <xdr:cNvSpPr/>
      </xdr:nvSpPr>
      <xdr:spPr>
        <a:xfrm>
          <a:off x="18735040" y="17738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15239</xdr:rowOff>
    </xdr:to>
    <xdr:cxnSp macro="">
      <xdr:nvCxnSpPr>
        <xdr:cNvPr id="743" name="直線コネクタ 742"/>
        <xdr:cNvCxnSpPr/>
      </xdr:nvCxnSpPr>
      <xdr:spPr>
        <a:xfrm>
          <a:off x="18778220" y="1778507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44" name="楕円 743"/>
        <xdr:cNvSpPr/>
      </xdr:nvSpPr>
      <xdr:spPr>
        <a:xfrm>
          <a:off x="1793748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22861</xdr:rowOff>
    </xdr:to>
    <xdr:cxnSp macro="">
      <xdr:nvCxnSpPr>
        <xdr:cNvPr id="745" name="直線コネクタ 744"/>
        <xdr:cNvCxnSpPr/>
      </xdr:nvCxnSpPr>
      <xdr:spPr>
        <a:xfrm flipV="1">
          <a:off x="17988280" y="1778507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143511</xdr:rowOff>
    </xdr:from>
    <xdr:to>
      <xdr:col>102</xdr:col>
      <xdr:colOff>165100</xdr:colOff>
      <xdr:row>106</xdr:row>
      <xdr:rowOff>73661</xdr:rowOff>
    </xdr:to>
    <xdr:sp macro="" textlink="">
      <xdr:nvSpPr>
        <xdr:cNvPr id="746" name="楕円 745"/>
        <xdr:cNvSpPr/>
      </xdr:nvSpPr>
      <xdr:spPr>
        <a:xfrm>
          <a:off x="1716278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22861</xdr:rowOff>
    </xdr:to>
    <xdr:cxnSp macro="">
      <xdr:nvCxnSpPr>
        <xdr:cNvPr id="747" name="直線コネクタ 746"/>
        <xdr:cNvCxnSpPr/>
      </xdr:nvCxnSpPr>
      <xdr:spPr>
        <a:xfrm>
          <a:off x="17213580" y="177927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748" name="楕円 747"/>
        <xdr:cNvSpPr/>
      </xdr:nvSpPr>
      <xdr:spPr>
        <a:xfrm>
          <a:off x="16388080" y="1774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22861</xdr:rowOff>
    </xdr:from>
    <xdr:to>
      <xdr:col>102</xdr:col>
      <xdr:colOff>114300</xdr:colOff>
      <xdr:row>106</xdr:row>
      <xdr:rowOff>22861</xdr:rowOff>
    </xdr:to>
    <xdr:cxnSp macro="">
      <xdr:nvCxnSpPr>
        <xdr:cNvPr id="749" name="直線コネクタ 748"/>
        <xdr:cNvCxnSpPr/>
      </xdr:nvCxnSpPr>
      <xdr:spPr>
        <a:xfrm>
          <a:off x="16431260" y="177927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750" name="n_1aveValue【公民館】&#10;一人当たり面積"/>
        <xdr:cNvSpPr txBox="1"/>
      </xdr:nvSpPr>
      <xdr:spPr>
        <a:xfrm>
          <a:off x="1856112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51" name="n_2aveValue【公民館】&#10;一人当たり面積"/>
        <xdr:cNvSpPr txBox="1"/>
      </xdr:nvSpPr>
      <xdr:spPr>
        <a:xfrm>
          <a:off x="177762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52" name="n_3aveValue【公民館】&#10;一人当たり面積"/>
        <xdr:cNvSpPr txBox="1"/>
      </xdr:nvSpPr>
      <xdr:spPr>
        <a:xfrm>
          <a:off x="1700156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753" name="n_4aveValue【公民館】&#10;一人当たり面積"/>
        <xdr:cNvSpPr txBox="1"/>
      </xdr:nvSpPr>
      <xdr:spPr>
        <a:xfrm>
          <a:off x="1622686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754" name="n_1mainValue【公民館】&#10;一人当たり面積"/>
        <xdr:cNvSpPr txBox="1"/>
      </xdr:nvSpPr>
      <xdr:spPr>
        <a:xfrm>
          <a:off x="18561127"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64788</xdr:rowOff>
    </xdr:from>
    <xdr:ext cx="469744" cy="259045"/>
    <xdr:sp macro="" textlink="">
      <xdr:nvSpPr>
        <xdr:cNvPr id="755" name="n_2mainValue【公民館】&#10;一人当たり面積"/>
        <xdr:cNvSpPr txBox="1"/>
      </xdr:nvSpPr>
      <xdr:spPr>
        <a:xfrm>
          <a:off x="1777626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64788</xdr:rowOff>
    </xdr:from>
    <xdr:ext cx="469744" cy="259045"/>
    <xdr:sp macro="" textlink="">
      <xdr:nvSpPr>
        <xdr:cNvPr id="756" name="n_3mainValue【公民館】&#10;一人当たり面積"/>
        <xdr:cNvSpPr txBox="1"/>
      </xdr:nvSpPr>
      <xdr:spPr>
        <a:xfrm>
          <a:off x="1700156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757" name="n_4mainValue【公民館】&#10;一人当たり面積"/>
        <xdr:cNvSpPr txBox="1"/>
      </xdr:nvSpPr>
      <xdr:spPr>
        <a:xfrm>
          <a:off x="16226867" y="178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類似団体と比較して、有形固定資産減価償却率が高くなっている施設は、公営住宅であり、低くなっている施設は、道路、橋りょう・トンネル、認定こども園・幼稚園・保育所、学校施設、公民館である。</a:t>
          </a:r>
        </a:p>
        <a:p>
          <a:r>
            <a:rPr kumimoji="1" lang="ja-JP" altLang="en-US" sz="1300">
              <a:latin typeface="ＭＳ Ｐゴシック" panose="020B0600070205080204" pitchFamily="50" charset="-128"/>
              <a:ea typeface="ＭＳ Ｐゴシック" panose="020B0600070205080204" pitchFamily="50" charset="-128"/>
            </a:rPr>
            <a:t>公営住宅については、赤松市営住宅（平成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年取得）、鹿養市営住宅（平成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年取得）の耐用年数の経過が長くなっていることから例年どおり高い数値となっているが、公民館については東公民館複合施設の空調設備更新により、今回初めて平均値を下回った。</a:t>
          </a:r>
        </a:p>
        <a:p>
          <a:r>
            <a:rPr kumimoji="1" lang="ja-JP" altLang="en-US" sz="1300">
              <a:latin typeface="ＭＳ Ｐゴシック" panose="020B0600070205080204" pitchFamily="50" charset="-128"/>
              <a:ea typeface="ＭＳ Ｐゴシック" panose="020B0600070205080204" pitchFamily="50" charset="-128"/>
            </a:rPr>
            <a:t>道路については、合併（平成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年度）以降に合併特例債等によりインフラを整備してきていること、また橋りょう・トンネルについても、合併以降に整備した資産が全体の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％であり、それぞれ耐用年数の経過が短いものが多いことにより償却率は低くなっている。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認定こども園・幼稚園・保育所については、古河市公立保育所運営ビジョンに基づき、古河市立第一保育所（昭和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年）及び古河市立第五保育所（昭和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年）をすでに廃止し、関戸保育所（昭和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年）についても施設の廃止を検討している。</a:t>
          </a:r>
        </a:p>
        <a:p>
          <a:r>
            <a:rPr kumimoji="1" lang="ja-JP" altLang="en-US" sz="1300">
              <a:latin typeface="ＭＳ Ｐゴシック" panose="020B0600070205080204" pitchFamily="50" charset="-128"/>
              <a:ea typeface="ＭＳ Ｐゴシック" panose="020B0600070205080204" pitchFamily="50" charset="-128"/>
            </a:rPr>
            <a:t>引き続き、公共施設等総合管理基本方針及び、古河市公共施設適正配置計画に基づき、市民サービスの低下を招くことなく、施設の長寿命化、集約化を進めるなど、質及び量の適切な維持管理に努める。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086225" y="5534842"/>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124960" y="70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020820" y="707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39750</xdr:rowOff>
    </xdr:from>
    <xdr:ext cx="405111" cy="259045"/>
    <xdr:sp macro="" textlink="">
      <xdr:nvSpPr>
        <xdr:cNvPr id="63" name="【図書館】&#10;有形固定資産減価償却率平均値テキスト"/>
        <xdr:cNvSpPr txBox="1"/>
      </xdr:nvSpPr>
      <xdr:spPr>
        <a:xfrm>
          <a:off x="4124960" y="624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03606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31216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514600" y="6329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739900" y="630319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965200" y="6288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xdr:cNvSpPr/>
      </xdr:nvSpPr>
      <xdr:spPr>
        <a:xfrm>
          <a:off x="403606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xdr:cNvSpPr txBox="1"/>
      </xdr:nvSpPr>
      <xdr:spPr>
        <a:xfrm>
          <a:off x="412496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6" name="楕円 75"/>
        <xdr:cNvSpPr/>
      </xdr:nvSpPr>
      <xdr:spPr>
        <a:xfrm>
          <a:off x="3312160" y="6203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64770</xdr:rowOff>
    </xdr:to>
    <xdr:cxnSp macro="">
      <xdr:nvCxnSpPr>
        <xdr:cNvPr id="77" name="直線コネクタ 76"/>
        <xdr:cNvCxnSpPr/>
      </xdr:nvCxnSpPr>
      <xdr:spPr>
        <a:xfrm>
          <a:off x="3355340" y="6254387"/>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159294</xdr:rowOff>
    </xdr:from>
    <xdr:to>
      <xdr:col>15</xdr:col>
      <xdr:colOff>101600</xdr:colOff>
      <xdr:row>37</xdr:row>
      <xdr:rowOff>89444</xdr:rowOff>
    </xdr:to>
    <xdr:sp macro="" textlink="">
      <xdr:nvSpPr>
        <xdr:cNvPr id="78" name="楕円 77"/>
        <xdr:cNvSpPr/>
      </xdr:nvSpPr>
      <xdr:spPr>
        <a:xfrm>
          <a:off x="2514600" y="6194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38644</xdr:rowOff>
    </xdr:from>
    <xdr:to>
      <xdr:col>19</xdr:col>
      <xdr:colOff>177800</xdr:colOff>
      <xdr:row>37</xdr:row>
      <xdr:rowOff>51707</xdr:rowOff>
    </xdr:to>
    <xdr:cxnSp macro="">
      <xdr:nvCxnSpPr>
        <xdr:cNvPr id="79" name="直線コネクタ 78"/>
        <xdr:cNvCxnSpPr/>
      </xdr:nvCxnSpPr>
      <xdr:spPr>
        <a:xfrm>
          <a:off x="2565400" y="6241324"/>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xdr:cNvSpPr/>
      </xdr:nvSpPr>
      <xdr:spPr>
        <a:xfrm>
          <a:off x="17399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38644</xdr:rowOff>
    </xdr:to>
    <xdr:cxnSp macro="">
      <xdr:nvCxnSpPr>
        <xdr:cNvPr id="81" name="直線コネクタ 80"/>
        <xdr:cNvCxnSpPr/>
      </xdr:nvCxnSpPr>
      <xdr:spPr>
        <a:xfrm>
          <a:off x="1790700" y="621030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xdr:cNvSpPr/>
      </xdr:nvSpPr>
      <xdr:spPr>
        <a:xfrm>
          <a:off x="965200" y="61306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37</xdr:row>
      <xdr:rowOff>7620</xdr:rowOff>
    </xdr:to>
    <xdr:cxnSp macro="">
      <xdr:nvCxnSpPr>
        <xdr:cNvPr id="83" name="直線コネクタ 82"/>
        <xdr:cNvCxnSpPr/>
      </xdr:nvCxnSpPr>
      <xdr:spPr>
        <a:xfrm>
          <a:off x="1008380" y="6181453"/>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17056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385704" y="641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611004" y="639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8363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119034</xdr:rowOff>
    </xdr:from>
    <xdr:ext cx="405111" cy="259045"/>
    <xdr:sp macro="" textlink="">
      <xdr:nvSpPr>
        <xdr:cNvPr id="88" name="n_1mainValue【図書館】&#10;有形固定資産減価償却率"/>
        <xdr:cNvSpPr txBox="1"/>
      </xdr:nvSpPr>
      <xdr:spPr>
        <a:xfrm>
          <a:off x="3170564" y="59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9" name="n_2main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90" name="n_3mainValue【図書館】&#10;有形固定資産減価償却率"/>
        <xdr:cNvSpPr txBox="1"/>
      </xdr:nvSpPr>
      <xdr:spPr>
        <a:xfrm>
          <a:off x="161100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xdr:cNvSpPr txBox="1"/>
      </xdr:nvSpPr>
      <xdr:spPr>
        <a:xfrm>
          <a:off x="8363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9219565" y="5491480"/>
          <a:ext cx="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9258300"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9154160" y="5491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9258300" y="6386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0985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xdr:cNvSpPr/>
      </xdr:nvSpPr>
      <xdr:spPr>
        <a:xfrm>
          <a:off x="9192260" y="6718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xdr:cNvSpPr txBox="1"/>
      </xdr:nvSpPr>
      <xdr:spPr>
        <a:xfrm>
          <a:off x="9258300"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xdr:cNvSpPr/>
      </xdr:nvSpPr>
      <xdr:spPr>
        <a:xfrm>
          <a:off x="8445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xdr:cNvCxnSpPr/>
      </xdr:nvCxnSpPr>
      <xdr:spPr>
        <a:xfrm>
          <a:off x="8496300" y="67691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767080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6" name="直線コネクタ 135"/>
        <xdr:cNvCxnSpPr/>
      </xdr:nvCxnSpPr>
      <xdr:spPr>
        <a:xfrm flipV="1">
          <a:off x="7713980" y="676910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68732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6924040" y="67818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9" name="楕円 138"/>
        <xdr:cNvSpPr/>
      </xdr:nvSpPr>
      <xdr:spPr>
        <a:xfrm>
          <a:off x="609854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40" name="直線コネクタ 139"/>
        <xdr:cNvCxnSpPr/>
      </xdr:nvCxnSpPr>
      <xdr:spPr>
        <a:xfrm>
          <a:off x="6149340" y="67818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750958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67120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5937327"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xdr:cNvSpPr txBox="1"/>
      </xdr:nvSpPr>
      <xdr:spPr>
        <a:xfrm>
          <a:off x="827158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xdr:cNvSpPr txBox="1"/>
      </xdr:nvSpPr>
      <xdr:spPr>
        <a:xfrm>
          <a:off x="7509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xdr:cNvSpPr txBox="1"/>
      </xdr:nvSpPr>
      <xdr:spPr>
        <a:xfrm>
          <a:off x="67120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8" name="n_4mainValue【図書館】&#10;一人当たり面積"/>
        <xdr:cNvSpPr txBox="1"/>
      </xdr:nvSpPr>
      <xdr:spPr>
        <a:xfrm>
          <a:off x="59373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086225" y="945451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12496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02082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xdr:cNvSpPr txBox="1"/>
      </xdr:nvSpPr>
      <xdr:spPr>
        <a:xfrm>
          <a:off x="412496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03606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51460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739900" y="997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965200" y="995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9" name="楕円 188"/>
        <xdr:cNvSpPr/>
      </xdr:nvSpPr>
      <xdr:spPr>
        <a:xfrm>
          <a:off x="403606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90" name="【体育館・プール】&#10;有形固定資産減価償却率該当値テキスト"/>
        <xdr:cNvSpPr txBox="1"/>
      </xdr:nvSpPr>
      <xdr:spPr>
        <a:xfrm>
          <a:off x="412496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91" name="楕円 190"/>
        <xdr:cNvSpPr/>
      </xdr:nvSpPr>
      <xdr:spPr>
        <a:xfrm>
          <a:off x="3312160" y="9883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83820</xdr:rowOff>
    </xdr:to>
    <xdr:cxnSp macro="">
      <xdr:nvCxnSpPr>
        <xdr:cNvPr id="192" name="直線コネクタ 191"/>
        <xdr:cNvCxnSpPr/>
      </xdr:nvCxnSpPr>
      <xdr:spPr>
        <a:xfrm>
          <a:off x="3355340" y="9930765"/>
          <a:ext cx="7315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193" name="楕円 192"/>
        <xdr:cNvSpPr/>
      </xdr:nvSpPr>
      <xdr:spPr>
        <a:xfrm>
          <a:off x="251460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40005</xdr:rowOff>
    </xdr:to>
    <xdr:cxnSp macro="">
      <xdr:nvCxnSpPr>
        <xdr:cNvPr id="194" name="直線コネクタ 193"/>
        <xdr:cNvCxnSpPr/>
      </xdr:nvCxnSpPr>
      <xdr:spPr>
        <a:xfrm>
          <a:off x="2565400" y="990219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99695</xdr:rowOff>
    </xdr:from>
    <xdr:to>
      <xdr:col>10</xdr:col>
      <xdr:colOff>165100</xdr:colOff>
      <xdr:row>59</xdr:row>
      <xdr:rowOff>29845</xdr:rowOff>
    </xdr:to>
    <xdr:sp macro="" textlink="">
      <xdr:nvSpPr>
        <xdr:cNvPr id="195" name="楕円 194"/>
        <xdr:cNvSpPr/>
      </xdr:nvSpPr>
      <xdr:spPr>
        <a:xfrm>
          <a:off x="173990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11430</xdr:rowOff>
    </xdr:to>
    <xdr:cxnSp macro="">
      <xdr:nvCxnSpPr>
        <xdr:cNvPr id="196" name="直線コネクタ 195"/>
        <xdr:cNvCxnSpPr/>
      </xdr:nvCxnSpPr>
      <xdr:spPr>
        <a:xfrm>
          <a:off x="1790700" y="987361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57785</xdr:rowOff>
    </xdr:from>
    <xdr:to>
      <xdr:col>6</xdr:col>
      <xdr:colOff>38100</xdr:colOff>
      <xdr:row>58</xdr:row>
      <xdr:rowOff>159385</xdr:rowOff>
    </xdr:to>
    <xdr:sp macro="" textlink="">
      <xdr:nvSpPr>
        <xdr:cNvPr id="197" name="楕円 196"/>
        <xdr:cNvSpPr/>
      </xdr:nvSpPr>
      <xdr:spPr>
        <a:xfrm>
          <a:off x="965200" y="9780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108585</xdr:rowOff>
    </xdr:from>
    <xdr:to>
      <xdr:col>10</xdr:col>
      <xdr:colOff>114300</xdr:colOff>
      <xdr:row>58</xdr:row>
      <xdr:rowOff>150495</xdr:rowOff>
    </xdr:to>
    <xdr:cxnSp macro="">
      <xdr:nvCxnSpPr>
        <xdr:cNvPr id="198" name="直線コネクタ 197"/>
        <xdr:cNvCxnSpPr/>
      </xdr:nvCxnSpPr>
      <xdr:spPr>
        <a:xfrm>
          <a:off x="1008380" y="983170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17056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xdr:cNvSpPr txBox="1"/>
      </xdr:nvSpPr>
      <xdr:spPr>
        <a:xfrm>
          <a:off x="2385704" y="1009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xdr:cNvSpPr txBox="1"/>
      </xdr:nvSpPr>
      <xdr:spPr>
        <a:xfrm>
          <a:off x="161100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xdr:cNvSpPr txBox="1"/>
      </xdr:nvSpPr>
      <xdr:spPr>
        <a:xfrm>
          <a:off x="83630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3" name="n_1mainValue【体育館・プール】&#10;有形固定資産減価償却率"/>
        <xdr:cNvSpPr txBox="1"/>
      </xdr:nvSpPr>
      <xdr:spPr>
        <a:xfrm>
          <a:off x="317056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204" name="n_2mainValue【体育館・プール】&#10;有形固定資産減価償却率"/>
        <xdr:cNvSpPr txBox="1"/>
      </xdr:nvSpPr>
      <xdr:spPr>
        <a:xfrm>
          <a:off x="238570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46372</xdr:rowOff>
    </xdr:from>
    <xdr:ext cx="405111" cy="259045"/>
    <xdr:sp macro="" textlink="">
      <xdr:nvSpPr>
        <xdr:cNvPr id="205" name="n_3mainValue【体育館・プール】&#10;有形固定資産減価償却率"/>
        <xdr:cNvSpPr txBox="1"/>
      </xdr:nvSpPr>
      <xdr:spPr>
        <a:xfrm>
          <a:off x="161100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4462</xdr:rowOff>
    </xdr:from>
    <xdr:ext cx="405111" cy="259045"/>
    <xdr:sp macro="" textlink="">
      <xdr:nvSpPr>
        <xdr:cNvPr id="206" name="n_4mainValue【体育館・プール】&#10;有形固定資産減価償却率"/>
        <xdr:cNvSpPr txBox="1"/>
      </xdr:nvSpPr>
      <xdr:spPr>
        <a:xfrm>
          <a:off x="83630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9219565" y="94716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92583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9154160" y="1060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92583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915416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xdr:cNvSpPr txBox="1"/>
      </xdr:nvSpPr>
      <xdr:spPr>
        <a:xfrm>
          <a:off x="9258300" y="1020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9192260" y="10228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844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7670800" y="1022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687324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09854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128270</xdr:rowOff>
    </xdr:from>
    <xdr:to>
      <xdr:col>55</xdr:col>
      <xdr:colOff>50800</xdr:colOff>
      <xdr:row>59</xdr:row>
      <xdr:rowOff>58420</xdr:rowOff>
    </xdr:to>
    <xdr:sp macro="" textlink="">
      <xdr:nvSpPr>
        <xdr:cNvPr id="246" name="楕円 245"/>
        <xdr:cNvSpPr/>
      </xdr:nvSpPr>
      <xdr:spPr>
        <a:xfrm>
          <a:off x="9192260" y="985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151147</xdr:rowOff>
    </xdr:from>
    <xdr:ext cx="469744" cy="259045"/>
    <xdr:sp macro="" textlink="">
      <xdr:nvSpPr>
        <xdr:cNvPr id="247" name="【体育館・プール】&#10;一人当たり面積該当値テキスト"/>
        <xdr:cNvSpPr txBox="1"/>
      </xdr:nvSpPr>
      <xdr:spPr>
        <a:xfrm>
          <a:off x="9258300" y="970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132080</xdr:rowOff>
    </xdr:from>
    <xdr:to>
      <xdr:col>50</xdr:col>
      <xdr:colOff>165100</xdr:colOff>
      <xdr:row>59</xdr:row>
      <xdr:rowOff>62230</xdr:rowOff>
    </xdr:to>
    <xdr:sp macro="" textlink="">
      <xdr:nvSpPr>
        <xdr:cNvPr id="248" name="楕円 247"/>
        <xdr:cNvSpPr/>
      </xdr:nvSpPr>
      <xdr:spPr>
        <a:xfrm>
          <a:off x="844550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7620</xdr:rowOff>
    </xdr:from>
    <xdr:to>
      <xdr:col>55</xdr:col>
      <xdr:colOff>0</xdr:colOff>
      <xdr:row>59</xdr:row>
      <xdr:rowOff>11430</xdr:rowOff>
    </xdr:to>
    <xdr:cxnSp macro="">
      <xdr:nvCxnSpPr>
        <xdr:cNvPr id="249" name="直線コネクタ 248"/>
        <xdr:cNvCxnSpPr/>
      </xdr:nvCxnSpPr>
      <xdr:spPr>
        <a:xfrm flipV="1">
          <a:off x="8496300" y="989838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135890</xdr:rowOff>
    </xdr:from>
    <xdr:to>
      <xdr:col>46</xdr:col>
      <xdr:colOff>38100</xdr:colOff>
      <xdr:row>59</xdr:row>
      <xdr:rowOff>66040</xdr:rowOff>
    </xdr:to>
    <xdr:sp macro="" textlink="">
      <xdr:nvSpPr>
        <xdr:cNvPr id="250" name="楕円 249"/>
        <xdr:cNvSpPr/>
      </xdr:nvSpPr>
      <xdr:spPr>
        <a:xfrm>
          <a:off x="7670800" y="985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11430</xdr:rowOff>
    </xdr:from>
    <xdr:to>
      <xdr:col>50</xdr:col>
      <xdr:colOff>114300</xdr:colOff>
      <xdr:row>59</xdr:row>
      <xdr:rowOff>15240</xdr:rowOff>
    </xdr:to>
    <xdr:cxnSp macro="">
      <xdr:nvCxnSpPr>
        <xdr:cNvPr id="251" name="直線コネクタ 250"/>
        <xdr:cNvCxnSpPr/>
      </xdr:nvCxnSpPr>
      <xdr:spPr>
        <a:xfrm flipV="1">
          <a:off x="7713980" y="99021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143510</xdr:rowOff>
    </xdr:from>
    <xdr:to>
      <xdr:col>41</xdr:col>
      <xdr:colOff>101600</xdr:colOff>
      <xdr:row>59</xdr:row>
      <xdr:rowOff>73660</xdr:rowOff>
    </xdr:to>
    <xdr:sp macro="" textlink="">
      <xdr:nvSpPr>
        <xdr:cNvPr id="252" name="楕円 251"/>
        <xdr:cNvSpPr/>
      </xdr:nvSpPr>
      <xdr:spPr>
        <a:xfrm>
          <a:off x="6873240" y="9866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15240</xdr:rowOff>
    </xdr:from>
    <xdr:to>
      <xdr:col>45</xdr:col>
      <xdr:colOff>177800</xdr:colOff>
      <xdr:row>59</xdr:row>
      <xdr:rowOff>22860</xdr:rowOff>
    </xdr:to>
    <xdr:cxnSp macro="">
      <xdr:nvCxnSpPr>
        <xdr:cNvPr id="253" name="直線コネクタ 252"/>
        <xdr:cNvCxnSpPr/>
      </xdr:nvCxnSpPr>
      <xdr:spPr>
        <a:xfrm flipV="1">
          <a:off x="6924040" y="99060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139700</xdr:rowOff>
    </xdr:from>
    <xdr:to>
      <xdr:col>36</xdr:col>
      <xdr:colOff>165100</xdr:colOff>
      <xdr:row>59</xdr:row>
      <xdr:rowOff>69850</xdr:rowOff>
    </xdr:to>
    <xdr:sp macro="" textlink="">
      <xdr:nvSpPr>
        <xdr:cNvPr id="254" name="楕円 253"/>
        <xdr:cNvSpPr/>
      </xdr:nvSpPr>
      <xdr:spPr>
        <a:xfrm>
          <a:off x="60985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19050</xdr:rowOff>
    </xdr:from>
    <xdr:to>
      <xdr:col>41</xdr:col>
      <xdr:colOff>50800</xdr:colOff>
      <xdr:row>59</xdr:row>
      <xdr:rowOff>22860</xdr:rowOff>
    </xdr:to>
    <xdr:cxnSp macro="">
      <xdr:nvCxnSpPr>
        <xdr:cNvPr id="255" name="直線コネクタ 254"/>
        <xdr:cNvCxnSpPr/>
      </xdr:nvCxnSpPr>
      <xdr:spPr>
        <a:xfrm>
          <a:off x="6149340" y="99098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xdr:cNvSpPr txBox="1"/>
      </xdr:nvSpPr>
      <xdr:spPr>
        <a:xfrm>
          <a:off x="827158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xdr:cNvSpPr txBox="1"/>
      </xdr:nvSpPr>
      <xdr:spPr>
        <a:xfrm>
          <a:off x="750958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671202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59373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78757</xdr:rowOff>
    </xdr:from>
    <xdr:ext cx="469744" cy="259045"/>
    <xdr:sp macro="" textlink="">
      <xdr:nvSpPr>
        <xdr:cNvPr id="260" name="n_1mainValue【体育館・プール】&#10;一人当たり面積"/>
        <xdr:cNvSpPr txBox="1"/>
      </xdr:nvSpPr>
      <xdr:spPr>
        <a:xfrm>
          <a:off x="827158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82567</xdr:rowOff>
    </xdr:from>
    <xdr:ext cx="469744" cy="259045"/>
    <xdr:sp macro="" textlink="">
      <xdr:nvSpPr>
        <xdr:cNvPr id="261" name="n_2mainValue【体育館・プール】&#10;一人当たり面積"/>
        <xdr:cNvSpPr txBox="1"/>
      </xdr:nvSpPr>
      <xdr:spPr>
        <a:xfrm>
          <a:off x="7509587" y="96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90187</xdr:rowOff>
    </xdr:from>
    <xdr:ext cx="469744" cy="259045"/>
    <xdr:sp macro="" textlink="">
      <xdr:nvSpPr>
        <xdr:cNvPr id="262" name="n_3mainValue【体育館・プール】&#10;一人当たり面積"/>
        <xdr:cNvSpPr txBox="1"/>
      </xdr:nvSpPr>
      <xdr:spPr>
        <a:xfrm>
          <a:off x="67120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86377</xdr:rowOff>
    </xdr:from>
    <xdr:ext cx="469744" cy="259045"/>
    <xdr:sp macro="" textlink="">
      <xdr:nvSpPr>
        <xdr:cNvPr id="263" name="n_4mainValue【体育館・プール】&#10;一人当たり面積"/>
        <xdr:cNvSpPr txBox="1"/>
      </xdr:nvSpPr>
      <xdr:spPr>
        <a:xfrm>
          <a:off x="59373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086225" y="13014960"/>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124960" y="1423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020820" y="14227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124960"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124960" y="1332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036060" y="1346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312160" y="13413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51460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739900" y="133817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965200" y="13384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97028</xdr:rowOff>
    </xdr:from>
    <xdr:to>
      <xdr:col>24</xdr:col>
      <xdr:colOff>114300</xdr:colOff>
      <xdr:row>82</xdr:row>
      <xdr:rowOff>27178</xdr:rowOff>
    </xdr:to>
    <xdr:sp macro="" textlink="">
      <xdr:nvSpPr>
        <xdr:cNvPr id="302" name="楕円 301"/>
        <xdr:cNvSpPr/>
      </xdr:nvSpPr>
      <xdr:spPr>
        <a:xfrm>
          <a:off x="4036060" y="1367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75455</xdr:rowOff>
    </xdr:from>
    <xdr:ext cx="405111" cy="259045"/>
    <xdr:sp macro="" textlink="">
      <xdr:nvSpPr>
        <xdr:cNvPr id="303" name="【福祉施設】&#10;有形固定資産減価償却率該当値テキスト"/>
        <xdr:cNvSpPr txBox="1"/>
      </xdr:nvSpPr>
      <xdr:spPr>
        <a:xfrm>
          <a:off x="4124960" y="1365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37592</xdr:rowOff>
    </xdr:from>
    <xdr:to>
      <xdr:col>20</xdr:col>
      <xdr:colOff>38100</xdr:colOff>
      <xdr:row>81</xdr:row>
      <xdr:rowOff>139192</xdr:rowOff>
    </xdr:to>
    <xdr:sp macro="" textlink="">
      <xdr:nvSpPr>
        <xdr:cNvPr id="304" name="楕円 303"/>
        <xdr:cNvSpPr/>
      </xdr:nvSpPr>
      <xdr:spPr>
        <a:xfrm>
          <a:off x="3312160" y="136164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88392</xdr:rowOff>
    </xdr:from>
    <xdr:to>
      <xdr:col>24</xdr:col>
      <xdr:colOff>63500</xdr:colOff>
      <xdr:row>81</xdr:row>
      <xdr:rowOff>147828</xdr:rowOff>
    </xdr:to>
    <xdr:cxnSp macro="">
      <xdr:nvCxnSpPr>
        <xdr:cNvPr id="305" name="直線コネクタ 304"/>
        <xdr:cNvCxnSpPr/>
      </xdr:nvCxnSpPr>
      <xdr:spPr>
        <a:xfrm>
          <a:off x="3355340" y="13667232"/>
          <a:ext cx="7315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xdr:rowOff>
    </xdr:from>
    <xdr:to>
      <xdr:col>15</xdr:col>
      <xdr:colOff>101600</xdr:colOff>
      <xdr:row>82</xdr:row>
      <xdr:rowOff>114046</xdr:rowOff>
    </xdr:to>
    <xdr:sp macro="" textlink="">
      <xdr:nvSpPr>
        <xdr:cNvPr id="306" name="楕円 305"/>
        <xdr:cNvSpPr/>
      </xdr:nvSpPr>
      <xdr:spPr>
        <a:xfrm>
          <a:off x="2514600" y="137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88392</xdr:rowOff>
    </xdr:from>
    <xdr:to>
      <xdr:col>19</xdr:col>
      <xdr:colOff>177800</xdr:colOff>
      <xdr:row>82</xdr:row>
      <xdr:rowOff>63246</xdr:rowOff>
    </xdr:to>
    <xdr:cxnSp macro="">
      <xdr:nvCxnSpPr>
        <xdr:cNvPr id="307" name="直線コネクタ 306"/>
        <xdr:cNvCxnSpPr/>
      </xdr:nvCxnSpPr>
      <xdr:spPr>
        <a:xfrm flipV="1">
          <a:off x="2565400" y="13667232"/>
          <a:ext cx="78994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138176</xdr:rowOff>
    </xdr:from>
    <xdr:to>
      <xdr:col>10</xdr:col>
      <xdr:colOff>165100</xdr:colOff>
      <xdr:row>82</xdr:row>
      <xdr:rowOff>68326</xdr:rowOff>
    </xdr:to>
    <xdr:sp macro="" textlink="">
      <xdr:nvSpPr>
        <xdr:cNvPr id="308" name="楕円 307"/>
        <xdr:cNvSpPr/>
      </xdr:nvSpPr>
      <xdr:spPr>
        <a:xfrm>
          <a:off x="1739900" y="13717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17526</xdr:rowOff>
    </xdr:from>
    <xdr:to>
      <xdr:col>15</xdr:col>
      <xdr:colOff>50800</xdr:colOff>
      <xdr:row>82</xdr:row>
      <xdr:rowOff>63246</xdr:rowOff>
    </xdr:to>
    <xdr:cxnSp macro="">
      <xdr:nvCxnSpPr>
        <xdr:cNvPr id="309" name="直線コネクタ 308"/>
        <xdr:cNvCxnSpPr/>
      </xdr:nvCxnSpPr>
      <xdr:spPr>
        <a:xfrm>
          <a:off x="1790700" y="1376400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92456</xdr:rowOff>
    </xdr:from>
    <xdr:to>
      <xdr:col>6</xdr:col>
      <xdr:colOff>38100</xdr:colOff>
      <xdr:row>82</xdr:row>
      <xdr:rowOff>22606</xdr:rowOff>
    </xdr:to>
    <xdr:sp macro="" textlink="">
      <xdr:nvSpPr>
        <xdr:cNvPr id="310" name="楕円 309"/>
        <xdr:cNvSpPr/>
      </xdr:nvSpPr>
      <xdr:spPr>
        <a:xfrm>
          <a:off x="965200" y="13671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143256</xdr:rowOff>
    </xdr:from>
    <xdr:to>
      <xdr:col>10</xdr:col>
      <xdr:colOff>114300</xdr:colOff>
      <xdr:row>82</xdr:row>
      <xdr:rowOff>17526</xdr:rowOff>
    </xdr:to>
    <xdr:cxnSp macro="">
      <xdr:nvCxnSpPr>
        <xdr:cNvPr id="311" name="直線コネクタ 310"/>
        <xdr:cNvCxnSpPr/>
      </xdr:nvCxnSpPr>
      <xdr:spPr>
        <a:xfrm>
          <a:off x="1008380" y="13722096"/>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17056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38570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6110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836304" y="1316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130319</xdr:rowOff>
    </xdr:from>
    <xdr:ext cx="405111" cy="259045"/>
    <xdr:sp macro="" textlink="">
      <xdr:nvSpPr>
        <xdr:cNvPr id="316" name="n_1mainValue【福祉施設】&#10;有形固定資産減価償却率"/>
        <xdr:cNvSpPr txBox="1"/>
      </xdr:nvSpPr>
      <xdr:spPr>
        <a:xfrm>
          <a:off x="3170564" y="1370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105173</xdr:rowOff>
    </xdr:from>
    <xdr:ext cx="405111" cy="259045"/>
    <xdr:sp macro="" textlink="">
      <xdr:nvSpPr>
        <xdr:cNvPr id="317" name="n_2mainValue【福祉施設】&#10;有形固定資産減価償却率"/>
        <xdr:cNvSpPr txBox="1"/>
      </xdr:nvSpPr>
      <xdr:spPr>
        <a:xfrm>
          <a:off x="2385704" y="1385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59453</xdr:rowOff>
    </xdr:from>
    <xdr:ext cx="405111" cy="259045"/>
    <xdr:sp macro="" textlink="">
      <xdr:nvSpPr>
        <xdr:cNvPr id="318" name="n_3mainValue【福祉施設】&#10;有形固定資産減価償却率"/>
        <xdr:cNvSpPr txBox="1"/>
      </xdr:nvSpPr>
      <xdr:spPr>
        <a:xfrm>
          <a:off x="1611004" y="13805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13733</xdr:rowOff>
    </xdr:from>
    <xdr:ext cx="405111" cy="259045"/>
    <xdr:sp macro="" textlink="">
      <xdr:nvSpPr>
        <xdr:cNvPr id="319" name="n_4mainValue【福祉施設】&#10;有形固定資産減価償却率"/>
        <xdr:cNvSpPr txBox="1"/>
      </xdr:nvSpPr>
      <xdr:spPr>
        <a:xfrm>
          <a:off x="836304" y="137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9219565" y="12989815"/>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9258300" y="14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9154160" y="144040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925830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915416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9258300" y="13565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9192260" y="13710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8445500" y="137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7670800" y="13710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68732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0985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7" name="楕円 356"/>
        <xdr:cNvSpPr/>
      </xdr:nvSpPr>
      <xdr:spPr>
        <a:xfrm>
          <a:off x="9192260" y="13976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58" name="【福祉施設】&#10;一人当たり面積該当値テキスト"/>
        <xdr:cNvSpPr txBox="1"/>
      </xdr:nvSpPr>
      <xdr:spPr>
        <a:xfrm>
          <a:off x="9258300" y="1395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359" name="楕円 358"/>
        <xdr:cNvSpPr/>
      </xdr:nvSpPr>
      <xdr:spPr>
        <a:xfrm>
          <a:off x="8445500" y="13986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122682</xdr:rowOff>
    </xdr:to>
    <xdr:cxnSp macro="">
      <xdr:nvCxnSpPr>
        <xdr:cNvPr id="360" name="直線コネクタ 359"/>
        <xdr:cNvCxnSpPr/>
      </xdr:nvCxnSpPr>
      <xdr:spPr>
        <a:xfrm flipV="1">
          <a:off x="8496300" y="14027657"/>
          <a:ext cx="7239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71882</xdr:rowOff>
    </xdr:from>
    <xdr:to>
      <xdr:col>46</xdr:col>
      <xdr:colOff>38100</xdr:colOff>
      <xdr:row>84</xdr:row>
      <xdr:rowOff>2032</xdr:rowOff>
    </xdr:to>
    <xdr:sp macro="" textlink="">
      <xdr:nvSpPr>
        <xdr:cNvPr id="361" name="楕円 360"/>
        <xdr:cNvSpPr/>
      </xdr:nvSpPr>
      <xdr:spPr>
        <a:xfrm>
          <a:off x="767080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122682</xdr:rowOff>
    </xdr:to>
    <xdr:cxnSp macro="">
      <xdr:nvCxnSpPr>
        <xdr:cNvPr id="362" name="直線コネクタ 361"/>
        <xdr:cNvCxnSpPr/>
      </xdr:nvCxnSpPr>
      <xdr:spPr>
        <a:xfrm>
          <a:off x="7713980" y="1403680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63" name="楕円 362"/>
        <xdr:cNvSpPr/>
      </xdr:nvSpPr>
      <xdr:spPr>
        <a:xfrm>
          <a:off x="68732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122682</xdr:rowOff>
    </xdr:from>
    <xdr:to>
      <xdr:col>45</xdr:col>
      <xdr:colOff>177800</xdr:colOff>
      <xdr:row>84</xdr:row>
      <xdr:rowOff>15239</xdr:rowOff>
    </xdr:to>
    <xdr:cxnSp macro="">
      <xdr:nvCxnSpPr>
        <xdr:cNvPr id="364" name="直線コネクタ 363"/>
        <xdr:cNvCxnSpPr/>
      </xdr:nvCxnSpPr>
      <xdr:spPr>
        <a:xfrm flipV="1">
          <a:off x="6924040" y="14036802"/>
          <a:ext cx="78994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65" name="楕円 364"/>
        <xdr:cNvSpPr/>
      </xdr:nvSpPr>
      <xdr:spPr>
        <a:xfrm>
          <a:off x="60985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15239</xdr:rowOff>
    </xdr:to>
    <xdr:cxnSp macro="">
      <xdr:nvCxnSpPr>
        <xdr:cNvPr id="366" name="直線コネクタ 365"/>
        <xdr:cNvCxnSpPr/>
      </xdr:nvCxnSpPr>
      <xdr:spPr>
        <a:xfrm>
          <a:off x="6149340" y="140969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827158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7509587"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67120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59373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164609</xdr:rowOff>
    </xdr:from>
    <xdr:ext cx="469744" cy="259045"/>
    <xdr:sp macro="" textlink="">
      <xdr:nvSpPr>
        <xdr:cNvPr id="371" name="n_1mainValue【福祉施設】&#10;一人当たり面積"/>
        <xdr:cNvSpPr txBox="1"/>
      </xdr:nvSpPr>
      <xdr:spPr>
        <a:xfrm>
          <a:off x="827158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164609</xdr:rowOff>
    </xdr:from>
    <xdr:ext cx="469744" cy="259045"/>
    <xdr:sp macro="" textlink="">
      <xdr:nvSpPr>
        <xdr:cNvPr id="372" name="n_2mainValue【福祉施設】&#10;一人当たり面積"/>
        <xdr:cNvSpPr txBox="1"/>
      </xdr:nvSpPr>
      <xdr:spPr>
        <a:xfrm>
          <a:off x="750958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3" name="n_3mainValue【福祉施設】&#10;一人当たり面積"/>
        <xdr:cNvSpPr txBox="1"/>
      </xdr:nvSpPr>
      <xdr:spPr>
        <a:xfrm>
          <a:off x="67120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4" name="n_4mainValue【福祉施設】&#10;一人当たり面積"/>
        <xdr:cNvSpPr txBox="1"/>
      </xdr:nvSpPr>
      <xdr:spPr>
        <a:xfrm>
          <a:off x="59373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086225" y="16833669"/>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12496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02082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124960" y="166127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020820" y="16833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124960" y="17347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03606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312160" y="174419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514600" y="17432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739900" y="17408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965200" y="17365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113574</xdr:rowOff>
    </xdr:from>
    <xdr:to>
      <xdr:col>24</xdr:col>
      <xdr:colOff>114300</xdr:colOff>
      <xdr:row>106</xdr:row>
      <xdr:rowOff>43724</xdr:rowOff>
    </xdr:to>
    <xdr:sp macro="" textlink="">
      <xdr:nvSpPr>
        <xdr:cNvPr id="416" name="楕円 415"/>
        <xdr:cNvSpPr/>
      </xdr:nvSpPr>
      <xdr:spPr>
        <a:xfrm>
          <a:off x="4036060" y="17715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92001</xdr:rowOff>
    </xdr:from>
    <xdr:ext cx="405111" cy="259045"/>
    <xdr:sp macro="" textlink="">
      <xdr:nvSpPr>
        <xdr:cNvPr id="417" name="【市民会館】&#10;有形固定資産減価償却率該当値テキスト"/>
        <xdr:cNvSpPr txBox="1"/>
      </xdr:nvSpPr>
      <xdr:spPr>
        <a:xfrm>
          <a:off x="4124960"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80918</xdr:rowOff>
    </xdr:from>
    <xdr:to>
      <xdr:col>20</xdr:col>
      <xdr:colOff>38100</xdr:colOff>
      <xdr:row>106</xdr:row>
      <xdr:rowOff>11068</xdr:rowOff>
    </xdr:to>
    <xdr:sp macro="" textlink="">
      <xdr:nvSpPr>
        <xdr:cNvPr id="418" name="楕円 417"/>
        <xdr:cNvSpPr/>
      </xdr:nvSpPr>
      <xdr:spPr>
        <a:xfrm>
          <a:off x="3312160" y="17683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131718</xdr:rowOff>
    </xdr:from>
    <xdr:to>
      <xdr:col>24</xdr:col>
      <xdr:colOff>63500</xdr:colOff>
      <xdr:row>105</xdr:row>
      <xdr:rowOff>164374</xdr:rowOff>
    </xdr:to>
    <xdr:cxnSp macro="">
      <xdr:nvCxnSpPr>
        <xdr:cNvPr id="419" name="直線コネクタ 418"/>
        <xdr:cNvCxnSpPr/>
      </xdr:nvCxnSpPr>
      <xdr:spPr>
        <a:xfrm>
          <a:off x="3355340" y="17733918"/>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0" name="楕円 419"/>
        <xdr:cNvSpPr/>
      </xdr:nvSpPr>
      <xdr:spPr>
        <a:xfrm>
          <a:off x="25146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131718</xdr:rowOff>
    </xdr:to>
    <xdr:cxnSp macro="">
      <xdr:nvCxnSpPr>
        <xdr:cNvPr id="421" name="直線コネクタ 420"/>
        <xdr:cNvCxnSpPr/>
      </xdr:nvCxnSpPr>
      <xdr:spPr>
        <a:xfrm>
          <a:off x="2565400" y="1770126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22" name="楕円 421"/>
        <xdr:cNvSpPr/>
      </xdr:nvSpPr>
      <xdr:spPr>
        <a:xfrm>
          <a:off x="17399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66402</xdr:rowOff>
    </xdr:from>
    <xdr:to>
      <xdr:col>15</xdr:col>
      <xdr:colOff>50800</xdr:colOff>
      <xdr:row>105</xdr:row>
      <xdr:rowOff>99061</xdr:rowOff>
    </xdr:to>
    <xdr:cxnSp macro="">
      <xdr:nvCxnSpPr>
        <xdr:cNvPr id="423" name="直線コネクタ 422"/>
        <xdr:cNvCxnSpPr/>
      </xdr:nvCxnSpPr>
      <xdr:spPr>
        <a:xfrm>
          <a:off x="1790700" y="17668602"/>
          <a:ext cx="7747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152763</xdr:rowOff>
    </xdr:from>
    <xdr:to>
      <xdr:col>6</xdr:col>
      <xdr:colOff>38100</xdr:colOff>
      <xdr:row>105</xdr:row>
      <xdr:rowOff>82913</xdr:rowOff>
    </xdr:to>
    <xdr:sp macro="" textlink="">
      <xdr:nvSpPr>
        <xdr:cNvPr id="424" name="楕円 423"/>
        <xdr:cNvSpPr/>
      </xdr:nvSpPr>
      <xdr:spPr>
        <a:xfrm>
          <a:off x="965200" y="17587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32113</xdr:rowOff>
    </xdr:from>
    <xdr:to>
      <xdr:col>10</xdr:col>
      <xdr:colOff>114300</xdr:colOff>
      <xdr:row>105</xdr:row>
      <xdr:rowOff>66402</xdr:rowOff>
    </xdr:to>
    <xdr:cxnSp macro="">
      <xdr:nvCxnSpPr>
        <xdr:cNvPr id="425" name="直線コネクタ 424"/>
        <xdr:cNvCxnSpPr/>
      </xdr:nvCxnSpPr>
      <xdr:spPr>
        <a:xfrm>
          <a:off x="1008380" y="17634313"/>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170564" y="1722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38570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611004" y="171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83630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2195</xdr:rowOff>
    </xdr:from>
    <xdr:ext cx="405111" cy="259045"/>
    <xdr:sp macro="" textlink="">
      <xdr:nvSpPr>
        <xdr:cNvPr id="430" name="n_1mainValue【市民会館】&#10;有形固定資産減価償却率"/>
        <xdr:cNvSpPr txBox="1"/>
      </xdr:nvSpPr>
      <xdr:spPr>
        <a:xfrm>
          <a:off x="3170564" y="177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31" name="n_2mainValue【市民会館】&#10;有形固定資産減価償却率"/>
        <xdr:cNvSpPr txBox="1"/>
      </xdr:nvSpPr>
      <xdr:spPr>
        <a:xfrm>
          <a:off x="238570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108329</xdr:rowOff>
    </xdr:from>
    <xdr:ext cx="405111" cy="259045"/>
    <xdr:sp macro="" textlink="">
      <xdr:nvSpPr>
        <xdr:cNvPr id="432" name="n_3mainValue【市民会館】&#10;有形固定資産減価償却率"/>
        <xdr:cNvSpPr txBox="1"/>
      </xdr:nvSpPr>
      <xdr:spPr>
        <a:xfrm>
          <a:off x="1611004" y="1771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74040</xdr:rowOff>
    </xdr:from>
    <xdr:ext cx="405111" cy="259045"/>
    <xdr:sp macro="" textlink="">
      <xdr:nvSpPr>
        <xdr:cNvPr id="433" name="n_4mainValue【市民会館】&#10;有形固定資産減価償却率"/>
        <xdr:cNvSpPr txBox="1"/>
      </xdr:nvSpPr>
      <xdr:spPr>
        <a:xfrm>
          <a:off x="83630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9219565" y="1672971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925830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915416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9258300" y="17600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9192260" y="17745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8445500" y="1773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767080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687324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0985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3" name="楕円 472"/>
        <xdr:cNvSpPr/>
      </xdr:nvSpPr>
      <xdr:spPr>
        <a:xfrm>
          <a:off x="919226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4" name="【市民会館】&#10;一人当たり面積該当値テキスト"/>
        <xdr:cNvSpPr txBox="1"/>
      </xdr:nvSpPr>
      <xdr:spPr>
        <a:xfrm>
          <a:off x="9258300" y="1807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5" name="楕円 474"/>
        <xdr:cNvSpPr/>
      </xdr:nvSpPr>
      <xdr:spPr>
        <a:xfrm>
          <a:off x="844550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76" name="直線コネクタ 475"/>
        <xdr:cNvCxnSpPr/>
      </xdr:nvCxnSpPr>
      <xdr:spPr>
        <a:xfrm>
          <a:off x="8496300" y="1820418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77" name="楕円 476"/>
        <xdr:cNvSpPr/>
      </xdr:nvSpPr>
      <xdr:spPr>
        <a:xfrm>
          <a:off x="7670800" y="181533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78" name="直線コネクタ 477"/>
        <xdr:cNvCxnSpPr/>
      </xdr:nvCxnSpPr>
      <xdr:spPr>
        <a:xfrm>
          <a:off x="7713980" y="1820418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479" name="楕円 478"/>
        <xdr:cNvSpPr/>
      </xdr:nvSpPr>
      <xdr:spPr>
        <a:xfrm>
          <a:off x="687324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99061</xdr:rowOff>
    </xdr:to>
    <xdr:cxnSp macro="">
      <xdr:nvCxnSpPr>
        <xdr:cNvPr id="480" name="直線コネクタ 479"/>
        <xdr:cNvCxnSpPr/>
      </xdr:nvCxnSpPr>
      <xdr:spPr>
        <a:xfrm>
          <a:off x="6924040" y="1820418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48261</xdr:rowOff>
    </xdr:from>
    <xdr:to>
      <xdr:col>36</xdr:col>
      <xdr:colOff>165100</xdr:colOff>
      <xdr:row>108</xdr:row>
      <xdr:rowOff>149861</xdr:rowOff>
    </xdr:to>
    <xdr:sp macro="" textlink="">
      <xdr:nvSpPr>
        <xdr:cNvPr id="481" name="楕円 480"/>
        <xdr:cNvSpPr/>
      </xdr:nvSpPr>
      <xdr:spPr>
        <a:xfrm>
          <a:off x="6098540" y="181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99061</xdr:rowOff>
    </xdr:from>
    <xdr:to>
      <xdr:col>41</xdr:col>
      <xdr:colOff>50800</xdr:colOff>
      <xdr:row>108</xdr:row>
      <xdr:rowOff>99061</xdr:rowOff>
    </xdr:to>
    <xdr:cxnSp macro="">
      <xdr:nvCxnSpPr>
        <xdr:cNvPr id="482" name="直線コネクタ 481"/>
        <xdr:cNvCxnSpPr/>
      </xdr:nvCxnSpPr>
      <xdr:spPr>
        <a:xfrm>
          <a:off x="6149340" y="1820418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827158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750958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671202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593732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87" name="n_1mainValue【市民会館】&#10;一人当たり面積"/>
        <xdr:cNvSpPr txBox="1"/>
      </xdr:nvSpPr>
      <xdr:spPr>
        <a:xfrm>
          <a:off x="8271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88" name="n_2mainValue【市民会館】&#10;一人当たり面積"/>
        <xdr:cNvSpPr txBox="1"/>
      </xdr:nvSpPr>
      <xdr:spPr>
        <a:xfrm>
          <a:off x="750958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489" name="n_3mainValue【市民会館】&#10;一人当たり面積"/>
        <xdr:cNvSpPr txBox="1"/>
      </xdr:nvSpPr>
      <xdr:spPr>
        <a:xfrm>
          <a:off x="671202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140988</xdr:rowOff>
    </xdr:from>
    <xdr:ext cx="469744" cy="259045"/>
    <xdr:sp macro="" textlink="">
      <xdr:nvSpPr>
        <xdr:cNvPr id="490" name="n_4mainValue【市民会館】&#10;一人当たり面積"/>
        <xdr:cNvSpPr txBox="1"/>
      </xdr:nvSpPr>
      <xdr:spPr>
        <a:xfrm>
          <a:off x="5937327" y="1824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4375764" y="553440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441450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4287500" y="692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4414500" y="5313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4287500" y="5534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44145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4325600" y="63423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3578840" y="626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28041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2029440" y="6172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12318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529" name="楕円 528"/>
        <xdr:cNvSpPr/>
      </xdr:nvSpPr>
      <xdr:spPr>
        <a:xfrm>
          <a:off x="14325600" y="6799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8907</xdr:rowOff>
    </xdr:from>
    <xdr:ext cx="405111" cy="259045"/>
    <xdr:sp macro="" textlink="">
      <xdr:nvSpPr>
        <xdr:cNvPr id="530" name="【一般廃棄物処理施設】&#10;有形固定資産減価償却率該当値テキスト"/>
        <xdr:cNvSpPr txBox="1"/>
      </xdr:nvSpPr>
      <xdr:spPr>
        <a:xfrm>
          <a:off x="14414500" y="671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xdr:rowOff>
    </xdr:from>
    <xdr:to>
      <xdr:col>81</xdr:col>
      <xdr:colOff>101600</xdr:colOff>
      <xdr:row>40</xdr:row>
      <xdr:rowOff>110998</xdr:rowOff>
    </xdr:to>
    <xdr:sp macro="" textlink="">
      <xdr:nvSpPr>
        <xdr:cNvPr id="531" name="楕円 530"/>
        <xdr:cNvSpPr/>
      </xdr:nvSpPr>
      <xdr:spPr>
        <a:xfrm>
          <a:off x="1357884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60198</xdr:rowOff>
    </xdr:from>
    <xdr:to>
      <xdr:col>85</xdr:col>
      <xdr:colOff>127000</xdr:colOff>
      <xdr:row>40</xdr:row>
      <xdr:rowOff>144780</xdr:rowOff>
    </xdr:to>
    <xdr:cxnSp macro="">
      <xdr:nvCxnSpPr>
        <xdr:cNvPr id="532" name="直線コネクタ 531"/>
        <xdr:cNvCxnSpPr/>
      </xdr:nvCxnSpPr>
      <xdr:spPr>
        <a:xfrm>
          <a:off x="13629640" y="6765798"/>
          <a:ext cx="74676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96266</xdr:rowOff>
    </xdr:from>
    <xdr:to>
      <xdr:col>76</xdr:col>
      <xdr:colOff>165100</xdr:colOff>
      <xdr:row>40</xdr:row>
      <xdr:rowOff>26416</xdr:rowOff>
    </xdr:to>
    <xdr:sp macro="" textlink="">
      <xdr:nvSpPr>
        <xdr:cNvPr id="533" name="楕円 532"/>
        <xdr:cNvSpPr/>
      </xdr:nvSpPr>
      <xdr:spPr>
        <a:xfrm>
          <a:off x="12804140" y="663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147066</xdr:rowOff>
    </xdr:from>
    <xdr:to>
      <xdr:col>81</xdr:col>
      <xdr:colOff>50800</xdr:colOff>
      <xdr:row>40</xdr:row>
      <xdr:rowOff>60198</xdr:rowOff>
    </xdr:to>
    <xdr:cxnSp macro="">
      <xdr:nvCxnSpPr>
        <xdr:cNvPr id="534" name="直線コネクタ 533"/>
        <xdr:cNvCxnSpPr/>
      </xdr:nvCxnSpPr>
      <xdr:spPr>
        <a:xfrm>
          <a:off x="12854940" y="6685026"/>
          <a:ext cx="7747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xdr:rowOff>
    </xdr:from>
    <xdr:to>
      <xdr:col>72</xdr:col>
      <xdr:colOff>38100</xdr:colOff>
      <xdr:row>39</xdr:row>
      <xdr:rowOff>106426</xdr:rowOff>
    </xdr:to>
    <xdr:sp macro="" textlink="">
      <xdr:nvSpPr>
        <xdr:cNvPr id="535" name="楕円 534"/>
        <xdr:cNvSpPr/>
      </xdr:nvSpPr>
      <xdr:spPr>
        <a:xfrm>
          <a:off x="12029440" y="6542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55626</xdr:rowOff>
    </xdr:from>
    <xdr:to>
      <xdr:col>76</xdr:col>
      <xdr:colOff>114300</xdr:colOff>
      <xdr:row>39</xdr:row>
      <xdr:rowOff>147066</xdr:rowOff>
    </xdr:to>
    <xdr:cxnSp macro="">
      <xdr:nvCxnSpPr>
        <xdr:cNvPr id="536" name="直線コネクタ 535"/>
        <xdr:cNvCxnSpPr/>
      </xdr:nvCxnSpPr>
      <xdr:spPr>
        <a:xfrm>
          <a:off x="12072620" y="6593586"/>
          <a:ext cx="7823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89408</xdr:rowOff>
    </xdr:from>
    <xdr:to>
      <xdr:col>67</xdr:col>
      <xdr:colOff>101600</xdr:colOff>
      <xdr:row>39</xdr:row>
      <xdr:rowOff>19558</xdr:rowOff>
    </xdr:to>
    <xdr:sp macro="" textlink="">
      <xdr:nvSpPr>
        <xdr:cNvPr id="537" name="楕円 536"/>
        <xdr:cNvSpPr/>
      </xdr:nvSpPr>
      <xdr:spPr>
        <a:xfrm>
          <a:off x="11231880" y="6459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140208</xdr:rowOff>
    </xdr:from>
    <xdr:to>
      <xdr:col>71</xdr:col>
      <xdr:colOff>177800</xdr:colOff>
      <xdr:row>39</xdr:row>
      <xdr:rowOff>55626</xdr:rowOff>
    </xdr:to>
    <xdr:cxnSp macro="">
      <xdr:nvCxnSpPr>
        <xdr:cNvPr id="538" name="直線コネクタ 537"/>
        <xdr:cNvCxnSpPr/>
      </xdr:nvCxnSpPr>
      <xdr:spPr>
        <a:xfrm>
          <a:off x="11282680" y="6510528"/>
          <a:ext cx="78994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34372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26752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1900544"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110298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102125</xdr:rowOff>
    </xdr:from>
    <xdr:ext cx="405111" cy="259045"/>
    <xdr:sp macro="" textlink="">
      <xdr:nvSpPr>
        <xdr:cNvPr id="543" name="n_1mainValue【一般廃棄物処理施設】&#10;有形固定資産減価償却率"/>
        <xdr:cNvSpPr txBox="1"/>
      </xdr:nvSpPr>
      <xdr:spPr>
        <a:xfrm>
          <a:off x="13437244" y="680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17543</xdr:rowOff>
    </xdr:from>
    <xdr:ext cx="405111" cy="259045"/>
    <xdr:sp macro="" textlink="">
      <xdr:nvSpPr>
        <xdr:cNvPr id="544" name="n_2mainValue【一般廃棄物処理施設】&#10;有形固定資産減価償却率"/>
        <xdr:cNvSpPr txBox="1"/>
      </xdr:nvSpPr>
      <xdr:spPr>
        <a:xfrm>
          <a:off x="12675244" y="672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97553</xdr:rowOff>
    </xdr:from>
    <xdr:ext cx="405111" cy="259045"/>
    <xdr:sp macro="" textlink="">
      <xdr:nvSpPr>
        <xdr:cNvPr id="545" name="n_3mainValue【一般廃棄物処理施設】&#10;有形固定資産減価償却率"/>
        <xdr:cNvSpPr txBox="1"/>
      </xdr:nvSpPr>
      <xdr:spPr>
        <a:xfrm>
          <a:off x="119005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10685</xdr:rowOff>
    </xdr:from>
    <xdr:ext cx="405111" cy="259045"/>
    <xdr:sp macro="" textlink="">
      <xdr:nvSpPr>
        <xdr:cNvPr id="546" name="n_4mainValue【一般廃棄物処理施設】&#10;有形固定資産減価償却率"/>
        <xdr:cNvSpPr txBox="1"/>
      </xdr:nvSpPr>
      <xdr:spPr>
        <a:xfrm>
          <a:off x="11102984" y="654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19509104" y="5776208"/>
          <a:ext cx="0" cy="129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19547840" y="70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19443700" y="7069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19547840" y="555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19443700" y="5776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xdr:cNvSpPr txBox="1"/>
      </xdr:nvSpPr>
      <xdr:spPr>
        <a:xfrm>
          <a:off x="19547840" y="6629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19458940" y="677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18735040" y="6823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17937480" y="6837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7162780" y="6839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6388080" y="6817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113620</xdr:rowOff>
    </xdr:from>
    <xdr:to>
      <xdr:col>116</xdr:col>
      <xdr:colOff>114300</xdr:colOff>
      <xdr:row>41</xdr:row>
      <xdr:rowOff>43770</xdr:rowOff>
    </xdr:to>
    <xdr:sp macro="" textlink="">
      <xdr:nvSpPr>
        <xdr:cNvPr id="586" name="楕円 585"/>
        <xdr:cNvSpPr/>
      </xdr:nvSpPr>
      <xdr:spPr>
        <a:xfrm>
          <a:off x="19458940" y="681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92047</xdr:rowOff>
    </xdr:from>
    <xdr:ext cx="534377" cy="259045"/>
    <xdr:sp macro="" textlink="">
      <xdr:nvSpPr>
        <xdr:cNvPr id="587" name="【一般廃棄物処理施設】&#10;一人当たり有形固定資産（償却資産）額該当値テキスト"/>
        <xdr:cNvSpPr txBox="1"/>
      </xdr:nvSpPr>
      <xdr:spPr>
        <a:xfrm>
          <a:off x="19547840" y="67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115022</xdr:rowOff>
    </xdr:from>
    <xdr:to>
      <xdr:col>112</xdr:col>
      <xdr:colOff>38100</xdr:colOff>
      <xdr:row>41</xdr:row>
      <xdr:rowOff>45172</xdr:rowOff>
    </xdr:to>
    <xdr:sp macro="" textlink="">
      <xdr:nvSpPr>
        <xdr:cNvPr id="588" name="楕円 587"/>
        <xdr:cNvSpPr/>
      </xdr:nvSpPr>
      <xdr:spPr>
        <a:xfrm>
          <a:off x="18735040" y="6820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164420</xdr:rowOff>
    </xdr:from>
    <xdr:to>
      <xdr:col>116</xdr:col>
      <xdr:colOff>63500</xdr:colOff>
      <xdr:row>40</xdr:row>
      <xdr:rowOff>165822</xdr:rowOff>
    </xdr:to>
    <xdr:cxnSp macro="">
      <xdr:nvCxnSpPr>
        <xdr:cNvPr id="589" name="直線コネクタ 588"/>
        <xdr:cNvCxnSpPr/>
      </xdr:nvCxnSpPr>
      <xdr:spPr>
        <a:xfrm flipV="1">
          <a:off x="18778220" y="6870020"/>
          <a:ext cx="73152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116566</xdr:rowOff>
    </xdr:from>
    <xdr:to>
      <xdr:col>107</xdr:col>
      <xdr:colOff>101600</xdr:colOff>
      <xdr:row>41</xdr:row>
      <xdr:rowOff>46716</xdr:rowOff>
    </xdr:to>
    <xdr:sp macro="" textlink="">
      <xdr:nvSpPr>
        <xdr:cNvPr id="590" name="楕円 589"/>
        <xdr:cNvSpPr/>
      </xdr:nvSpPr>
      <xdr:spPr>
        <a:xfrm>
          <a:off x="17937480" y="6822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165822</xdr:rowOff>
    </xdr:from>
    <xdr:to>
      <xdr:col>111</xdr:col>
      <xdr:colOff>177800</xdr:colOff>
      <xdr:row>40</xdr:row>
      <xdr:rowOff>167366</xdr:rowOff>
    </xdr:to>
    <xdr:cxnSp macro="">
      <xdr:nvCxnSpPr>
        <xdr:cNvPr id="591" name="直線コネクタ 590"/>
        <xdr:cNvCxnSpPr/>
      </xdr:nvCxnSpPr>
      <xdr:spPr>
        <a:xfrm flipV="1">
          <a:off x="17988280" y="6871422"/>
          <a:ext cx="78994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90235</xdr:rowOff>
    </xdr:from>
    <xdr:to>
      <xdr:col>102</xdr:col>
      <xdr:colOff>165100</xdr:colOff>
      <xdr:row>41</xdr:row>
      <xdr:rowOff>20385</xdr:rowOff>
    </xdr:to>
    <xdr:sp macro="" textlink="">
      <xdr:nvSpPr>
        <xdr:cNvPr id="592" name="楕円 591"/>
        <xdr:cNvSpPr/>
      </xdr:nvSpPr>
      <xdr:spPr>
        <a:xfrm>
          <a:off x="17162780" y="6795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141035</xdr:rowOff>
    </xdr:from>
    <xdr:to>
      <xdr:col>107</xdr:col>
      <xdr:colOff>50800</xdr:colOff>
      <xdr:row>40</xdr:row>
      <xdr:rowOff>167366</xdr:rowOff>
    </xdr:to>
    <xdr:cxnSp macro="">
      <xdr:nvCxnSpPr>
        <xdr:cNvPr id="593" name="直線コネクタ 592"/>
        <xdr:cNvCxnSpPr/>
      </xdr:nvCxnSpPr>
      <xdr:spPr>
        <a:xfrm>
          <a:off x="17213580" y="6846635"/>
          <a:ext cx="774700" cy="2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88280</xdr:rowOff>
    </xdr:from>
    <xdr:to>
      <xdr:col>98</xdr:col>
      <xdr:colOff>38100</xdr:colOff>
      <xdr:row>41</xdr:row>
      <xdr:rowOff>18430</xdr:rowOff>
    </xdr:to>
    <xdr:sp macro="" textlink="">
      <xdr:nvSpPr>
        <xdr:cNvPr id="594" name="楕円 593"/>
        <xdr:cNvSpPr/>
      </xdr:nvSpPr>
      <xdr:spPr>
        <a:xfrm>
          <a:off x="16388080" y="679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139080</xdr:rowOff>
    </xdr:from>
    <xdr:to>
      <xdr:col>102</xdr:col>
      <xdr:colOff>114300</xdr:colOff>
      <xdr:row>40</xdr:row>
      <xdr:rowOff>141035</xdr:rowOff>
    </xdr:to>
    <xdr:cxnSp macro="">
      <xdr:nvCxnSpPr>
        <xdr:cNvPr id="595" name="直線コネクタ 594"/>
        <xdr:cNvCxnSpPr/>
      </xdr:nvCxnSpPr>
      <xdr:spPr>
        <a:xfrm>
          <a:off x="16431260" y="6844680"/>
          <a:ext cx="78232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18528811" y="69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17766811" y="69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6969251" y="69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xdr:cNvSpPr txBox="1"/>
      </xdr:nvSpPr>
      <xdr:spPr>
        <a:xfrm>
          <a:off x="16194551" y="69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61699</xdr:rowOff>
    </xdr:from>
    <xdr:ext cx="534377" cy="259045"/>
    <xdr:sp macro="" textlink="">
      <xdr:nvSpPr>
        <xdr:cNvPr id="600" name="n_1mainValue【一般廃棄物処理施設】&#10;一人当たり有形固定資産（償却資産）額"/>
        <xdr:cNvSpPr txBox="1"/>
      </xdr:nvSpPr>
      <xdr:spPr>
        <a:xfrm>
          <a:off x="18528811" y="65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63243</xdr:rowOff>
    </xdr:from>
    <xdr:ext cx="534377" cy="259045"/>
    <xdr:sp macro="" textlink="">
      <xdr:nvSpPr>
        <xdr:cNvPr id="601" name="n_2mainValue【一般廃棄物処理施設】&#10;一人当たり有形固定資産（償却資産）額"/>
        <xdr:cNvSpPr txBox="1"/>
      </xdr:nvSpPr>
      <xdr:spPr>
        <a:xfrm>
          <a:off x="17766811" y="66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36912</xdr:rowOff>
    </xdr:from>
    <xdr:ext cx="534377" cy="259045"/>
    <xdr:sp macro="" textlink="">
      <xdr:nvSpPr>
        <xdr:cNvPr id="602" name="n_3mainValue【一般廃棄物処理施設】&#10;一人当たり有形固定資産（償却資産）額"/>
        <xdr:cNvSpPr txBox="1"/>
      </xdr:nvSpPr>
      <xdr:spPr>
        <a:xfrm>
          <a:off x="16969251" y="657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34957</xdr:rowOff>
    </xdr:from>
    <xdr:ext cx="534377" cy="259045"/>
    <xdr:sp macro="" textlink="">
      <xdr:nvSpPr>
        <xdr:cNvPr id="603" name="n_4mainValue【一般廃棄物処理施設】&#10;一人当たり有形固定資産（償却資産）額"/>
        <xdr:cNvSpPr txBox="1"/>
      </xdr:nvSpPr>
      <xdr:spPr>
        <a:xfrm>
          <a:off x="16194551" y="6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1" name="直線コネクタ 630"/>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2" name="テキスト ボックス 631"/>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3" name="直線コネクタ 632"/>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4" name="テキスト ボックス 633"/>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5" name="直線コネクタ 634"/>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6" name="テキスト ボックス 635"/>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7" name="直線コネクタ 636"/>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8" name="テキスト ボックス 637"/>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642" name="直線コネクタ 641"/>
        <xdr:cNvCxnSpPr/>
      </xdr:nvCxnSpPr>
      <xdr:spPr>
        <a:xfrm flipV="1">
          <a:off x="14375764" y="1301953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643" name="【消防施設】&#10;有形固定資産減価償却率最小値テキスト"/>
        <xdr:cNvSpPr txBox="1"/>
      </xdr:nvSpPr>
      <xdr:spPr>
        <a:xfrm>
          <a:off x="14414500" y="144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644" name="直線コネクタ 643"/>
        <xdr:cNvCxnSpPr/>
      </xdr:nvCxnSpPr>
      <xdr:spPr>
        <a:xfrm>
          <a:off x="142875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45" name="【消防施設】&#10;有形固定資産減価償却率最大値テキスト"/>
        <xdr:cNvSpPr txBox="1"/>
      </xdr:nvSpPr>
      <xdr:spPr>
        <a:xfrm>
          <a:off x="1441450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46" name="直線コネクタ 645"/>
        <xdr:cNvCxnSpPr/>
      </xdr:nvCxnSpPr>
      <xdr:spPr>
        <a:xfrm>
          <a:off x="1428750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647" name="【消防施設】&#10;有形固定資産減価償却率平均値テキスト"/>
        <xdr:cNvSpPr txBox="1"/>
      </xdr:nvSpPr>
      <xdr:spPr>
        <a:xfrm>
          <a:off x="14414500" y="13669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48" name="フローチャート: 判断 647"/>
        <xdr:cNvSpPr/>
      </xdr:nvSpPr>
      <xdr:spPr>
        <a:xfrm>
          <a:off x="14325600" y="1381379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649" name="フローチャート: 判断 648"/>
        <xdr:cNvSpPr/>
      </xdr:nvSpPr>
      <xdr:spPr>
        <a:xfrm>
          <a:off x="13578840" y="13746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650" name="フローチャート: 判断 649"/>
        <xdr:cNvSpPr/>
      </xdr:nvSpPr>
      <xdr:spPr>
        <a:xfrm>
          <a:off x="12804140" y="13866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651" name="フローチャート: 判断 650"/>
        <xdr:cNvSpPr/>
      </xdr:nvSpPr>
      <xdr:spPr>
        <a:xfrm>
          <a:off x="12029440" y="13829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652" name="フローチャート: 判断 651"/>
        <xdr:cNvSpPr/>
      </xdr:nvSpPr>
      <xdr:spPr>
        <a:xfrm>
          <a:off x="11231880" y="13723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58" name="楕円 657"/>
        <xdr:cNvSpPr/>
      </xdr:nvSpPr>
      <xdr:spPr>
        <a:xfrm>
          <a:off x="14325600" y="13981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59" name="【消防施設】&#10;有形固定資産減価償却率該当値テキスト"/>
        <xdr:cNvSpPr txBox="1"/>
      </xdr:nvSpPr>
      <xdr:spPr>
        <a:xfrm>
          <a:off x="14414500"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19304</xdr:rowOff>
    </xdr:from>
    <xdr:to>
      <xdr:col>81</xdr:col>
      <xdr:colOff>101600</xdr:colOff>
      <xdr:row>83</xdr:row>
      <xdr:rowOff>120904</xdr:rowOff>
    </xdr:to>
    <xdr:sp macro="" textlink="">
      <xdr:nvSpPr>
        <xdr:cNvPr id="660" name="楕円 659"/>
        <xdr:cNvSpPr/>
      </xdr:nvSpPr>
      <xdr:spPr>
        <a:xfrm>
          <a:off x="1357884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70104</xdr:rowOff>
    </xdr:from>
    <xdr:to>
      <xdr:col>85</xdr:col>
      <xdr:colOff>127000</xdr:colOff>
      <xdr:row>83</xdr:row>
      <xdr:rowOff>118111</xdr:rowOff>
    </xdr:to>
    <xdr:cxnSp macro="">
      <xdr:nvCxnSpPr>
        <xdr:cNvPr id="661" name="直線コネクタ 660"/>
        <xdr:cNvCxnSpPr/>
      </xdr:nvCxnSpPr>
      <xdr:spPr>
        <a:xfrm>
          <a:off x="13629640" y="13984224"/>
          <a:ext cx="74676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163322</xdr:rowOff>
    </xdr:from>
    <xdr:to>
      <xdr:col>76</xdr:col>
      <xdr:colOff>165100</xdr:colOff>
      <xdr:row>83</xdr:row>
      <xdr:rowOff>93472</xdr:rowOff>
    </xdr:to>
    <xdr:sp macro="" textlink="">
      <xdr:nvSpPr>
        <xdr:cNvPr id="662" name="楕円 661"/>
        <xdr:cNvSpPr/>
      </xdr:nvSpPr>
      <xdr:spPr>
        <a:xfrm>
          <a:off x="12804140" y="1390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42672</xdr:rowOff>
    </xdr:from>
    <xdr:to>
      <xdr:col>81</xdr:col>
      <xdr:colOff>50800</xdr:colOff>
      <xdr:row>83</xdr:row>
      <xdr:rowOff>70104</xdr:rowOff>
    </xdr:to>
    <xdr:cxnSp macro="">
      <xdr:nvCxnSpPr>
        <xdr:cNvPr id="663" name="直線コネクタ 662"/>
        <xdr:cNvCxnSpPr/>
      </xdr:nvCxnSpPr>
      <xdr:spPr>
        <a:xfrm>
          <a:off x="12854940" y="13956792"/>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110744</xdr:rowOff>
    </xdr:from>
    <xdr:to>
      <xdr:col>72</xdr:col>
      <xdr:colOff>38100</xdr:colOff>
      <xdr:row>83</xdr:row>
      <xdr:rowOff>40894</xdr:rowOff>
    </xdr:to>
    <xdr:sp macro="" textlink="">
      <xdr:nvSpPr>
        <xdr:cNvPr id="664" name="楕円 663"/>
        <xdr:cNvSpPr/>
      </xdr:nvSpPr>
      <xdr:spPr>
        <a:xfrm>
          <a:off x="12029440" y="13857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161544</xdr:rowOff>
    </xdr:from>
    <xdr:to>
      <xdr:col>76</xdr:col>
      <xdr:colOff>114300</xdr:colOff>
      <xdr:row>83</xdr:row>
      <xdr:rowOff>42672</xdr:rowOff>
    </xdr:to>
    <xdr:cxnSp macro="">
      <xdr:nvCxnSpPr>
        <xdr:cNvPr id="665" name="直線コネクタ 664"/>
        <xdr:cNvCxnSpPr/>
      </xdr:nvCxnSpPr>
      <xdr:spPr>
        <a:xfrm>
          <a:off x="12072620" y="13908024"/>
          <a:ext cx="7823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60452</xdr:rowOff>
    </xdr:from>
    <xdr:to>
      <xdr:col>67</xdr:col>
      <xdr:colOff>101600</xdr:colOff>
      <xdr:row>82</xdr:row>
      <xdr:rowOff>162052</xdr:rowOff>
    </xdr:to>
    <xdr:sp macro="" textlink="">
      <xdr:nvSpPr>
        <xdr:cNvPr id="666" name="楕円 665"/>
        <xdr:cNvSpPr/>
      </xdr:nvSpPr>
      <xdr:spPr>
        <a:xfrm>
          <a:off x="11231880" y="138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111252</xdr:rowOff>
    </xdr:from>
    <xdr:to>
      <xdr:col>71</xdr:col>
      <xdr:colOff>177800</xdr:colOff>
      <xdr:row>82</xdr:row>
      <xdr:rowOff>161544</xdr:rowOff>
    </xdr:to>
    <xdr:cxnSp macro="">
      <xdr:nvCxnSpPr>
        <xdr:cNvPr id="667" name="直線コネクタ 666"/>
        <xdr:cNvCxnSpPr/>
      </xdr:nvCxnSpPr>
      <xdr:spPr>
        <a:xfrm>
          <a:off x="11282680" y="13857732"/>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668" name="n_1aveValue【消防施設】&#10;有形固定資産減価償却率"/>
        <xdr:cNvSpPr txBox="1"/>
      </xdr:nvSpPr>
      <xdr:spPr>
        <a:xfrm>
          <a:off x="13437244" y="1352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669" name="n_2aveValue【消防施設】&#10;有形固定資産減価償却率"/>
        <xdr:cNvSpPr txBox="1"/>
      </xdr:nvSpPr>
      <xdr:spPr>
        <a:xfrm>
          <a:off x="12675244" y="1364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670" name="n_3aveValue【消防施設】&#10;有形固定資産減価償却率"/>
        <xdr:cNvSpPr txBox="1"/>
      </xdr:nvSpPr>
      <xdr:spPr>
        <a:xfrm>
          <a:off x="11900544" y="1360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671" name="n_4aveValue【消防施設】&#10;有形固定資産減価償却率"/>
        <xdr:cNvSpPr txBox="1"/>
      </xdr:nvSpPr>
      <xdr:spPr>
        <a:xfrm>
          <a:off x="1110298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112031</xdr:rowOff>
    </xdr:from>
    <xdr:ext cx="405111" cy="259045"/>
    <xdr:sp macro="" textlink="">
      <xdr:nvSpPr>
        <xdr:cNvPr id="672" name="n_1mainValue【消防施設】&#10;有形固定資産減価償却率"/>
        <xdr:cNvSpPr txBox="1"/>
      </xdr:nvSpPr>
      <xdr:spPr>
        <a:xfrm>
          <a:off x="13437244" y="1402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84599</xdr:rowOff>
    </xdr:from>
    <xdr:ext cx="405111" cy="259045"/>
    <xdr:sp macro="" textlink="">
      <xdr:nvSpPr>
        <xdr:cNvPr id="673" name="n_2mainValue【消防施設】&#10;有形固定資産減価償却率"/>
        <xdr:cNvSpPr txBox="1"/>
      </xdr:nvSpPr>
      <xdr:spPr>
        <a:xfrm>
          <a:off x="12675244" y="1399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32021</xdr:rowOff>
    </xdr:from>
    <xdr:ext cx="405111" cy="259045"/>
    <xdr:sp macro="" textlink="">
      <xdr:nvSpPr>
        <xdr:cNvPr id="674" name="n_3mainValue【消防施設】&#10;有形固定資産減価償却率"/>
        <xdr:cNvSpPr txBox="1"/>
      </xdr:nvSpPr>
      <xdr:spPr>
        <a:xfrm>
          <a:off x="11900544" y="139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153179</xdr:rowOff>
    </xdr:from>
    <xdr:ext cx="405111" cy="259045"/>
    <xdr:sp macro="" textlink="">
      <xdr:nvSpPr>
        <xdr:cNvPr id="675" name="n_4mainValue【消防施設】&#10;有形固定資産減価償却率"/>
        <xdr:cNvSpPr txBox="1"/>
      </xdr:nvSpPr>
      <xdr:spPr>
        <a:xfrm>
          <a:off x="11102984" y="13899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01" name="直線コネクタ 700"/>
        <xdr:cNvCxnSpPr/>
      </xdr:nvCxnSpPr>
      <xdr:spPr>
        <a:xfrm flipV="1">
          <a:off x="19509104" y="12987201"/>
          <a:ext cx="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02" name="【消防施設】&#10;一人当たり面積最小値テキスト"/>
        <xdr:cNvSpPr txBox="1"/>
      </xdr:nvSpPr>
      <xdr:spPr>
        <a:xfrm>
          <a:off x="1954784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703" name="直線コネクタ 702"/>
        <xdr:cNvCxnSpPr/>
      </xdr:nvCxnSpPr>
      <xdr:spPr>
        <a:xfrm>
          <a:off x="1944370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704" name="【消防施設】&#10;一人当たり面積最大値テキスト"/>
        <xdr:cNvSpPr txBox="1"/>
      </xdr:nvSpPr>
      <xdr:spPr>
        <a:xfrm>
          <a:off x="1954784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705" name="直線コネクタ 704"/>
        <xdr:cNvCxnSpPr/>
      </xdr:nvCxnSpPr>
      <xdr:spPr>
        <a:xfrm>
          <a:off x="194437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706" name="【消防施設】&#10;一人当たり面積平均値テキスト"/>
        <xdr:cNvSpPr txBox="1"/>
      </xdr:nvSpPr>
      <xdr:spPr>
        <a:xfrm>
          <a:off x="19547840" y="13643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07" name="フローチャート: 判断 706"/>
        <xdr:cNvSpPr/>
      </xdr:nvSpPr>
      <xdr:spPr>
        <a:xfrm>
          <a:off x="19458940" y="1378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8" name="フローチャート: 判断 707"/>
        <xdr:cNvSpPr/>
      </xdr:nvSpPr>
      <xdr:spPr>
        <a:xfrm>
          <a:off x="1873504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709" name="フローチャート: 判断 708"/>
        <xdr:cNvSpPr/>
      </xdr:nvSpPr>
      <xdr:spPr>
        <a:xfrm>
          <a:off x="1793748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710" name="フローチャート: 判断 709"/>
        <xdr:cNvSpPr/>
      </xdr:nvSpPr>
      <xdr:spPr>
        <a:xfrm>
          <a:off x="17162780" y="1382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711" name="フローチャート: 判断 710"/>
        <xdr:cNvSpPr/>
      </xdr:nvSpPr>
      <xdr:spPr>
        <a:xfrm>
          <a:off x="1638808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7" name="楕円 716"/>
        <xdr:cNvSpPr/>
      </xdr:nvSpPr>
      <xdr:spPr>
        <a:xfrm>
          <a:off x="1945894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131734</xdr:rowOff>
    </xdr:from>
    <xdr:ext cx="469744" cy="259045"/>
    <xdr:sp macro="" textlink="">
      <xdr:nvSpPr>
        <xdr:cNvPr id="718" name="【消防施設】&#10;一人当たり面積該当値テキスト"/>
        <xdr:cNvSpPr txBox="1"/>
      </xdr:nvSpPr>
      <xdr:spPr>
        <a:xfrm>
          <a:off x="19547840" y="14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153307</xdr:rowOff>
    </xdr:from>
    <xdr:to>
      <xdr:col>112</xdr:col>
      <xdr:colOff>38100</xdr:colOff>
      <xdr:row>84</xdr:row>
      <xdr:rowOff>83457</xdr:rowOff>
    </xdr:to>
    <xdr:sp macro="" textlink="">
      <xdr:nvSpPr>
        <xdr:cNvPr id="719" name="楕円 718"/>
        <xdr:cNvSpPr/>
      </xdr:nvSpPr>
      <xdr:spPr>
        <a:xfrm>
          <a:off x="1873504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32657</xdr:rowOff>
    </xdr:from>
    <xdr:to>
      <xdr:col>116</xdr:col>
      <xdr:colOff>63500</xdr:colOff>
      <xdr:row>84</xdr:row>
      <xdr:rowOff>32657</xdr:rowOff>
    </xdr:to>
    <xdr:cxnSp macro="">
      <xdr:nvCxnSpPr>
        <xdr:cNvPr id="720" name="直線コネクタ 719"/>
        <xdr:cNvCxnSpPr/>
      </xdr:nvCxnSpPr>
      <xdr:spPr>
        <a:xfrm>
          <a:off x="18778220" y="1411441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164193</xdr:rowOff>
    </xdr:from>
    <xdr:to>
      <xdr:col>107</xdr:col>
      <xdr:colOff>101600</xdr:colOff>
      <xdr:row>84</xdr:row>
      <xdr:rowOff>94343</xdr:rowOff>
    </xdr:to>
    <xdr:sp macro="" textlink="">
      <xdr:nvSpPr>
        <xdr:cNvPr id="721" name="楕円 720"/>
        <xdr:cNvSpPr/>
      </xdr:nvSpPr>
      <xdr:spPr>
        <a:xfrm>
          <a:off x="17937480" y="14078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32657</xdr:rowOff>
    </xdr:from>
    <xdr:to>
      <xdr:col>111</xdr:col>
      <xdr:colOff>177800</xdr:colOff>
      <xdr:row>84</xdr:row>
      <xdr:rowOff>43543</xdr:rowOff>
    </xdr:to>
    <xdr:cxnSp macro="">
      <xdr:nvCxnSpPr>
        <xdr:cNvPr id="722" name="直線コネクタ 721"/>
        <xdr:cNvCxnSpPr/>
      </xdr:nvCxnSpPr>
      <xdr:spPr>
        <a:xfrm flipV="1">
          <a:off x="17988280" y="14114417"/>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164193</xdr:rowOff>
    </xdr:from>
    <xdr:to>
      <xdr:col>102</xdr:col>
      <xdr:colOff>165100</xdr:colOff>
      <xdr:row>84</xdr:row>
      <xdr:rowOff>94343</xdr:rowOff>
    </xdr:to>
    <xdr:sp macro="" textlink="">
      <xdr:nvSpPr>
        <xdr:cNvPr id="723" name="楕円 722"/>
        <xdr:cNvSpPr/>
      </xdr:nvSpPr>
      <xdr:spPr>
        <a:xfrm>
          <a:off x="17162780" y="14078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43543</xdr:rowOff>
    </xdr:from>
    <xdr:to>
      <xdr:col>107</xdr:col>
      <xdr:colOff>50800</xdr:colOff>
      <xdr:row>84</xdr:row>
      <xdr:rowOff>43543</xdr:rowOff>
    </xdr:to>
    <xdr:cxnSp macro="">
      <xdr:nvCxnSpPr>
        <xdr:cNvPr id="724" name="直線コネクタ 723"/>
        <xdr:cNvCxnSpPr/>
      </xdr:nvCxnSpPr>
      <xdr:spPr>
        <a:xfrm>
          <a:off x="17213580" y="1412530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725" name="楕円 724"/>
        <xdr:cNvSpPr/>
      </xdr:nvSpPr>
      <xdr:spPr>
        <a:xfrm>
          <a:off x="16388080" y="140853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43543</xdr:rowOff>
    </xdr:from>
    <xdr:to>
      <xdr:col>102</xdr:col>
      <xdr:colOff>114300</xdr:colOff>
      <xdr:row>84</xdr:row>
      <xdr:rowOff>54429</xdr:rowOff>
    </xdr:to>
    <xdr:cxnSp macro="">
      <xdr:nvCxnSpPr>
        <xdr:cNvPr id="726" name="直線コネクタ 725"/>
        <xdr:cNvCxnSpPr/>
      </xdr:nvCxnSpPr>
      <xdr:spPr>
        <a:xfrm flipV="1">
          <a:off x="16431260" y="14125303"/>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7" name="n_1aveValue【消防施設】&#10;一人当たり面積"/>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728" name="n_2aveValue【消防施設】&#10;一人当たり面積"/>
        <xdr:cNvSpPr txBox="1"/>
      </xdr:nvSpPr>
      <xdr:spPr>
        <a:xfrm>
          <a:off x="17776267" y="1361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729" name="n_3aveValue【消防施設】&#10;一人当たり面積"/>
        <xdr:cNvSpPr txBox="1"/>
      </xdr:nvSpPr>
      <xdr:spPr>
        <a:xfrm>
          <a:off x="17001567" y="135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730" name="n_4aveValue【消防施設】&#10;一人当たり面積"/>
        <xdr:cNvSpPr txBox="1"/>
      </xdr:nvSpPr>
      <xdr:spPr>
        <a:xfrm>
          <a:off x="1622686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74584</xdr:rowOff>
    </xdr:from>
    <xdr:ext cx="469744" cy="259045"/>
    <xdr:sp macro="" textlink="">
      <xdr:nvSpPr>
        <xdr:cNvPr id="731" name="n_1mainValue【消防施設】&#10;一人当たり面積"/>
        <xdr:cNvSpPr txBox="1"/>
      </xdr:nvSpPr>
      <xdr:spPr>
        <a:xfrm>
          <a:off x="185611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85470</xdr:rowOff>
    </xdr:from>
    <xdr:ext cx="469744" cy="259045"/>
    <xdr:sp macro="" textlink="">
      <xdr:nvSpPr>
        <xdr:cNvPr id="732" name="n_2mainValue【消防施設】&#10;一人当たり面積"/>
        <xdr:cNvSpPr txBox="1"/>
      </xdr:nvSpPr>
      <xdr:spPr>
        <a:xfrm>
          <a:off x="17776267" y="141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85470</xdr:rowOff>
    </xdr:from>
    <xdr:ext cx="469744" cy="259045"/>
    <xdr:sp macro="" textlink="">
      <xdr:nvSpPr>
        <xdr:cNvPr id="733" name="n_3mainValue【消防施設】&#10;一人当たり面積"/>
        <xdr:cNvSpPr txBox="1"/>
      </xdr:nvSpPr>
      <xdr:spPr>
        <a:xfrm>
          <a:off x="17001567" y="141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734" name="n_4mainValue【消防施設】&#10;一人当たり面積"/>
        <xdr:cNvSpPr txBox="1"/>
      </xdr:nvSpPr>
      <xdr:spPr>
        <a:xfrm>
          <a:off x="1622686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760" name="直線コネクタ 759"/>
        <xdr:cNvCxnSpPr/>
      </xdr:nvCxnSpPr>
      <xdr:spPr>
        <a:xfrm flipV="1">
          <a:off x="14375764" y="16877756"/>
          <a:ext cx="0" cy="1388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61" name="【庁舎】&#10;有形固定資産減価償却率最小値テキスト"/>
        <xdr:cNvSpPr txBox="1"/>
      </xdr:nvSpPr>
      <xdr:spPr>
        <a:xfrm>
          <a:off x="14414500" y="1827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62" name="直線コネクタ 761"/>
        <xdr:cNvCxnSpPr/>
      </xdr:nvCxnSpPr>
      <xdr:spPr>
        <a:xfrm>
          <a:off x="14287500" y="18266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763" name="【庁舎】&#10;有形固定資産減価償却率最大値テキスト"/>
        <xdr:cNvSpPr txBox="1"/>
      </xdr:nvSpPr>
      <xdr:spPr>
        <a:xfrm>
          <a:off x="14414500" y="166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764" name="直線コネクタ 763"/>
        <xdr:cNvCxnSpPr/>
      </xdr:nvCxnSpPr>
      <xdr:spPr>
        <a:xfrm>
          <a:off x="14287500" y="16877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65" name="【庁舎】&#10;有形固定資産減価償却率平均値テキスト"/>
        <xdr:cNvSpPr txBox="1"/>
      </xdr:nvSpPr>
      <xdr:spPr>
        <a:xfrm>
          <a:off x="14414500" y="1734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66" name="フローチャート: 判断 765"/>
        <xdr:cNvSpPr/>
      </xdr:nvSpPr>
      <xdr:spPr>
        <a:xfrm>
          <a:off x="14325600" y="174942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67" name="フローチャート: 判断 766"/>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768" name="フローチャート: 判断 767"/>
        <xdr:cNvSpPr/>
      </xdr:nvSpPr>
      <xdr:spPr>
        <a:xfrm>
          <a:off x="1280414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9" name="フローチャート: 判断 768"/>
        <xdr:cNvSpPr/>
      </xdr:nvSpPr>
      <xdr:spPr>
        <a:xfrm>
          <a:off x="1202944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770" name="フローチャート: 判断 769"/>
        <xdr:cNvSpPr/>
      </xdr:nvSpPr>
      <xdr:spPr>
        <a:xfrm>
          <a:off x="1123188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776" name="楕円 775"/>
        <xdr:cNvSpPr/>
      </xdr:nvSpPr>
      <xdr:spPr>
        <a:xfrm>
          <a:off x="14325600" y="1754160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85470</xdr:rowOff>
    </xdr:from>
    <xdr:ext cx="405111" cy="259045"/>
    <xdr:sp macro="" textlink="">
      <xdr:nvSpPr>
        <xdr:cNvPr id="777" name="【庁舎】&#10;有形固定資産減価償却率該当値テキスト"/>
        <xdr:cNvSpPr txBox="1"/>
      </xdr:nvSpPr>
      <xdr:spPr>
        <a:xfrm>
          <a:off x="14414500" y="1752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778" name="楕円 777"/>
        <xdr:cNvSpPr/>
      </xdr:nvSpPr>
      <xdr:spPr>
        <a:xfrm>
          <a:off x="13578840" y="17512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157843</xdr:rowOff>
    </xdr:to>
    <xdr:cxnSp macro="">
      <xdr:nvCxnSpPr>
        <xdr:cNvPr id="779" name="直線コネクタ 778"/>
        <xdr:cNvCxnSpPr/>
      </xdr:nvCxnSpPr>
      <xdr:spPr>
        <a:xfrm>
          <a:off x="13629640" y="1756301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80" name="楕円 779"/>
        <xdr:cNvSpPr/>
      </xdr:nvSpPr>
      <xdr:spPr>
        <a:xfrm>
          <a:off x="1280414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128451</xdr:rowOff>
    </xdr:to>
    <xdr:cxnSp macro="">
      <xdr:nvCxnSpPr>
        <xdr:cNvPr id="781" name="直線コネクタ 780"/>
        <xdr:cNvCxnSpPr/>
      </xdr:nvCxnSpPr>
      <xdr:spPr>
        <a:xfrm>
          <a:off x="12854940" y="17533621"/>
          <a:ext cx="7747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2" name="楕円 781"/>
        <xdr:cNvSpPr/>
      </xdr:nvSpPr>
      <xdr:spPr>
        <a:xfrm>
          <a:off x="1202944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99061</xdr:rowOff>
    </xdr:to>
    <xdr:cxnSp macro="">
      <xdr:nvCxnSpPr>
        <xdr:cNvPr id="783" name="直線コネクタ 782"/>
        <xdr:cNvCxnSpPr/>
      </xdr:nvCxnSpPr>
      <xdr:spPr>
        <a:xfrm>
          <a:off x="12072620" y="17499330"/>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152763</xdr:rowOff>
    </xdr:from>
    <xdr:to>
      <xdr:col>67</xdr:col>
      <xdr:colOff>101600</xdr:colOff>
      <xdr:row>104</xdr:row>
      <xdr:rowOff>82913</xdr:rowOff>
    </xdr:to>
    <xdr:sp macro="" textlink="">
      <xdr:nvSpPr>
        <xdr:cNvPr id="784" name="楕円 783"/>
        <xdr:cNvSpPr/>
      </xdr:nvSpPr>
      <xdr:spPr>
        <a:xfrm>
          <a:off x="1123188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32113</xdr:rowOff>
    </xdr:from>
    <xdr:to>
      <xdr:col>71</xdr:col>
      <xdr:colOff>177800</xdr:colOff>
      <xdr:row>104</xdr:row>
      <xdr:rowOff>64770</xdr:rowOff>
    </xdr:to>
    <xdr:cxnSp macro="">
      <xdr:nvCxnSpPr>
        <xdr:cNvPr id="785" name="直線コネクタ 784"/>
        <xdr:cNvCxnSpPr/>
      </xdr:nvCxnSpPr>
      <xdr:spPr>
        <a:xfrm>
          <a:off x="11282680" y="1746667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86"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787" name="n_2aveValue【庁舎】&#10;有形固定資産減価償却率"/>
        <xdr:cNvSpPr txBox="1"/>
      </xdr:nvSpPr>
      <xdr:spPr>
        <a:xfrm>
          <a:off x="1267524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88" name="n_3aveValue【庁舎】&#10;有形固定資産減価償却率"/>
        <xdr:cNvSpPr txBox="1"/>
      </xdr:nvSpPr>
      <xdr:spPr>
        <a:xfrm>
          <a:off x="119005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789" name="n_4aveValue【庁舎】&#10;有形固定資産減価償却率"/>
        <xdr:cNvSpPr txBox="1"/>
      </xdr:nvSpPr>
      <xdr:spPr>
        <a:xfrm>
          <a:off x="11102984" y="1755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790" name="n_1mainValue【庁舎】&#10;有形固定資産減価償却率"/>
        <xdr:cNvSpPr txBox="1"/>
      </xdr:nvSpPr>
      <xdr:spPr>
        <a:xfrm>
          <a:off x="13437244" y="1760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main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2" name="n_3mainValue【庁舎】&#10;有形固定資産減価償却率"/>
        <xdr:cNvSpPr txBox="1"/>
      </xdr:nvSpPr>
      <xdr:spPr>
        <a:xfrm>
          <a:off x="119005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93" name="n_4mainValue【庁舎】&#10;有形固定資産減価償却率"/>
        <xdr:cNvSpPr txBox="1"/>
      </xdr:nvSpPr>
      <xdr:spPr>
        <a:xfrm>
          <a:off x="1110298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815" name="直線コネクタ 814"/>
        <xdr:cNvCxnSpPr/>
      </xdr:nvCxnSpPr>
      <xdr:spPr>
        <a:xfrm flipV="1">
          <a:off x="19509104" y="17106900"/>
          <a:ext cx="0" cy="8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16" name="【庁舎】&#10;一人当たり面積最小値テキスト"/>
        <xdr:cNvSpPr txBox="1"/>
      </xdr:nvSpPr>
      <xdr:spPr>
        <a:xfrm>
          <a:off x="1954784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17" name="直線コネクタ 816"/>
        <xdr:cNvCxnSpPr/>
      </xdr:nvCxnSpPr>
      <xdr:spPr>
        <a:xfrm>
          <a:off x="19443700" y="18006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18" name="【庁舎】&#10;一人当たり面積最大値テキスト"/>
        <xdr:cNvSpPr txBox="1"/>
      </xdr:nvSpPr>
      <xdr:spPr>
        <a:xfrm>
          <a:off x="19547840" y="1688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19" name="直線コネクタ 818"/>
        <xdr:cNvCxnSpPr/>
      </xdr:nvCxnSpPr>
      <xdr:spPr>
        <a:xfrm>
          <a:off x="19443700" y="1710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820" name="【庁舎】&#10;一人当たり面積平均値テキスト"/>
        <xdr:cNvSpPr txBox="1"/>
      </xdr:nvSpPr>
      <xdr:spPr>
        <a:xfrm>
          <a:off x="19547840" y="17676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21" name="フローチャート: 判断 820"/>
        <xdr:cNvSpPr/>
      </xdr:nvSpPr>
      <xdr:spPr>
        <a:xfrm>
          <a:off x="19458940" y="17698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822" name="フローチャート: 判断 821"/>
        <xdr:cNvSpPr/>
      </xdr:nvSpPr>
      <xdr:spPr>
        <a:xfrm>
          <a:off x="18735040" y="176984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23" name="フローチャート: 判断 822"/>
        <xdr:cNvSpPr/>
      </xdr:nvSpPr>
      <xdr:spPr>
        <a:xfrm>
          <a:off x="179374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4" name="フローチャート: 判断 823"/>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825" name="フローチャート: 判断 824"/>
        <xdr:cNvSpPr/>
      </xdr:nvSpPr>
      <xdr:spPr>
        <a:xfrm>
          <a:off x="16388080" y="1673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41402</xdr:rowOff>
    </xdr:from>
    <xdr:to>
      <xdr:col>116</xdr:col>
      <xdr:colOff>114300</xdr:colOff>
      <xdr:row>103</xdr:row>
      <xdr:rowOff>143002</xdr:rowOff>
    </xdr:to>
    <xdr:sp macro="" textlink="">
      <xdr:nvSpPr>
        <xdr:cNvPr id="831" name="楕円 830"/>
        <xdr:cNvSpPr/>
      </xdr:nvSpPr>
      <xdr:spPr>
        <a:xfrm>
          <a:off x="19458940" y="1730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64279</xdr:rowOff>
    </xdr:from>
    <xdr:ext cx="469744" cy="259045"/>
    <xdr:sp macro="" textlink="">
      <xdr:nvSpPr>
        <xdr:cNvPr id="832" name="【庁舎】&#10;一人当たり面積該当値テキスト"/>
        <xdr:cNvSpPr txBox="1"/>
      </xdr:nvSpPr>
      <xdr:spPr>
        <a:xfrm>
          <a:off x="19547840"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45974</xdr:rowOff>
    </xdr:from>
    <xdr:to>
      <xdr:col>112</xdr:col>
      <xdr:colOff>38100</xdr:colOff>
      <xdr:row>103</xdr:row>
      <xdr:rowOff>147574</xdr:rowOff>
    </xdr:to>
    <xdr:sp macro="" textlink="">
      <xdr:nvSpPr>
        <xdr:cNvPr id="833" name="楕円 832"/>
        <xdr:cNvSpPr/>
      </xdr:nvSpPr>
      <xdr:spPr>
        <a:xfrm>
          <a:off x="18735040" y="173128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92202</xdr:rowOff>
    </xdr:from>
    <xdr:to>
      <xdr:col>116</xdr:col>
      <xdr:colOff>63500</xdr:colOff>
      <xdr:row>103</xdr:row>
      <xdr:rowOff>96774</xdr:rowOff>
    </xdr:to>
    <xdr:cxnSp macro="">
      <xdr:nvCxnSpPr>
        <xdr:cNvPr id="834" name="直線コネクタ 833"/>
        <xdr:cNvCxnSpPr/>
      </xdr:nvCxnSpPr>
      <xdr:spPr>
        <a:xfrm flipV="1">
          <a:off x="18778220" y="1735912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50546</xdr:rowOff>
    </xdr:from>
    <xdr:to>
      <xdr:col>107</xdr:col>
      <xdr:colOff>101600</xdr:colOff>
      <xdr:row>103</xdr:row>
      <xdr:rowOff>152146</xdr:rowOff>
    </xdr:to>
    <xdr:sp macro="" textlink="">
      <xdr:nvSpPr>
        <xdr:cNvPr id="835" name="楕円 834"/>
        <xdr:cNvSpPr/>
      </xdr:nvSpPr>
      <xdr:spPr>
        <a:xfrm>
          <a:off x="17937480" y="17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96774</xdr:rowOff>
    </xdr:from>
    <xdr:to>
      <xdr:col>111</xdr:col>
      <xdr:colOff>177800</xdr:colOff>
      <xdr:row>103</xdr:row>
      <xdr:rowOff>101346</xdr:rowOff>
    </xdr:to>
    <xdr:cxnSp macro="">
      <xdr:nvCxnSpPr>
        <xdr:cNvPr id="836" name="直線コネクタ 835"/>
        <xdr:cNvCxnSpPr/>
      </xdr:nvCxnSpPr>
      <xdr:spPr>
        <a:xfrm flipV="1">
          <a:off x="17988280" y="1736369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xdr:rowOff>
    </xdr:from>
    <xdr:to>
      <xdr:col>102</xdr:col>
      <xdr:colOff>165100</xdr:colOff>
      <xdr:row>104</xdr:row>
      <xdr:rowOff>117856</xdr:rowOff>
    </xdr:to>
    <xdr:sp macro="" textlink="">
      <xdr:nvSpPr>
        <xdr:cNvPr id="837" name="楕円 836"/>
        <xdr:cNvSpPr/>
      </xdr:nvSpPr>
      <xdr:spPr>
        <a:xfrm>
          <a:off x="1716278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101346</xdr:rowOff>
    </xdr:from>
    <xdr:to>
      <xdr:col>107</xdr:col>
      <xdr:colOff>50800</xdr:colOff>
      <xdr:row>104</xdr:row>
      <xdr:rowOff>67056</xdr:rowOff>
    </xdr:to>
    <xdr:cxnSp macro="">
      <xdr:nvCxnSpPr>
        <xdr:cNvPr id="838" name="直線コネクタ 837"/>
        <xdr:cNvCxnSpPr/>
      </xdr:nvCxnSpPr>
      <xdr:spPr>
        <a:xfrm flipV="1">
          <a:off x="17213580" y="17368266"/>
          <a:ext cx="7747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16256</xdr:rowOff>
    </xdr:from>
    <xdr:to>
      <xdr:col>98</xdr:col>
      <xdr:colOff>38100</xdr:colOff>
      <xdr:row>104</xdr:row>
      <xdr:rowOff>117856</xdr:rowOff>
    </xdr:to>
    <xdr:sp macro="" textlink="">
      <xdr:nvSpPr>
        <xdr:cNvPr id="839" name="楕円 838"/>
        <xdr:cNvSpPr/>
      </xdr:nvSpPr>
      <xdr:spPr>
        <a:xfrm>
          <a:off x="16388080" y="17450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67056</xdr:rowOff>
    </xdr:from>
    <xdr:to>
      <xdr:col>102</xdr:col>
      <xdr:colOff>114300</xdr:colOff>
      <xdr:row>104</xdr:row>
      <xdr:rowOff>67056</xdr:rowOff>
    </xdr:to>
    <xdr:cxnSp macro="">
      <xdr:nvCxnSpPr>
        <xdr:cNvPr id="840" name="直線コネクタ 839"/>
        <xdr:cNvCxnSpPr/>
      </xdr:nvCxnSpPr>
      <xdr:spPr>
        <a:xfrm>
          <a:off x="16431260" y="175016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841" name="n_1aveValue【庁舎】&#10;一人当たり面積"/>
        <xdr:cNvSpPr txBox="1"/>
      </xdr:nvSpPr>
      <xdr:spPr>
        <a:xfrm>
          <a:off x="18561127" y="177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42" name="n_2aveValue【庁舎】&#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3" name="n_3aveValue【庁舎】&#10;一人当たり面積"/>
        <xdr:cNvSpPr txBox="1"/>
      </xdr:nvSpPr>
      <xdr:spPr>
        <a:xfrm>
          <a:off x="170015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844" name="n_4aveValue【庁舎】&#10;一人当たり面積"/>
        <xdr:cNvSpPr txBox="1"/>
      </xdr:nvSpPr>
      <xdr:spPr>
        <a:xfrm>
          <a:off x="1622686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164101</xdr:rowOff>
    </xdr:from>
    <xdr:ext cx="469744" cy="259045"/>
    <xdr:sp macro="" textlink="">
      <xdr:nvSpPr>
        <xdr:cNvPr id="845" name="n_1mainValue【庁舎】&#10;一人当たり面積"/>
        <xdr:cNvSpPr txBox="1"/>
      </xdr:nvSpPr>
      <xdr:spPr>
        <a:xfrm>
          <a:off x="18561127" y="1709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168673</xdr:rowOff>
    </xdr:from>
    <xdr:ext cx="469744" cy="259045"/>
    <xdr:sp macro="" textlink="">
      <xdr:nvSpPr>
        <xdr:cNvPr id="846" name="n_2mainValue【庁舎】&#10;一人当たり面積"/>
        <xdr:cNvSpPr txBox="1"/>
      </xdr:nvSpPr>
      <xdr:spPr>
        <a:xfrm>
          <a:off x="17776267" y="171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134383</xdr:rowOff>
    </xdr:from>
    <xdr:ext cx="469744" cy="259045"/>
    <xdr:sp macro="" textlink="">
      <xdr:nvSpPr>
        <xdr:cNvPr id="847" name="n_3mainValue【庁舎】&#10;一人当たり面積"/>
        <xdr:cNvSpPr txBox="1"/>
      </xdr:nvSpPr>
      <xdr:spPr>
        <a:xfrm>
          <a:off x="17001567" y="1723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108983</xdr:rowOff>
    </xdr:from>
    <xdr:ext cx="469744" cy="259045"/>
    <xdr:sp macro="" textlink="">
      <xdr:nvSpPr>
        <xdr:cNvPr id="848" name="n_4mainValue【庁舎】&#10;一人当たり面積"/>
        <xdr:cNvSpPr txBox="1"/>
      </xdr:nvSpPr>
      <xdr:spPr>
        <a:xfrm>
          <a:off x="16226867" y="175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類似団体と比較して、有形固定資産減価償却率が高くなっている施設は、福祉施設、市民会館、一般廃棄物処理施設、消防施設、庁舎であり、低くなっている施設は、図書館、体育館・プールである。</a:t>
          </a:r>
        </a:p>
        <a:p>
          <a:r>
            <a:rPr kumimoji="1" lang="ja-JP" altLang="en-US" sz="1300">
              <a:latin typeface="ＭＳ Ｐゴシック" panose="020B0600070205080204" pitchFamily="50" charset="-128"/>
              <a:ea typeface="ＭＳ Ｐゴシック" panose="020B0600070205080204" pitchFamily="50" charset="-128"/>
            </a:rPr>
            <a:t>福祉施設については、三和地域福祉センター（平成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年取得）、心身障害者福祉センターおおぞら（昭和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年取得）、総和老人福祉センター「せせらぎの里」（昭和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年取得）等の耐用年数の経過が長いことによる。</a:t>
          </a:r>
        </a:p>
        <a:p>
          <a:r>
            <a:rPr kumimoji="1" lang="ja-JP" altLang="en-US" sz="1300">
              <a:latin typeface="ＭＳ Ｐゴシック" panose="020B0600070205080204" pitchFamily="50" charset="-128"/>
              <a:ea typeface="ＭＳ Ｐゴシック" panose="020B0600070205080204" pitchFamily="50" charset="-128"/>
            </a:rPr>
            <a:t>市民会館については、昭和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年取得の施設であり、開館から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年以上経過し、償却率が増加している。本施設は今後も継続して使用する方向なので、適正な施設の維持管理に努めていく。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一般廃棄物処理施設については、渡良瀬し尿処理場（昭和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年取得）、古河クリーンセンター（平成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年取得）の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を有しており、うち渡良瀬し尿処理場は、耐用年数も経過し老朽化が著しかったため、施設を廃止し、さしま環境一部事務組合に処理委託した。古河クリーンセンターについても、施設の老朽化がすすんでいるため、さしま環境一部事務組合への統合を検討している。</a:t>
          </a:r>
        </a:p>
        <a:p>
          <a:r>
            <a:rPr kumimoji="1" lang="ja-JP" altLang="en-US" sz="1300">
              <a:latin typeface="ＭＳ Ｐゴシック" panose="020B0600070205080204" pitchFamily="50" charset="-128"/>
              <a:ea typeface="ＭＳ Ｐゴシック" panose="020B0600070205080204" pitchFamily="50" charset="-128"/>
            </a:rPr>
            <a:t>引き続き、公共施設等総合管理基本方針及び、古河市公共施設適正配置計画に基づき、市民サービスの低下を招くことなく、施設の長寿命化、集約化を進めるなど、質及び量の適切な維持管理に努める。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横ばい状態となっていた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大型事業所の進出による税収の増により、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依然として類似団体平均を下回っているため、今後も、事業の見直しなどにより、歳出の削減を図るとともに、市税の徴収率向上等の取組により歳入の確保に努め、健全な財政基盤の確立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1" name="直線コネクタ 70"/>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xdr:cNvCxnSpPr/>
      </xdr:nvCxnSpPr>
      <xdr:spPr>
        <a:xfrm>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固定資産税や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軽自動車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の増加による市税の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や、地方消費税交付金の増加により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今後は、主に繰出金について重点的に削減を図り、財源の確保に努めるとともに、事務事業の見直しにより経常経費を削減し、財政運営ガイドラインの目標である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％未満を維持できるよう努める。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146473</xdr:rowOff>
    </xdr:to>
    <xdr:cxnSp macro="">
      <xdr:nvCxnSpPr>
        <xdr:cNvPr id="134" name="直線コネクタ 133"/>
        <xdr:cNvCxnSpPr/>
      </xdr:nvCxnSpPr>
      <xdr:spPr>
        <a:xfrm flipV="1">
          <a:off x="4114800" y="108191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146473</xdr:rowOff>
    </xdr:to>
    <xdr:cxnSp macro="">
      <xdr:nvCxnSpPr>
        <xdr:cNvPr id="137" name="直線コネクタ 136"/>
        <xdr:cNvCxnSpPr/>
      </xdr:nvCxnSpPr>
      <xdr:spPr>
        <a:xfrm>
          <a:off x="3225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98213</xdr:rowOff>
    </xdr:to>
    <xdr:cxnSp macro="">
      <xdr:nvCxnSpPr>
        <xdr:cNvPr id="140" name="直線コネクタ 139"/>
        <xdr:cNvCxnSpPr/>
      </xdr:nvCxnSpPr>
      <xdr:spPr>
        <a:xfrm>
          <a:off x="2336800" y="107708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149013</xdr:rowOff>
    </xdr:to>
    <xdr:cxnSp macro="">
      <xdr:nvCxnSpPr>
        <xdr:cNvPr id="143" name="直線コネクタ 142"/>
        <xdr:cNvCxnSpPr/>
      </xdr:nvCxnSpPr>
      <xdr:spPr>
        <a:xfrm flipV="1">
          <a:off x="1447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4"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5" name="楕円 154"/>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6" name="テキスト ボックス 155"/>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7" name="楕円 156"/>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8" name="テキスト ボックス 157"/>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9" name="楕円 158"/>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60" name="テキスト ボックス 15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2" name="テキスト ボックス 161"/>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前年度に比べ増加したものの、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物件費については、保有する公共施設数が多く、その維持管理に費用がかかっているので、今後も行財政改革への取り組みを通じて、義務的経費を削減するなど、現在の水準を維持できるよう努める。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9" name="直線コネクタ 178"/>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0" name="テキスト ボックス 179"/>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1" name="直線コネクタ 180"/>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2" name="テキスト ボックス 181"/>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3" name="直線コネクタ 182"/>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4" name="テキスト ボックス 183"/>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7" name="直線コネクタ 186"/>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8" name="テキスト ボックス 187"/>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9" name="直線コネクタ 18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0" name="テキスト ボックス 18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1" name="直線コネクタ 190"/>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2" name="テキスト ボックス 191"/>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47008</xdr:rowOff>
    </xdr:from>
    <xdr:to>
      <xdr:col>23</xdr:col>
      <xdr:colOff>133350</xdr:colOff>
      <xdr:row>89</xdr:row>
      <xdr:rowOff>59173</xdr:rowOff>
    </xdr:to>
    <xdr:cxnSp macro="">
      <xdr:nvCxnSpPr>
        <xdr:cNvPr id="196" name="直線コネクタ 195"/>
        <xdr:cNvCxnSpPr/>
      </xdr:nvCxnSpPr>
      <xdr:spPr>
        <a:xfrm flipV="1">
          <a:off x="4953000" y="13934458"/>
          <a:ext cx="0" cy="1383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31250</xdr:rowOff>
    </xdr:from>
    <xdr:ext cx="762000" cy="259045"/>
    <xdr:sp macro="" textlink="">
      <xdr:nvSpPr>
        <xdr:cNvPr id="197" name="人件費・物件費等の状況最小値テキスト"/>
        <xdr:cNvSpPr txBox="1"/>
      </xdr:nvSpPr>
      <xdr:spPr>
        <a:xfrm>
          <a:off x="5041900" y="1529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59173</xdr:rowOff>
    </xdr:from>
    <xdr:to>
      <xdr:col>24</xdr:col>
      <xdr:colOff>12700</xdr:colOff>
      <xdr:row>89</xdr:row>
      <xdr:rowOff>59173</xdr:rowOff>
    </xdr:to>
    <xdr:cxnSp macro="">
      <xdr:nvCxnSpPr>
        <xdr:cNvPr id="198" name="直線コネクタ 197"/>
        <xdr:cNvCxnSpPr/>
      </xdr:nvCxnSpPr>
      <xdr:spPr>
        <a:xfrm>
          <a:off x="4864100" y="1531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133385</xdr:rowOff>
    </xdr:from>
    <xdr:ext cx="762000" cy="259045"/>
    <xdr:sp macro="" textlink="">
      <xdr:nvSpPr>
        <xdr:cNvPr id="199" name="人件費・物件費等の状況最大値テキスト"/>
        <xdr:cNvSpPr txBox="1"/>
      </xdr:nvSpPr>
      <xdr:spPr>
        <a:xfrm>
          <a:off x="5041900" y="1367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47008</xdr:rowOff>
    </xdr:from>
    <xdr:to>
      <xdr:col>24</xdr:col>
      <xdr:colOff>12700</xdr:colOff>
      <xdr:row>81</xdr:row>
      <xdr:rowOff>47008</xdr:rowOff>
    </xdr:to>
    <xdr:cxnSp macro="">
      <xdr:nvCxnSpPr>
        <xdr:cNvPr id="200" name="直線コネクタ 199"/>
        <xdr:cNvCxnSpPr/>
      </xdr:nvCxnSpPr>
      <xdr:spPr>
        <a:xfrm>
          <a:off x="4864100" y="1393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82916</xdr:rowOff>
    </xdr:from>
    <xdr:to>
      <xdr:col>23</xdr:col>
      <xdr:colOff>133350</xdr:colOff>
      <xdr:row>81</xdr:row>
      <xdr:rowOff>137072</xdr:rowOff>
    </xdr:to>
    <xdr:cxnSp macro="">
      <xdr:nvCxnSpPr>
        <xdr:cNvPr id="201" name="直線コネクタ 200"/>
        <xdr:cNvCxnSpPr/>
      </xdr:nvCxnSpPr>
      <xdr:spPr>
        <a:xfrm>
          <a:off x="4114800" y="13970366"/>
          <a:ext cx="8382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57779</xdr:rowOff>
    </xdr:from>
    <xdr:ext cx="762000" cy="259045"/>
    <xdr:sp macro="" textlink="">
      <xdr:nvSpPr>
        <xdr:cNvPr id="202" name="人件費・物件費等の状況平均値テキスト"/>
        <xdr:cNvSpPr txBox="1"/>
      </xdr:nvSpPr>
      <xdr:spPr>
        <a:xfrm>
          <a:off x="5041900" y="14288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85702</xdr:rowOff>
    </xdr:from>
    <xdr:to>
      <xdr:col>23</xdr:col>
      <xdr:colOff>184150</xdr:colOff>
      <xdr:row>84</xdr:row>
      <xdr:rowOff>15852</xdr:rowOff>
    </xdr:to>
    <xdr:sp macro="" textlink="">
      <xdr:nvSpPr>
        <xdr:cNvPr id="203" name="フローチャート: 判断 202"/>
        <xdr:cNvSpPr/>
      </xdr:nvSpPr>
      <xdr:spPr>
        <a:xfrm>
          <a:off x="4902200" y="1431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16061</xdr:rowOff>
    </xdr:from>
    <xdr:to>
      <xdr:col>19</xdr:col>
      <xdr:colOff>133350</xdr:colOff>
      <xdr:row>81</xdr:row>
      <xdr:rowOff>82916</xdr:rowOff>
    </xdr:to>
    <xdr:cxnSp macro="">
      <xdr:nvCxnSpPr>
        <xdr:cNvPr id="204" name="直線コネクタ 203"/>
        <xdr:cNvCxnSpPr/>
      </xdr:nvCxnSpPr>
      <xdr:spPr>
        <a:xfrm>
          <a:off x="3225800" y="13903511"/>
          <a:ext cx="889000" cy="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152217</xdr:rowOff>
    </xdr:from>
    <xdr:to>
      <xdr:col>19</xdr:col>
      <xdr:colOff>184150</xdr:colOff>
      <xdr:row>83</xdr:row>
      <xdr:rowOff>82367</xdr:rowOff>
    </xdr:to>
    <xdr:sp macro="" textlink="">
      <xdr:nvSpPr>
        <xdr:cNvPr id="205" name="フローチャート: 判断 204"/>
        <xdr:cNvSpPr/>
      </xdr:nvSpPr>
      <xdr:spPr>
        <a:xfrm>
          <a:off x="4064000" y="142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67144</xdr:rowOff>
    </xdr:from>
    <xdr:ext cx="736600" cy="259045"/>
    <xdr:sp macro="" textlink="">
      <xdr:nvSpPr>
        <xdr:cNvPr id="206" name="テキスト ボックス 205"/>
        <xdr:cNvSpPr txBox="1"/>
      </xdr:nvSpPr>
      <xdr:spPr>
        <a:xfrm>
          <a:off x="3733800" y="1429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11627</xdr:rowOff>
    </xdr:from>
    <xdr:to>
      <xdr:col>15</xdr:col>
      <xdr:colOff>82550</xdr:colOff>
      <xdr:row>81</xdr:row>
      <xdr:rowOff>16061</xdr:rowOff>
    </xdr:to>
    <xdr:cxnSp macro="">
      <xdr:nvCxnSpPr>
        <xdr:cNvPr id="207" name="直線コネクタ 206"/>
        <xdr:cNvCxnSpPr/>
      </xdr:nvCxnSpPr>
      <xdr:spPr>
        <a:xfrm>
          <a:off x="2336800" y="13899077"/>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90579</xdr:rowOff>
    </xdr:from>
    <xdr:to>
      <xdr:col>15</xdr:col>
      <xdr:colOff>133350</xdr:colOff>
      <xdr:row>83</xdr:row>
      <xdr:rowOff>20729</xdr:rowOff>
    </xdr:to>
    <xdr:sp macro="" textlink="">
      <xdr:nvSpPr>
        <xdr:cNvPr id="208" name="フローチャート: 判断 207"/>
        <xdr:cNvSpPr/>
      </xdr:nvSpPr>
      <xdr:spPr>
        <a:xfrm>
          <a:off x="3175000" y="141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5506</xdr:rowOff>
    </xdr:from>
    <xdr:ext cx="762000" cy="259045"/>
    <xdr:sp macro="" textlink="">
      <xdr:nvSpPr>
        <xdr:cNvPr id="209" name="テキスト ボックス 208"/>
        <xdr:cNvSpPr txBox="1"/>
      </xdr:nvSpPr>
      <xdr:spPr>
        <a:xfrm>
          <a:off x="2844800" y="14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164060</xdr:rowOff>
    </xdr:from>
    <xdr:to>
      <xdr:col>11</xdr:col>
      <xdr:colOff>31750</xdr:colOff>
      <xdr:row>81</xdr:row>
      <xdr:rowOff>11627</xdr:rowOff>
    </xdr:to>
    <xdr:cxnSp macro="">
      <xdr:nvCxnSpPr>
        <xdr:cNvPr id="210" name="直線コネクタ 209"/>
        <xdr:cNvCxnSpPr/>
      </xdr:nvCxnSpPr>
      <xdr:spPr>
        <a:xfrm>
          <a:off x="1447800" y="13880060"/>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75197</xdr:rowOff>
    </xdr:from>
    <xdr:to>
      <xdr:col>11</xdr:col>
      <xdr:colOff>82550</xdr:colOff>
      <xdr:row>83</xdr:row>
      <xdr:rowOff>5347</xdr:rowOff>
    </xdr:to>
    <xdr:sp macro="" textlink="">
      <xdr:nvSpPr>
        <xdr:cNvPr id="211" name="フローチャート: 判断 210"/>
        <xdr:cNvSpPr/>
      </xdr:nvSpPr>
      <xdr:spPr>
        <a:xfrm>
          <a:off x="2286000" y="1413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161574</xdr:rowOff>
    </xdr:from>
    <xdr:ext cx="762000" cy="259045"/>
    <xdr:sp macro="" textlink="">
      <xdr:nvSpPr>
        <xdr:cNvPr id="212" name="テキスト ボックス 211"/>
        <xdr:cNvSpPr txBox="1"/>
      </xdr:nvSpPr>
      <xdr:spPr>
        <a:xfrm>
          <a:off x="1955800" y="1422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80821</xdr:rowOff>
    </xdr:from>
    <xdr:to>
      <xdr:col>7</xdr:col>
      <xdr:colOff>31750</xdr:colOff>
      <xdr:row>83</xdr:row>
      <xdr:rowOff>10971</xdr:rowOff>
    </xdr:to>
    <xdr:sp macro="" textlink="">
      <xdr:nvSpPr>
        <xdr:cNvPr id="213" name="フローチャート: 判断 212"/>
        <xdr:cNvSpPr/>
      </xdr:nvSpPr>
      <xdr:spPr>
        <a:xfrm>
          <a:off x="1397000" y="1413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167198</xdr:rowOff>
    </xdr:from>
    <xdr:ext cx="762000" cy="259045"/>
    <xdr:sp macro="" textlink="">
      <xdr:nvSpPr>
        <xdr:cNvPr id="214" name="テキスト ボックス 213"/>
        <xdr:cNvSpPr txBox="1"/>
      </xdr:nvSpPr>
      <xdr:spPr>
        <a:xfrm>
          <a:off x="1066800" y="1422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86272</xdr:rowOff>
    </xdr:from>
    <xdr:to>
      <xdr:col>23</xdr:col>
      <xdr:colOff>184150</xdr:colOff>
      <xdr:row>82</xdr:row>
      <xdr:rowOff>16422</xdr:rowOff>
    </xdr:to>
    <xdr:sp macro="" textlink="">
      <xdr:nvSpPr>
        <xdr:cNvPr id="220" name="楕円 219"/>
        <xdr:cNvSpPr/>
      </xdr:nvSpPr>
      <xdr:spPr>
        <a:xfrm>
          <a:off x="4902200" y="139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7549</xdr:rowOff>
    </xdr:from>
    <xdr:ext cx="762000" cy="259045"/>
    <xdr:sp macro="" textlink="">
      <xdr:nvSpPr>
        <xdr:cNvPr id="221" name="人件費・物件費等の状況該当値テキスト"/>
        <xdr:cNvSpPr txBox="1"/>
      </xdr:nvSpPr>
      <xdr:spPr>
        <a:xfrm>
          <a:off x="5041900" y="138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32116</xdr:rowOff>
    </xdr:from>
    <xdr:to>
      <xdr:col>19</xdr:col>
      <xdr:colOff>184150</xdr:colOff>
      <xdr:row>81</xdr:row>
      <xdr:rowOff>133716</xdr:rowOff>
    </xdr:to>
    <xdr:sp macro="" textlink="">
      <xdr:nvSpPr>
        <xdr:cNvPr id="222" name="楕円 221"/>
        <xdr:cNvSpPr/>
      </xdr:nvSpPr>
      <xdr:spPr>
        <a:xfrm>
          <a:off x="4064000" y="139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143893</xdr:rowOff>
    </xdr:from>
    <xdr:ext cx="736600" cy="259045"/>
    <xdr:sp macro="" textlink="">
      <xdr:nvSpPr>
        <xdr:cNvPr id="223" name="テキスト ボックス 222"/>
        <xdr:cNvSpPr txBox="1"/>
      </xdr:nvSpPr>
      <xdr:spPr>
        <a:xfrm>
          <a:off x="3733800" y="1368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136711</xdr:rowOff>
    </xdr:from>
    <xdr:to>
      <xdr:col>15</xdr:col>
      <xdr:colOff>133350</xdr:colOff>
      <xdr:row>81</xdr:row>
      <xdr:rowOff>66861</xdr:rowOff>
    </xdr:to>
    <xdr:sp macro="" textlink="">
      <xdr:nvSpPr>
        <xdr:cNvPr id="224" name="楕円 223"/>
        <xdr:cNvSpPr/>
      </xdr:nvSpPr>
      <xdr:spPr>
        <a:xfrm>
          <a:off x="3175000" y="13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77038</xdr:rowOff>
    </xdr:from>
    <xdr:ext cx="762000" cy="259045"/>
    <xdr:sp macro="" textlink="">
      <xdr:nvSpPr>
        <xdr:cNvPr id="225" name="テキスト ボックス 224"/>
        <xdr:cNvSpPr txBox="1"/>
      </xdr:nvSpPr>
      <xdr:spPr>
        <a:xfrm>
          <a:off x="2844800" y="136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132277</xdr:rowOff>
    </xdr:from>
    <xdr:to>
      <xdr:col>11</xdr:col>
      <xdr:colOff>82550</xdr:colOff>
      <xdr:row>81</xdr:row>
      <xdr:rowOff>62427</xdr:rowOff>
    </xdr:to>
    <xdr:sp macro="" textlink="">
      <xdr:nvSpPr>
        <xdr:cNvPr id="226" name="楕円 225"/>
        <xdr:cNvSpPr/>
      </xdr:nvSpPr>
      <xdr:spPr>
        <a:xfrm>
          <a:off x="2286000" y="138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72604</xdr:rowOff>
    </xdr:from>
    <xdr:ext cx="762000" cy="259045"/>
    <xdr:sp macro="" textlink="">
      <xdr:nvSpPr>
        <xdr:cNvPr id="227" name="テキスト ボックス 226"/>
        <xdr:cNvSpPr txBox="1"/>
      </xdr:nvSpPr>
      <xdr:spPr>
        <a:xfrm>
          <a:off x="1955800" y="1361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113260</xdr:rowOff>
    </xdr:from>
    <xdr:to>
      <xdr:col>7</xdr:col>
      <xdr:colOff>31750</xdr:colOff>
      <xdr:row>81</xdr:row>
      <xdr:rowOff>43410</xdr:rowOff>
    </xdr:to>
    <xdr:sp macro="" textlink="">
      <xdr:nvSpPr>
        <xdr:cNvPr id="228" name="楕円 227"/>
        <xdr:cNvSpPr/>
      </xdr:nvSpPr>
      <xdr:spPr>
        <a:xfrm>
          <a:off x="1397000" y="13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53587</xdr:rowOff>
    </xdr:from>
    <xdr:ext cx="762000" cy="259045"/>
    <xdr:sp macro="" textlink="">
      <xdr:nvSpPr>
        <xdr:cNvPr id="229" name="テキスト ボックス 228"/>
        <xdr:cNvSpPr txBox="1"/>
      </xdr:nvSpPr>
      <xdr:spPr>
        <a:xfrm>
          <a:off x="1066800" y="135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これまで同水準で推移してきたが、職員構成の変動などの要因により、近年は減少傾向となっている。前年度比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ポイントの増加となっているものの、類似団体平均を大幅に下回っている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今後も国における給与制度改革を見据えながら、国に準拠した給与制度の見直しを図るなど、引き続き給与水準の適正化に努める。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5" name="直線コネクタ 24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6" name="テキスト ボックス 24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7" name="直線コネクタ 24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8" name="テキスト ボックス 24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9" name="直線コネクタ 24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50" name="テキスト ボックス 24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51" name="直線コネクタ 25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2" name="テキスト ボックス 25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6" name="直線コネクタ 255"/>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7"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8" name="直線コネクタ 257"/>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140970</xdr:rowOff>
    </xdr:from>
    <xdr:to>
      <xdr:col>81</xdr:col>
      <xdr:colOff>44450</xdr:colOff>
      <xdr:row>80</xdr:row>
      <xdr:rowOff>165100</xdr:rowOff>
    </xdr:to>
    <xdr:cxnSp macro="">
      <xdr:nvCxnSpPr>
        <xdr:cNvPr id="261" name="直線コネクタ 260"/>
        <xdr:cNvCxnSpPr/>
      </xdr:nvCxnSpPr>
      <xdr:spPr>
        <a:xfrm>
          <a:off x="16179800" y="138569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2"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3" name="フローチャート: 判断 262"/>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140970</xdr:rowOff>
    </xdr:from>
    <xdr:to>
      <xdr:col>77</xdr:col>
      <xdr:colOff>44450</xdr:colOff>
      <xdr:row>81</xdr:row>
      <xdr:rowOff>17780</xdr:rowOff>
    </xdr:to>
    <xdr:cxnSp macro="">
      <xdr:nvCxnSpPr>
        <xdr:cNvPr id="264" name="直線コネクタ 263"/>
        <xdr:cNvCxnSpPr/>
      </xdr:nvCxnSpPr>
      <xdr:spPr>
        <a:xfrm flipV="1">
          <a:off x="15290800" y="138569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5" name="フローチャート: 判断 264"/>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6" name="テキスト ボックス 26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17780</xdr:rowOff>
    </xdr:from>
    <xdr:to>
      <xdr:col>72</xdr:col>
      <xdr:colOff>203200</xdr:colOff>
      <xdr:row>82</xdr:row>
      <xdr:rowOff>15239</xdr:rowOff>
    </xdr:to>
    <xdr:cxnSp macro="">
      <xdr:nvCxnSpPr>
        <xdr:cNvPr id="267" name="直線コネクタ 266"/>
        <xdr:cNvCxnSpPr/>
      </xdr:nvCxnSpPr>
      <xdr:spPr>
        <a:xfrm flipV="1">
          <a:off x="14401800" y="13905230"/>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8" name="フローチャート: 判断 267"/>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9" name="テキスト ボックス 268"/>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15239</xdr:rowOff>
    </xdr:to>
    <xdr:cxnSp macro="">
      <xdr:nvCxnSpPr>
        <xdr:cNvPr id="270" name="直線コネクタ 269"/>
        <xdr:cNvCxnSpPr/>
      </xdr:nvCxnSpPr>
      <xdr:spPr>
        <a:xfrm>
          <a:off x="135128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3" name="フローチャート: 判断 272"/>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4" name="テキスト ボックス 273"/>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80" name="楕円 279"/>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81"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90170</xdr:rowOff>
    </xdr:from>
    <xdr:to>
      <xdr:col>77</xdr:col>
      <xdr:colOff>95250</xdr:colOff>
      <xdr:row>81</xdr:row>
      <xdr:rowOff>20320</xdr:rowOff>
    </xdr:to>
    <xdr:sp macro="" textlink="">
      <xdr:nvSpPr>
        <xdr:cNvPr id="282" name="楕円 281"/>
        <xdr:cNvSpPr/>
      </xdr:nvSpPr>
      <xdr:spPr>
        <a:xfrm>
          <a:off x="16129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30497</xdr:rowOff>
    </xdr:from>
    <xdr:ext cx="736600" cy="259045"/>
    <xdr:sp macro="" textlink="">
      <xdr:nvSpPr>
        <xdr:cNvPr id="283" name="テキスト ボックス 282"/>
        <xdr:cNvSpPr txBox="1"/>
      </xdr:nvSpPr>
      <xdr:spPr>
        <a:xfrm>
          <a:off x="15798800" y="1357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138430</xdr:rowOff>
    </xdr:from>
    <xdr:to>
      <xdr:col>73</xdr:col>
      <xdr:colOff>44450</xdr:colOff>
      <xdr:row>81</xdr:row>
      <xdr:rowOff>68580</xdr:rowOff>
    </xdr:to>
    <xdr:sp macro="" textlink="">
      <xdr:nvSpPr>
        <xdr:cNvPr id="284" name="楕円 283"/>
        <xdr:cNvSpPr/>
      </xdr:nvSpPr>
      <xdr:spPr>
        <a:xfrm>
          <a:off x="15240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78757</xdr:rowOff>
    </xdr:from>
    <xdr:ext cx="762000" cy="259045"/>
    <xdr:sp macro="" textlink="">
      <xdr:nvSpPr>
        <xdr:cNvPr id="285" name="テキスト ボックス 284"/>
        <xdr:cNvSpPr txBox="1"/>
      </xdr:nvSpPr>
      <xdr:spPr>
        <a:xfrm>
          <a:off x="14909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6" name="楕円 285"/>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7" name="テキスト ボックス 286"/>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88" name="楕円 287"/>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89" name="テキスト ボックス 288"/>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合併以降、新規採用職員の採用抑制、組織の簡素合理化、事務事業の見直し等を行ってきたことにより、類似団体平均を下回っている。近年、定員適正化計画等を踏まえ、将来の行政運営に支障のないよう新規採用職員を一定数確保を行っているが、再任用職員の勤務体系の見直しを実施したことにより、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ポイントの増加となっているものの、依然と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低い水準である。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今後も組織・機構の見直しや民間委託の推進を図るなどして、引き続き適正な定員管理に努める。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7" name="直線コネクタ 316"/>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8"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9" name="直線コネクタ 318"/>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20"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21" name="直線コネクタ 320"/>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90551</xdr:rowOff>
    </xdr:from>
    <xdr:to>
      <xdr:col>81</xdr:col>
      <xdr:colOff>44450</xdr:colOff>
      <xdr:row>60</xdr:row>
      <xdr:rowOff>100203</xdr:rowOff>
    </xdr:to>
    <xdr:cxnSp macro="">
      <xdr:nvCxnSpPr>
        <xdr:cNvPr id="322" name="直線コネクタ 321"/>
        <xdr:cNvCxnSpPr/>
      </xdr:nvCxnSpPr>
      <xdr:spPr>
        <a:xfrm>
          <a:off x="16179800" y="10377551"/>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3"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4" name="フローチャート: 判断 323"/>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90551</xdr:rowOff>
    </xdr:from>
    <xdr:to>
      <xdr:col>77</xdr:col>
      <xdr:colOff>44450</xdr:colOff>
      <xdr:row>60</xdr:row>
      <xdr:rowOff>129159</xdr:rowOff>
    </xdr:to>
    <xdr:cxnSp macro="">
      <xdr:nvCxnSpPr>
        <xdr:cNvPr id="325" name="直線コネクタ 324"/>
        <xdr:cNvCxnSpPr/>
      </xdr:nvCxnSpPr>
      <xdr:spPr>
        <a:xfrm flipV="1">
          <a:off x="15290800" y="1037755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6" name="フローチャート: 判断 325"/>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7" name="テキスト ボックス 326"/>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124333</xdr:rowOff>
    </xdr:from>
    <xdr:to>
      <xdr:col>72</xdr:col>
      <xdr:colOff>203200</xdr:colOff>
      <xdr:row>60</xdr:row>
      <xdr:rowOff>129159</xdr:rowOff>
    </xdr:to>
    <xdr:cxnSp macro="">
      <xdr:nvCxnSpPr>
        <xdr:cNvPr id="328" name="直線コネクタ 327"/>
        <xdr:cNvCxnSpPr/>
      </xdr:nvCxnSpPr>
      <xdr:spPr>
        <a:xfrm>
          <a:off x="14401800" y="1041133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9" name="フローチャート: 判断 328"/>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30" name="テキスト ボックス 329"/>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105029</xdr:rowOff>
    </xdr:from>
    <xdr:to>
      <xdr:col>68</xdr:col>
      <xdr:colOff>152400</xdr:colOff>
      <xdr:row>60</xdr:row>
      <xdr:rowOff>124333</xdr:rowOff>
    </xdr:to>
    <xdr:cxnSp macro="">
      <xdr:nvCxnSpPr>
        <xdr:cNvPr id="331" name="直線コネクタ 330"/>
        <xdr:cNvCxnSpPr/>
      </xdr:nvCxnSpPr>
      <xdr:spPr>
        <a:xfrm>
          <a:off x="13512800" y="1039202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2" name="フローチャート: 判断 331"/>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3" name="テキスト ボックス 332"/>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4" name="フローチャート: 判断 333"/>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5" name="テキスト ボックス 334"/>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49403</xdr:rowOff>
    </xdr:from>
    <xdr:to>
      <xdr:col>81</xdr:col>
      <xdr:colOff>95250</xdr:colOff>
      <xdr:row>60</xdr:row>
      <xdr:rowOff>151003</xdr:rowOff>
    </xdr:to>
    <xdr:sp macro="" textlink="">
      <xdr:nvSpPr>
        <xdr:cNvPr id="341" name="楕円 340"/>
        <xdr:cNvSpPr/>
      </xdr:nvSpPr>
      <xdr:spPr>
        <a:xfrm>
          <a:off x="169672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65930</xdr:rowOff>
    </xdr:from>
    <xdr:ext cx="762000" cy="259045"/>
    <xdr:sp macro="" textlink="">
      <xdr:nvSpPr>
        <xdr:cNvPr id="342" name="定員管理の状況該当値テキスト"/>
        <xdr:cNvSpPr txBox="1"/>
      </xdr:nvSpPr>
      <xdr:spPr>
        <a:xfrm>
          <a:off x="17106900" y="1018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39751</xdr:rowOff>
    </xdr:from>
    <xdr:to>
      <xdr:col>77</xdr:col>
      <xdr:colOff>95250</xdr:colOff>
      <xdr:row>60</xdr:row>
      <xdr:rowOff>141351</xdr:rowOff>
    </xdr:to>
    <xdr:sp macro="" textlink="">
      <xdr:nvSpPr>
        <xdr:cNvPr id="343" name="楕円 342"/>
        <xdr:cNvSpPr/>
      </xdr:nvSpPr>
      <xdr:spPr>
        <a:xfrm>
          <a:off x="16129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151528</xdr:rowOff>
    </xdr:from>
    <xdr:ext cx="736600" cy="259045"/>
    <xdr:sp macro="" textlink="">
      <xdr:nvSpPr>
        <xdr:cNvPr id="344" name="テキスト ボックス 343"/>
        <xdr:cNvSpPr txBox="1"/>
      </xdr:nvSpPr>
      <xdr:spPr>
        <a:xfrm>
          <a:off x="15798800" y="1009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78359</xdr:rowOff>
    </xdr:from>
    <xdr:to>
      <xdr:col>73</xdr:col>
      <xdr:colOff>44450</xdr:colOff>
      <xdr:row>61</xdr:row>
      <xdr:rowOff>8509</xdr:rowOff>
    </xdr:to>
    <xdr:sp macro="" textlink="">
      <xdr:nvSpPr>
        <xdr:cNvPr id="345" name="楕円 344"/>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18686</xdr:rowOff>
    </xdr:from>
    <xdr:ext cx="762000" cy="259045"/>
    <xdr:sp macro="" textlink="">
      <xdr:nvSpPr>
        <xdr:cNvPr id="346" name="テキスト ボックス 345"/>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73533</xdr:rowOff>
    </xdr:from>
    <xdr:to>
      <xdr:col>68</xdr:col>
      <xdr:colOff>203200</xdr:colOff>
      <xdr:row>61</xdr:row>
      <xdr:rowOff>3683</xdr:rowOff>
    </xdr:to>
    <xdr:sp macro="" textlink="">
      <xdr:nvSpPr>
        <xdr:cNvPr id="347" name="楕円 346"/>
        <xdr:cNvSpPr/>
      </xdr:nvSpPr>
      <xdr:spPr>
        <a:xfrm>
          <a:off x="14351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13860</xdr:rowOff>
    </xdr:from>
    <xdr:ext cx="762000" cy="259045"/>
    <xdr:sp macro="" textlink="">
      <xdr:nvSpPr>
        <xdr:cNvPr id="348" name="テキスト ボックス 347"/>
        <xdr:cNvSpPr txBox="1"/>
      </xdr:nvSpPr>
      <xdr:spPr>
        <a:xfrm>
          <a:off x="14020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54229</xdr:rowOff>
    </xdr:from>
    <xdr:to>
      <xdr:col>64</xdr:col>
      <xdr:colOff>152400</xdr:colOff>
      <xdr:row>60</xdr:row>
      <xdr:rowOff>155829</xdr:rowOff>
    </xdr:to>
    <xdr:sp macro="" textlink="">
      <xdr:nvSpPr>
        <xdr:cNvPr id="349" name="楕円 348"/>
        <xdr:cNvSpPr/>
      </xdr:nvSpPr>
      <xdr:spPr>
        <a:xfrm>
          <a:off x="13462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166006</xdr:rowOff>
    </xdr:from>
    <xdr:ext cx="762000" cy="259045"/>
    <xdr:sp macro="" textlink="">
      <xdr:nvSpPr>
        <xdr:cNvPr id="350" name="テキスト ボックス 349"/>
        <xdr:cNvSpPr txBox="1"/>
      </xdr:nvSpPr>
      <xdr:spPr>
        <a:xfrm>
          <a:off x="13131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都市基盤整備等の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推進により、依然として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類似団体平均を上回る値となっているが、</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地方債の元利償還金の減少により、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カ年平均で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今後も引き続き合併特例債を有効に活用しつつ新規発行の抑制に努めるなどして、財政運営ガイドラインの目標である実質公債費比率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％未満を維持するよう、公債費比率の適正化に努める。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81" name="直線コネクタ 380"/>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2"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3" name="直線コネクタ 382"/>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4"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5" name="直線コネクタ 384"/>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41</xdr:row>
      <xdr:rowOff>35983</xdr:rowOff>
    </xdr:to>
    <xdr:cxnSp macro="">
      <xdr:nvCxnSpPr>
        <xdr:cNvPr id="386" name="直線コネクタ 385"/>
        <xdr:cNvCxnSpPr/>
      </xdr:nvCxnSpPr>
      <xdr:spPr>
        <a:xfrm flipV="1">
          <a:off x="16179800" y="697350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7"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8" name="フローチャート: 判断 387"/>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81945</xdr:rowOff>
    </xdr:to>
    <xdr:cxnSp macro="">
      <xdr:nvCxnSpPr>
        <xdr:cNvPr id="389" name="直線コネクタ 388"/>
        <xdr:cNvCxnSpPr/>
      </xdr:nvCxnSpPr>
      <xdr:spPr>
        <a:xfrm flipV="1">
          <a:off x="15290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90" name="フローチャート: 判断 389"/>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91" name="テキスト ボックス 390"/>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81945</xdr:rowOff>
    </xdr:to>
    <xdr:cxnSp macro="">
      <xdr:nvCxnSpPr>
        <xdr:cNvPr id="392" name="直線コネクタ 391"/>
        <xdr:cNvCxnSpPr/>
      </xdr:nvCxnSpPr>
      <xdr:spPr>
        <a:xfrm>
          <a:off x="14401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3" name="フローチャート: 判断 392"/>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4" name="テキスト ボックス 393"/>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47474</xdr:rowOff>
    </xdr:to>
    <xdr:cxnSp macro="">
      <xdr:nvCxnSpPr>
        <xdr:cNvPr id="395" name="直線コネクタ 394"/>
        <xdr:cNvCxnSpPr/>
      </xdr:nvCxnSpPr>
      <xdr:spPr>
        <a:xfrm>
          <a:off x="13512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6" name="フローチャート: 判断 395"/>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7" name="テキスト ボックス 396"/>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8" name="フローチャート: 判断 397"/>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9" name="テキスト ボックス 398"/>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5" name="楕円 404"/>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406"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7" name="楕円 40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8" name="テキスト ボックス 407"/>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9" name="楕円 408"/>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10" name="テキスト ボックス 409"/>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1" name="楕円 410"/>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2" name="テキスト ボックス 411"/>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3" name="楕円 412"/>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4" name="テキスト ボックス 41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将来負担比率は、合併特例債を活用した都市基盤整備等の推進により類似団体平均を上回る値となっているが、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新規発行の抑制による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イント減少している。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今後も、合併特例債を有効に活用しつつ新規発行の抑制に努めるなどして将来世代への負担を少しでも軽減するよう、財政の健全化を図る。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5" name="直線コネクタ 444"/>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6"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7" name="直線コネクタ 446"/>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66161</xdr:rowOff>
    </xdr:from>
    <xdr:to>
      <xdr:col>81</xdr:col>
      <xdr:colOff>44450</xdr:colOff>
      <xdr:row>17</xdr:row>
      <xdr:rowOff>170724</xdr:rowOff>
    </xdr:to>
    <xdr:cxnSp macro="">
      <xdr:nvCxnSpPr>
        <xdr:cNvPr id="450" name="直線コネクタ 449"/>
        <xdr:cNvCxnSpPr/>
      </xdr:nvCxnSpPr>
      <xdr:spPr>
        <a:xfrm flipV="1">
          <a:off x="16179800" y="2980811"/>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51"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2" name="フローチャート: 判断 451"/>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170724</xdr:rowOff>
    </xdr:from>
    <xdr:to>
      <xdr:col>77</xdr:col>
      <xdr:colOff>44450</xdr:colOff>
      <xdr:row>18</xdr:row>
      <xdr:rowOff>33746</xdr:rowOff>
    </xdr:to>
    <xdr:cxnSp macro="">
      <xdr:nvCxnSpPr>
        <xdr:cNvPr id="453" name="直線コネクタ 452"/>
        <xdr:cNvCxnSpPr/>
      </xdr:nvCxnSpPr>
      <xdr:spPr>
        <a:xfrm flipV="1">
          <a:off x="15290800" y="30853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4" name="フローチャート: 判断 453"/>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5" name="テキスト ボックス 454"/>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33746</xdr:rowOff>
    </xdr:from>
    <xdr:to>
      <xdr:col>72</xdr:col>
      <xdr:colOff>203200</xdr:colOff>
      <xdr:row>18</xdr:row>
      <xdr:rowOff>131415</xdr:rowOff>
    </xdr:to>
    <xdr:cxnSp macro="">
      <xdr:nvCxnSpPr>
        <xdr:cNvPr id="456" name="直線コネクタ 455"/>
        <xdr:cNvCxnSpPr/>
      </xdr:nvCxnSpPr>
      <xdr:spPr>
        <a:xfrm flipV="1">
          <a:off x="14401800" y="3119846"/>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7" name="フローチャート: 判断 456"/>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8" name="テキスト ボックス 457"/>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131415</xdr:rowOff>
    </xdr:from>
    <xdr:to>
      <xdr:col>68</xdr:col>
      <xdr:colOff>152400</xdr:colOff>
      <xdr:row>19</xdr:row>
      <xdr:rowOff>25460</xdr:rowOff>
    </xdr:to>
    <xdr:cxnSp macro="">
      <xdr:nvCxnSpPr>
        <xdr:cNvPr id="459" name="直線コネクタ 458"/>
        <xdr:cNvCxnSpPr/>
      </xdr:nvCxnSpPr>
      <xdr:spPr>
        <a:xfrm flipV="1">
          <a:off x="13512800" y="3217515"/>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60" name="フローチャート: 判断 459"/>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61" name="テキスト ボックス 460"/>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2" name="フローチャート: 判断 461"/>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3" name="テキスト ボックス 462"/>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15361</xdr:rowOff>
    </xdr:from>
    <xdr:to>
      <xdr:col>81</xdr:col>
      <xdr:colOff>95250</xdr:colOff>
      <xdr:row>17</xdr:row>
      <xdr:rowOff>116961</xdr:rowOff>
    </xdr:to>
    <xdr:sp macro="" textlink="">
      <xdr:nvSpPr>
        <xdr:cNvPr id="469" name="楕円 468"/>
        <xdr:cNvSpPr/>
      </xdr:nvSpPr>
      <xdr:spPr>
        <a:xfrm>
          <a:off x="169672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158888</xdr:rowOff>
    </xdr:from>
    <xdr:ext cx="762000" cy="259045"/>
    <xdr:sp macro="" textlink="">
      <xdr:nvSpPr>
        <xdr:cNvPr id="470" name="将来負担の状況該当値テキスト"/>
        <xdr:cNvSpPr txBox="1"/>
      </xdr:nvSpPr>
      <xdr:spPr>
        <a:xfrm>
          <a:off x="17106900" y="29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119924</xdr:rowOff>
    </xdr:from>
    <xdr:to>
      <xdr:col>77</xdr:col>
      <xdr:colOff>95250</xdr:colOff>
      <xdr:row>18</xdr:row>
      <xdr:rowOff>50074</xdr:rowOff>
    </xdr:to>
    <xdr:sp macro="" textlink="">
      <xdr:nvSpPr>
        <xdr:cNvPr id="471" name="楕円 470"/>
        <xdr:cNvSpPr/>
      </xdr:nvSpPr>
      <xdr:spPr>
        <a:xfrm>
          <a:off x="161290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34851</xdr:rowOff>
    </xdr:from>
    <xdr:ext cx="736600" cy="259045"/>
    <xdr:sp macro="" textlink="">
      <xdr:nvSpPr>
        <xdr:cNvPr id="472" name="テキスト ボックス 471"/>
        <xdr:cNvSpPr txBox="1"/>
      </xdr:nvSpPr>
      <xdr:spPr>
        <a:xfrm>
          <a:off x="15798800" y="312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154396</xdr:rowOff>
    </xdr:from>
    <xdr:to>
      <xdr:col>73</xdr:col>
      <xdr:colOff>44450</xdr:colOff>
      <xdr:row>18</xdr:row>
      <xdr:rowOff>84546</xdr:rowOff>
    </xdr:to>
    <xdr:sp macro="" textlink="">
      <xdr:nvSpPr>
        <xdr:cNvPr id="473" name="楕円 472"/>
        <xdr:cNvSpPr/>
      </xdr:nvSpPr>
      <xdr:spPr>
        <a:xfrm>
          <a:off x="15240000" y="30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69323</xdr:rowOff>
    </xdr:from>
    <xdr:ext cx="762000" cy="259045"/>
    <xdr:sp macro="" textlink="">
      <xdr:nvSpPr>
        <xdr:cNvPr id="474" name="テキスト ボックス 473"/>
        <xdr:cNvSpPr txBox="1"/>
      </xdr:nvSpPr>
      <xdr:spPr>
        <a:xfrm>
          <a:off x="149098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80615</xdr:rowOff>
    </xdr:from>
    <xdr:to>
      <xdr:col>68</xdr:col>
      <xdr:colOff>203200</xdr:colOff>
      <xdr:row>19</xdr:row>
      <xdr:rowOff>10765</xdr:rowOff>
    </xdr:to>
    <xdr:sp macro="" textlink="">
      <xdr:nvSpPr>
        <xdr:cNvPr id="475" name="楕円 474"/>
        <xdr:cNvSpPr/>
      </xdr:nvSpPr>
      <xdr:spPr>
        <a:xfrm>
          <a:off x="14351000" y="3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166992</xdr:rowOff>
    </xdr:from>
    <xdr:ext cx="762000" cy="259045"/>
    <xdr:sp macro="" textlink="">
      <xdr:nvSpPr>
        <xdr:cNvPr id="476" name="テキスト ボックス 475"/>
        <xdr:cNvSpPr txBox="1"/>
      </xdr:nvSpPr>
      <xdr:spPr>
        <a:xfrm>
          <a:off x="14020800" y="3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146110</xdr:rowOff>
    </xdr:from>
    <xdr:to>
      <xdr:col>64</xdr:col>
      <xdr:colOff>152400</xdr:colOff>
      <xdr:row>19</xdr:row>
      <xdr:rowOff>76260</xdr:rowOff>
    </xdr:to>
    <xdr:sp macro="" textlink="">
      <xdr:nvSpPr>
        <xdr:cNvPr id="477" name="楕円 476"/>
        <xdr:cNvSpPr/>
      </xdr:nvSpPr>
      <xdr:spPr>
        <a:xfrm>
          <a:off x="13462000" y="32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61037</xdr:rowOff>
    </xdr:from>
    <xdr:ext cx="762000" cy="259045"/>
    <xdr:sp macro="" textlink="">
      <xdr:nvSpPr>
        <xdr:cNvPr id="478" name="テキスト ボックス 477"/>
        <xdr:cNvSpPr txBox="1"/>
      </xdr:nvSpPr>
      <xdr:spPr>
        <a:xfrm>
          <a:off x="13131800" y="33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人件費に係る経常収支比率は、職員数の削減等により、平成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年度から類似団体平均を下回っているが、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会計年度任用職員への制度移行により、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ポイント増加する結果となった。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同様に増加する見込みであるため、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事務や政策に注視しながら組織・機構の見直し等を行うとともに、職員数の適正化を図り、人件費の抑制に努める。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76200</xdr:rowOff>
    </xdr:from>
    <xdr:to>
      <xdr:col>24</xdr:col>
      <xdr:colOff>25400</xdr:colOff>
      <xdr:row>34</xdr:row>
      <xdr:rowOff>127000</xdr:rowOff>
    </xdr:to>
    <xdr:cxnSp macro="">
      <xdr:nvCxnSpPr>
        <xdr:cNvPr id="66" name="直線コネクタ 65"/>
        <xdr:cNvCxnSpPr/>
      </xdr:nvCxnSpPr>
      <xdr:spPr>
        <a:xfrm>
          <a:off x="3987800" y="590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76200</xdr:rowOff>
    </xdr:to>
    <xdr:cxnSp macro="">
      <xdr:nvCxnSpPr>
        <xdr:cNvPr id="69" name="直線コネクタ 68"/>
        <xdr:cNvCxnSpPr/>
      </xdr:nvCxnSpPr>
      <xdr:spPr>
        <a:xfrm>
          <a:off x="3098800" y="588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133350</xdr:rowOff>
    </xdr:from>
    <xdr:to>
      <xdr:col>15</xdr:col>
      <xdr:colOff>98425</xdr:colOff>
      <xdr:row>34</xdr:row>
      <xdr:rowOff>50800</xdr:rowOff>
    </xdr:to>
    <xdr:cxnSp macro="">
      <xdr:nvCxnSpPr>
        <xdr:cNvPr id="72" name="直線コネクタ 71"/>
        <xdr:cNvCxnSpPr/>
      </xdr:nvCxnSpPr>
      <xdr:spPr>
        <a:xfrm>
          <a:off x="2209800" y="579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34</xdr:row>
      <xdr:rowOff>50800</xdr:rowOff>
    </xdr:to>
    <xdr:cxnSp macro="">
      <xdr:nvCxnSpPr>
        <xdr:cNvPr id="75" name="直線コネクタ 74"/>
        <xdr:cNvCxnSpPr/>
      </xdr:nvCxnSpPr>
      <xdr:spPr>
        <a:xfrm flipV="1">
          <a:off x="1320800" y="579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25400</xdr:rowOff>
    </xdr:from>
    <xdr:to>
      <xdr:col>20</xdr:col>
      <xdr:colOff>38100</xdr:colOff>
      <xdr:row>34</xdr:row>
      <xdr:rowOff>127000</xdr:rowOff>
    </xdr:to>
    <xdr:sp macro="" textlink="">
      <xdr:nvSpPr>
        <xdr:cNvPr id="87" name="楕円 86"/>
        <xdr:cNvSpPr/>
      </xdr:nvSpPr>
      <xdr:spPr>
        <a:xfrm>
          <a:off x="3937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137177</xdr:rowOff>
    </xdr:from>
    <xdr:ext cx="736600" cy="259045"/>
    <xdr:sp macro="" textlink="">
      <xdr:nvSpPr>
        <xdr:cNvPr id="88" name="テキスト ボックス 87"/>
        <xdr:cNvSpPr txBox="1"/>
      </xdr:nvSpPr>
      <xdr:spPr>
        <a:xfrm>
          <a:off x="3606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22877</xdr:rowOff>
    </xdr:from>
    <xdr:ext cx="762000" cy="259045"/>
    <xdr:sp macro="" textlink="">
      <xdr:nvSpPr>
        <xdr:cNvPr id="92" name="テキスト ボックス 91"/>
        <xdr:cNvSpPr txBox="1"/>
      </xdr:nvSpPr>
      <xdr:spPr>
        <a:xfrm>
          <a:off x="1828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物件費の経常収支比率は、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保育所閉所に伴う施設管理事業の減少等により、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る状態が続いている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保有する公共施設の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維持管理費用が多額のため、今後も引き続き、歳出削減を図るとともに、事務事業の整理統合、類似施設の統廃合の検討を行い、物件費の削減に努める。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165100</xdr:rowOff>
    </xdr:to>
    <xdr:cxnSp macro="">
      <xdr:nvCxnSpPr>
        <xdr:cNvPr id="127" name="直線コネクタ 126"/>
        <xdr:cNvCxnSpPr/>
      </xdr:nvCxnSpPr>
      <xdr:spPr>
        <a:xfrm flipV="1">
          <a:off x="15671800" y="248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165100</xdr:rowOff>
    </xdr:to>
    <xdr:cxnSp macro="">
      <xdr:nvCxnSpPr>
        <xdr:cNvPr id="130" name="直線コネクタ 129"/>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127000</xdr:rowOff>
    </xdr:to>
    <xdr:cxnSp macro="">
      <xdr:nvCxnSpPr>
        <xdr:cNvPr id="133" name="直線コネクタ 132"/>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127000</xdr:rowOff>
    </xdr:to>
    <xdr:cxnSp macro="">
      <xdr:nvCxnSpPr>
        <xdr:cNvPr id="136" name="直線コネクタ 135"/>
        <xdr:cNvCxnSpPr/>
      </xdr:nvCxnSpPr>
      <xdr:spPr>
        <a:xfrm>
          <a:off x="13004800" y="243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8" name="楕円 147"/>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9" name="テキスト ボックス 148"/>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4" name="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児童福祉費の増加により扶助費は増加したものの国県補助金が増加となり、結果として前年度比では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ポイント減少となったが、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今後も引き続き支出の動向を注視しつつ、給付認定等の適正執行に努める。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24130</xdr:rowOff>
    </xdr:to>
    <xdr:cxnSp macro="">
      <xdr:nvCxnSpPr>
        <xdr:cNvPr id="186" name="直線コネクタ 185"/>
        <xdr:cNvCxnSpPr/>
      </xdr:nvCxnSpPr>
      <xdr:spPr>
        <a:xfrm flipV="1">
          <a:off x="3987800" y="1007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24130</xdr:rowOff>
    </xdr:to>
    <xdr:cxnSp macro="">
      <xdr:nvCxnSpPr>
        <xdr:cNvPr id="189" name="直線コネクタ 188"/>
        <xdr:cNvCxnSpPr/>
      </xdr:nvCxnSpPr>
      <xdr:spPr>
        <a:xfrm>
          <a:off x="3098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12700</xdr:rowOff>
    </xdr:to>
    <xdr:cxnSp macro="">
      <xdr:nvCxnSpPr>
        <xdr:cNvPr id="192" name="直線コネクタ 191"/>
        <xdr:cNvCxnSpPr/>
      </xdr:nvCxnSpPr>
      <xdr:spPr>
        <a:xfrm>
          <a:off x="2209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161290</xdr:rowOff>
    </xdr:to>
    <xdr:cxnSp macro="">
      <xdr:nvCxnSpPr>
        <xdr:cNvPr id="195" name="直線コネクタ 194"/>
        <xdr:cNvCxnSpPr/>
      </xdr:nvCxnSpPr>
      <xdr:spPr>
        <a:xfrm>
          <a:off x="1320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07" name="楕円 206"/>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08" name="テキスト ボックス 207"/>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1" name="楕円 210"/>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212" name="テキスト ボックス 211"/>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3" name="楕円 212"/>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27957</xdr:rowOff>
    </xdr:from>
    <xdr:ext cx="762000" cy="259045"/>
    <xdr:sp macro="" textlink="">
      <xdr:nvSpPr>
        <xdr:cNvPr id="214" name="テキスト ボックス 213"/>
        <xdr:cNvSpPr txBox="1"/>
      </xdr:nvSpPr>
      <xdr:spPr>
        <a:xfrm>
          <a:off x="939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類似団体平均よりも上回る状態が続いていたが、公共下水道事業特別会計繰出金や国保特別会計繰出金の減少により、前年度比では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今後も国民健康保険税の適正化や医療費の抑制を図ることにより、普通会計の負担を減らしていくよう努める。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59</xdr:row>
      <xdr:rowOff>98425</xdr:rowOff>
    </xdr:to>
    <xdr:cxnSp macro="">
      <xdr:nvCxnSpPr>
        <xdr:cNvPr id="251" name="直線コネクタ 250"/>
        <xdr:cNvCxnSpPr/>
      </xdr:nvCxnSpPr>
      <xdr:spPr>
        <a:xfrm flipV="1">
          <a:off x="15671800" y="967105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98425</xdr:rowOff>
    </xdr:to>
    <xdr:cxnSp macro="">
      <xdr:nvCxnSpPr>
        <xdr:cNvPr id="254" name="直線コネクタ 253"/>
        <xdr:cNvCxnSpPr/>
      </xdr:nvCxnSpPr>
      <xdr:spPr>
        <a:xfrm>
          <a:off x="14782800" y="10185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98425</xdr:rowOff>
    </xdr:to>
    <xdr:cxnSp macro="">
      <xdr:nvCxnSpPr>
        <xdr:cNvPr id="257" name="直線コネクタ 256"/>
        <xdr:cNvCxnSpPr/>
      </xdr:nvCxnSpPr>
      <xdr:spPr>
        <a:xfrm flipV="1">
          <a:off x="13893800" y="10185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59</xdr:row>
      <xdr:rowOff>112713</xdr:rowOff>
    </xdr:to>
    <xdr:cxnSp macro="">
      <xdr:nvCxnSpPr>
        <xdr:cNvPr id="260" name="直線コネクタ 259"/>
        <xdr:cNvCxnSpPr/>
      </xdr:nvCxnSpPr>
      <xdr:spPr>
        <a:xfrm flipV="1">
          <a:off x="13004800" y="10213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64" name="テキスト ボックス 263"/>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70" name="楕円 269"/>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35577</xdr:rowOff>
    </xdr:from>
    <xdr:ext cx="762000" cy="259045"/>
    <xdr:sp macro="" textlink="">
      <xdr:nvSpPr>
        <xdr:cNvPr id="271"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72" name="楕円 271"/>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73" name="テキスト ボックス 272"/>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76" name="楕円 275"/>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77" name="テキスト ボックス 276"/>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61913</xdr:rowOff>
    </xdr:from>
    <xdr:to>
      <xdr:col>65</xdr:col>
      <xdr:colOff>53975</xdr:colOff>
      <xdr:row>59</xdr:row>
      <xdr:rowOff>163513</xdr:rowOff>
    </xdr:to>
    <xdr:sp macro="" textlink="">
      <xdr:nvSpPr>
        <xdr:cNvPr id="278" name="楕円 277"/>
        <xdr:cNvSpPr/>
      </xdr:nvSpPr>
      <xdr:spPr>
        <a:xfrm>
          <a:off x="12954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148290</xdr:rowOff>
    </xdr:from>
    <xdr:ext cx="762000" cy="259045"/>
    <xdr:sp macro="" textlink="">
      <xdr:nvSpPr>
        <xdr:cNvPr id="279" name="テキスト ボックス 278"/>
        <xdr:cNvSpPr txBox="1"/>
      </xdr:nvSpPr>
      <xdr:spPr>
        <a:xfrm>
          <a:off x="12623800" y="1026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補助費等の経常収支比率は、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下水道事業会計の法適化による補助金の増加により、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今後も行政改革推進の観点から、補助金等審査会などを通して補助金等の見直しを行い、補助費の削減に努める。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37</xdr:row>
      <xdr:rowOff>24130</xdr:rowOff>
    </xdr:to>
    <xdr:cxnSp macro="">
      <xdr:nvCxnSpPr>
        <xdr:cNvPr id="312" name="直線コネクタ 311"/>
        <xdr:cNvCxnSpPr/>
      </xdr:nvCxnSpPr>
      <xdr:spPr>
        <a:xfrm>
          <a:off x="15671800" y="61239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35</xdr:row>
      <xdr:rowOff>146050</xdr:rowOff>
    </xdr:to>
    <xdr:cxnSp macro="">
      <xdr:nvCxnSpPr>
        <xdr:cNvPr id="315" name="直線コネクタ 314"/>
        <xdr:cNvCxnSpPr/>
      </xdr:nvCxnSpPr>
      <xdr:spPr>
        <a:xfrm flipV="1">
          <a:off x="14782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146050</xdr:rowOff>
    </xdr:to>
    <xdr:cxnSp macro="">
      <xdr:nvCxnSpPr>
        <xdr:cNvPr id="318" name="直線コネクタ 317"/>
        <xdr:cNvCxnSpPr/>
      </xdr:nvCxnSpPr>
      <xdr:spPr>
        <a:xfrm>
          <a:off x="13893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123190</xdr:rowOff>
    </xdr:to>
    <xdr:cxnSp macro="">
      <xdr:nvCxnSpPr>
        <xdr:cNvPr id="321" name="直線コネクタ 320"/>
        <xdr:cNvCxnSpPr/>
      </xdr:nvCxnSpPr>
      <xdr:spPr>
        <a:xfrm flipV="1">
          <a:off x="13004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1" name="楕円 33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2"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3" name="楕円 332"/>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158767</xdr:rowOff>
    </xdr:from>
    <xdr:ext cx="736600" cy="259045"/>
    <xdr:sp macro="" textlink="">
      <xdr:nvSpPr>
        <xdr:cNvPr id="334" name="テキスト ボックス 33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6" name="テキスト ボックス 335"/>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135907</xdr:rowOff>
    </xdr:from>
    <xdr:ext cx="762000" cy="259045"/>
    <xdr:sp macro="" textlink="">
      <xdr:nvSpPr>
        <xdr:cNvPr id="338" name="テキスト ボックス 337"/>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9" name="楕円 338"/>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40" name="テキスト ボックス 339"/>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年度に借入を行った地域開発事業債等の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償還終了に伴い元利償還金が減少したため、前年度比では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ポイント減少となったが、都市基盤整備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等の推進により依然として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今後も引き続き、財政運営ガイドラインの目標である将来負担比率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％未満の維持を踏まえた運用を行い、健全財政の推進に努める。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39370</xdr:rowOff>
    </xdr:to>
    <xdr:cxnSp macro="">
      <xdr:nvCxnSpPr>
        <xdr:cNvPr id="373" name="直線コネクタ 372"/>
        <xdr:cNvCxnSpPr/>
      </xdr:nvCxnSpPr>
      <xdr:spPr>
        <a:xfrm flipV="1">
          <a:off x="3987800" y="1354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85089</xdr:rowOff>
    </xdr:to>
    <xdr:cxnSp macro="">
      <xdr:nvCxnSpPr>
        <xdr:cNvPr id="376" name="直線コネクタ 375"/>
        <xdr:cNvCxnSpPr/>
      </xdr:nvCxnSpPr>
      <xdr:spPr>
        <a:xfrm flipV="1">
          <a:off x="3098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85089</xdr:rowOff>
    </xdr:to>
    <xdr:cxnSp macro="">
      <xdr:nvCxnSpPr>
        <xdr:cNvPr id="379" name="直線コネクタ 378"/>
        <xdr:cNvCxnSpPr/>
      </xdr:nvCxnSpPr>
      <xdr:spPr>
        <a:xfrm>
          <a:off x="2209800" y="13599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54611</xdr:rowOff>
    </xdr:to>
    <xdr:cxnSp macro="">
      <xdr:nvCxnSpPr>
        <xdr:cNvPr id="382" name="直線コネクタ 381"/>
        <xdr:cNvCxnSpPr/>
      </xdr:nvCxnSpPr>
      <xdr:spPr>
        <a:xfrm>
          <a:off x="1320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2" name="楕円 391"/>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3"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94" name="楕円 393"/>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95" name="テキスト ボックス 394"/>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34289</xdr:rowOff>
    </xdr:from>
    <xdr:to>
      <xdr:col>15</xdr:col>
      <xdr:colOff>149225</xdr:colOff>
      <xdr:row>79</xdr:row>
      <xdr:rowOff>135889</xdr:rowOff>
    </xdr:to>
    <xdr:sp macro="" textlink="">
      <xdr:nvSpPr>
        <xdr:cNvPr id="396" name="楕円 395"/>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120666</xdr:rowOff>
    </xdr:from>
    <xdr:ext cx="762000" cy="259045"/>
    <xdr:sp macro="" textlink="">
      <xdr:nvSpPr>
        <xdr:cNvPr id="397" name="テキスト ボックス 396"/>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8" name="楕円 397"/>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9" name="テキスト ボックス 398"/>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0" name="楕円 399"/>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1" name="テキスト ボックス 400"/>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公債費以外に係る経常収支比率は、扶助費及び物件費の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今後も補助費等及び繰出金について重点的に削減を図るとともに物件費についても引き続き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維持管理費用の抑制に努める。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140715</xdr:rowOff>
    </xdr:to>
    <xdr:cxnSp macro="">
      <xdr:nvCxnSpPr>
        <xdr:cNvPr id="432" name="直線コネクタ 431"/>
        <xdr:cNvCxnSpPr/>
      </xdr:nvCxnSpPr>
      <xdr:spPr>
        <a:xfrm flipV="1">
          <a:off x="15671800" y="131206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140715</xdr:rowOff>
    </xdr:to>
    <xdr:cxnSp macro="">
      <xdr:nvCxnSpPr>
        <xdr:cNvPr id="435" name="直線コネクタ 434"/>
        <xdr:cNvCxnSpPr/>
      </xdr:nvCxnSpPr>
      <xdr:spPr>
        <a:xfrm>
          <a:off x="14782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85852</xdr:rowOff>
    </xdr:to>
    <xdr:cxnSp macro="">
      <xdr:nvCxnSpPr>
        <xdr:cNvPr id="438" name="直線コネクタ 437"/>
        <xdr:cNvCxnSpPr/>
      </xdr:nvCxnSpPr>
      <xdr:spPr>
        <a:xfrm>
          <a:off x="13893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44704</xdr:rowOff>
    </xdr:to>
    <xdr:cxnSp macro="">
      <xdr:nvCxnSpPr>
        <xdr:cNvPr id="441" name="直線コネクタ 440"/>
        <xdr:cNvCxnSpPr/>
      </xdr:nvCxnSpPr>
      <xdr:spPr>
        <a:xfrm flipV="1">
          <a:off x="13004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3" name="楕円 452"/>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4" name="テキスト ボックス 453"/>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5" name="楕円 454"/>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6" name="テキスト ボックス 455"/>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7" name="楕円 456"/>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8" name="テキスト ボックス 45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9" name="楕円 458"/>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60" name="テキスト ボックス 459"/>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31712</xdr:rowOff>
    </xdr:from>
    <xdr:to>
      <xdr:col>29</xdr:col>
      <xdr:colOff>127000</xdr:colOff>
      <xdr:row>18</xdr:row>
      <xdr:rowOff>47028</xdr:rowOff>
    </xdr:to>
    <xdr:cxnSp macro="">
      <xdr:nvCxnSpPr>
        <xdr:cNvPr id="50" name="直線コネクタ 49"/>
        <xdr:cNvCxnSpPr/>
      </xdr:nvCxnSpPr>
      <xdr:spPr bwMode="auto">
        <a:xfrm flipV="1">
          <a:off x="5003800" y="3165437"/>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44456</xdr:rowOff>
    </xdr:from>
    <xdr:to>
      <xdr:col>26</xdr:col>
      <xdr:colOff>50800</xdr:colOff>
      <xdr:row>18</xdr:row>
      <xdr:rowOff>47028</xdr:rowOff>
    </xdr:to>
    <xdr:cxnSp macro="">
      <xdr:nvCxnSpPr>
        <xdr:cNvPr id="53" name="直線コネクタ 52"/>
        <xdr:cNvCxnSpPr/>
      </xdr:nvCxnSpPr>
      <xdr:spPr bwMode="auto">
        <a:xfrm>
          <a:off x="4305300" y="3178181"/>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44456</xdr:rowOff>
    </xdr:from>
    <xdr:to>
      <xdr:col>22</xdr:col>
      <xdr:colOff>114300</xdr:colOff>
      <xdr:row>18</xdr:row>
      <xdr:rowOff>83966</xdr:rowOff>
    </xdr:to>
    <xdr:cxnSp macro="">
      <xdr:nvCxnSpPr>
        <xdr:cNvPr id="56" name="直線コネクタ 55"/>
        <xdr:cNvCxnSpPr/>
      </xdr:nvCxnSpPr>
      <xdr:spPr bwMode="auto">
        <a:xfrm flipV="1">
          <a:off x="3606800" y="3178181"/>
          <a:ext cx="6985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69431</xdr:rowOff>
    </xdr:from>
    <xdr:to>
      <xdr:col>18</xdr:col>
      <xdr:colOff>177800</xdr:colOff>
      <xdr:row>18</xdr:row>
      <xdr:rowOff>83966</xdr:rowOff>
    </xdr:to>
    <xdr:cxnSp macro="">
      <xdr:nvCxnSpPr>
        <xdr:cNvPr id="59" name="直線コネクタ 58"/>
        <xdr:cNvCxnSpPr/>
      </xdr:nvCxnSpPr>
      <xdr:spPr bwMode="auto">
        <a:xfrm>
          <a:off x="2908300" y="3203156"/>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152362</xdr:rowOff>
    </xdr:from>
    <xdr:to>
      <xdr:col>29</xdr:col>
      <xdr:colOff>177800</xdr:colOff>
      <xdr:row>18</xdr:row>
      <xdr:rowOff>82512</xdr:rowOff>
    </xdr:to>
    <xdr:sp macro="" textlink="">
      <xdr:nvSpPr>
        <xdr:cNvPr id="69" name="楕円 68"/>
        <xdr:cNvSpPr/>
      </xdr:nvSpPr>
      <xdr:spPr bwMode="auto">
        <a:xfrm>
          <a:off x="5600700" y="311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124439</xdr:rowOff>
    </xdr:from>
    <xdr:ext cx="762000" cy="259045"/>
    <xdr:sp macro="" textlink="">
      <xdr:nvSpPr>
        <xdr:cNvPr id="70" name="人口1人当たり決算額の推移該当値テキスト130"/>
        <xdr:cNvSpPr txBox="1"/>
      </xdr:nvSpPr>
      <xdr:spPr>
        <a:xfrm>
          <a:off x="5740400" y="308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167678</xdr:rowOff>
    </xdr:from>
    <xdr:to>
      <xdr:col>26</xdr:col>
      <xdr:colOff>101600</xdr:colOff>
      <xdr:row>18</xdr:row>
      <xdr:rowOff>97828</xdr:rowOff>
    </xdr:to>
    <xdr:sp macro="" textlink="">
      <xdr:nvSpPr>
        <xdr:cNvPr id="71" name="楕円 70"/>
        <xdr:cNvSpPr/>
      </xdr:nvSpPr>
      <xdr:spPr bwMode="auto">
        <a:xfrm>
          <a:off x="4953000" y="312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82605</xdr:rowOff>
    </xdr:from>
    <xdr:ext cx="736600" cy="259045"/>
    <xdr:sp macro="" textlink="">
      <xdr:nvSpPr>
        <xdr:cNvPr id="72" name="テキスト ボックス 71"/>
        <xdr:cNvSpPr txBox="1"/>
      </xdr:nvSpPr>
      <xdr:spPr>
        <a:xfrm>
          <a:off x="4622800" y="321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165106</xdr:rowOff>
    </xdr:from>
    <xdr:to>
      <xdr:col>22</xdr:col>
      <xdr:colOff>165100</xdr:colOff>
      <xdr:row>18</xdr:row>
      <xdr:rowOff>95256</xdr:rowOff>
    </xdr:to>
    <xdr:sp macro="" textlink="">
      <xdr:nvSpPr>
        <xdr:cNvPr id="73" name="楕円 72"/>
        <xdr:cNvSpPr/>
      </xdr:nvSpPr>
      <xdr:spPr bwMode="auto">
        <a:xfrm>
          <a:off x="4254500" y="31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80033</xdr:rowOff>
    </xdr:from>
    <xdr:ext cx="762000" cy="259045"/>
    <xdr:sp macro="" textlink="">
      <xdr:nvSpPr>
        <xdr:cNvPr id="74" name="テキスト ボックス 73"/>
        <xdr:cNvSpPr txBox="1"/>
      </xdr:nvSpPr>
      <xdr:spPr>
        <a:xfrm>
          <a:off x="3924300" y="32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33166</xdr:rowOff>
    </xdr:from>
    <xdr:to>
      <xdr:col>19</xdr:col>
      <xdr:colOff>38100</xdr:colOff>
      <xdr:row>18</xdr:row>
      <xdr:rowOff>134766</xdr:rowOff>
    </xdr:to>
    <xdr:sp macro="" textlink="">
      <xdr:nvSpPr>
        <xdr:cNvPr id="75" name="楕円 74"/>
        <xdr:cNvSpPr/>
      </xdr:nvSpPr>
      <xdr:spPr bwMode="auto">
        <a:xfrm>
          <a:off x="3556000" y="316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119543</xdr:rowOff>
    </xdr:from>
    <xdr:ext cx="762000" cy="259045"/>
    <xdr:sp macro="" textlink="">
      <xdr:nvSpPr>
        <xdr:cNvPr id="76" name="テキスト ボックス 75"/>
        <xdr:cNvSpPr txBox="1"/>
      </xdr:nvSpPr>
      <xdr:spPr>
        <a:xfrm>
          <a:off x="3225800" y="32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18631</xdr:rowOff>
    </xdr:from>
    <xdr:to>
      <xdr:col>15</xdr:col>
      <xdr:colOff>101600</xdr:colOff>
      <xdr:row>18</xdr:row>
      <xdr:rowOff>120231</xdr:rowOff>
    </xdr:to>
    <xdr:sp macro="" textlink="">
      <xdr:nvSpPr>
        <xdr:cNvPr id="77" name="楕円 76"/>
        <xdr:cNvSpPr/>
      </xdr:nvSpPr>
      <xdr:spPr bwMode="auto">
        <a:xfrm>
          <a:off x="2857500" y="31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105008</xdr:rowOff>
    </xdr:from>
    <xdr:ext cx="762000" cy="259045"/>
    <xdr:sp macro="" textlink="">
      <xdr:nvSpPr>
        <xdr:cNvPr id="78" name="テキスト ボックス 77"/>
        <xdr:cNvSpPr txBox="1"/>
      </xdr:nvSpPr>
      <xdr:spPr>
        <a:xfrm>
          <a:off x="2527300" y="32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280939</xdr:rowOff>
    </xdr:from>
    <xdr:to>
      <xdr:col>29</xdr:col>
      <xdr:colOff>127000</xdr:colOff>
      <xdr:row>35</xdr:row>
      <xdr:rowOff>328488</xdr:rowOff>
    </xdr:to>
    <xdr:cxnSp macro="">
      <xdr:nvCxnSpPr>
        <xdr:cNvPr id="110" name="直線コネクタ 109"/>
        <xdr:cNvCxnSpPr/>
      </xdr:nvCxnSpPr>
      <xdr:spPr bwMode="auto">
        <a:xfrm>
          <a:off x="5003800" y="6891289"/>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185658</xdr:rowOff>
    </xdr:from>
    <xdr:to>
      <xdr:col>26</xdr:col>
      <xdr:colOff>50800</xdr:colOff>
      <xdr:row>35</xdr:row>
      <xdr:rowOff>280939</xdr:rowOff>
    </xdr:to>
    <xdr:cxnSp macro="">
      <xdr:nvCxnSpPr>
        <xdr:cNvPr id="113" name="直線コネクタ 112"/>
        <xdr:cNvCxnSpPr/>
      </xdr:nvCxnSpPr>
      <xdr:spPr bwMode="auto">
        <a:xfrm>
          <a:off x="4305300" y="6796008"/>
          <a:ext cx="698500" cy="9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164719</xdr:rowOff>
    </xdr:from>
    <xdr:to>
      <xdr:col>22</xdr:col>
      <xdr:colOff>114300</xdr:colOff>
      <xdr:row>35</xdr:row>
      <xdr:rowOff>185658</xdr:rowOff>
    </xdr:to>
    <xdr:cxnSp macro="">
      <xdr:nvCxnSpPr>
        <xdr:cNvPr id="116" name="直線コネクタ 115"/>
        <xdr:cNvCxnSpPr/>
      </xdr:nvCxnSpPr>
      <xdr:spPr bwMode="auto">
        <a:xfrm>
          <a:off x="3606800" y="6775069"/>
          <a:ext cx="698500" cy="2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164719</xdr:rowOff>
    </xdr:from>
    <xdr:to>
      <xdr:col>18</xdr:col>
      <xdr:colOff>177800</xdr:colOff>
      <xdr:row>35</xdr:row>
      <xdr:rowOff>198141</xdr:rowOff>
    </xdr:to>
    <xdr:cxnSp macro="">
      <xdr:nvCxnSpPr>
        <xdr:cNvPr id="119" name="直線コネクタ 118"/>
        <xdr:cNvCxnSpPr/>
      </xdr:nvCxnSpPr>
      <xdr:spPr bwMode="auto">
        <a:xfrm flipV="1">
          <a:off x="2908300" y="6775069"/>
          <a:ext cx="698500" cy="3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277688</xdr:rowOff>
    </xdr:from>
    <xdr:to>
      <xdr:col>29</xdr:col>
      <xdr:colOff>177800</xdr:colOff>
      <xdr:row>36</xdr:row>
      <xdr:rowOff>36388</xdr:rowOff>
    </xdr:to>
    <xdr:sp macro="" textlink="">
      <xdr:nvSpPr>
        <xdr:cNvPr id="129" name="楕円 128"/>
        <xdr:cNvSpPr/>
      </xdr:nvSpPr>
      <xdr:spPr bwMode="auto">
        <a:xfrm>
          <a:off x="5600700" y="688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122765</xdr:rowOff>
    </xdr:from>
    <xdr:ext cx="762000" cy="259045"/>
    <xdr:sp macro="" textlink="">
      <xdr:nvSpPr>
        <xdr:cNvPr id="130" name="人口1人当たり決算額の推移該当値テキスト445"/>
        <xdr:cNvSpPr txBox="1"/>
      </xdr:nvSpPr>
      <xdr:spPr>
        <a:xfrm>
          <a:off x="5740400" y="67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230139</xdr:rowOff>
    </xdr:from>
    <xdr:to>
      <xdr:col>26</xdr:col>
      <xdr:colOff>101600</xdr:colOff>
      <xdr:row>35</xdr:row>
      <xdr:rowOff>331739</xdr:rowOff>
    </xdr:to>
    <xdr:sp macro="" textlink="">
      <xdr:nvSpPr>
        <xdr:cNvPr id="131" name="楕円 130"/>
        <xdr:cNvSpPr/>
      </xdr:nvSpPr>
      <xdr:spPr bwMode="auto">
        <a:xfrm>
          <a:off x="4953000" y="684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341916</xdr:rowOff>
    </xdr:from>
    <xdr:ext cx="736600" cy="259045"/>
    <xdr:sp macro="" textlink="">
      <xdr:nvSpPr>
        <xdr:cNvPr id="132" name="テキスト ボックス 131"/>
        <xdr:cNvSpPr txBox="1"/>
      </xdr:nvSpPr>
      <xdr:spPr>
        <a:xfrm>
          <a:off x="4622800" y="660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134858</xdr:rowOff>
    </xdr:from>
    <xdr:to>
      <xdr:col>22</xdr:col>
      <xdr:colOff>165100</xdr:colOff>
      <xdr:row>35</xdr:row>
      <xdr:rowOff>236458</xdr:rowOff>
    </xdr:to>
    <xdr:sp macro="" textlink="">
      <xdr:nvSpPr>
        <xdr:cNvPr id="133" name="楕円 132"/>
        <xdr:cNvSpPr/>
      </xdr:nvSpPr>
      <xdr:spPr bwMode="auto">
        <a:xfrm>
          <a:off x="4254500" y="674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34" name="テキスト ボックス 133"/>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113919</xdr:rowOff>
    </xdr:from>
    <xdr:to>
      <xdr:col>19</xdr:col>
      <xdr:colOff>38100</xdr:colOff>
      <xdr:row>35</xdr:row>
      <xdr:rowOff>215519</xdr:rowOff>
    </xdr:to>
    <xdr:sp macro="" textlink="">
      <xdr:nvSpPr>
        <xdr:cNvPr id="135" name="楕円 134"/>
        <xdr:cNvSpPr/>
      </xdr:nvSpPr>
      <xdr:spPr bwMode="auto">
        <a:xfrm>
          <a:off x="3556000" y="67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225696</xdr:rowOff>
    </xdr:from>
    <xdr:ext cx="762000" cy="259045"/>
    <xdr:sp macro="" textlink="">
      <xdr:nvSpPr>
        <xdr:cNvPr id="136" name="テキスト ボックス 135"/>
        <xdr:cNvSpPr txBox="1"/>
      </xdr:nvSpPr>
      <xdr:spPr>
        <a:xfrm>
          <a:off x="3225800" y="649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147341</xdr:rowOff>
    </xdr:from>
    <xdr:to>
      <xdr:col>15</xdr:col>
      <xdr:colOff>101600</xdr:colOff>
      <xdr:row>35</xdr:row>
      <xdr:rowOff>248941</xdr:rowOff>
    </xdr:to>
    <xdr:sp macro="" textlink="">
      <xdr:nvSpPr>
        <xdr:cNvPr id="137" name="楕円 136"/>
        <xdr:cNvSpPr/>
      </xdr:nvSpPr>
      <xdr:spPr bwMode="auto">
        <a:xfrm>
          <a:off x="2857500" y="675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259118</xdr:rowOff>
    </xdr:from>
    <xdr:ext cx="762000" cy="259045"/>
    <xdr:sp macro="" textlink="">
      <xdr:nvSpPr>
        <xdr:cNvPr id="138" name="テキスト ボックス 137"/>
        <xdr:cNvSpPr txBox="1"/>
      </xdr:nvSpPr>
      <xdr:spPr>
        <a:xfrm>
          <a:off x="2527300" y="65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101197</xdr:rowOff>
    </xdr:from>
    <xdr:to>
      <xdr:col>24</xdr:col>
      <xdr:colOff>63500</xdr:colOff>
      <xdr:row>37</xdr:row>
      <xdr:rowOff>163866</xdr:rowOff>
    </xdr:to>
    <xdr:cxnSp macro="">
      <xdr:nvCxnSpPr>
        <xdr:cNvPr id="63" name="直線コネクタ 62"/>
        <xdr:cNvCxnSpPr/>
      </xdr:nvCxnSpPr>
      <xdr:spPr>
        <a:xfrm flipV="1">
          <a:off x="3797300" y="6444847"/>
          <a:ext cx="8382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163866</xdr:rowOff>
    </xdr:from>
    <xdr:to>
      <xdr:col>19</xdr:col>
      <xdr:colOff>177800</xdr:colOff>
      <xdr:row>38</xdr:row>
      <xdr:rowOff>12174</xdr:rowOff>
    </xdr:to>
    <xdr:cxnSp macro="">
      <xdr:nvCxnSpPr>
        <xdr:cNvPr id="66" name="直線コネクタ 65"/>
        <xdr:cNvCxnSpPr/>
      </xdr:nvCxnSpPr>
      <xdr:spPr>
        <a:xfrm flipV="1">
          <a:off x="2908300" y="6507516"/>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12174</xdr:rowOff>
    </xdr:from>
    <xdr:to>
      <xdr:col>15</xdr:col>
      <xdr:colOff>50800</xdr:colOff>
      <xdr:row>38</xdr:row>
      <xdr:rowOff>55869</xdr:rowOff>
    </xdr:to>
    <xdr:cxnSp macro="">
      <xdr:nvCxnSpPr>
        <xdr:cNvPr id="69" name="直線コネクタ 68"/>
        <xdr:cNvCxnSpPr/>
      </xdr:nvCxnSpPr>
      <xdr:spPr>
        <a:xfrm flipV="1">
          <a:off x="2019300" y="6527274"/>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29352</xdr:rowOff>
    </xdr:from>
    <xdr:to>
      <xdr:col>10</xdr:col>
      <xdr:colOff>114300</xdr:colOff>
      <xdr:row>38</xdr:row>
      <xdr:rowOff>55869</xdr:rowOff>
    </xdr:to>
    <xdr:cxnSp macro="">
      <xdr:nvCxnSpPr>
        <xdr:cNvPr id="72" name="直線コネクタ 71"/>
        <xdr:cNvCxnSpPr/>
      </xdr:nvCxnSpPr>
      <xdr:spPr>
        <a:xfrm>
          <a:off x="1130300" y="654445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50397</xdr:rowOff>
    </xdr:from>
    <xdr:to>
      <xdr:col>24</xdr:col>
      <xdr:colOff>114300</xdr:colOff>
      <xdr:row>37</xdr:row>
      <xdr:rowOff>151997</xdr:rowOff>
    </xdr:to>
    <xdr:sp macro="" textlink="">
      <xdr:nvSpPr>
        <xdr:cNvPr id="82" name="楕円 81"/>
        <xdr:cNvSpPr/>
      </xdr:nvSpPr>
      <xdr:spPr>
        <a:xfrm>
          <a:off x="4584700" y="63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136774</xdr:rowOff>
    </xdr:from>
    <xdr:ext cx="534377" cy="259045"/>
    <xdr:sp macro="" textlink="">
      <xdr:nvSpPr>
        <xdr:cNvPr id="83" name="人件費該当値テキスト"/>
        <xdr:cNvSpPr txBox="1"/>
      </xdr:nvSpPr>
      <xdr:spPr>
        <a:xfrm>
          <a:off x="4686300" y="630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113066</xdr:rowOff>
    </xdr:from>
    <xdr:to>
      <xdr:col>20</xdr:col>
      <xdr:colOff>38100</xdr:colOff>
      <xdr:row>38</xdr:row>
      <xdr:rowOff>43216</xdr:rowOff>
    </xdr:to>
    <xdr:sp macro="" textlink="">
      <xdr:nvSpPr>
        <xdr:cNvPr id="84" name="楕円 83"/>
        <xdr:cNvSpPr/>
      </xdr:nvSpPr>
      <xdr:spPr>
        <a:xfrm>
          <a:off x="3746500" y="645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34343</xdr:rowOff>
    </xdr:from>
    <xdr:ext cx="534377" cy="259045"/>
    <xdr:sp macro="" textlink="">
      <xdr:nvSpPr>
        <xdr:cNvPr id="85" name="テキスト ボックス 84"/>
        <xdr:cNvSpPr txBox="1"/>
      </xdr:nvSpPr>
      <xdr:spPr>
        <a:xfrm>
          <a:off x="3530111" y="654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132824</xdr:rowOff>
    </xdr:from>
    <xdr:to>
      <xdr:col>15</xdr:col>
      <xdr:colOff>101600</xdr:colOff>
      <xdr:row>38</xdr:row>
      <xdr:rowOff>62974</xdr:rowOff>
    </xdr:to>
    <xdr:sp macro="" textlink="">
      <xdr:nvSpPr>
        <xdr:cNvPr id="86" name="楕円 85"/>
        <xdr:cNvSpPr/>
      </xdr:nvSpPr>
      <xdr:spPr>
        <a:xfrm>
          <a:off x="2857500" y="6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54101</xdr:rowOff>
    </xdr:from>
    <xdr:ext cx="534377" cy="259045"/>
    <xdr:sp macro="" textlink="">
      <xdr:nvSpPr>
        <xdr:cNvPr id="87" name="テキスト ボックス 86"/>
        <xdr:cNvSpPr txBox="1"/>
      </xdr:nvSpPr>
      <xdr:spPr>
        <a:xfrm>
          <a:off x="2641111" y="65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5069</xdr:rowOff>
    </xdr:from>
    <xdr:to>
      <xdr:col>10</xdr:col>
      <xdr:colOff>165100</xdr:colOff>
      <xdr:row>38</xdr:row>
      <xdr:rowOff>106669</xdr:rowOff>
    </xdr:to>
    <xdr:sp macro="" textlink="">
      <xdr:nvSpPr>
        <xdr:cNvPr id="88" name="楕円 87"/>
        <xdr:cNvSpPr/>
      </xdr:nvSpPr>
      <xdr:spPr>
        <a:xfrm>
          <a:off x="19685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97796</xdr:rowOff>
    </xdr:from>
    <xdr:ext cx="534377" cy="259045"/>
    <xdr:sp macro="" textlink="">
      <xdr:nvSpPr>
        <xdr:cNvPr id="89" name="テキスト ボックス 88"/>
        <xdr:cNvSpPr txBox="1"/>
      </xdr:nvSpPr>
      <xdr:spPr>
        <a:xfrm>
          <a:off x="1752111" y="6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150002</xdr:rowOff>
    </xdr:from>
    <xdr:to>
      <xdr:col>6</xdr:col>
      <xdr:colOff>38100</xdr:colOff>
      <xdr:row>38</xdr:row>
      <xdr:rowOff>80152</xdr:rowOff>
    </xdr:to>
    <xdr:sp macro="" textlink="">
      <xdr:nvSpPr>
        <xdr:cNvPr id="90" name="楕円 89"/>
        <xdr:cNvSpPr/>
      </xdr:nvSpPr>
      <xdr:spPr>
        <a:xfrm>
          <a:off x="1079500" y="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71279</xdr:rowOff>
    </xdr:from>
    <xdr:ext cx="534377" cy="259045"/>
    <xdr:sp macro="" textlink="">
      <xdr:nvSpPr>
        <xdr:cNvPr id="91" name="テキスト ボックス 90"/>
        <xdr:cNvSpPr txBox="1"/>
      </xdr:nvSpPr>
      <xdr:spPr>
        <a:xfrm>
          <a:off x="863111" y="65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122000</xdr:rowOff>
    </xdr:from>
    <xdr:to>
      <xdr:col>24</xdr:col>
      <xdr:colOff>63500</xdr:colOff>
      <xdr:row>58</xdr:row>
      <xdr:rowOff>12860</xdr:rowOff>
    </xdr:to>
    <xdr:cxnSp macro="">
      <xdr:nvCxnSpPr>
        <xdr:cNvPr id="123" name="直線コネクタ 122"/>
        <xdr:cNvCxnSpPr/>
      </xdr:nvCxnSpPr>
      <xdr:spPr>
        <a:xfrm flipV="1">
          <a:off x="3797300" y="9894650"/>
          <a:ext cx="8382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12860</xdr:rowOff>
    </xdr:from>
    <xdr:to>
      <xdr:col>19</xdr:col>
      <xdr:colOff>177800</xdr:colOff>
      <xdr:row>58</xdr:row>
      <xdr:rowOff>138524</xdr:rowOff>
    </xdr:to>
    <xdr:cxnSp macro="">
      <xdr:nvCxnSpPr>
        <xdr:cNvPr id="126" name="直線コネクタ 125"/>
        <xdr:cNvCxnSpPr/>
      </xdr:nvCxnSpPr>
      <xdr:spPr>
        <a:xfrm flipV="1">
          <a:off x="2908300" y="9956960"/>
          <a:ext cx="889000" cy="1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120955</xdr:rowOff>
    </xdr:from>
    <xdr:to>
      <xdr:col>15</xdr:col>
      <xdr:colOff>50800</xdr:colOff>
      <xdr:row>58</xdr:row>
      <xdr:rowOff>138524</xdr:rowOff>
    </xdr:to>
    <xdr:cxnSp macro="">
      <xdr:nvCxnSpPr>
        <xdr:cNvPr id="129" name="直線コネクタ 128"/>
        <xdr:cNvCxnSpPr/>
      </xdr:nvCxnSpPr>
      <xdr:spPr>
        <a:xfrm>
          <a:off x="2019300" y="10065055"/>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120955</xdr:rowOff>
    </xdr:from>
    <xdr:to>
      <xdr:col>10</xdr:col>
      <xdr:colOff>114300</xdr:colOff>
      <xdr:row>58</xdr:row>
      <xdr:rowOff>139308</xdr:rowOff>
    </xdr:to>
    <xdr:cxnSp macro="">
      <xdr:nvCxnSpPr>
        <xdr:cNvPr id="132" name="直線コネクタ 131"/>
        <xdr:cNvCxnSpPr/>
      </xdr:nvCxnSpPr>
      <xdr:spPr>
        <a:xfrm flipV="1">
          <a:off x="1130300" y="10065055"/>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71200</xdr:rowOff>
    </xdr:from>
    <xdr:to>
      <xdr:col>24</xdr:col>
      <xdr:colOff>114300</xdr:colOff>
      <xdr:row>58</xdr:row>
      <xdr:rowOff>1350</xdr:rowOff>
    </xdr:to>
    <xdr:sp macro="" textlink="">
      <xdr:nvSpPr>
        <xdr:cNvPr id="142" name="楕円 141"/>
        <xdr:cNvSpPr/>
      </xdr:nvSpPr>
      <xdr:spPr>
        <a:xfrm>
          <a:off x="4584700" y="984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49627</xdr:rowOff>
    </xdr:from>
    <xdr:ext cx="534377" cy="259045"/>
    <xdr:sp macro="" textlink="">
      <xdr:nvSpPr>
        <xdr:cNvPr id="143" name="物件費該当値テキスト"/>
        <xdr:cNvSpPr txBox="1"/>
      </xdr:nvSpPr>
      <xdr:spPr>
        <a:xfrm>
          <a:off x="4686300" y="98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133510</xdr:rowOff>
    </xdr:from>
    <xdr:to>
      <xdr:col>20</xdr:col>
      <xdr:colOff>38100</xdr:colOff>
      <xdr:row>58</xdr:row>
      <xdr:rowOff>63660</xdr:rowOff>
    </xdr:to>
    <xdr:sp macro="" textlink="">
      <xdr:nvSpPr>
        <xdr:cNvPr id="144" name="楕円 143"/>
        <xdr:cNvSpPr/>
      </xdr:nvSpPr>
      <xdr:spPr>
        <a:xfrm>
          <a:off x="3746500" y="99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54787</xdr:rowOff>
    </xdr:from>
    <xdr:ext cx="534377" cy="259045"/>
    <xdr:sp macro="" textlink="">
      <xdr:nvSpPr>
        <xdr:cNvPr id="145" name="テキスト ボックス 144"/>
        <xdr:cNvSpPr txBox="1"/>
      </xdr:nvSpPr>
      <xdr:spPr>
        <a:xfrm>
          <a:off x="3530111" y="99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87724</xdr:rowOff>
    </xdr:from>
    <xdr:to>
      <xdr:col>15</xdr:col>
      <xdr:colOff>101600</xdr:colOff>
      <xdr:row>59</xdr:row>
      <xdr:rowOff>17874</xdr:rowOff>
    </xdr:to>
    <xdr:sp macro="" textlink="">
      <xdr:nvSpPr>
        <xdr:cNvPr id="146" name="楕円 145"/>
        <xdr:cNvSpPr/>
      </xdr:nvSpPr>
      <xdr:spPr>
        <a:xfrm>
          <a:off x="2857500" y="10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9001</xdr:rowOff>
    </xdr:from>
    <xdr:ext cx="534377" cy="259045"/>
    <xdr:sp macro="" textlink="">
      <xdr:nvSpPr>
        <xdr:cNvPr id="147" name="テキスト ボックス 146"/>
        <xdr:cNvSpPr txBox="1"/>
      </xdr:nvSpPr>
      <xdr:spPr>
        <a:xfrm>
          <a:off x="2641111" y="101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70155</xdr:rowOff>
    </xdr:from>
    <xdr:to>
      <xdr:col>10</xdr:col>
      <xdr:colOff>165100</xdr:colOff>
      <xdr:row>59</xdr:row>
      <xdr:rowOff>305</xdr:rowOff>
    </xdr:to>
    <xdr:sp macro="" textlink="">
      <xdr:nvSpPr>
        <xdr:cNvPr id="148" name="楕円 147"/>
        <xdr:cNvSpPr/>
      </xdr:nvSpPr>
      <xdr:spPr>
        <a:xfrm>
          <a:off x="1968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162882</xdr:rowOff>
    </xdr:from>
    <xdr:ext cx="534377" cy="259045"/>
    <xdr:sp macro="" textlink="">
      <xdr:nvSpPr>
        <xdr:cNvPr id="149" name="テキスト ボックス 148"/>
        <xdr:cNvSpPr txBox="1"/>
      </xdr:nvSpPr>
      <xdr:spPr>
        <a:xfrm>
          <a:off x="1752111" y="10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88508</xdr:rowOff>
    </xdr:from>
    <xdr:to>
      <xdr:col>6</xdr:col>
      <xdr:colOff>38100</xdr:colOff>
      <xdr:row>59</xdr:row>
      <xdr:rowOff>18658</xdr:rowOff>
    </xdr:to>
    <xdr:sp macro="" textlink="">
      <xdr:nvSpPr>
        <xdr:cNvPr id="150" name="楕円 149"/>
        <xdr:cNvSpPr/>
      </xdr:nvSpPr>
      <xdr:spPr>
        <a:xfrm>
          <a:off x="1079500" y="100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9785</xdr:rowOff>
    </xdr:from>
    <xdr:ext cx="534377" cy="259045"/>
    <xdr:sp macro="" textlink="">
      <xdr:nvSpPr>
        <xdr:cNvPr id="151" name="テキスト ボックス 150"/>
        <xdr:cNvSpPr txBox="1"/>
      </xdr:nvSpPr>
      <xdr:spPr>
        <a:xfrm>
          <a:off x="863111" y="101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49893</xdr:rowOff>
    </xdr:from>
    <xdr:to>
      <xdr:col>24</xdr:col>
      <xdr:colOff>63500</xdr:colOff>
      <xdr:row>76</xdr:row>
      <xdr:rowOff>105736</xdr:rowOff>
    </xdr:to>
    <xdr:cxnSp macro="">
      <xdr:nvCxnSpPr>
        <xdr:cNvPr id="182" name="直線コネクタ 181"/>
        <xdr:cNvCxnSpPr/>
      </xdr:nvCxnSpPr>
      <xdr:spPr>
        <a:xfrm>
          <a:off x="3797300" y="13080093"/>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49893</xdr:rowOff>
    </xdr:from>
    <xdr:to>
      <xdr:col>19</xdr:col>
      <xdr:colOff>177800</xdr:colOff>
      <xdr:row>76</xdr:row>
      <xdr:rowOff>77651</xdr:rowOff>
    </xdr:to>
    <xdr:cxnSp macro="">
      <xdr:nvCxnSpPr>
        <xdr:cNvPr id="185" name="直線コネクタ 184"/>
        <xdr:cNvCxnSpPr/>
      </xdr:nvCxnSpPr>
      <xdr:spPr>
        <a:xfrm flipV="1">
          <a:off x="2908300" y="130800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72262</xdr:rowOff>
    </xdr:from>
    <xdr:to>
      <xdr:col>15</xdr:col>
      <xdr:colOff>50800</xdr:colOff>
      <xdr:row>76</xdr:row>
      <xdr:rowOff>77651</xdr:rowOff>
    </xdr:to>
    <xdr:cxnSp macro="">
      <xdr:nvCxnSpPr>
        <xdr:cNvPr id="188" name="直線コネクタ 187"/>
        <xdr:cNvCxnSpPr/>
      </xdr:nvCxnSpPr>
      <xdr:spPr>
        <a:xfrm>
          <a:off x="2019300" y="1310246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72262</xdr:rowOff>
    </xdr:from>
    <xdr:to>
      <xdr:col>10</xdr:col>
      <xdr:colOff>114300</xdr:colOff>
      <xdr:row>76</xdr:row>
      <xdr:rowOff>72262</xdr:rowOff>
    </xdr:to>
    <xdr:cxnSp macro="">
      <xdr:nvCxnSpPr>
        <xdr:cNvPr id="191" name="直線コネクタ 190"/>
        <xdr:cNvCxnSpPr/>
      </xdr:nvCxnSpPr>
      <xdr:spPr>
        <a:xfrm>
          <a:off x="1130300" y="13102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201" name="楕円 200"/>
        <xdr:cNvSpPr/>
      </xdr:nvSpPr>
      <xdr:spPr>
        <a:xfrm>
          <a:off x="4584700" y="130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33363</xdr:rowOff>
    </xdr:from>
    <xdr:ext cx="469744" cy="259045"/>
    <xdr:sp macro="" textlink="">
      <xdr:nvSpPr>
        <xdr:cNvPr id="202" name="維持補修費該当値テキスト"/>
        <xdr:cNvSpPr txBox="1"/>
      </xdr:nvSpPr>
      <xdr:spPr>
        <a:xfrm>
          <a:off x="4686300" y="130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170543</xdr:rowOff>
    </xdr:from>
    <xdr:to>
      <xdr:col>20</xdr:col>
      <xdr:colOff>38100</xdr:colOff>
      <xdr:row>76</xdr:row>
      <xdr:rowOff>100693</xdr:rowOff>
    </xdr:to>
    <xdr:sp macro="" textlink="">
      <xdr:nvSpPr>
        <xdr:cNvPr id="203" name="楕円 202"/>
        <xdr:cNvSpPr/>
      </xdr:nvSpPr>
      <xdr:spPr>
        <a:xfrm>
          <a:off x="3746500" y="130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91820</xdr:rowOff>
    </xdr:from>
    <xdr:ext cx="469744" cy="259045"/>
    <xdr:sp macro="" textlink="">
      <xdr:nvSpPr>
        <xdr:cNvPr id="204" name="テキスト ボックス 203"/>
        <xdr:cNvSpPr txBox="1"/>
      </xdr:nvSpPr>
      <xdr:spPr>
        <a:xfrm>
          <a:off x="3562428"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26851</xdr:rowOff>
    </xdr:from>
    <xdr:to>
      <xdr:col>15</xdr:col>
      <xdr:colOff>101600</xdr:colOff>
      <xdr:row>76</xdr:row>
      <xdr:rowOff>128451</xdr:rowOff>
    </xdr:to>
    <xdr:sp macro="" textlink="">
      <xdr:nvSpPr>
        <xdr:cNvPr id="205" name="楕円 204"/>
        <xdr:cNvSpPr/>
      </xdr:nvSpPr>
      <xdr:spPr>
        <a:xfrm>
          <a:off x="2857500" y="13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119578</xdr:rowOff>
    </xdr:from>
    <xdr:ext cx="469744" cy="259045"/>
    <xdr:sp macro="" textlink="">
      <xdr:nvSpPr>
        <xdr:cNvPr id="206" name="テキスト ボックス 205"/>
        <xdr:cNvSpPr txBox="1"/>
      </xdr:nvSpPr>
      <xdr:spPr>
        <a:xfrm>
          <a:off x="2673428" y="1314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21462</xdr:rowOff>
    </xdr:from>
    <xdr:to>
      <xdr:col>10</xdr:col>
      <xdr:colOff>165100</xdr:colOff>
      <xdr:row>76</xdr:row>
      <xdr:rowOff>123062</xdr:rowOff>
    </xdr:to>
    <xdr:sp macro="" textlink="">
      <xdr:nvSpPr>
        <xdr:cNvPr id="207" name="楕円 206"/>
        <xdr:cNvSpPr/>
      </xdr:nvSpPr>
      <xdr:spPr>
        <a:xfrm>
          <a:off x="1968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114189</xdr:rowOff>
    </xdr:from>
    <xdr:ext cx="469744" cy="259045"/>
    <xdr:sp macro="" textlink="">
      <xdr:nvSpPr>
        <xdr:cNvPr id="208" name="テキスト ボックス 207"/>
        <xdr:cNvSpPr txBox="1"/>
      </xdr:nvSpPr>
      <xdr:spPr>
        <a:xfrm>
          <a:off x="1784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21462</xdr:rowOff>
    </xdr:from>
    <xdr:to>
      <xdr:col>6</xdr:col>
      <xdr:colOff>38100</xdr:colOff>
      <xdr:row>76</xdr:row>
      <xdr:rowOff>123062</xdr:rowOff>
    </xdr:to>
    <xdr:sp macro="" textlink="">
      <xdr:nvSpPr>
        <xdr:cNvPr id="209" name="楕円 208"/>
        <xdr:cNvSpPr/>
      </xdr:nvSpPr>
      <xdr:spPr>
        <a:xfrm>
          <a:off x="10795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114189</xdr:rowOff>
    </xdr:from>
    <xdr:ext cx="469744" cy="259045"/>
    <xdr:sp macro="" textlink="">
      <xdr:nvSpPr>
        <xdr:cNvPr id="210" name="テキスト ボックス 209"/>
        <xdr:cNvSpPr txBox="1"/>
      </xdr:nvSpPr>
      <xdr:spPr>
        <a:xfrm>
          <a:off x="895428" y="131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95656</xdr:rowOff>
    </xdr:from>
    <xdr:to>
      <xdr:col>24</xdr:col>
      <xdr:colOff>63500</xdr:colOff>
      <xdr:row>93</xdr:row>
      <xdr:rowOff>73825</xdr:rowOff>
    </xdr:to>
    <xdr:cxnSp macro="">
      <xdr:nvCxnSpPr>
        <xdr:cNvPr id="240" name="直線コネクタ 239"/>
        <xdr:cNvCxnSpPr/>
      </xdr:nvCxnSpPr>
      <xdr:spPr>
        <a:xfrm flipV="1">
          <a:off x="3797300" y="15869056"/>
          <a:ext cx="8382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73825</xdr:rowOff>
    </xdr:from>
    <xdr:to>
      <xdr:col>19</xdr:col>
      <xdr:colOff>177800</xdr:colOff>
      <xdr:row>94</xdr:row>
      <xdr:rowOff>115545</xdr:rowOff>
    </xdr:to>
    <xdr:cxnSp macro="">
      <xdr:nvCxnSpPr>
        <xdr:cNvPr id="243" name="直線コネクタ 242"/>
        <xdr:cNvCxnSpPr/>
      </xdr:nvCxnSpPr>
      <xdr:spPr>
        <a:xfrm flipV="1">
          <a:off x="2908300" y="16018675"/>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115545</xdr:rowOff>
    </xdr:from>
    <xdr:to>
      <xdr:col>15</xdr:col>
      <xdr:colOff>50800</xdr:colOff>
      <xdr:row>94</xdr:row>
      <xdr:rowOff>167512</xdr:rowOff>
    </xdr:to>
    <xdr:cxnSp macro="">
      <xdr:nvCxnSpPr>
        <xdr:cNvPr id="246" name="直線コネクタ 245"/>
        <xdr:cNvCxnSpPr/>
      </xdr:nvCxnSpPr>
      <xdr:spPr>
        <a:xfrm flipV="1">
          <a:off x="2019300" y="16231845"/>
          <a:ext cx="8890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115545</xdr:rowOff>
    </xdr:from>
    <xdr:to>
      <xdr:col>10</xdr:col>
      <xdr:colOff>114300</xdr:colOff>
      <xdr:row>94</xdr:row>
      <xdr:rowOff>167512</xdr:rowOff>
    </xdr:to>
    <xdr:cxnSp macro="">
      <xdr:nvCxnSpPr>
        <xdr:cNvPr id="249" name="直線コネクタ 248"/>
        <xdr:cNvCxnSpPr/>
      </xdr:nvCxnSpPr>
      <xdr:spPr>
        <a:xfrm>
          <a:off x="1130300" y="16231845"/>
          <a:ext cx="889000" cy="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44856</xdr:rowOff>
    </xdr:from>
    <xdr:to>
      <xdr:col>24</xdr:col>
      <xdr:colOff>114300</xdr:colOff>
      <xdr:row>92</xdr:row>
      <xdr:rowOff>146456</xdr:rowOff>
    </xdr:to>
    <xdr:sp macro="" textlink="">
      <xdr:nvSpPr>
        <xdr:cNvPr id="259" name="楕円 258"/>
        <xdr:cNvSpPr/>
      </xdr:nvSpPr>
      <xdr:spPr>
        <a:xfrm>
          <a:off x="4584700" y="158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67733</xdr:rowOff>
    </xdr:from>
    <xdr:ext cx="599010" cy="259045"/>
    <xdr:sp macro="" textlink="">
      <xdr:nvSpPr>
        <xdr:cNvPr id="260" name="扶助費該当値テキスト"/>
        <xdr:cNvSpPr txBox="1"/>
      </xdr:nvSpPr>
      <xdr:spPr>
        <a:xfrm>
          <a:off x="4686300" y="156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23025</xdr:rowOff>
    </xdr:from>
    <xdr:to>
      <xdr:col>20</xdr:col>
      <xdr:colOff>38100</xdr:colOff>
      <xdr:row>93</xdr:row>
      <xdr:rowOff>124625</xdr:rowOff>
    </xdr:to>
    <xdr:sp macro="" textlink="">
      <xdr:nvSpPr>
        <xdr:cNvPr id="261" name="楕円 260"/>
        <xdr:cNvSpPr/>
      </xdr:nvSpPr>
      <xdr:spPr>
        <a:xfrm>
          <a:off x="3746500" y="159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141152</xdr:rowOff>
    </xdr:from>
    <xdr:ext cx="534377" cy="259045"/>
    <xdr:sp macro="" textlink="">
      <xdr:nvSpPr>
        <xdr:cNvPr id="262" name="テキスト ボックス 261"/>
        <xdr:cNvSpPr txBox="1"/>
      </xdr:nvSpPr>
      <xdr:spPr>
        <a:xfrm>
          <a:off x="3530111" y="157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64745</xdr:rowOff>
    </xdr:from>
    <xdr:to>
      <xdr:col>15</xdr:col>
      <xdr:colOff>101600</xdr:colOff>
      <xdr:row>94</xdr:row>
      <xdr:rowOff>166345</xdr:rowOff>
    </xdr:to>
    <xdr:sp macro="" textlink="">
      <xdr:nvSpPr>
        <xdr:cNvPr id="263" name="楕円 262"/>
        <xdr:cNvSpPr/>
      </xdr:nvSpPr>
      <xdr:spPr>
        <a:xfrm>
          <a:off x="2857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11422</xdr:rowOff>
    </xdr:from>
    <xdr:ext cx="534377" cy="259045"/>
    <xdr:sp macro="" textlink="">
      <xdr:nvSpPr>
        <xdr:cNvPr id="264" name="テキスト ボックス 263"/>
        <xdr:cNvSpPr txBox="1"/>
      </xdr:nvSpPr>
      <xdr:spPr>
        <a:xfrm>
          <a:off x="2641111" y="159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116712</xdr:rowOff>
    </xdr:from>
    <xdr:to>
      <xdr:col>10</xdr:col>
      <xdr:colOff>165100</xdr:colOff>
      <xdr:row>95</xdr:row>
      <xdr:rowOff>46862</xdr:rowOff>
    </xdr:to>
    <xdr:sp macro="" textlink="">
      <xdr:nvSpPr>
        <xdr:cNvPr id="265" name="楕円 264"/>
        <xdr:cNvSpPr/>
      </xdr:nvSpPr>
      <xdr:spPr>
        <a:xfrm>
          <a:off x="1968500" y="162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63389</xdr:rowOff>
    </xdr:from>
    <xdr:ext cx="534377" cy="259045"/>
    <xdr:sp macro="" textlink="">
      <xdr:nvSpPr>
        <xdr:cNvPr id="266" name="テキスト ボックス 265"/>
        <xdr:cNvSpPr txBox="1"/>
      </xdr:nvSpPr>
      <xdr:spPr>
        <a:xfrm>
          <a:off x="1752111" y="1600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64745</xdr:rowOff>
    </xdr:from>
    <xdr:to>
      <xdr:col>6</xdr:col>
      <xdr:colOff>38100</xdr:colOff>
      <xdr:row>94</xdr:row>
      <xdr:rowOff>166345</xdr:rowOff>
    </xdr:to>
    <xdr:sp macro="" textlink="">
      <xdr:nvSpPr>
        <xdr:cNvPr id="267" name="楕円 266"/>
        <xdr:cNvSpPr/>
      </xdr:nvSpPr>
      <xdr:spPr>
        <a:xfrm>
          <a:off x="1079500" y="161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11422</xdr:rowOff>
    </xdr:from>
    <xdr:ext cx="534377" cy="259045"/>
    <xdr:sp macro="" textlink="">
      <xdr:nvSpPr>
        <xdr:cNvPr id="268" name="テキスト ボックス 267"/>
        <xdr:cNvSpPr txBox="1"/>
      </xdr:nvSpPr>
      <xdr:spPr>
        <a:xfrm>
          <a:off x="863111" y="159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136218</xdr:rowOff>
    </xdr:from>
    <xdr:to>
      <xdr:col>55</xdr:col>
      <xdr:colOff>0</xdr:colOff>
      <xdr:row>38</xdr:row>
      <xdr:rowOff>68384</xdr:rowOff>
    </xdr:to>
    <xdr:cxnSp macro="">
      <xdr:nvCxnSpPr>
        <xdr:cNvPr id="297" name="直線コネクタ 296"/>
        <xdr:cNvCxnSpPr/>
      </xdr:nvCxnSpPr>
      <xdr:spPr>
        <a:xfrm flipV="1">
          <a:off x="9639300" y="6136968"/>
          <a:ext cx="838200" cy="44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68384</xdr:rowOff>
    </xdr:from>
    <xdr:to>
      <xdr:col>50</xdr:col>
      <xdr:colOff>114300</xdr:colOff>
      <xdr:row>38</xdr:row>
      <xdr:rowOff>76454</xdr:rowOff>
    </xdr:to>
    <xdr:cxnSp macro="">
      <xdr:nvCxnSpPr>
        <xdr:cNvPr id="300" name="直線コネクタ 299"/>
        <xdr:cNvCxnSpPr/>
      </xdr:nvCxnSpPr>
      <xdr:spPr>
        <a:xfrm flipV="1">
          <a:off x="8750300" y="6583484"/>
          <a:ext cx="8890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66357</xdr:rowOff>
    </xdr:from>
    <xdr:to>
      <xdr:col>45</xdr:col>
      <xdr:colOff>177800</xdr:colOff>
      <xdr:row>38</xdr:row>
      <xdr:rowOff>76454</xdr:rowOff>
    </xdr:to>
    <xdr:cxnSp macro="">
      <xdr:nvCxnSpPr>
        <xdr:cNvPr id="303" name="直線コネクタ 302"/>
        <xdr:cNvCxnSpPr/>
      </xdr:nvCxnSpPr>
      <xdr:spPr>
        <a:xfrm>
          <a:off x="7861300" y="6581457"/>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66357</xdr:rowOff>
    </xdr:from>
    <xdr:to>
      <xdr:col>41</xdr:col>
      <xdr:colOff>50800</xdr:colOff>
      <xdr:row>38</xdr:row>
      <xdr:rowOff>89183</xdr:rowOff>
    </xdr:to>
    <xdr:cxnSp macro="">
      <xdr:nvCxnSpPr>
        <xdr:cNvPr id="306" name="直線コネクタ 305"/>
        <xdr:cNvCxnSpPr/>
      </xdr:nvCxnSpPr>
      <xdr:spPr>
        <a:xfrm flipV="1">
          <a:off x="6972300" y="6581457"/>
          <a:ext cx="889000" cy="2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85418</xdr:rowOff>
    </xdr:from>
    <xdr:to>
      <xdr:col>55</xdr:col>
      <xdr:colOff>50800</xdr:colOff>
      <xdr:row>36</xdr:row>
      <xdr:rowOff>15568</xdr:rowOff>
    </xdr:to>
    <xdr:sp macro="" textlink="">
      <xdr:nvSpPr>
        <xdr:cNvPr id="316" name="楕円 315"/>
        <xdr:cNvSpPr/>
      </xdr:nvSpPr>
      <xdr:spPr>
        <a:xfrm>
          <a:off x="10426700" y="60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108295</xdr:rowOff>
    </xdr:from>
    <xdr:ext cx="599010" cy="259045"/>
    <xdr:sp macro="" textlink="">
      <xdr:nvSpPr>
        <xdr:cNvPr id="317" name="補助費等該当値テキスト"/>
        <xdr:cNvSpPr txBox="1"/>
      </xdr:nvSpPr>
      <xdr:spPr>
        <a:xfrm>
          <a:off x="10528300" y="593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17584</xdr:rowOff>
    </xdr:from>
    <xdr:to>
      <xdr:col>50</xdr:col>
      <xdr:colOff>165100</xdr:colOff>
      <xdr:row>38</xdr:row>
      <xdr:rowOff>119184</xdr:rowOff>
    </xdr:to>
    <xdr:sp macro="" textlink="">
      <xdr:nvSpPr>
        <xdr:cNvPr id="318" name="楕円 317"/>
        <xdr:cNvSpPr/>
      </xdr:nvSpPr>
      <xdr:spPr>
        <a:xfrm>
          <a:off x="9588500" y="65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110311</xdr:rowOff>
    </xdr:from>
    <xdr:ext cx="534377" cy="259045"/>
    <xdr:sp macro="" textlink="">
      <xdr:nvSpPr>
        <xdr:cNvPr id="319" name="テキスト ボックス 318"/>
        <xdr:cNvSpPr txBox="1"/>
      </xdr:nvSpPr>
      <xdr:spPr>
        <a:xfrm>
          <a:off x="9372111" y="662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25654</xdr:rowOff>
    </xdr:from>
    <xdr:to>
      <xdr:col>46</xdr:col>
      <xdr:colOff>38100</xdr:colOff>
      <xdr:row>38</xdr:row>
      <xdr:rowOff>127254</xdr:rowOff>
    </xdr:to>
    <xdr:sp macro="" textlink="">
      <xdr:nvSpPr>
        <xdr:cNvPr id="320" name="楕円 319"/>
        <xdr:cNvSpPr/>
      </xdr:nvSpPr>
      <xdr:spPr>
        <a:xfrm>
          <a:off x="8699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118381</xdr:rowOff>
    </xdr:from>
    <xdr:ext cx="534377" cy="259045"/>
    <xdr:sp macro="" textlink="">
      <xdr:nvSpPr>
        <xdr:cNvPr id="321" name="テキスト ボックス 320"/>
        <xdr:cNvSpPr txBox="1"/>
      </xdr:nvSpPr>
      <xdr:spPr>
        <a:xfrm>
          <a:off x="8483111" y="6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xdr:rowOff>
    </xdr:from>
    <xdr:to>
      <xdr:col>41</xdr:col>
      <xdr:colOff>101600</xdr:colOff>
      <xdr:row>38</xdr:row>
      <xdr:rowOff>117157</xdr:rowOff>
    </xdr:to>
    <xdr:sp macro="" textlink="">
      <xdr:nvSpPr>
        <xdr:cNvPr id="322" name="楕円 321"/>
        <xdr:cNvSpPr/>
      </xdr:nvSpPr>
      <xdr:spPr>
        <a:xfrm>
          <a:off x="7810500" y="65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133685</xdr:rowOff>
    </xdr:from>
    <xdr:ext cx="534377" cy="259045"/>
    <xdr:sp macro="" textlink="">
      <xdr:nvSpPr>
        <xdr:cNvPr id="323" name="テキスト ボックス 322"/>
        <xdr:cNvSpPr txBox="1"/>
      </xdr:nvSpPr>
      <xdr:spPr>
        <a:xfrm>
          <a:off x="7594111" y="63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38383</xdr:rowOff>
    </xdr:from>
    <xdr:to>
      <xdr:col>36</xdr:col>
      <xdr:colOff>165100</xdr:colOff>
      <xdr:row>38</xdr:row>
      <xdr:rowOff>139983</xdr:rowOff>
    </xdr:to>
    <xdr:sp macro="" textlink="">
      <xdr:nvSpPr>
        <xdr:cNvPr id="324" name="楕円 323"/>
        <xdr:cNvSpPr/>
      </xdr:nvSpPr>
      <xdr:spPr>
        <a:xfrm>
          <a:off x="6921500" y="65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131110</xdr:rowOff>
    </xdr:from>
    <xdr:ext cx="534377" cy="259045"/>
    <xdr:sp macro="" textlink="">
      <xdr:nvSpPr>
        <xdr:cNvPr id="325" name="テキスト ボックス 324"/>
        <xdr:cNvSpPr txBox="1"/>
      </xdr:nvSpPr>
      <xdr:spPr>
        <a:xfrm>
          <a:off x="6705111" y="66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99382</xdr:rowOff>
    </xdr:from>
    <xdr:to>
      <xdr:col>55</xdr:col>
      <xdr:colOff>0</xdr:colOff>
      <xdr:row>58</xdr:row>
      <xdr:rowOff>105402</xdr:rowOff>
    </xdr:to>
    <xdr:cxnSp macro="">
      <xdr:nvCxnSpPr>
        <xdr:cNvPr id="354" name="直線コネクタ 353"/>
        <xdr:cNvCxnSpPr/>
      </xdr:nvCxnSpPr>
      <xdr:spPr>
        <a:xfrm flipV="1">
          <a:off x="9639300" y="10043482"/>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103406</xdr:rowOff>
    </xdr:from>
    <xdr:to>
      <xdr:col>50</xdr:col>
      <xdr:colOff>114300</xdr:colOff>
      <xdr:row>58</xdr:row>
      <xdr:rowOff>105402</xdr:rowOff>
    </xdr:to>
    <xdr:cxnSp macro="">
      <xdr:nvCxnSpPr>
        <xdr:cNvPr id="357" name="直線コネクタ 356"/>
        <xdr:cNvCxnSpPr/>
      </xdr:nvCxnSpPr>
      <xdr:spPr>
        <a:xfrm>
          <a:off x="8750300" y="10047506"/>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76908</xdr:rowOff>
    </xdr:from>
    <xdr:to>
      <xdr:col>45</xdr:col>
      <xdr:colOff>177800</xdr:colOff>
      <xdr:row>58</xdr:row>
      <xdr:rowOff>103406</xdr:rowOff>
    </xdr:to>
    <xdr:cxnSp macro="">
      <xdr:nvCxnSpPr>
        <xdr:cNvPr id="360" name="直線コネクタ 359"/>
        <xdr:cNvCxnSpPr/>
      </xdr:nvCxnSpPr>
      <xdr:spPr>
        <a:xfrm>
          <a:off x="7861300" y="10021008"/>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76908</xdr:rowOff>
    </xdr:from>
    <xdr:to>
      <xdr:col>41</xdr:col>
      <xdr:colOff>50800</xdr:colOff>
      <xdr:row>58</xdr:row>
      <xdr:rowOff>90947</xdr:rowOff>
    </xdr:to>
    <xdr:cxnSp macro="">
      <xdr:nvCxnSpPr>
        <xdr:cNvPr id="363" name="直線コネクタ 362"/>
        <xdr:cNvCxnSpPr/>
      </xdr:nvCxnSpPr>
      <xdr:spPr>
        <a:xfrm flipV="1">
          <a:off x="6972300" y="10021008"/>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48582</xdr:rowOff>
    </xdr:from>
    <xdr:to>
      <xdr:col>55</xdr:col>
      <xdr:colOff>50800</xdr:colOff>
      <xdr:row>58</xdr:row>
      <xdr:rowOff>150182</xdr:rowOff>
    </xdr:to>
    <xdr:sp macro="" textlink="">
      <xdr:nvSpPr>
        <xdr:cNvPr id="373" name="楕円 372"/>
        <xdr:cNvSpPr/>
      </xdr:nvSpPr>
      <xdr:spPr>
        <a:xfrm>
          <a:off x="10426700" y="99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134959</xdr:rowOff>
    </xdr:from>
    <xdr:ext cx="534377" cy="259045"/>
    <xdr:sp macro="" textlink="">
      <xdr:nvSpPr>
        <xdr:cNvPr id="374" name="普通建設事業費該当値テキスト"/>
        <xdr:cNvSpPr txBox="1"/>
      </xdr:nvSpPr>
      <xdr:spPr>
        <a:xfrm>
          <a:off x="10528300" y="99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54602</xdr:rowOff>
    </xdr:from>
    <xdr:to>
      <xdr:col>50</xdr:col>
      <xdr:colOff>165100</xdr:colOff>
      <xdr:row>58</xdr:row>
      <xdr:rowOff>156202</xdr:rowOff>
    </xdr:to>
    <xdr:sp macro="" textlink="">
      <xdr:nvSpPr>
        <xdr:cNvPr id="375" name="楕円 374"/>
        <xdr:cNvSpPr/>
      </xdr:nvSpPr>
      <xdr:spPr>
        <a:xfrm>
          <a:off x="9588500" y="99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147329</xdr:rowOff>
    </xdr:from>
    <xdr:ext cx="534377" cy="259045"/>
    <xdr:sp macro="" textlink="">
      <xdr:nvSpPr>
        <xdr:cNvPr id="376" name="テキスト ボックス 375"/>
        <xdr:cNvSpPr txBox="1"/>
      </xdr:nvSpPr>
      <xdr:spPr>
        <a:xfrm>
          <a:off x="9372111" y="100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52606</xdr:rowOff>
    </xdr:from>
    <xdr:to>
      <xdr:col>46</xdr:col>
      <xdr:colOff>38100</xdr:colOff>
      <xdr:row>58</xdr:row>
      <xdr:rowOff>154206</xdr:rowOff>
    </xdr:to>
    <xdr:sp macro="" textlink="">
      <xdr:nvSpPr>
        <xdr:cNvPr id="377" name="楕円 376"/>
        <xdr:cNvSpPr/>
      </xdr:nvSpPr>
      <xdr:spPr>
        <a:xfrm>
          <a:off x="8699500" y="99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145333</xdr:rowOff>
    </xdr:from>
    <xdr:ext cx="534377" cy="259045"/>
    <xdr:sp macro="" textlink="">
      <xdr:nvSpPr>
        <xdr:cNvPr id="378" name="テキスト ボックス 377"/>
        <xdr:cNvSpPr txBox="1"/>
      </xdr:nvSpPr>
      <xdr:spPr>
        <a:xfrm>
          <a:off x="8483111" y="100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26108</xdr:rowOff>
    </xdr:from>
    <xdr:to>
      <xdr:col>41</xdr:col>
      <xdr:colOff>101600</xdr:colOff>
      <xdr:row>58</xdr:row>
      <xdr:rowOff>127708</xdr:rowOff>
    </xdr:to>
    <xdr:sp macro="" textlink="">
      <xdr:nvSpPr>
        <xdr:cNvPr id="379" name="楕円 378"/>
        <xdr:cNvSpPr/>
      </xdr:nvSpPr>
      <xdr:spPr>
        <a:xfrm>
          <a:off x="7810500" y="997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118835</xdr:rowOff>
    </xdr:from>
    <xdr:ext cx="534377" cy="259045"/>
    <xdr:sp macro="" textlink="">
      <xdr:nvSpPr>
        <xdr:cNvPr id="380" name="テキスト ボックス 379"/>
        <xdr:cNvSpPr txBox="1"/>
      </xdr:nvSpPr>
      <xdr:spPr>
        <a:xfrm>
          <a:off x="7594111" y="100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40147</xdr:rowOff>
    </xdr:from>
    <xdr:to>
      <xdr:col>36</xdr:col>
      <xdr:colOff>165100</xdr:colOff>
      <xdr:row>58</xdr:row>
      <xdr:rowOff>141747</xdr:rowOff>
    </xdr:to>
    <xdr:sp macro="" textlink="">
      <xdr:nvSpPr>
        <xdr:cNvPr id="381" name="楕円 380"/>
        <xdr:cNvSpPr/>
      </xdr:nvSpPr>
      <xdr:spPr>
        <a:xfrm>
          <a:off x="6921500" y="99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132874</xdr:rowOff>
    </xdr:from>
    <xdr:ext cx="534377" cy="259045"/>
    <xdr:sp macro="" textlink="">
      <xdr:nvSpPr>
        <xdr:cNvPr id="382" name="テキスト ボックス 381"/>
        <xdr:cNvSpPr txBox="1"/>
      </xdr:nvSpPr>
      <xdr:spPr>
        <a:xfrm>
          <a:off x="6705111" y="100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83615</xdr:rowOff>
    </xdr:from>
    <xdr:to>
      <xdr:col>55</xdr:col>
      <xdr:colOff>0</xdr:colOff>
      <xdr:row>78</xdr:row>
      <xdr:rowOff>85330</xdr:rowOff>
    </xdr:to>
    <xdr:cxnSp macro="">
      <xdr:nvCxnSpPr>
        <xdr:cNvPr id="409" name="直線コネクタ 408"/>
        <xdr:cNvCxnSpPr/>
      </xdr:nvCxnSpPr>
      <xdr:spPr>
        <a:xfrm flipV="1">
          <a:off x="9639300" y="1345671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81065</xdr:rowOff>
    </xdr:from>
    <xdr:to>
      <xdr:col>50</xdr:col>
      <xdr:colOff>114300</xdr:colOff>
      <xdr:row>78</xdr:row>
      <xdr:rowOff>85330</xdr:rowOff>
    </xdr:to>
    <xdr:cxnSp macro="">
      <xdr:nvCxnSpPr>
        <xdr:cNvPr id="412" name="直線コネクタ 411"/>
        <xdr:cNvCxnSpPr/>
      </xdr:nvCxnSpPr>
      <xdr:spPr>
        <a:xfrm>
          <a:off x="8750300" y="13454165"/>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81065</xdr:rowOff>
    </xdr:from>
    <xdr:to>
      <xdr:col>45</xdr:col>
      <xdr:colOff>177800</xdr:colOff>
      <xdr:row>78</xdr:row>
      <xdr:rowOff>93427</xdr:rowOff>
    </xdr:to>
    <xdr:cxnSp macro="">
      <xdr:nvCxnSpPr>
        <xdr:cNvPr id="415" name="直線コネクタ 414"/>
        <xdr:cNvCxnSpPr/>
      </xdr:nvCxnSpPr>
      <xdr:spPr>
        <a:xfrm flipV="1">
          <a:off x="7861300" y="13454165"/>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93427</xdr:rowOff>
    </xdr:from>
    <xdr:to>
      <xdr:col>41</xdr:col>
      <xdr:colOff>50800</xdr:colOff>
      <xdr:row>78</xdr:row>
      <xdr:rowOff>117690</xdr:rowOff>
    </xdr:to>
    <xdr:cxnSp macro="">
      <xdr:nvCxnSpPr>
        <xdr:cNvPr id="418" name="直線コネクタ 417"/>
        <xdr:cNvCxnSpPr/>
      </xdr:nvCxnSpPr>
      <xdr:spPr>
        <a:xfrm flipV="1">
          <a:off x="6972300" y="13466527"/>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32815</xdr:rowOff>
    </xdr:from>
    <xdr:to>
      <xdr:col>55</xdr:col>
      <xdr:colOff>50800</xdr:colOff>
      <xdr:row>78</xdr:row>
      <xdr:rowOff>134415</xdr:rowOff>
    </xdr:to>
    <xdr:sp macro="" textlink="">
      <xdr:nvSpPr>
        <xdr:cNvPr id="428" name="楕円 427"/>
        <xdr:cNvSpPr/>
      </xdr:nvSpPr>
      <xdr:spPr>
        <a:xfrm>
          <a:off x="10426700" y="134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534377" cy="259045"/>
    <xdr:sp macro="" textlink="">
      <xdr:nvSpPr>
        <xdr:cNvPr id="429" name="普通建設事業費 （ うち新規整備　）該当値テキスト"/>
        <xdr:cNvSpPr txBox="1"/>
      </xdr:nvSpPr>
      <xdr:spPr>
        <a:xfrm>
          <a:off x="10528300" y="133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34530</xdr:rowOff>
    </xdr:from>
    <xdr:to>
      <xdr:col>50</xdr:col>
      <xdr:colOff>165100</xdr:colOff>
      <xdr:row>78</xdr:row>
      <xdr:rowOff>136130</xdr:rowOff>
    </xdr:to>
    <xdr:sp macro="" textlink="">
      <xdr:nvSpPr>
        <xdr:cNvPr id="430" name="楕円 429"/>
        <xdr:cNvSpPr/>
      </xdr:nvSpPr>
      <xdr:spPr>
        <a:xfrm>
          <a:off x="9588500" y="134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127257</xdr:rowOff>
    </xdr:from>
    <xdr:ext cx="534377" cy="259045"/>
    <xdr:sp macro="" textlink="">
      <xdr:nvSpPr>
        <xdr:cNvPr id="431" name="テキスト ボックス 430"/>
        <xdr:cNvSpPr txBox="1"/>
      </xdr:nvSpPr>
      <xdr:spPr>
        <a:xfrm>
          <a:off x="9372111" y="135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30265</xdr:rowOff>
    </xdr:from>
    <xdr:to>
      <xdr:col>46</xdr:col>
      <xdr:colOff>38100</xdr:colOff>
      <xdr:row>78</xdr:row>
      <xdr:rowOff>131865</xdr:rowOff>
    </xdr:to>
    <xdr:sp macro="" textlink="">
      <xdr:nvSpPr>
        <xdr:cNvPr id="432" name="楕円 431"/>
        <xdr:cNvSpPr/>
      </xdr:nvSpPr>
      <xdr:spPr>
        <a:xfrm>
          <a:off x="86995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148392</xdr:rowOff>
    </xdr:from>
    <xdr:ext cx="534377" cy="259045"/>
    <xdr:sp macro="" textlink="">
      <xdr:nvSpPr>
        <xdr:cNvPr id="433" name="テキスト ボックス 432"/>
        <xdr:cNvSpPr txBox="1"/>
      </xdr:nvSpPr>
      <xdr:spPr>
        <a:xfrm>
          <a:off x="8483111" y="131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42627</xdr:rowOff>
    </xdr:from>
    <xdr:to>
      <xdr:col>41</xdr:col>
      <xdr:colOff>101600</xdr:colOff>
      <xdr:row>78</xdr:row>
      <xdr:rowOff>144227</xdr:rowOff>
    </xdr:to>
    <xdr:sp macro="" textlink="">
      <xdr:nvSpPr>
        <xdr:cNvPr id="434" name="楕円 433"/>
        <xdr:cNvSpPr/>
      </xdr:nvSpPr>
      <xdr:spPr>
        <a:xfrm>
          <a:off x="78105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135354</xdr:rowOff>
    </xdr:from>
    <xdr:ext cx="534377" cy="259045"/>
    <xdr:sp macro="" textlink="">
      <xdr:nvSpPr>
        <xdr:cNvPr id="435" name="テキスト ボックス 434"/>
        <xdr:cNvSpPr txBox="1"/>
      </xdr:nvSpPr>
      <xdr:spPr>
        <a:xfrm>
          <a:off x="7594111" y="135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66890</xdr:rowOff>
    </xdr:from>
    <xdr:to>
      <xdr:col>36</xdr:col>
      <xdr:colOff>165100</xdr:colOff>
      <xdr:row>78</xdr:row>
      <xdr:rowOff>168490</xdr:rowOff>
    </xdr:to>
    <xdr:sp macro="" textlink="">
      <xdr:nvSpPr>
        <xdr:cNvPr id="436" name="楕円 435"/>
        <xdr:cNvSpPr/>
      </xdr:nvSpPr>
      <xdr:spPr>
        <a:xfrm>
          <a:off x="6921500" y="134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159617</xdr:rowOff>
    </xdr:from>
    <xdr:ext cx="469744" cy="259045"/>
    <xdr:sp macro="" textlink="">
      <xdr:nvSpPr>
        <xdr:cNvPr id="437" name="テキスト ボックス 436"/>
        <xdr:cNvSpPr txBox="1"/>
      </xdr:nvSpPr>
      <xdr:spPr>
        <a:xfrm>
          <a:off x="6737428" y="1353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41207</xdr:rowOff>
    </xdr:from>
    <xdr:to>
      <xdr:col>55</xdr:col>
      <xdr:colOff>0</xdr:colOff>
      <xdr:row>98</xdr:row>
      <xdr:rowOff>58367</xdr:rowOff>
    </xdr:to>
    <xdr:cxnSp macro="">
      <xdr:nvCxnSpPr>
        <xdr:cNvPr id="468" name="直線コネクタ 467"/>
        <xdr:cNvCxnSpPr/>
      </xdr:nvCxnSpPr>
      <xdr:spPr>
        <a:xfrm flipV="1">
          <a:off x="9639300" y="16843307"/>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58367</xdr:rowOff>
    </xdr:from>
    <xdr:to>
      <xdr:col>50</xdr:col>
      <xdr:colOff>114300</xdr:colOff>
      <xdr:row>98</xdr:row>
      <xdr:rowOff>82110</xdr:rowOff>
    </xdr:to>
    <xdr:cxnSp macro="">
      <xdr:nvCxnSpPr>
        <xdr:cNvPr id="471" name="直線コネクタ 470"/>
        <xdr:cNvCxnSpPr/>
      </xdr:nvCxnSpPr>
      <xdr:spPr>
        <a:xfrm flipV="1">
          <a:off x="8750300" y="16860467"/>
          <a:ext cx="889000" cy="2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92723</xdr:rowOff>
    </xdr:from>
    <xdr:to>
      <xdr:col>45</xdr:col>
      <xdr:colOff>177800</xdr:colOff>
      <xdr:row>98</xdr:row>
      <xdr:rowOff>82110</xdr:rowOff>
    </xdr:to>
    <xdr:cxnSp macro="">
      <xdr:nvCxnSpPr>
        <xdr:cNvPr id="474" name="直線コネクタ 473"/>
        <xdr:cNvCxnSpPr/>
      </xdr:nvCxnSpPr>
      <xdr:spPr>
        <a:xfrm>
          <a:off x="7861300" y="16723373"/>
          <a:ext cx="889000" cy="1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92723</xdr:rowOff>
    </xdr:from>
    <xdr:to>
      <xdr:col>41</xdr:col>
      <xdr:colOff>50800</xdr:colOff>
      <xdr:row>97</xdr:row>
      <xdr:rowOff>98454</xdr:rowOff>
    </xdr:to>
    <xdr:cxnSp macro="">
      <xdr:nvCxnSpPr>
        <xdr:cNvPr id="477" name="直線コネクタ 476"/>
        <xdr:cNvCxnSpPr/>
      </xdr:nvCxnSpPr>
      <xdr:spPr>
        <a:xfrm flipV="1">
          <a:off x="6972300" y="16723373"/>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161857</xdr:rowOff>
    </xdr:from>
    <xdr:to>
      <xdr:col>55</xdr:col>
      <xdr:colOff>50800</xdr:colOff>
      <xdr:row>98</xdr:row>
      <xdr:rowOff>92007</xdr:rowOff>
    </xdr:to>
    <xdr:sp macro="" textlink="">
      <xdr:nvSpPr>
        <xdr:cNvPr id="487" name="楕円 486"/>
        <xdr:cNvSpPr/>
      </xdr:nvSpPr>
      <xdr:spPr>
        <a:xfrm>
          <a:off x="10426700" y="167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140284</xdr:rowOff>
    </xdr:from>
    <xdr:ext cx="534377" cy="259045"/>
    <xdr:sp macro="" textlink="">
      <xdr:nvSpPr>
        <xdr:cNvPr id="488" name="普通建設事業費 （ うち更新整備　）該当値テキスト"/>
        <xdr:cNvSpPr txBox="1"/>
      </xdr:nvSpPr>
      <xdr:spPr>
        <a:xfrm>
          <a:off x="10528300" y="167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7567</xdr:rowOff>
    </xdr:from>
    <xdr:to>
      <xdr:col>50</xdr:col>
      <xdr:colOff>165100</xdr:colOff>
      <xdr:row>98</xdr:row>
      <xdr:rowOff>109167</xdr:rowOff>
    </xdr:to>
    <xdr:sp macro="" textlink="">
      <xdr:nvSpPr>
        <xdr:cNvPr id="489" name="楕円 488"/>
        <xdr:cNvSpPr/>
      </xdr:nvSpPr>
      <xdr:spPr>
        <a:xfrm>
          <a:off x="9588500" y="168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100294</xdr:rowOff>
    </xdr:from>
    <xdr:ext cx="534377" cy="259045"/>
    <xdr:sp macro="" textlink="">
      <xdr:nvSpPr>
        <xdr:cNvPr id="490" name="テキスト ボックス 489"/>
        <xdr:cNvSpPr txBox="1"/>
      </xdr:nvSpPr>
      <xdr:spPr>
        <a:xfrm>
          <a:off x="9372111" y="16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31310</xdr:rowOff>
    </xdr:from>
    <xdr:to>
      <xdr:col>46</xdr:col>
      <xdr:colOff>38100</xdr:colOff>
      <xdr:row>98</xdr:row>
      <xdr:rowOff>132910</xdr:rowOff>
    </xdr:to>
    <xdr:sp macro="" textlink="">
      <xdr:nvSpPr>
        <xdr:cNvPr id="491" name="楕円 490"/>
        <xdr:cNvSpPr/>
      </xdr:nvSpPr>
      <xdr:spPr>
        <a:xfrm>
          <a:off x="8699500" y="168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124037</xdr:rowOff>
    </xdr:from>
    <xdr:ext cx="534377" cy="259045"/>
    <xdr:sp macro="" textlink="">
      <xdr:nvSpPr>
        <xdr:cNvPr id="492" name="テキスト ボックス 491"/>
        <xdr:cNvSpPr txBox="1"/>
      </xdr:nvSpPr>
      <xdr:spPr>
        <a:xfrm>
          <a:off x="8483111" y="169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41923</xdr:rowOff>
    </xdr:from>
    <xdr:to>
      <xdr:col>41</xdr:col>
      <xdr:colOff>101600</xdr:colOff>
      <xdr:row>97</xdr:row>
      <xdr:rowOff>143523</xdr:rowOff>
    </xdr:to>
    <xdr:sp macro="" textlink="">
      <xdr:nvSpPr>
        <xdr:cNvPr id="493" name="楕円 492"/>
        <xdr:cNvSpPr/>
      </xdr:nvSpPr>
      <xdr:spPr>
        <a:xfrm>
          <a:off x="7810500" y="1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134650</xdr:rowOff>
    </xdr:from>
    <xdr:ext cx="534377" cy="259045"/>
    <xdr:sp macro="" textlink="">
      <xdr:nvSpPr>
        <xdr:cNvPr id="494" name="テキスト ボックス 493"/>
        <xdr:cNvSpPr txBox="1"/>
      </xdr:nvSpPr>
      <xdr:spPr>
        <a:xfrm>
          <a:off x="7594111" y="167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47654</xdr:rowOff>
    </xdr:from>
    <xdr:to>
      <xdr:col>36</xdr:col>
      <xdr:colOff>165100</xdr:colOff>
      <xdr:row>97</xdr:row>
      <xdr:rowOff>149254</xdr:rowOff>
    </xdr:to>
    <xdr:sp macro="" textlink="">
      <xdr:nvSpPr>
        <xdr:cNvPr id="495" name="楕円 494"/>
        <xdr:cNvSpPr/>
      </xdr:nvSpPr>
      <xdr:spPr>
        <a:xfrm>
          <a:off x="69215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140381</xdr:rowOff>
    </xdr:from>
    <xdr:ext cx="534377" cy="259045"/>
    <xdr:sp macro="" textlink="">
      <xdr:nvSpPr>
        <xdr:cNvPr id="496" name="テキスト ボックス 495"/>
        <xdr:cNvSpPr txBox="1"/>
      </xdr:nvSpPr>
      <xdr:spPr>
        <a:xfrm>
          <a:off x="6705111" y="167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43459</xdr:rowOff>
    </xdr:from>
    <xdr:to>
      <xdr:col>85</xdr:col>
      <xdr:colOff>127000</xdr:colOff>
      <xdr:row>39</xdr:row>
      <xdr:rowOff>44450</xdr:rowOff>
    </xdr:to>
    <xdr:cxnSp macro="">
      <xdr:nvCxnSpPr>
        <xdr:cNvPr id="525" name="直線コネクタ 524"/>
        <xdr:cNvCxnSpPr/>
      </xdr:nvCxnSpPr>
      <xdr:spPr>
        <a:xfrm flipV="1">
          <a:off x="15481300" y="6730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43129</xdr:rowOff>
    </xdr:from>
    <xdr:to>
      <xdr:col>76</xdr:col>
      <xdr:colOff>114300</xdr:colOff>
      <xdr:row>39</xdr:row>
      <xdr:rowOff>44450</xdr:rowOff>
    </xdr:to>
    <xdr:cxnSp macro="">
      <xdr:nvCxnSpPr>
        <xdr:cNvPr id="531" name="直線コネクタ 530"/>
        <xdr:cNvCxnSpPr/>
      </xdr:nvCxnSpPr>
      <xdr:spPr>
        <a:xfrm>
          <a:off x="13703300" y="672967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35268</xdr:rowOff>
    </xdr:from>
    <xdr:to>
      <xdr:col>71</xdr:col>
      <xdr:colOff>177800</xdr:colOff>
      <xdr:row>39</xdr:row>
      <xdr:rowOff>43129</xdr:rowOff>
    </xdr:to>
    <xdr:cxnSp macro="">
      <xdr:nvCxnSpPr>
        <xdr:cNvPr id="534" name="直線コネクタ 533"/>
        <xdr:cNvCxnSpPr/>
      </xdr:nvCxnSpPr>
      <xdr:spPr>
        <a:xfrm>
          <a:off x="12814300" y="6721818"/>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164109</xdr:rowOff>
    </xdr:from>
    <xdr:to>
      <xdr:col>85</xdr:col>
      <xdr:colOff>177800</xdr:colOff>
      <xdr:row>39</xdr:row>
      <xdr:rowOff>94259</xdr:rowOff>
    </xdr:to>
    <xdr:sp macro="" textlink="">
      <xdr:nvSpPr>
        <xdr:cNvPr id="544" name="楕円 543"/>
        <xdr:cNvSpPr/>
      </xdr:nvSpPr>
      <xdr:spPr>
        <a:xfrm>
          <a:off x="16268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13932" cy="259045"/>
    <xdr:sp macro="" textlink="">
      <xdr:nvSpPr>
        <xdr:cNvPr id="545" name="災害復旧事業費該当値テキスト"/>
        <xdr:cNvSpPr txBox="1"/>
      </xdr:nvSpPr>
      <xdr:spPr>
        <a:xfrm>
          <a:off x="16370300" y="663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163779</xdr:rowOff>
    </xdr:from>
    <xdr:to>
      <xdr:col>72</xdr:col>
      <xdr:colOff>38100</xdr:colOff>
      <xdr:row>39</xdr:row>
      <xdr:rowOff>93929</xdr:rowOff>
    </xdr:to>
    <xdr:sp macro="" textlink="">
      <xdr:nvSpPr>
        <xdr:cNvPr id="550" name="楕円 549"/>
        <xdr:cNvSpPr/>
      </xdr:nvSpPr>
      <xdr:spPr>
        <a:xfrm>
          <a:off x="136525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85056</xdr:rowOff>
    </xdr:from>
    <xdr:ext cx="378565" cy="259045"/>
    <xdr:sp macro="" textlink="">
      <xdr:nvSpPr>
        <xdr:cNvPr id="551" name="テキスト ボックス 550"/>
        <xdr:cNvSpPr txBox="1"/>
      </xdr:nvSpPr>
      <xdr:spPr>
        <a:xfrm>
          <a:off x="13514017" y="677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155918</xdr:rowOff>
    </xdr:from>
    <xdr:to>
      <xdr:col>67</xdr:col>
      <xdr:colOff>101600</xdr:colOff>
      <xdr:row>39</xdr:row>
      <xdr:rowOff>86068</xdr:rowOff>
    </xdr:to>
    <xdr:sp macro="" textlink="">
      <xdr:nvSpPr>
        <xdr:cNvPr id="552" name="楕円 551"/>
        <xdr:cNvSpPr/>
      </xdr:nvSpPr>
      <xdr:spPr>
        <a:xfrm>
          <a:off x="127635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77195</xdr:rowOff>
    </xdr:from>
    <xdr:ext cx="378565" cy="259045"/>
    <xdr:sp macro="" textlink="">
      <xdr:nvSpPr>
        <xdr:cNvPr id="553" name="テキスト ボックス 552"/>
        <xdr:cNvSpPr txBox="1"/>
      </xdr:nvSpPr>
      <xdr:spPr>
        <a:xfrm>
          <a:off x="12625017" y="67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11409</xdr:rowOff>
    </xdr:from>
    <xdr:to>
      <xdr:col>85</xdr:col>
      <xdr:colOff>127000</xdr:colOff>
      <xdr:row>73</xdr:row>
      <xdr:rowOff>11616</xdr:rowOff>
    </xdr:to>
    <xdr:cxnSp macro="">
      <xdr:nvCxnSpPr>
        <xdr:cNvPr id="629" name="直線コネクタ 628"/>
        <xdr:cNvCxnSpPr/>
      </xdr:nvCxnSpPr>
      <xdr:spPr>
        <a:xfrm>
          <a:off x="15481300" y="12527259"/>
          <a:ext cx="8382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158239</xdr:rowOff>
    </xdr:from>
    <xdr:to>
      <xdr:col>81</xdr:col>
      <xdr:colOff>50800</xdr:colOff>
      <xdr:row>73</xdr:row>
      <xdr:rowOff>11409</xdr:rowOff>
    </xdr:to>
    <xdr:cxnSp macro="">
      <xdr:nvCxnSpPr>
        <xdr:cNvPr id="632" name="直線コネクタ 631"/>
        <xdr:cNvCxnSpPr/>
      </xdr:nvCxnSpPr>
      <xdr:spPr>
        <a:xfrm>
          <a:off x="14592300" y="12502639"/>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158239</xdr:rowOff>
    </xdr:from>
    <xdr:to>
      <xdr:col>76</xdr:col>
      <xdr:colOff>114300</xdr:colOff>
      <xdr:row>73</xdr:row>
      <xdr:rowOff>5375</xdr:rowOff>
    </xdr:to>
    <xdr:cxnSp macro="">
      <xdr:nvCxnSpPr>
        <xdr:cNvPr id="635" name="直線コネクタ 634"/>
        <xdr:cNvCxnSpPr/>
      </xdr:nvCxnSpPr>
      <xdr:spPr>
        <a:xfrm flipV="1">
          <a:off x="13703300" y="12502639"/>
          <a:ext cx="8890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5375</xdr:rowOff>
    </xdr:from>
    <xdr:to>
      <xdr:col>71</xdr:col>
      <xdr:colOff>177800</xdr:colOff>
      <xdr:row>73</xdr:row>
      <xdr:rowOff>35367</xdr:rowOff>
    </xdr:to>
    <xdr:cxnSp macro="">
      <xdr:nvCxnSpPr>
        <xdr:cNvPr id="638" name="直線コネクタ 637"/>
        <xdr:cNvCxnSpPr/>
      </xdr:nvCxnSpPr>
      <xdr:spPr>
        <a:xfrm flipV="1">
          <a:off x="12814300" y="12521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132266</xdr:rowOff>
    </xdr:from>
    <xdr:to>
      <xdr:col>85</xdr:col>
      <xdr:colOff>177800</xdr:colOff>
      <xdr:row>73</xdr:row>
      <xdr:rowOff>62416</xdr:rowOff>
    </xdr:to>
    <xdr:sp macro="" textlink="">
      <xdr:nvSpPr>
        <xdr:cNvPr id="648" name="楕円 647"/>
        <xdr:cNvSpPr/>
      </xdr:nvSpPr>
      <xdr:spPr>
        <a:xfrm>
          <a:off x="16268700" y="124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155143</xdr:rowOff>
    </xdr:from>
    <xdr:ext cx="534377" cy="259045"/>
    <xdr:sp macro="" textlink="">
      <xdr:nvSpPr>
        <xdr:cNvPr id="649" name="公債費該当値テキスト"/>
        <xdr:cNvSpPr txBox="1"/>
      </xdr:nvSpPr>
      <xdr:spPr>
        <a:xfrm>
          <a:off x="16370300" y="123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132059</xdr:rowOff>
    </xdr:from>
    <xdr:to>
      <xdr:col>81</xdr:col>
      <xdr:colOff>101600</xdr:colOff>
      <xdr:row>73</xdr:row>
      <xdr:rowOff>62209</xdr:rowOff>
    </xdr:to>
    <xdr:sp macro="" textlink="">
      <xdr:nvSpPr>
        <xdr:cNvPr id="650" name="楕円 649"/>
        <xdr:cNvSpPr/>
      </xdr:nvSpPr>
      <xdr:spPr>
        <a:xfrm>
          <a:off x="15430500" y="124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78736</xdr:rowOff>
    </xdr:from>
    <xdr:ext cx="534377" cy="259045"/>
    <xdr:sp macro="" textlink="">
      <xdr:nvSpPr>
        <xdr:cNvPr id="651" name="テキスト ボックス 650"/>
        <xdr:cNvSpPr txBox="1"/>
      </xdr:nvSpPr>
      <xdr:spPr>
        <a:xfrm>
          <a:off x="15214111" y="122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107439</xdr:rowOff>
    </xdr:from>
    <xdr:to>
      <xdr:col>76</xdr:col>
      <xdr:colOff>165100</xdr:colOff>
      <xdr:row>73</xdr:row>
      <xdr:rowOff>37589</xdr:rowOff>
    </xdr:to>
    <xdr:sp macro="" textlink="">
      <xdr:nvSpPr>
        <xdr:cNvPr id="652" name="楕円 651"/>
        <xdr:cNvSpPr/>
      </xdr:nvSpPr>
      <xdr:spPr>
        <a:xfrm>
          <a:off x="14541500" y="12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54116</xdr:rowOff>
    </xdr:from>
    <xdr:ext cx="534377" cy="259045"/>
    <xdr:sp macro="" textlink="">
      <xdr:nvSpPr>
        <xdr:cNvPr id="653" name="テキスト ボックス 652"/>
        <xdr:cNvSpPr txBox="1"/>
      </xdr:nvSpPr>
      <xdr:spPr>
        <a:xfrm>
          <a:off x="14325111" y="122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126025</xdr:rowOff>
    </xdr:from>
    <xdr:to>
      <xdr:col>72</xdr:col>
      <xdr:colOff>38100</xdr:colOff>
      <xdr:row>73</xdr:row>
      <xdr:rowOff>56175</xdr:rowOff>
    </xdr:to>
    <xdr:sp macro="" textlink="">
      <xdr:nvSpPr>
        <xdr:cNvPr id="654" name="楕円 653"/>
        <xdr:cNvSpPr/>
      </xdr:nvSpPr>
      <xdr:spPr>
        <a:xfrm>
          <a:off x="13652500" y="124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72702</xdr:rowOff>
    </xdr:from>
    <xdr:ext cx="534377" cy="259045"/>
    <xdr:sp macro="" textlink="">
      <xdr:nvSpPr>
        <xdr:cNvPr id="655" name="テキスト ボックス 654"/>
        <xdr:cNvSpPr txBox="1"/>
      </xdr:nvSpPr>
      <xdr:spPr>
        <a:xfrm>
          <a:off x="13436111" y="1224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156017</xdr:rowOff>
    </xdr:from>
    <xdr:to>
      <xdr:col>67</xdr:col>
      <xdr:colOff>101600</xdr:colOff>
      <xdr:row>73</xdr:row>
      <xdr:rowOff>86167</xdr:rowOff>
    </xdr:to>
    <xdr:sp macro="" textlink="">
      <xdr:nvSpPr>
        <xdr:cNvPr id="656" name="楕円 655"/>
        <xdr:cNvSpPr/>
      </xdr:nvSpPr>
      <xdr:spPr>
        <a:xfrm>
          <a:off x="12763500" y="125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102694</xdr:rowOff>
    </xdr:from>
    <xdr:ext cx="534377" cy="259045"/>
    <xdr:sp macro="" textlink="">
      <xdr:nvSpPr>
        <xdr:cNvPr id="657" name="テキスト ボックス 656"/>
        <xdr:cNvSpPr txBox="1"/>
      </xdr:nvSpPr>
      <xdr:spPr>
        <a:xfrm>
          <a:off x="12547111" y="122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88128</xdr:rowOff>
    </xdr:from>
    <xdr:to>
      <xdr:col>85</xdr:col>
      <xdr:colOff>127000</xdr:colOff>
      <xdr:row>98</xdr:row>
      <xdr:rowOff>98597</xdr:rowOff>
    </xdr:to>
    <xdr:cxnSp macro="">
      <xdr:nvCxnSpPr>
        <xdr:cNvPr id="684" name="直線コネクタ 683"/>
        <xdr:cNvCxnSpPr/>
      </xdr:nvCxnSpPr>
      <xdr:spPr>
        <a:xfrm flipV="1">
          <a:off x="15481300" y="16890228"/>
          <a:ext cx="8382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74434</xdr:rowOff>
    </xdr:from>
    <xdr:to>
      <xdr:col>81</xdr:col>
      <xdr:colOff>50800</xdr:colOff>
      <xdr:row>98</xdr:row>
      <xdr:rowOff>98597</xdr:rowOff>
    </xdr:to>
    <xdr:cxnSp macro="">
      <xdr:nvCxnSpPr>
        <xdr:cNvPr id="687" name="直線コネクタ 686"/>
        <xdr:cNvCxnSpPr/>
      </xdr:nvCxnSpPr>
      <xdr:spPr>
        <a:xfrm>
          <a:off x="14592300" y="16876534"/>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68307</xdr:rowOff>
    </xdr:from>
    <xdr:to>
      <xdr:col>76</xdr:col>
      <xdr:colOff>114300</xdr:colOff>
      <xdr:row>98</xdr:row>
      <xdr:rowOff>74434</xdr:rowOff>
    </xdr:to>
    <xdr:cxnSp macro="">
      <xdr:nvCxnSpPr>
        <xdr:cNvPr id="690" name="直線コネクタ 689"/>
        <xdr:cNvCxnSpPr/>
      </xdr:nvCxnSpPr>
      <xdr:spPr>
        <a:xfrm>
          <a:off x="13703300" y="16870407"/>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43276</xdr:rowOff>
    </xdr:from>
    <xdr:to>
      <xdr:col>71</xdr:col>
      <xdr:colOff>177800</xdr:colOff>
      <xdr:row>98</xdr:row>
      <xdr:rowOff>68307</xdr:rowOff>
    </xdr:to>
    <xdr:cxnSp macro="">
      <xdr:nvCxnSpPr>
        <xdr:cNvPr id="693" name="直線コネクタ 692"/>
        <xdr:cNvCxnSpPr/>
      </xdr:nvCxnSpPr>
      <xdr:spPr>
        <a:xfrm>
          <a:off x="12814300" y="16845376"/>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37328</xdr:rowOff>
    </xdr:from>
    <xdr:to>
      <xdr:col>85</xdr:col>
      <xdr:colOff>177800</xdr:colOff>
      <xdr:row>98</xdr:row>
      <xdr:rowOff>138928</xdr:rowOff>
    </xdr:to>
    <xdr:sp macro="" textlink="">
      <xdr:nvSpPr>
        <xdr:cNvPr id="703" name="楕円 702"/>
        <xdr:cNvSpPr/>
      </xdr:nvSpPr>
      <xdr:spPr>
        <a:xfrm>
          <a:off x="16268700" y="168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123705</xdr:rowOff>
    </xdr:from>
    <xdr:ext cx="469744" cy="259045"/>
    <xdr:sp macro="" textlink="">
      <xdr:nvSpPr>
        <xdr:cNvPr id="704" name="積立金該当値テキスト"/>
        <xdr:cNvSpPr txBox="1"/>
      </xdr:nvSpPr>
      <xdr:spPr>
        <a:xfrm>
          <a:off x="16370300" y="167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47797</xdr:rowOff>
    </xdr:from>
    <xdr:to>
      <xdr:col>81</xdr:col>
      <xdr:colOff>101600</xdr:colOff>
      <xdr:row>98</xdr:row>
      <xdr:rowOff>149397</xdr:rowOff>
    </xdr:to>
    <xdr:sp macro="" textlink="">
      <xdr:nvSpPr>
        <xdr:cNvPr id="705" name="楕円 704"/>
        <xdr:cNvSpPr/>
      </xdr:nvSpPr>
      <xdr:spPr>
        <a:xfrm>
          <a:off x="15430500" y="16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140524</xdr:rowOff>
    </xdr:from>
    <xdr:ext cx="469744" cy="259045"/>
    <xdr:sp macro="" textlink="">
      <xdr:nvSpPr>
        <xdr:cNvPr id="706" name="テキスト ボックス 705"/>
        <xdr:cNvSpPr txBox="1"/>
      </xdr:nvSpPr>
      <xdr:spPr>
        <a:xfrm>
          <a:off x="15246428" y="169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23634</xdr:rowOff>
    </xdr:from>
    <xdr:to>
      <xdr:col>76</xdr:col>
      <xdr:colOff>165100</xdr:colOff>
      <xdr:row>98</xdr:row>
      <xdr:rowOff>125234</xdr:rowOff>
    </xdr:to>
    <xdr:sp macro="" textlink="">
      <xdr:nvSpPr>
        <xdr:cNvPr id="707" name="楕円 706"/>
        <xdr:cNvSpPr/>
      </xdr:nvSpPr>
      <xdr:spPr>
        <a:xfrm>
          <a:off x="14541500" y="168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116361</xdr:rowOff>
    </xdr:from>
    <xdr:ext cx="469744" cy="259045"/>
    <xdr:sp macro="" textlink="">
      <xdr:nvSpPr>
        <xdr:cNvPr id="708" name="テキスト ボックス 707"/>
        <xdr:cNvSpPr txBox="1"/>
      </xdr:nvSpPr>
      <xdr:spPr>
        <a:xfrm>
          <a:off x="14357428" y="1691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17507</xdr:rowOff>
    </xdr:from>
    <xdr:to>
      <xdr:col>72</xdr:col>
      <xdr:colOff>38100</xdr:colOff>
      <xdr:row>98</xdr:row>
      <xdr:rowOff>119107</xdr:rowOff>
    </xdr:to>
    <xdr:sp macro="" textlink="">
      <xdr:nvSpPr>
        <xdr:cNvPr id="709" name="楕円 708"/>
        <xdr:cNvSpPr/>
      </xdr:nvSpPr>
      <xdr:spPr>
        <a:xfrm>
          <a:off x="13652500" y="16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110234</xdr:rowOff>
    </xdr:from>
    <xdr:ext cx="469744" cy="259045"/>
    <xdr:sp macro="" textlink="">
      <xdr:nvSpPr>
        <xdr:cNvPr id="710" name="テキスト ボックス 709"/>
        <xdr:cNvSpPr txBox="1"/>
      </xdr:nvSpPr>
      <xdr:spPr>
        <a:xfrm>
          <a:off x="13468428" y="169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163926</xdr:rowOff>
    </xdr:from>
    <xdr:to>
      <xdr:col>67</xdr:col>
      <xdr:colOff>101600</xdr:colOff>
      <xdr:row>98</xdr:row>
      <xdr:rowOff>94076</xdr:rowOff>
    </xdr:to>
    <xdr:sp macro="" textlink="">
      <xdr:nvSpPr>
        <xdr:cNvPr id="711" name="楕円 710"/>
        <xdr:cNvSpPr/>
      </xdr:nvSpPr>
      <xdr:spPr>
        <a:xfrm>
          <a:off x="12763500" y="167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85203</xdr:rowOff>
    </xdr:from>
    <xdr:ext cx="469744" cy="259045"/>
    <xdr:sp macro="" textlink="">
      <xdr:nvSpPr>
        <xdr:cNvPr id="712" name="テキスト ボックス 711"/>
        <xdr:cNvSpPr txBox="1"/>
      </xdr:nvSpPr>
      <xdr:spPr>
        <a:xfrm>
          <a:off x="12579428" y="1688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93001</xdr:rowOff>
    </xdr:from>
    <xdr:to>
      <xdr:col>111</xdr:col>
      <xdr:colOff>177800</xdr:colOff>
      <xdr:row>39</xdr:row>
      <xdr:rowOff>98878</xdr:rowOff>
    </xdr:to>
    <xdr:cxnSp macro="">
      <xdr:nvCxnSpPr>
        <xdr:cNvPr id="746" name="直線コネクタ 745"/>
        <xdr:cNvCxnSpPr/>
      </xdr:nvCxnSpPr>
      <xdr:spPr>
        <a:xfrm>
          <a:off x="20434300" y="6779551"/>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93001</xdr:rowOff>
    </xdr:from>
    <xdr:to>
      <xdr:col>107</xdr:col>
      <xdr:colOff>50800</xdr:colOff>
      <xdr:row>39</xdr:row>
      <xdr:rowOff>93435</xdr:rowOff>
    </xdr:to>
    <xdr:cxnSp macro="">
      <xdr:nvCxnSpPr>
        <xdr:cNvPr id="749" name="直線コネクタ 748"/>
        <xdr:cNvCxnSpPr/>
      </xdr:nvCxnSpPr>
      <xdr:spPr>
        <a:xfrm flipV="1">
          <a:off x="19545300" y="677955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92456</xdr:rowOff>
    </xdr:from>
    <xdr:to>
      <xdr:col>102</xdr:col>
      <xdr:colOff>114300</xdr:colOff>
      <xdr:row>39</xdr:row>
      <xdr:rowOff>93435</xdr:rowOff>
    </xdr:to>
    <xdr:cxnSp macro="">
      <xdr:nvCxnSpPr>
        <xdr:cNvPr id="752" name="直線コネクタ 751"/>
        <xdr:cNvCxnSpPr/>
      </xdr:nvCxnSpPr>
      <xdr:spPr>
        <a:xfrm>
          <a:off x="18656300" y="677900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42201</xdr:rowOff>
    </xdr:from>
    <xdr:to>
      <xdr:col>107</xdr:col>
      <xdr:colOff>101600</xdr:colOff>
      <xdr:row>39</xdr:row>
      <xdr:rowOff>143801</xdr:rowOff>
    </xdr:to>
    <xdr:sp macro="" textlink="">
      <xdr:nvSpPr>
        <xdr:cNvPr id="766" name="楕円 765"/>
        <xdr:cNvSpPr/>
      </xdr:nvSpPr>
      <xdr:spPr>
        <a:xfrm>
          <a:off x="20383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134928</xdr:rowOff>
    </xdr:from>
    <xdr:ext cx="313932" cy="259045"/>
    <xdr:sp macro="" textlink="">
      <xdr:nvSpPr>
        <xdr:cNvPr id="767" name="テキスト ボックス 766"/>
        <xdr:cNvSpPr txBox="1"/>
      </xdr:nvSpPr>
      <xdr:spPr>
        <a:xfrm>
          <a:off x="20277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42635</xdr:rowOff>
    </xdr:from>
    <xdr:to>
      <xdr:col>102</xdr:col>
      <xdr:colOff>165100</xdr:colOff>
      <xdr:row>39</xdr:row>
      <xdr:rowOff>144235</xdr:rowOff>
    </xdr:to>
    <xdr:sp macro="" textlink="">
      <xdr:nvSpPr>
        <xdr:cNvPr id="768" name="楕円 767"/>
        <xdr:cNvSpPr/>
      </xdr:nvSpPr>
      <xdr:spPr>
        <a:xfrm>
          <a:off x="19494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135362</xdr:rowOff>
    </xdr:from>
    <xdr:ext cx="313932" cy="259045"/>
    <xdr:sp macro="" textlink="">
      <xdr:nvSpPr>
        <xdr:cNvPr id="769" name="テキスト ボックス 768"/>
        <xdr:cNvSpPr txBox="1"/>
      </xdr:nvSpPr>
      <xdr:spPr>
        <a:xfrm>
          <a:off x="19388333" y="682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41656</xdr:rowOff>
    </xdr:from>
    <xdr:to>
      <xdr:col>98</xdr:col>
      <xdr:colOff>38100</xdr:colOff>
      <xdr:row>39</xdr:row>
      <xdr:rowOff>143256</xdr:rowOff>
    </xdr:to>
    <xdr:sp macro="" textlink="">
      <xdr:nvSpPr>
        <xdr:cNvPr id="770" name="楕円 769"/>
        <xdr:cNvSpPr/>
      </xdr:nvSpPr>
      <xdr:spPr>
        <a:xfrm>
          <a:off x="186055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134383</xdr:rowOff>
    </xdr:from>
    <xdr:ext cx="313932" cy="259045"/>
    <xdr:sp macro="" textlink="">
      <xdr:nvSpPr>
        <xdr:cNvPr id="771" name="テキスト ボックス 770"/>
        <xdr:cNvSpPr txBox="1"/>
      </xdr:nvSpPr>
      <xdr:spPr>
        <a:xfrm>
          <a:off x="18499333" y="6820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2711</xdr:rowOff>
    </xdr:from>
    <xdr:to>
      <xdr:col>116</xdr:col>
      <xdr:colOff>63500</xdr:colOff>
      <xdr:row>58</xdr:row>
      <xdr:rowOff>2825</xdr:rowOff>
    </xdr:to>
    <xdr:cxnSp macro="">
      <xdr:nvCxnSpPr>
        <xdr:cNvPr id="796" name="直線コネクタ 795"/>
        <xdr:cNvCxnSpPr/>
      </xdr:nvCxnSpPr>
      <xdr:spPr>
        <a:xfrm flipV="1">
          <a:off x="21323300" y="994681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2825</xdr:rowOff>
    </xdr:from>
    <xdr:to>
      <xdr:col>111</xdr:col>
      <xdr:colOff>177800</xdr:colOff>
      <xdr:row>58</xdr:row>
      <xdr:rowOff>12884</xdr:rowOff>
    </xdr:to>
    <xdr:cxnSp macro="">
      <xdr:nvCxnSpPr>
        <xdr:cNvPr id="799" name="直線コネクタ 798"/>
        <xdr:cNvCxnSpPr/>
      </xdr:nvCxnSpPr>
      <xdr:spPr>
        <a:xfrm flipV="1">
          <a:off x="20434300" y="99469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170847</xdr:rowOff>
    </xdr:from>
    <xdr:to>
      <xdr:col>107</xdr:col>
      <xdr:colOff>50800</xdr:colOff>
      <xdr:row>58</xdr:row>
      <xdr:rowOff>12884</xdr:rowOff>
    </xdr:to>
    <xdr:cxnSp macro="">
      <xdr:nvCxnSpPr>
        <xdr:cNvPr id="802" name="直線コネクタ 801"/>
        <xdr:cNvCxnSpPr/>
      </xdr:nvCxnSpPr>
      <xdr:spPr>
        <a:xfrm>
          <a:off x="19545300" y="994349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170847</xdr:rowOff>
    </xdr:from>
    <xdr:to>
      <xdr:col>102</xdr:col>
      <xdr:colOff>114300</xdr:colOff>
      <xdr:row>57</xdr:row>
      <xdr:rowOff>170847</xdr:rowOff>
    </xdr:to>
    <xdr:cxnSp macro="">
      <xdr:nvCxnSpPr>
        <xdr:cNvPr id="805" name="直線コネクタ 804"/>
        <xdr:cNvCxnSpPr/>
      </xdr:nvCxnSpPr>
      <xdr:spPr>
        <a:xfrm>
          <a:off x="18656300" y="9943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123361</xdr:rowOff>
    </xdr:from>
    <xdr:to>
      <xdr:col>116</xdr:col>
      <xdr:colOff>114300</xdr:colOff>
      <xdr:row>58</xdr:row>
      <xdr:rowOff>53511</xdr:rowOff>
    </xdr:to>
    <xdr:sp macro="" textlink="">
      <xdr:nvSpPr>
        <xdr:cNvPr id="815" name="楕円 814"/>
        <xdr:cNvSpPr/>
      </xdr:nvSpPr>
      <xdr:spPr>
        <a:xfrm>
          <a:off x="22110700" y="9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38288</xdr:rowOff>
    </xdr:from>
    <xdr:ext cx="378565" cy="259045"/>
    <xdr:sp macro="" textlink="">
      <xdr:nvSpPr>
        <xdr:cNvPr id="816" name="貸付金該当値テキスト"/>
        <xdr:cNvSpPr txBox="1"/>
      </xdr:nvSpPr>
      <xdr:spPr>
        <a:xfrm>
          <a:off x="22212300" y="981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123475</xdr:rowOff>
    </xdr:from>
    <xdr:to>
      <xdr:col>112</xdr:col>
      <xdr:colOff>38100</xdr:colOff>
      <xdr:row>58</xdr:row>
      <xdr:rowOff>53625</xdr:rowOff>
    </xdr:to>
    <xdr:sp macro="" textlink="">
      <xdr:nvSpPr>
        <xdr:cNvPr id="817" name="楕円 816"/>
        <xdr:cNvSpPr/>
      </xdr:nvSpPr>
      <xdr:spPr>
        <a:xfrm>
          <a:off x="21272500" y="98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44752</xdr:rowOff>
    </xdr:from>
    <xdr:ext cx="378565" cy="259045"/>
    <xdr:sp macro="" textlink="">
      <xdr:nvSpPr>
        <xdr:cNvPr id="818" name="テキスト ボックス 817"/>
        <xdr:cNvSpPr txBox="1"/>
      </xdr:nvSpPr>
      <xdr:spPr>
        <a:xfrm>
          <a:off x="21134017" y="9988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133534</xdr:rowOff>
    </xdr:from>
    <xdr:to>
      <xdr:col>107</xdr:col>
      <xdr:colOff>101600</xdr:colOff>
      <xdr:row>58</xdr:row>
      <xdr:rowOff>63684</xdr:rowOff>
    </xdr:to>
    <xdr:sp macro="" textlink="">
      <xdr:nvSpPr>
        <xdr:cNvPr id="819" name="楕円 818"/>
        <xdr:cNvSpPr/>
      </xdr:nvSpPr>
      <xdr:spPr>
        <a:xfrm>
          <a:off x="20383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54811</xdr:rowOff>
    </xdr:from>
    <xdr:ext cx="378565" cy="259045"/>
    <xdr:sp macro="" textlink="">
      <xdr:nvSpPr>
        <xdr:cNvPr id="820" name="テキスト ボックス 819"/>
        <xdr:cNvSpPr txBox="1"/>
      </xdr:nvSpPr>
      <xdr:spPr>
        <a:xfrm>
          <a:off x="20245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120047</xdr:rowOff>
    </xdr:from>
    <xdr:to>
      <xdr:col>102</xdr:col>
      <xdr:colOff>165100</xdr:colOff>
      <xdr:row>58</xdr:row>
      <xdr:rowOff>50197</xdr:rowOff>
    </xdr:to>
    <xdr:sp macro="" textlink="">
      <xdr:nvSpPr>
        <xdr:cNvPr id="821" name="楕円 820"/>
        <xdr:cNvSpPr/>
      </xdr:nvSpPr>
      <xdr:spPr>
        <a:xfrm>
          <a:off x="19494500" y="9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41324</xdr:rowOff>
    </xdr:from>
    <xdr:ext cx="378565" cy="259045"/>
    <xdr:sp macro="" textlink="">
      <xdr:nvSpPr>
        <xdr:cNvPr id="822" name="テキスト ボックス 821"/>
        <xdr:cNvSpPr txBox="1"/>
      </xdr:nvSpPr>
      <xdr:spPr>
        <a:xfrm>
          <a:off x="19356017" y="99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120047</xdr:rowOff>
    </xdr:from>
    <xdr:to>
      <xdr:col>98</xdr:col>
      <xdr:colOff>38100</xdr:colOff>
      <xdr:row>58</xdr:row>
      <xdr:rowOff>50197</xdr:rowOff>
    </xdr:to>
    <xdr:sp macro="" textlink="">
      <xdr:nvSpPr>
        <xdr:cNvPr id="823" name="楕円 822"/>
        <xdr:cNvSpPr/>
      </xdr:nvSpPr>
      <xdr:spPr>
        <a:xfrm>
          <a:off x="18605500" y="9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41324</xdr:rowOff>
    </xdr:from>
    <xdr:ext cx="378565" cy="259045"/>
    <xdr:sp macro="" textlink="">
      <xdr:nvSpPr>
        <xdr:cNvPr id="824" name="テキスト ボックス 823"/>
        <xdr:cNvSpPr txBox="1"/>
      </xdr:nvSpPr>
      <xdr:spPr>
        <a:xfrm>
          <a:off x="18467017" y="99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152388</xdr:rowOff>
    </xdr:from>
    <xdr:to>
      <xdr:col>116</xdr:col>
      <xdr:colOff>63500</xdr:colOff>
      <xdr:row>74</xdr:row>
      <xdr:rowOff>47460</xdr:rowOff>
    </xdr:to>
    <xdr:cxnSp macro="">
      <xdr:nvCxnSpPr>
        <xdr:cNvPr id="854" name="直線コネクタ 853"/>
        <xdr:cNvCxnSpPr/>
      </xdr:nvCxnSpPr>
      <xdr:spPr>
        <a:xfrm>
          <a:off x="21323300" y="12325338"/>
          <a:ext cx="838200" cy="40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21399</xdr:rowOff>
    </xdr:from>
    <xdr:to>
      <xdr:col>111</xdr:col>
      <xdr:colOff>177800</xdr:colOff>
      <xdr:row>71</xdr:row>
      <xdr:rowOff>152388</xdr:rowOff>
    </xdr:to>
    <xdr:cxnSp macro="">
      <xdr:nvCxnSpPr>
        <xdr:cNvPr id="857" name="直線コネクタ 856"/>
        <xdr:cNvCxnSpPr/>
      </xdr:nvCxnSpPr>
      <xdr:spPr>
        <a:xfrm>
          <a:off x="20434300" y="12194349"/>
          <a:ext cx="889000" cy="13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21399</xdr:rowOff>
    </xdr:from>
    <xdr:to>
      <xdr:col>107</xdr:col>
      <xdr:colOff>50800</xdr:colOff>
      <xdr:row>72</xdr:row>
      <xdr:rowOff>95847</xdr:rowOff>
    </xdr:to>
    <xdr:cxnSp macro="">
      <xdr:nvCxnSpPr>
        <xdr:cNvPr id="860" name="直線コネクタ 859"/>
        <xdr:cNvCxnSpPr/>
      </xdr:nvCxnSpPr>
      <xdr:spPr>
        <a:xfrm flipV="1">
          <a:off x="19545300" y="12194349"/>
          <a:ext cx="889000" cy="2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38088</xdr:rowOff>
    </xdr:from>
    <xdr:to>
      <xdr:col>102</xdr:col>
      <xdr:colOff>114300</xdr:colOff>
      <xdr:row>72</xdr:row>
      <xdr:rowOff>95847</xdr:rowOff>
    </xdr:to>
    <xdr:cxnSp macro="">
      <xdr:nvCxnSpPr>
        <xdr:cNvPr id="863" name="直線コネクタ 862"/>
        <xdr:cNvCxnSpPr/>
      </xdr:nvCxnSpPr>
      <xdr:spPr>
        <a:xfrm>
          <a:off x="18656300" y="12382488"/>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168110</xdr:rowOff>
    </xdr:from>
    <xdr:to>
      <xdr:col>116</xdr:col>
      <xdr:colOff>114300</xdr:colOff>
      <xdr:row>74</xdr:row>
      <xdr:rowOff>98260</xdr:rowOff>
    </xdr:to>
    <xdr:sp macro="" textlink="">
      <xdr:nvSpPr>
        <xdr:cNvPr id="873" name="楕円 872"/>
        <xdr:cNvSpPr/>
      </xdr:nvSpPr>
      <xdr:spPr>
        <a:xfrm>
          <a:off x="221107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146537</xdr:rowOff>
    </xdr:from>
    <xdr:ext cx="534377" cy="259045"/>
    <xdr:sp macro="" textlink="">
      <xdr:nvSpPr>
        <xdr:cNvPr id="874" name="繰出金該当値テキスト"/>
        <xdr:cNvSpPr txBox="1"/>
      </xdr:nvSpPr>
      <xdr:spPr>
        <a:xfrm>
          <a:off x="22212300" y="126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101588</xdr:rowOff>
    </xdr:from>
    <xdr:to>
      <xdr:col>112</xdr:col>
      <xdr:colOff>38100</xdr:colOff>
      <xdr:row>72</xdr:row>
      <xdr:rowOff>31738</xdr:rowOff>
    </xdr:to>
    <xdr:sp macro="" textlink="">
      <xdr:nvSpPr>
        <xdr:cNvPr id="875" name="楕円 874"/>
        <xdr:cNvSpPr/>
      </xdr:nvSpPr>
      <xdr:spPr>
        <a:xfrm>
          <a:off x="21272500" y="122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22865</xdr:rowOff>
    </xdr:from>
    <xdr:ext cx="534377" cy="259045"/>
    <xdr:sp macro="" textlink="">
      <xdr:nvSpPr>
        <xdr:cNvPr id="876" name="テキスト ボックス 875"/>
        <xdr:cNvSpPr txBox="1"/>
      </xdr:nvSpPr>
      <xdr:spPr>
        <a:xfrm>
          <a:off x="21056111" y="123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142049</xdr:rowOff>
    </xdr:from>
    <xdr:to>
      <xdr:col>107</xdr:col>
      <xdr:colOff>101600</xdr:colOff>
      <xdr:row>71</xdr:row>
      <xdr:rowOff>72199</xdr:rowOff>
    </xdr:to>
    <xdr:sp macro="" textlink="">
      <xdr:nvSpPr>
        <xdr:cNvPr id="877" name="楕円 876"/>
        <xdr:cNvSpPr/>
      </xdr:nvSpPr>
      <xdr:spPr>
        <a:xfrm>
          <a:off x="20383500" y="121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88726</xdr:rowOff>
    </xdr:from>
    <xdr:ext cx="534377" cy="259045"/>
    <xdr:sp macro="" textlink="">
      <xdr:nvSpPr>
        <xdr:cNvPr id="878" name="テキスト ボックス 877"/>
        <xdr:cNvSpPr txBox="1"/>
      </xdr:nvSpPr>
      <xdr:spPr>
        <a:xfrm>
          <a:off x="20167111" y="119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45047</xdr:rowOff>
    </xdr:from>
    <xdr:to>
      <xdr:col>102</xdr:col>
      <xdr:colOff>165100</xdr:colOff>
      <xdr:row>72</xdr:row>
      <xdr:rowOff>146647</xdr:rowOff>
    </xdr:to>
    <xdr:sp macro="" textlink="">
      <xdr:nvSpPr>
        <xdr:cNvPr id="879" name="楕円 878"/>
        <xdr:cNvSpPr/>
      </xdr:nvSpPr>
      <xdr:spPr>
        <a:xfrm>
          <a:off x="19494500" y="123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163174</xdr:rowOff>
    </xdr:from>
    <xdr:ext cx="534377" cy="259045"/>
    <xdr:sp macro="" textlink="">
      <xdr:nvSpPr>
        <xdr:cNvPr id="880" name="テキスト ボックス 879"/>
        <xdr:cNvSpPr txBox="1"/>
      </xdr:nvSpPr>
      <xdr:spPr>
        <a:xfrm>
          <a:off x="19278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158738</xdr:rowOff>
    </xdr:from>
    <xdr:to>
      <xdr:col>98</xdr:col>
      <xdr:colOff>38100</xdr:colOff>
      <xdr:row>72</xdr:row>
      <xdr:rowOff>88888</xdr:rowOff>
    </xdr:to>
    <xdr:sp macro="" textlink="">
      <xdr:nvSpPr>
        <xdr:cNvPr id="881" name="楕円 880"/>
        <xdr:cNvSpPr/>
      </xdr:nvSpPr>
      <xdr:spPr>
        <a:xfrm>
          <a:off x="18605500" y="123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105415</xdr:rowOff>
    </xdr:from>
    <xdr:ext cx="534377" cy="259045"/>
    <xdr:sp macro="" textlink="">
      <xdr:nvSpPr>
        <xdr:cNvPr id="882" name="テキスト ボックス 881"/>
        <xdr:cNvSpPr txBox="1"/>
      </xdr:nvSpPr>
      <xdr:spPr>
        <a:xfrm>
          <a:off x="18389111" y="121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類似団体平均を下回っているものの、扶助費は類似団体平均を上回る傾向が続いている。扶助費の割合を多く占めるものとして、児童手当や生活保護費がある。今後も支出の動向を注視しつつ、資格審査等の適正執行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特別定額給付金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等の新型コロナウイルス感染症対策に伴う給付により、大幅な増加となった。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また、地方債の償還終了に伴い元利償還金が減少したため、公債費は減少となったが、依然として類似団体平均を上回っている。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維持補修費等、各施設の老朽化の影響による修繕費の増加が予想されるが、修繕計画の見直しや類似施設の統廃合の検討などを行っていくとともに、繰出金についても主に基準外の繰出金について重点的に削減を図り、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142,260
138,390
123.58
68,896,008
66,611,139
2,036,880
30,986,440
54,197,989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41728</xdr:rowOff>
    </xdr:from>
    <xdr:to>
      <xdr:col>24</xdr:col>
      <xdr:colOff>63500</xdr:colOff>
      <xdr:row>38</xdr:row>
      <xdr:rowOff>107043</xdr:rowOff>
    </xdr:to>
    <xdr:cxnSp macro="">
      <xdr:nvCxnSpPr>
        <xdr:cNvPr id="63" name="直線コネクタ 62"/>
        <xdr:cNvCxnSpPr/>
      </xdr:nvCxnSpPr>
      <xdr:spPr>
        <a:xfrm>
          <a:off x="3797300" y="65568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41728</xdr:rowOff>
    </xdr:from>
    <xdr:to>
      <xdr:col>19</xdr:col>
      <xdr:colOff>177800</xdr:colOff>
      <xdr:row>38</xdr:row>
      <xdr:rowOff>89626</xdr:rowOff>
    </xdr:to>
    <xdr:cxnSp macro="">
      <xdr:nvCxnSpPr>
        <xdr:cNvPr id="66" name="直線コネクタ 65"/>
        <xdr:cNvCxnSpPr/>
      </xdr:nvCxnSpPr>
      <xdr:spPr>
        <a:xfrm flipV="1">
          <a:off x="2908300" y="6556828"/>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118473</xdr:rowOff>
    </xdr:from>
    <xdr:to>
      <xdr:col>15</xdr:col>
      <xdr:colOff>50800</xdr:colOff>
      <xdr:row>38</xdr:row>
      <xdr:rowOff>89626</xdr:rowOff>
    </xdr:to>
    <xdr:cxnSp macro="">
      <xdr:nvCxnSpPr>
        <xdr:cNvPr id="69" name="直線コネクタ 68"/>
        <xdr:cNvCxnSpPr/>
      </xdr:nvCxnSpPr>
      <xdr:spPr>
        <a:xfrm>
          <a:off x="2019300" y="6462123"/>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13970</xdr:rowOff>
    </xdr:from>
    <xdr:to>
      <xdr:col>10</xdr:col>
      <xdr:colOff>114300</xdr:colOff>
      <xdr:row>37</xdr:row>
      <xdr:rowOff>118473</xdr:rowOff>
    </xdr:to>
    <xdr:cxnSp macro="">
      <xdr:nvCxnSpPr>
        <xdr:cNvPr id="72" name="直線コネクタ 71"/>
        <xdr:cNvCxnSpPr/>
      </xdr:nvCxnSpPr>
      <xdr:spPr>
        <a:xfrm>
          <a:off x="1130300" y="63576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56243</xdr:rowOff>
    </xdr:from>
    <xdr:to>
      <xdr:col>24</xdr:col>
      <xdr:colOff>114300</xdr:colOff>
      <xdr:row>38</xdr:row>
      <xdr:rowOff>157843</xdr:rowOff>
    </xdr:to>
    <xdr:sp macro="" textlink="">
      <xdr:nvSpPr>
        <xdr:cNvPr id="82" name="楕円 81"/>
        <xdr:cNvSpPr/>
      </xdr:nvSpPr>
      <xdr:spPr>
        <a:xfrm>
          <a:off x="4584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142620</xdr:rowOff>
    </xdr:from>
    <xdr:ext cx="469744" cy="259045"/>
    <xdr:sp macro="" textlink="">
      <xdr:nvSpPr>
        <xdr:cNvPr id="83" name="議会費該当値テキスト"/>
        <xdr:cNvSpPr txBox="1"/>
      </xdr:nvSpPr>
      <xdr:spPr>
        <a:xfrm>
          <a:off x="4686300" y="648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162378</xdr:rowOff>
    </xdr:from>
    <xdr:to>
      <xdr:col>20</xdr:col>
      <xdr:colOff>38100</xdr:colOff>
      <xdr:row>38</xdr:row>
      <xdr:rowOff>92528</xdr:rowOff>
    </xdr:to>
    <xdr:sp macro="" textlink="">
      <xdr:nvSpPr>
        <xdr:cNvPr id="84" name="楕円 83"/>
        <xdr:cNvSpPr/>
      </xdr:nvSpPr>
      <xdr:spPr>
        <a:xfrm>
          <a:off x="3746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83655</xdr:rowOff>
    </xdr:from>
    <xdr:ext cx="469744" cy="259045"/>
    <xdr:sp macro="" textlink="">
      <xdr:nvSpPr>
        <xdr:cNvPr id="85" name="テキスト ボックス 84"/>
        <xdr:cNvSpPr txBox="1"/>
      </xdr:nvSpPr>
      <xdr:spPr>
        <a:xfrm>
          <a:off x="3562428"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38826</xdr:rowOff>
    </xdr:from>
    <xdr:to>
      <xdr:col>15</xdr:col>
      <xdr:colOff>101600</xdr:colOff>
      <xdr:row>38</xdr:row>
      <xdr:rowOff>140426</xdr:rowOff>
    </xdr:to>
    <xdr:sp macro="" textlink="">
      <xdr:nvSpPr>
        <xdr:cNvPr id="86" name="楕円 85"/>
        <xdr:cNvSpPr/>
      </xdr:nvSpPr>
      <xdr:spPr>
        <a:xfrm>
          <a:off x="2857500" y="6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131553</xdr:rowOff>
    </xdr:from>
    <xdr:ext cx="469744" cy="259045"/>
    <xdr:sp macro="" textlink="">
      <xdr:nvSpPr>
        <xdr:cNvPr id="87" name="テキスト ボックス 86"/>
        <xdr:cNvSpPr txBox="1"/>
      </xdr:nvSpPr>
      <xdr:spPr>
        <a:xfrm>
          <a:off x="2673428" y="66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67673</xdr:rowOff>
    </xdr:from>
    <xdr:to>
      <xdr:col>10</xdr:col>
      <xdr:colOff>165100</xdr:colOff>
      <xdr:row>37</xdr:row>
      <xdr:rowOff>169273</xdr:rowOff>
    </xdr:to>
    <xdr:sp macro="" textlink="">
      <xdr:nvSpPr>
        <xdr:cNvPr id="88" name="楕円 87"/>
        <xdr:cNvSpPr/>
      </xdr:nvSpPr>
      <xdr:spPr>
        <a:xfrm>
          <a:off x="1968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160400</xdr:rowOff>
    </xdr:from>
    <xdr:ext cx="469744" cy="259045"/>
    <xdr:sp macro="" textlink="">
      <xdr:nvSpPr>
        <xdr:cNvPr id="89" name="テキスト ボックス 88"/>
        <xdr:cNvSpPr txBox="1"/>
      </xdr:nvSpPr>
      <xdr:spPr>
        <a:xfrm>
          <a:off x="1784428"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134620</xdr:rowOff>
    </xdr:from>
    <xdr:to>
      <xdr:col>6</xdr:col>
      <xdr:colOff>38100</xdr:colOff>
      <xdr:row>37</xdr:row>
      <xdr:rowOff>64770</xdr:rowOff>
    </xdr:to>
    <xdr:sp macro="" textlink="">
      <xdr:nvSpPr>
        <xdr:cNvPr id="90" name="楕円 89"/>
        <xdr:cNvSpPr/>
      </xdr:nvSpPr>
      <xdr:spPr>
        <a:xfrm>
          <a:off x="107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55897</xdr:rowOff>
    </xdr:from>
    <xdr:ext cx="469744" cy="259045"/>
    <xdr:sp macro="" textlink="">
      <xdr:nvSpPr>
        <xdr:cNvPr id="91" name="テキスト ボックス 90"/>
        <xdr:cNvSpPr txBox="1"/>
      </xdr:nvSpPr>
      <xdr:spPr>
        <a:xfrm>
          <a:off x="895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4571</xdr:rowOff>
    </xdr:from>
    <xdr:to>
      <xdr:col>24</xdr:col>
      <xdr:colOff>63500</xdr:colOff>
      <xdr:row>58</xdr:row>
      <xdr:rowOff>39540</xdr:rowOff>
    </xdr:to>
    <xdr:cxnSp macro="">
      <xdr:nvCxnSpPr>
        <xdr:cNvPr id="122" name="直線コネクタ 121"/>
        <xdr:cNvCxnSpPr/>
      </xdr:nvCxnSpPr>
      <xdr:spPr>
        <a:xfrm flipV="1">
          <a:off x="3797300" y="9262871"/>
          <a:ext cx="838200" cy="7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39540</xdr:rowOff>
    </xdr:from>
    <xdr:to>
      <xdr:col>19</xdr:col>
      <xdr:colOff>177800</xdr:colOff>
      <xdr:row>58</xdr:row>
      <xdr:rowOff>55876</xdr:rowOff>
    </xdr:to>
    <xdr:cxnSp macro="">
      <xdr:nvCxnSpPr>
        <xdr:cNvPr id="125" name="直線コネクタ 124"/>
        <xdr:cNvCxnSpPr/>
      </xdr:nvCxnSpPr>
      <xdr:spPr>
        <a:xfrm flipV="1">
          <a:off x="2908300" y="9983640"/>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55876</xdr:rowOff>
    </xdr:from>
    <xdr:to>
      <xdr:col>15</xdr:col>
      <xdr:colOff>50800</xdr:colOff>
      <xdr:row>58</xdr:row>
      <xdr:rowOff>56738</xdr:rowOff>
    </xdr:to>
    <xdr:cxnSp macro="">
      <xdr:nvCxnSpPr>
        <xdr:cNvPr id="128" name="直線コネクタ 127"/>
        <xdr:cNvCxnSpPr/>
      </xdr:nvCxnSpPr>
      <xdr:spPr>
        <a:xfrm flipV="1">
          <a:off x="2019300" y="999997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31481</xdr:rowOff>
    </xdr:from>
    <xdr:to>
      <xdr:col>10</xdr:col>
      <xdr:colOff>114300</xdr:colOff>
      <xdr:row>58</xdr:row>
      <xdr:rowOff>56738</xdr:rowOff>
    </xdr:to>
    <xdr:cxnSp macro="">
      <xdr:nvCxnSpPr>
        <xdr:cNvPr id="131" name="直線コネクタ 130"/>
        <xdr:cNvCxnSpPr/>
      </xdr:nvCxnSpPr>
      <xdr:spPr>
        <a:xfrm>
          <a:off x="1130300" y="9975581"/>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125221</xdr:rowOff>
    </xdr:from>
    <xdr:to>
      <xdr:col>24</xdr:col>
      <xdr:colOff>114300</xdr:colOff>
      <xdr:row>54</xdr:row>
      <xdr:rowOff>55371</xdr:rowOff>
    </xdr:to>
    <xdr:sp macro="" textlink="">
      <xdr:nvSpPr>
        <xdr:cNvPr id="141" name="楕円 140"/>
        <xdr:cNvSpPr/>
      </xdr:nvSpPr>
      <xdr:spPr>
        <a:xfrm>
          <a:off x="4584700" y="92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52298</xdr:rowOff>
    </xdr:from>
    <xdr:ext cx="599010" cy="259045"/>
    <xdr:sp macro="" textlink="">
      <xdr:nvSpPr>
        <xdr:cNvPr id="142" name="総務費該当値テキスト"/>
        <xdr:cNvSpPr txBox="1"/>
      </xdr:nvSpPr>
      <xdr:spPr>
        <a:xfrm>
          <a:off x="4686300" y="913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160190</xdr:rowOff>
    </xdr:from>
    <xdr:to>
      <xdr:col>20</xdr:col>
      <xdr:colOff>38100</xdr:colOff>
      <xdr:row>58</xdr:row>
      <xdr:rowOff>90340</xdr:rowOff>
    </xdr:to>
    <xdr:sp macro="" textlink="">
      <xdr:nvSpPr>
        <xdr:cNvPr id="143" name="楕円 142"/>
        <xdr:cNvSpPr/>
      </xdr:nvSpPr>
      <xdr:spPr>
        <a:xfrm>
          <a:off x="3746500" y="99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81467</xdr:rowOff>
    </xdr:from>
    <xdr:ext cx="534377" cy="259045"/>
    <xdr:sp macro="" textlink="">
      <xdr:nvSpPr>
        <xdr:cNvPr id="144" name="テキスト ボックス 143"/>
        <xdr:cNvSpPr txBox="1"/>
      </xdr:nvSpPr>
      <xdr:spPr>
        <a:xfrm>
          <a:off x="3530111" y="100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5076</xdr:rowOff>
    </xdr:from>
    <xdr:to>
      <xdr:col>15</xdr:col>
      <xdr:colOff>101600</xdr:colOff>
      <xdr:row>58</xdr:row>
      <xdr:rowOff>106676</xdr:rowOff>
    </xdr:to>
    <xdr:sp macro="" textlink="">
      <xdr:nvSpPr>
        <xdr:cNvPr id="145" name="楕円 144"/>
        <xdr:cNvSpPr/>
      </xdr:nvSpPr>
      <xdr:spPr>
        <a:xfrm>
          <a:off x="2857500" y="99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97803</xdr:rowOff>
    </xdr:from>
    <xdr:ext cx="534377" cy="259045"/>
    <xdr:sp macro="" textlink="">
      <xdr:nvSpPr>
        <xdr:cNvPr id="146" name="テキスト ボックス 145"/>
        <xdr:cNvSpPr txBox="1"/>
      </xdr:nvSpPr>
      <xdr:spPr>
        <a:xfrm>
          <a:off x="2641111" y="1004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5938</xdr:rowOff>
    </xdr:from>
    <xdr:to>
      <xdr:col>10</xdr:col>
      <xdr:colOff>165100</xdr:colOff>
      <xdr:row>58</xdr:row>
      <xdr:rowOff>107538</xdr:rowOff>
    </xdr:to>
    <xdr:sp macro="" textlink="">
      <xdr:nvSpPr>
        <xdr:cNvPr id="147" name="楕円 146"/>
        <xdr:cNvSpPr/>
      </xdr:nvSpPr>
      <xdr:spPr>
        <a:xfrm>
          <a:off x="1968500" y="99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98665</xdr:rowOff>
    </xdr:from>
    <xdr:ext cx="534377" cy="259045"/>
    <xdr:sp macro="" textlink="">
      <xdr:nvSpPr>
        <xdr:cNvPr id="148" name="テキスト ボックス 147"/>
        <xdr:cNvSpPr txBox="1"/>
      </xdr:nvSpPr>
      <xdr:spPr>
        <a:xfrm>
          <a:off x="1752111" y="100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152131</xdr:rowOff>
    </xdr:from>
    <xdr:to>
      <xdr:col>6</xdr:col>
      <xdr:colOff>38100</xdr:colOff>
      <xdr:row>58</xdr:row>
      <xdr:rowOff>82281</xdr:rowOff>
    </xdr:to>
    <xdr:sp macro="" textlink="">
      <xdr:nvSpPr>
        <xdr:cNvPr id="149" name="楕円 148"/>
        <xdr:cNvSpPr/>
      </xdr:nvSpPr>
      <xdr:spPr>
        <a:xfrm>
          <a:off x="1079500" y="99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73408</xdr:rowOff>
    </xdr:from>
    <xdr:ext cx="534377" cy="259045"/>
    <xdr:sp macro="" textlink="">
      <xdr:nvSpPr>
        <xdr:cNvPr id="150" name="テキスト ボックス 149"/>
        <xdr:cNvSpPr txBox="1"/>
      </xdr:nvSpPr>
      <xdr:spPr>
        <a:xfrm>
          <a:off x="863111" y="100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149507</xdr:rowOff>
    </xdr:from>
    <xdr:to>
      <xdr:col>24</xdr:col>
      <xdr:colOff>63500</xdr:colOff>
      <xdr:row>75</xdr:row>
      <xdr:rowOff>152181</xdr:rowOff>
    </xdr:to>
    <xdr:cxnSp macro="">
      <xdr:nvCxnSpPr>
        <xdr:cNvPr id="178" name="直線コネクタ 177"/>
        <xdr:cNvCxnSpPr/>
      </xdr:nvCxnSpPr>
      <xdr:spPr>
        <a:xfrm flipV="1">
          <a:off x="3797300" y="13008257"/>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79852</xdr:rowOff>
    </xdr:from>
    <xdr:to>
      <xdr:col>19</xdr:col>
      <xdr:colOff>177800</xdr:colOff>
      <xdr:row>75</xdr:row>
      <xdr:rowOff>152181</xdr:rowOff>
    </xdr:to>
    <xdr:cxnSp macro="">
      <xdr:nvCxnSpPr>
        <xdr:cNvPr id="181" name="直線コネクタ 180"/>
        <xdr:cNvCxnSpPr/>
      </xdr:nvCxnSpPr>
      <xdr:spPr>
        <a:xfrm>
          <a:off x="2908300" y="12938602"/>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3" name="テキスト ボックス 182"/>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79852</xdr:rowOff>
    </xdr:from>
    <xdr:to>
      <xdr:col>15</xdr:col>
      <xdr:colOff>50800</xdr:colOff>
      <xdr:row>76</xdr:row>
      <xdr:rowOff>134373</xdr:rowOff>
    </xdr:to>
    <xdr:cxnSp macro="">
      <xdr:nvCxnSpPr>
        <xdr:cNvPr id="184" name="直線コネクタ 183"/>
        <xdr:cNvCxnSpPr/>
      </xdr:nvCxnSpPr>
      <xdr:spPr>
        <a:xfrm flipV="1">
          <a:off x="2019300" y="12938602"/>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108838</xdr:rowOff>
    </xdr:from>
    <xdr:to>
      <xdr:col>10</xdr:col>
      <xdr:colOff>114300</xdr:colOff>
      <xdr:row>76</xdr:row>
      <xdr:rowOff>134373</xdr:rowOff>
    </xdr:to>
    <xdr:cxnSp macro="">
      <xdr:nvCxnSpPr>
        <xdr:cNvPr id="187" name="直線コネクタ 186"/>
        <xdr:cNvCxnSpPr/>
      </xdr:nvCxnSpPr>
      <xdr:spPr>
        <a:xfrm>
          <a:off x="1130300" y="13139038"/>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9" name="テキスト ボックス 188"/>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98707</xdr:rowOff>
    </xdr:from>
    <xdr:to>
      <xdr:col>24</xdr:col>
      <xdr:colOff>114300</xdr:colOff>
      <xdr:row>76</xdr:row>
      <xdr:rowOff>28857</xdr:rowOff>
    </xdr:to>
    <xdr:sp macro="" textlink="">
      <xdr:nvSpPr>
        <xdr:cNvPr id="197" name="楕円 196"/>
        <xdr:cNvSpPr/>
      </xdr:nvSpPr>
      <xdr:spPr>
        <a:xfrm>
          <a:off x="4584700" y="129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77134</xdr:rowOff>
    </xdr:from>
    <xdr:ext cx="599010" cy="259045"/>
    <xdr:sp macro="" textlink="">
      <xdr:nvSpPr>
        <xdr:cNvPr id="198" name="民生費該当値テキスト"/>
        <xdr:cNvSpPr txBox="1"/>
      </xdr:nvSpPr>
      <xdr:spPr>
        <a:xfrm>
          <a:off x="4686300" y="1293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101381</xdr:rowOff>
    </xdr:from>
    <xdr:to>
      <xdr:col>20</xdr:col>
      <xdr:colOff>38100</xdr:colOff>
      <xdr:row>76</xdr:row>
      <xdr:rowOff>31531</xdr:rowOff>
    </xdr:to>
    <xdr:sp macro="" textlink="">
      <xdr:nvSpPr>
        <xdr:cNvPr id="199" name="楕円 198"/>
        <xdr:cNvSpPr/>
      </xdr:nvSpPr>
      <xdr:spPr>
        <a:xfrm>
          <a:off x="3746500" y="129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48058</xdr:rowOff>
    </xdr:from>
    <xdr:ext cx="599010" cy="259045"/>
    <xdr:sp macro="" textlink="">
      <xdr:nvSpPr>
        <xdr:cNvPr id="200" name="テキスト ボックス 199"/>
        <xdr:cNvSpPr txBox="1"/>
      </xdr:nvSpPr>
      <xdr:spPr>
        <a:xfrm>
          <a:off x="3497795" y="1273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29052</xdr:rowOff>
    </xdr:from>
    <xdr:to>
      <xdr:col>15</xdr:col>
      <xdr:colOff>101600</xdr:colOff>
      <xdr:row>75</xdr:row>
      <xdr:rowOff>130652</xdr:rowOff>
    </xdr:to>
    <xdr:sp macro="" textlink="">
      <xdr:nvSpPr>
        <xdr:cNvPr id="201" name="楕円 200"/>
        <xdr:cNvSpPr/>
      </xdr:nvSpPr>
      <xdr:spPr>
        <a:xfrm>
          <a:off x="2857500" y="128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147179</xdr:rowOff>
    </xdr:from>
    <xdr:ext cx="599010" cy="259045"/>
    <xdr:sp macro="" textlink="">
      <xdr:nvSpPr>
        <xdr:cNvPr id="202" name="テキスト ボックス 201"/>
        <xdr:cNvSpPr txBox="1"/>
      </xdr:nvSpPr>
      <xdr:spPr>
        <a:xfrm>
          <a:off x="2608795" y="126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83573</xdr:rowOff>
    </xdr:from>
    <xdr:to>
      <xdr:col>10</xdr:col>
      <xdr:colOff>165100</xdr:colOff>
      <xdr:row>77</xdr:row>
      <xdr:rowOff>13723</xdr:rowOff>
    </xdr:to>
    <xdr:sp macro="" textlink="">
      <xdr:nvSpPr>
        <xdr:cNvPr id="203" name="楕円 202"/>
        <xdr:cNvSpPr/>
      </xdr:nvSpPr>
      <xdr:spPr>
        <a:xfrm>
          <a:off x="1968500" y="131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30251</xdr:rowOff>
    </xdr:from>
    <xdr:ext cx="599010" cy="259045"/>
    <xdr:sp macro="" textlink="">
      <xdr:nvSpPr>
        <xdr:cNvPr id="204" name="テキスト ボックス 203"/>
        <xdr:cNvSpPr txBox="1"/>
      </xdr:nvSpPr>
      <xdr:spPr>
        <a:xfrm>
          <a:off x="1719795" y="12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58038</xdr:rowOff>
    </xdr:from>
    <xdr:to>
      <xdr:col>6</xdr:col>
      <xdr:colOff>38100</xdr:colOff>
      <xdr:row>76</xdr:row>
      <xdr:rowOff>159638</xdr:rowOff>
    </xdr:to>
    <xdr:sp macro="" textlink="">
      <xdr:nvSpPr>
        <xdr:cNvPr id="205" name="楕円 204"/>
        <xdr:cNvSpPr/>
      </xdr:nvSpPr>
      <xdr:spPr>
        <a:xfrm>
          <a:off x="1079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4716</xdr:rowOff>
    </xdr:from>
    <xdr:ext cx="599010" cy="259045"/>
    <xdr:sp macro="" textlink="">
      <xdr:nvSpPr>
        <xdr:cNvPr id="206" name="テキスト ボックス 205"/>
        <xdr:cNvSpPr txBox="1"/>
      </xdr:nvSpPr>
      <xdr:spPr>
        <a:xfrm>
          <a:off x="830795" y="12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167525</xdr:rowOff>
    </xdr:from>
    <xdr:to>
      <xdr:col>24</xdr:col>
      <xdr:colOff>63500</xdr:colOff>
      <xdr:row>99</xdr:row>
      <xdr:rowOff>26347</xdr:rowOff>
    </xdr:to>
    <xdr:cxnSp macro="">
      <xdr:nvCxnSpPr>
        <xdr:cNvPr id="238" name="直線コネクタ 237"/>
        <xdr:cNvCxnSpPr/>
      </xdr:nvCxnSpPr>
      <xdr:spPr>
        <a:xfrm flipV="1">
          <a:off x="3797300" y="16969625"/>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26347</xdr:rowOff>
    </xdr:from>
    <xdr:to>
      <xdr:col>19</xdr:col>
      <xdr:colOff>177800</xdr:colOff>
      <xdr:row>99</xdr:row>
      <xdr:rowOff>31049</xdr:rowOff>
    </xdr:to>
    <xdr:cxnSp macro="">
      <xdr:nvCxnSpPr>
        <xdr:cNvPr id="241" name="直線コネクタ 240"/>
        <xdr:cNvCxnSpPr/>
      </xdr:nvCxnSpPr>
      <xdr:spPr>
        <a:xfrm flipV="1">
          <a:off x="2908300" y="1699989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6166</xdr:rowOff>
    </xdr:from>
    <xdr:to>
      <xdr:col>15</xdr:col>
      <xdr:colOff>50800</xdr:colOff>
      <xdr:row>99</xdr:row>
      <xdr:rowOff>31049</xdr:rowOff>
    </xdr:to>
    <xdr:cxnSp macro="">
      <xdr:nvCxnSpPr>
        <xdr:cNvPr id="244" name="直線コネクタ 243"/>
        <xdr:cNvCxnSpPr/>
      </xdr:nvCxnSpPr>
      <xdr:spPr>
        <a:xfrm>
          <a:off x="2019300" y="16979716"/>
          <a:ext cx="889000" cy="2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6166</xdr:rowOff>
    </xdr:from>
    <xdr:to>
      <xdr:col>10</xdr:col>
      <xdr:colOff>114300</xdr:colOff>
      <xdr:row>99</xdr:row>
      <xdr:rowOff>25237</xdr:rowOff>
    </xdr:to>
    <xdr:cxnSp macro="">
      <xdr:nvCxnSpPr>
        <xdr:cNvPr id="247" name="直線コネクタ 246"/>
        <xdr:cNvCxnSpPr/>
      </xdr:nvCxnSpPr>
      <xdr:spPr>
        <a:xfrm flipV="1">
          <a:off x="1130300" y="1697971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116725</xdr:rowOff>
    </xdr:from>
    <xdr:to>
      <xdr:col>24</xdr:col>
      <xdr:colOff>114300</xdr:colOff>
      <xdr:row>99</xdr:row>
      <xdr:rowOff>46875</xdr:rowOff>
    </xdr:to>
    <xdr:sp macro="" textlink="">
      <xdr:nvSpPr>
        <xdr:cNvPr id="257" name="楕円 256"/>
        <xdr:cNvSpPr/>
      </xdr:nvSpPr>
      <xdr:spPr>
        <a:xfrm>
          <a:off x="4584700" y="16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31652</xdr:rowOff>
    </xdr:from>
    <xdr:ext cx="534377" cy="259045"/>
    <xdr:sp macro="" textlink="">
      <xdr:nvSpPr>
        <xdr:cNvPr id="258" name="衛生費該当値テキスト"/>
        <xdr:cNvSpPr txBox="1"/>
      </xdr:nvSpPr>
      <xdr:spPr>
        <a:xfrm>
          <a:off x="4686300" y="168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146997</xdr:rowOff>
    </xdr:from>
    <xdr:to>
      <xdr:col>20</xdr:col>
      <xdr:colOff>38100</xdr:colOff>
      <xdr:row>99</xdr:row>
      <xdr:rowOff>77147</xdr:rowOff>
    </xdr:to>
    <xdr:sp macro="" textlink="">
      <xdr:nvSpPr>
        <xdr:cNvPr id="259" name="楕円 258"/>
        <xdr:cNvSpPr/>
      </xdr:nvSpPr>
      <xdr:spPr>
        <a:xfrm>
          <a:off x="3746500" y="169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68274</xdr:rowOff>
    </xdr:from>
    <xdr:ext cx="534377" cy="259045"/>
    <xdr:sp macro="" textlink="">
      <xdr:nvSpPr>
        <xdr:cNvPr id="260" name="テキスト ボックス 259"/>
        <xdr:cNvSpPr txBox="1"/>
      </xdr:nvSpPr>
      <xdr:spPr>
        <a:xfrm>
          <a:off x="3530111" y="170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151699</xdr:rowOff>
    </xdr:from>
    <xdr:to>
      <xdr:col>15</xdr:col>
      <xdr:colOff>101600</xdr:colOff>
      <xdr:row>99</xdr:row>
      <xdr:rowOff>81849</xdr:rowOff>
    </xdr:to>
    <xdr:sp macro="" textlink="">
      <xdr:nvSpPr>
        <xdr:cNvPr id="261" name="楕円 260"/>
        <xdr:cNvSpPr/>
      </xdr:nvSpPr>
      <xdr:spPr>
        <a:xfrm>
          <a:off x="2857500" y="169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72976</xdr:rowOff>
    </xdr:from>
    <xdr:ext cx="534377" cy="259045"/>
    <xdr:sp macro="" textlink="">
      <xdr:nvSpPr>
        <xdr:cNvPr id="262" name="テキスト ボックス 261"/>
        <xdr:cNvSpPr txBox="1"/>
      </xdr:nvSpPr>
      <xdr:spPr>
        <a:xfrm>
          <a:off x="2641111" y="170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126816</xdr:rowOff>
    </xdr:from>
    <xdr:to>
      <xdr:col>10</xdr:col>
      <xdr:colOff>165100</xdr:colOff>
      <xdr:row>99</xdr:row>
      <xdr:rowOff>56966</xdr:rowOff>
    </xdr:to>
    <xdr:sp macro="" textlink="">
      <xdr:nvSpPr>
        <xdr:cNvPr id="263" name="楕円 262"/>
        <xdr:cNvSpPr/>
      </xdr:nvSpPr>
      <xdr:spPr>
        <a:xfrm>
          <a:off x="1968500" y="169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48093</xdr:rowOff>
    </xdr:from>
    <xdr:ext cx="534377" cy="259045"/>
    <xdr:sp macro="" textlink="">
      <xdr:nvSpPr>
        <xdr:cNvPr id="264" name="テキスト ボックス 263"/>
        <xdr:cNvSpPr txBox="1"/>
      </xdr:nvSpPr>
      <xdr:spPr>
        <a:xfrm>
          <a:off x="1752111" y="1702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145887</xdr:rowOff>
    </xdr:from>
    <xdr:to>
      <xdr:col>6</xdr:col>
      <xdr:colOff>38100</xdr:colOff>
      <xdr:row>99</xdr:row>
      <xdr:rowOff>76037</xdr:rowOff>
    </xdr:to>
    <xdr:sp macro="" textlink="">
      <xdr:nvSpPr>
        <xdr:cNvPr id="265" name="楕円 264"/>
        <xdr:cNvSpPr/>
      </xdr:nvSpPr>
      <xdr:spPr>
        <a:xfrm>
          <a:off x="1079500" y="16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67164</xdr:rowOff>
    </xdr:from>
    <xdr:ext cx="534377" cy="259045"/>
    <xdr:sp macro="" textlink="">
      <xdr:nvSpPr>
        <xdr:cNvPr id="266" name="テキスト ボックス 265"/>
        <xdr:cNvSpPr txBox="1"/>
      </xdr:nvSpPr>
      <xdr:spPr>
        <a:xfrm>
          <a:off x="863111" y="170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128636</xdr:rowOff>
    </xdr:from>
    <xdr:to>
      <xdr:col>55</xdr:col>
      <xdr:colOff>0</xdr:colOff>
      <xdr:row>38</xdr:row>
      <xdr:rowOff>129459</xdr:rowOff>
    </xdr:to>
    <xdr:cxnSp macro="">
      <xdr:nvCxnSpPr>
        <xdr:cNvPr id="293" name="直線コネクタ 292"/>
        <xdr:cNvCxnSpPr/>
      </xdr:nvCxnSpPr>
      <xdr:spPr>
        <a:xfrm>
          <a:off x="9639300" y="664373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128636</xdr:rowOff>
    </xdr:from>
    <xdr:to>
      <xdr:col>50</xdr:col>
      <xdr:colOff>114300</xdr:colOff>
      <xdr:row>38</xdr:row>
      <xdr:rowOff>128727</xdr:rowOff>
    </xdr:to>
    <xdr:cxnSp macro="">
      <xdr:nvCxnSpPr>
        <xdr:cNvPr id="296" name="直線コネクタ 295"/>
        <xdr:cNvCxnSpPr/>
      </xdr:nvCxnSpPr>
      <xdr:spPr>
        <a:xfrm flipV="1">
          <a:off x="8750300" y="664373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128727</xdr:rowOff>
    </xdr:from>
    <xdr:to>
      <xdr:col>45</xdr:col>
      <xdr:colOff>177800</xdr:colOff>
      <xdr:row>38</xdr:row>
      <xdr:rowOff>128910</xdr:rowOff>
    </xdr:to>
    <xdr:cxnSp macro="">
      <xdr:nvCxnSpPr>
        <xdr:cNvPr id="299" name="直線コネクタ 298"/>
        <xdr:cNvCxnSpPr/>
      </xdr:nvCxnSpPr>
      <xdr:spPr>
        <a:xfrm flipV="1">
          <a:off x="7861300" y="66438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128727</xdr:rowOff>
    </xdr:from>
    <xdr:to>
      <xdr:col>41</xdr:col>
      <xdr:colOff>50800</xdr:colOff>
      <xdr:row>38</xdr:row>
      <xdr:rowOff>128910</xdr:rowOff>
    </xdr:to>
    <xdr:cxnSp macro="">
      <xdr:nvCxnSpPr>
        <xdr:cNvPr id="302" name="直線コネクタ 301"/>
        <xdr:cNvCxnSpPr/>
      </xdr:nvCxnSpPr>
      <xdr:spPr>
        <a:xfrm>
          <a:off x="6972300" y="66438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78659</xdr:rowOff>
    </xdr:from>
    <xdr:to>
      <xdr:col>55</xdr:col>
      <xdr:colOff>50800</xdr:colOff>
      <xdr:row>39</xdr:row>
      <xdr:rowOff>8809</xdr:rowOff>
    </xdr:to>
    <xdr:sp macro="" textlink="">
      <xdr:nvSpPr>
        <xdr:cNvPr id="312" name="楕円 311"/>
        <xdr:cNvSpPr/>
      </xdr:nvSpPr>
      <xdr:spPr>
        <a:xfrm>
          <a:off x="104267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165036</xdr:rowOff>
    </xdr:from>
    <xdr:ext cx="378565" cy="259045"/>
    <xdr:sp macro="" textlink="">
      <xdr:nvSpPr>
        <xdr:cNvPr id="313" name="労働費該当値テキスト"/>
        <xdr:cNvSpPr txBox="1"/>
      </xdr:nvSpPr>
      <xdr:spPr>
        <a:xfrm>
          <a:off x="10528300" y="650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77836</xdr:rowOff>
    </xdr:from>
    <xdr:to>
      <xdr:col>50</xdr:col>
      <xdr:colOff>165100</xdr:colOff>
      <xdr:row>39</xdr:row>
      <xdr:rowOff>7986</xdr:rowOff>
    </xdr:to>
    <xdr:sp macro="" textlink="">
      <xdr:nvSpPr>
        <xdr:cNvPr id="314" name="楕円 313"/>
        <xdr:cNvSpPr/>
      </xdr:nvSpPr>
      <xdr:spPr>
        <a:xfrm>
          <a:off x="9588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170563</xdr:rowOff>
    </xdr:from>
    <xdr:ext cx="378565" cy="259045"/>
    <xdr:sp macro="" textlink="">
      <xdr:nvSpPr>
        <xdr:cNvPr id="315" name="テキスト ボックス 314"/>
        <xdr:cNvSpPr txBox="1"/>
      </xdr:nvSpPr>
      <xdr:spPr>
        <a:xfrm>
          <a:off x="9450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77927</xdr:rowOff>
    </xdr:from>
    <xdr:to>
      <xdr:col>46</xdr:col>
      <xdr:colOff>38100</xdr:colOff>
      <xdr:row>39</xdr:row>
      <xdr:rowOff>8077</xdr:rowOff>
    </xdr:to>
    <xdr:sp macro="" textlink="">
      <xdr:nvSpPr>
        <xdr:cNvPr id="316" name="楕円 315"/>
        <xdr:cNvSpPr/>
      </xdr:nvSpPr>
      <xdr:spPr>
        <a:xfrm>
          <a:off x="8699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170654</xdr:rowOff>
    </xdr:from>
    <xdr:ext cx="378565" cy="259045"/>
    <xdr:sp macro="" textlink="">
      <xdr:nvSpPr>
        <xdr:cNvPr id="317" name="テキスト ボックス 316"/>
        <xdr:cNvSpPr txBox="1"/>
      </xdr:nvSpPr>
      <xdr:spPr>
        <a:xfrm>
          <a:off x="8561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78110</xdr:rowOff>
    </xdr:from>
    <xdr:to>
      <xdr:col>41</xdr:col>
      <xdr:colOff>101600</xdr:colOff>
      <xdr:row>39</xdr:row>
      <xdr:rowOff>8260</xdr:rowOff>
    </xdr:to>
    <xdr:sp macro="" textlink="">
      <xdr:nvSpPr>
        <xdr:cNvPr id="318" name="楕円 317"/>
        <xdr:cNvSpPr/>
      </xdr:nvSpPr>
      <xdr:spPr>
        <a:xfrm>
          <a:off x="7810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170837</xdr:rowOff>
    </xdr:from>
    <xdr:ext cx="378565" cy="259045"/>
    <xdr:sp macro="" textlink="">
      <xdr:nvSpPr>
        <xdr:cNvPr id="319" name="テキスト ボックス 318"/>
        <xdr:cNvSpPr txBox="1"/>
      </xdr:nvSpPr>
      <xdr:spPr>
        <a:xfrm>
          <a:off x="7672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77927</xdr:rowOff>
    </xdr:from>
    <xdr:to>
      <xdr:col>36</xdr:col>
      <xdr:colOff>165100</xdr:colOff>
      <xdr:row>39</xdr:row>
      <xdr:rowOff>8077</xdr:rowOff>
    </xdr:to>
    <xdr:sp macro="" textlink="">
      <xdr:nvSpPr>
        <xdr:cNvPr id="320" name="楕円 319"/>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170654</xdr:rowOff>
    </xdr:from>
    <xdr:ext cx="378565" cy="259045"/>
    <xdr:sp macro="" textlink="">
      <xdr:nvSpPr>
        <xdr:cNvPr id="321" name="テキスト ボックス 320"/>
        <xdr:cNvSpPr txBox="1"/>
      </xdr:nvSpPr>
      <xdr:spPr>
        <a:xfrm>
          <a:off x="6783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121481</xdr:rowOff>
    </xdr:from>
    <xdr:to>
      <xdr:col>55</xdr:col>
      <xdr:colOff>0</xdr:colOff>
      <xdr:row>57</xdr:row>
      <xdr:rowOff>125916</xdr:rowOff>
    </xdr:to>
    <xdr:cxnSp macro="">
      <xdr:nvCxnSpPr>
        <xdr:cNvPr id="348" name="直線コネクタ 347"/>
        <xdr:cNvCxnSpPr/>
      </xdr:nvCxnSpPr>
      <xdr:spPr>
        <a:xfrm flipV="1">
          <a:off x="9639300" y="989413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9"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125916</xdr:rowOff>
    </xdr:from>
    <xdr:to>
      <xdr:col>50</xdr:col>
      <xdr:colOff>114300</xdr:colOff>
      <xdr:row>57</xdr:row>
      <xdr:rowOff>126647</xdr:rowOff>
    </xdr:to>
    <xdr:cxnSp macro="">
      <xdr:nvCxnSpPr>
        <xdr:cNvPr id="351" name="直線コネクタ 350"/>
        <xdr:cNvCxnSpPr/>
      </xdr:nvCxnSpPr>
      <xdr:spPr>
        <a:xfrm flipV="1">
          <a:off x="8750300" y="989856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126647</xdr:rowOff>
    </xdr:from>
    <xdr:to>
      <xdr:col>45</xdr:col>
      <xdr:colOff>177800</xdr:colOff>
      <xdr:row>57</xdr:row>
      <xdr:rowOff>131814</xdr:rowOff>
    </xdr:to>
    <xdr:cxnSp macro="">
      <xdr:nvCxnSpPr>
        <xdr:cNvPr id="354" name="直線コネクタ 353"/>
        <xdr:cNvCxnSpPr/>
      </xdr:nvCxnSpPr>
      <xdr:spPr>
        <a:xfrm flipV="1">
          <a:off x="7861300" y="989929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6" name="テキスト ボックス 355"/>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131814</xdr:rowOff>
    </xdr:from>
    <xdr:to>
      <xdr:col>41</xdr:col>
      <xdr:colOff>50800</xdr:colOff>
      <xdr:row>57</xdr:row>
      <xdr:rowOff>138100</xdr:rowOff>
    </xdr:to>
    <xdr:cxnSp macro="">
      <xdr:nvCxnSpPr>
        <xdr:cNvPr id="357" name="直線コネクタ 356"/>
        <xdr:cNvCxnSpPr/>
      </xdr:nvCxnSpPr>
      <xdr:spPr>
        <a:xfrm flipV="1">
          <a:off x="6972300" y="990446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9" name="テキスト ボックス 358"/>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70681</xdr:rowOff>
    </xdr:from>
    <xdr:to>
      <xdr:col>55</xdr:col>
      <xdr:colOff>50800</xdr:colOff>
      <xdr:row>58</xdr:row>
      <xdr:rowOff>831</xdr:rowOff>
    </xdr:to>
    <xdr:sp macro="" textlink="">
      <xdr:nvSpPr>
        <xdr:cNvPr id="367" name="楕円 366"/>
        <xdr:cNvSpPr/>
      </xdr:nvSpPr>
      <xdr:spPr>
        <a:xfrm>
          <a:off x="10426700" y="98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93558</xdr:rowOff>
    </xdr:from>
    <xdr:ext cx="469744" cy="259045"/>
    <xdr:sp macro="" textlink="">
      <xdr:nvSpPr>
        <xdr:cNvPr id="368" name="農林水産業費該当値テキスト"/>
        <xdr:cNvSpPr txBox="1"/>
      </xdr:nvSpPr>
      <xdr:spPr>
        <a:xfrm>
          <a:off x="10528300" y="969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75116</xdr:rowOff>
    </xdr:from>
    <xdr:to>
      <xdr:col>50</xdr:col>
      <xdr:colOff>165100</xdr:colOff>
      <xdr:row>58</xdr:row>
      <xdr:rowOff>5266</xdr:rowOff>
    </xdr:to>
    <xdr:sp macro="" textlink="">
      <xdr:nvSpPr>
        <xdr:cNvPr id="369" name="楕円 368"/>
        <xdr:cNvSpPr/>
      </xdr:nvSpPr>
      <xdr:spPr>
        <a:xfrm>
          <a:off x="9588500" y="98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167843</xdr:rowOff>
    </xdr:from>
    <xdr:ext cx="469744" cy="259045"/>
    <xdr:sp macro="" textlink="">
      <xdr:nvSpPr>
        <xdr:cNvPr id="370" name="テキスト ボックス 369"/>
        <xdr:cNvSpPr txBox="1"/>
      </xdr:nvSpPr>
      <xdr:spPr>
        <a:xfrm>
          <a:off x="9404428" y="994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75847</xdr:rowOff>
    </xdr:from>
    <xdr:to>
      <xdr:col>46</xdr:col>
      <xdr:colOff>38100</xdr:colOff>
      <xdr:row>58</xdr:row>
      <xdr:rowOff>5997</xdr:rowOff>
    </xdr:to>
    <xdr:sp macro="" textlink="">
      <xdr:nvSpPr>
        <xdr:cNvPr id="371" name="楕円 370"/>
        <xdr:cNvSpPr/>
      </xdr:nvSpPr>
      <xdr:spPr>
        <a:xfrm>
          <a:off x="8699500" y="98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22524</xdr:rowOff>
    </xdr:from>
    <xdr:ext cx="469744" cy="259045"/>
    <xdr:sp macro="" textlink="">
      <xdr:nvSpPr>
        <xdr:cNvPr id="372" name="テキスト ボックス 371"/>
        <xdr:cNvSpPr txBox="1"/>
      </xdr:nvSpPr>
      <xdr:spPr>
        <a:xfrm>
          <a:off x="8515428" y="96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81014</xdr:rowOff>
    </xdr:from>
    <xdr:to>
      <xdr:col>41</xdr:col>
      <xdr:colOff>101600</xdr:colOff>
      <xdr:row>58</xdr:row>
      <xdr:rowOff>11164</xdr:rowOff>
    </xdr:to>
    <xdr:sp macro="" textlink="">
      <xdr:nvSpPr>
        <xdr:cNvPr id="373" name="楕円 372"/>
        <xdr:cNvSpPr/>
      </xdr:nvSpPr>
      <xdr:spPr>
        <a:xfrm>
          <a:off x="7810500" y="98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27691</xdr:rowOff>
    </xdr:from>
    <xdr:ext cx="469744" cy="259045"/>
    <xdr:sp macro="" textlink="">
      <xdr:nvSpPr>
        <xdr:cNvPr id="374" name="テキスト ボックス 373"/>
        <xdr:cNvSpPr txBox="1"/>
      </xdr:nvSpPr>
      <xdr:spPr>
        <a:xfrm>
          <a:off x="7626428" y="962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87300</xdr:rowOff>
    </xdr:from>
    <xdr:to>
      <xdr:col>36</xdr:col>
      <xdr:colOff>165100</xdr:colOff>
      <xdr:row>58</xdr:row>
      <xdr:rowOff>17450</xdr:rowOff>
    </xdr:to>
    <xdr:sp macro="" textlink="">
      <xdr:nvSpPr>
        <xdr:cNvPr id="375" name="楕円 374"/>
        <xdr:cNvSpPr/>
      </xdr:nvSpPr>
      <xdr:spPr>
        <a:xfrm>
          <a:off x="6921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8577</xdr:rowOff>
    </xdr:from>
    <xdr:ext cx="469744" cy="259045"/>
    <xdr:sp macro="" textlink="">
      <xdr:nvSpPr>
        <xdr:cNvPr id="376" name="テキスト ボックス 375"/>
        <xdr:cNvSpPr txBox="1"/>
      </xdr:nvSpPr>
      <xdr:spPr>
        <a:xfrm>
          <a:off x="6737428" y="99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141346</xdr:rowOff>
    </xdr:from>
    <xdr:to>
      <xdr:col>55</xdr:col>
      <xdr:colOff>0</xdr:colOff>
      <xdr:row>76</xdr:row>
      <xdr:rowOff>155702</xdr:rowOff>
    </xdr:to>
    <xdr:cxnSp macro="">
      <xdr:nvCxnSpPr>
        <xdr:cNvPr id="403" name="直線コネクタ 402"/>
        <xdr:cNvCxnSpPr/>
      </xdr:nvCxnSpPr>
      <xdr:spPr>
        <a:xfrm>
          <a:off x="9639300" y="13171546"/>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141346</xdr:rowOff>
    </xdr:from>
    <xdr:to>
      <xdr:col>50</xdr:col>
      <xdr:colOff>114300</xdr:colOff>
      <xdr:row>77</xdr:row>
      <xdr:rowOff>35001</xdr:rowOff>
    </xdr:to>
    <xdr:cxnSp macro="">
      <xdr:nvCxnSpPr>
        <xdr:cNvPr id="406" name="直線コネクタ 405"/>
        <xdr:cNvCxnSpPr/>
      </xdr:nvCxnSpPr>
      <xdr:spPr>
        <a:xfrm flipV="1">
          <a:off x="8750300" y="13171546"/>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11547</xdr:rowOff>
    </xdr:from>
    <xdr:to>
      <xdr:col>45</xdr:col>
      <xdr:colOff>177800</xdr:colOff>
      <xdr:row>77</xdr:row>
      <xdr:rowOff>35001</xdr:rowOff>
    </xdr:to>
    <xdr:cxnSp macro="">
      <xdr:nvCxnSpPr>
        <xdr:cNvPr id="409" name="直線コネクタ 408"/>
        <xdr:cNvCxnSpPr/>
      </xdr:nvCxnSpPr>
      <xdr:spPr>
        <a:xfrm>
          <a:off x="7861300" y="1321319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11547</xdr:rowOff>
    </xdr:from>
    <xdr:to>
      <xdr:col>41</xdr:col>
      <xdr:colOff>50800</xdr:colOff>
      <xdr:row>77</xdr:row>
      <xdr:rowOff>133437</xdr:rowOff>
    </xdr:to>
    <xdr:cxnSp macro="">
      <xdr:nvCxnSpPr>
        <xdr:cNvPr id="412" name="直線コネクタ 411"/>
        <xdr:cNvCxnSpPr/>
      </xdr:nvCxnSpPr>
      <xdr:spPr>
        <a:xfrm flipV="1">
          <a:off x="6972300" y="13213197"/>
          <a:ext cx="889000" cy="1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104902</xdr:rowOff>
    </xdr:from>
    <xdr:to>
      <xdr:col>55</xdr:col>
      <xdr:colOff>50800</xdr:colOff>
      <xdr:row>77</xdr:row>
      <xdr:rowOff>35052</xdr:rowOff>
    </xdr:to>
    <xdr:sp macro="" textlink="">
      <xdr:nvSpPr>
        <xdr:cNvPr id="422" name="楕円 421"/>
        <xdr:cNvSpPr/>
      </xdr:nvSpPr>
      <xdr:spPr>
        <a:xfrm>
          <a:off x="104267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83329</xdr:rowOff>
    </xdr:from>
    <xdr:ext cx="469744" cy="259045"/>
    <xdr:sp macro="" textlink="">
      <xdr:nvSpPr>
        <xdr:cNvPr id="423" name="商工費該当値テキスト"/>
        <xdr:cNvSpPr txBox="1"/>
      </xdr:nvSpPr>
      <xdr:spPr>
        <a:xfrm>
          <a:off x="10528300" y="131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90546</xdr:rowOff>
    </xdr:from>
    <xdr:to>
      <xdr:col>50</xdr:col>
      <xdr:colOff>165100</xdr:colOff>
      <xdr:row>77</xdr:row>
      <xdr:rowOff>20696</xdr:rowOff>
    </xdr:to>
    <xdr:sp macro="" textlink="">
      <xdr:nvSpPr>
        <xdr:cNvPr id="424" name="楕円 423"/>
        <xdr:cNvSpPr/>
      </xdr:nvSpPr>
      <xdr:spPr>
        <a:xfrm>
          <a:off x="9588500" y="131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11823</xdr:rowOff>
    </xdr:from>
    <xdr:ext cx="469744" cy="259045"/>
    <xdr:sp macro="" textlink="">
      <xdr:nvSpPr>
        <xdr:cNvPr id="425" name="テキスト ボックス 424"/>
        <xdr:cNvSpPr txBox="1"/>
      </xdr:nvSpPr>
      <xdr:spPr>
        <a:xfrm>
          <a:off x="9404428" y="1321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155651</xdr:rowOff>
    </xdr:from>
    <xdr:to>
      <xdr:col>46</xdr:col>
      <xdr:colOff>38100</xdr:colOff>
      <xdr:row>77</xdr:row>
      <xdr:rowOff>85801</xdr:rowOff>
    </xdr:to>
    <xdr:sp macro="" textlink="">
      <xdr:nvSpPr>
        <xdr:cNvPr id="426" name="楕円 425"/>
        <xdr:cNvSpPr/>
      </xdr:nvSpPr>
      <xdr:spPr>
        <a:xfrm>
          <a:off x="8699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76928</xdr:rowOff>
    </xdr:from>
    <xdr:ext cx="469744" cy="259045"/>
    <xdr:sp macro="" textlink="">
      <xdr:nvSpPr>
        <xdr:cNvPr id="427" name="テキスト ボックス 426"/>
        <xdr:cNvSpPr txBox="1"/>
      </xdr:nvSpPr>
      <xdr:spPr>
        <a:xfrm>
          <a:off x="8515428" y="132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132197</xdr:rowOff>
    </xdr:from>
    <xdr:to>
      <xdr:col>41</xdr:col>
      <xdr:colOff>101600</xdr:colOff>
      <xdr:row>77</xdr:row>
      <xdr:rowOff>62347</xdr:rowOff>
    </xdr:to>
    <xdr:sp macro="" textlink="">
      <xdr:nvSpPr>
        <xdr:cNvPr id="428" name="楕円 427"/>
        <xdr:cNvSpPr/>
      </xdr:nvSpPr>
      <xdr:spPr>
        <a:xfrm>
          <a:off x="7810500" y="1316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53474</xdr:rowOff>
    </xdr:from>
    <xdr:ext cx="469744" cy="259045"/>
    <xdr:sp macro="" textlink="">
      <xdr:nvSpPr>
        <xdr:cNvPr id="429" name="テキスト ボックス 428"/>
        <xdr:cNvSpPr txBox="1"/>
      </xdr:nvSpPr>
      <xdr:spPr>
        <a:xfrm>
          <a:off x="7626428" y="132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82637</xdr:rowOff>
    </xdr:from>
    <xdr:to>
      <xdr:col>36</xdr:col>
      <xdr:colOff>165100</xdr:colOff>
      <xdr:row>78</xdr:row>
      <xdr:rowOff>12787</xdr:rowOff>
    </xdr:to>
    <xdr:sp macro="" textlink="">
      <xdr:nvSpPr>
        <xdr:cNvPr id="430" name="楕円 429"/>
        <xdr:cNvSpPr/>
      </xdr:nvSpPr>
      <xdr:spPr>
        <a:xfrm>
          <a:off x="6921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3914</xdr:rowOff>
    </xdr:from>
    <xdr:ext cx="469744" cy="259045"/>
    <xdr:sp macro="" textlink="">
      <xdr:nvSpPr>
        <xdr:cNvPr id="431" name="テキスト ボックス 430"/>
        <xdr:cNvSpPr txBox="1"/>
      </xdr:nvSpPr>
      <xdr:spPr>
        <a:xfrm>
          <a:off x="6737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151692</xdr:rowOff>
    </xdr:from>
    <xdr:to>
      <xdr:col>55</xdr:col>
      <xdr:colOff>0</xdr:colOff>
      <xdr:row>98</xdr:row>
      <xdr:rowOff>160989</xdr:rowOff>
    </xdr:to>
    <xdr:cxnSp macro="">
      <xdr:nvCxnSpPr>
        <xdr:cNvPr id="462" name="直線コネクタ 461"/>
        <xdr:cNvCxnSpPr/>
      </xdr:nvCxnSpPr>
      <xdr:spPr>
        <a:xfrm flipV="1">
          <a:off x="9639300" y="16953792"/>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3"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157440</xdr:rowOff>
    </xdr:from>
    <xdr:to>
      <xdr:col>50</xdr:col>
      <xdr:colOff>114300</xdr:colOff>
      <xdr:row>98</xdr:row>
      <xdr:rowOff>160989</xdr:rowOff>
    </xdr:to>
    <xdr:cxnSp macro="">
      <xdr:nvCxnSpPr>
        <xdr:cNvPr id="465" name="直線コネクタ 464"/>
        <xdr:cNvCxnSpPr/>
      </xdr:nvCxnSpPr>
      <xdr:spPr>
        <a:xfrm>
          <a:off x="8750300" y="16959540"/>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157440</xdr:rowOff>
    </xdr:from>
    <xdr:to>
      <xdr:col>45</xdr:col>
      <xdr:colOff>177800</xdr:colOff>
      <xdr:row>98</xdr:row>
      <xdr:rowOff>160584</xdr:rowOff>
    </xdr:to>
    <xdr:cxnSp macro="">
      <xdr:nvCxnSpPr>
        <xdr:cNvPr id="468" name="直線コネクタ 467"/>
        <xdr:cNvCxnSpPr/>
      </xdr:nvCxnSpPr>
      <xdr:spPr>
        <a:xfrm flipV="1">
          <a:off x="7861300" y="16959540"/>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160584</xdr:rowOff>
    </xdr:from>
    <xdr:to>
      <xdr:col>41</xdr:col>
      <xdr:colOff>50800</xdr:colOff>
      <xdr:row>98</xdr:row>
      <xdr:rowOff>162550</xdr:rowOff>
    </xdr:to>
    <xdr:cxnSp macro="">
      <xdr:nvCxnSpPr>
        <xdr:cNvPr id="471" name="直線コネクタ 470"/>
        <xdr:cNvCxnSpPr/>
      </xdr:nvCxnSpPr>
      <xdr:spPr>
        <a:xfrm flipV="1">
          <a:off x="6972300" y="1696268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100892</xdr:rowOff>
    </xdr:from>
    <xdr:to>
      <xdr:col>55</xdr:col>
      <xdr:colOff>50800</xdr:colOff>
      <xdr:row>99</xdr:row>
      <xdr:rowOff>31042</xdr:rowOff>
    </xdr:to>
    <xdr:sp macro="" textlink="">
      <xdr:nvSpPr>
        <xdr:cNvPr id="481" name="楕円 480"/>
        <xdr:cNvSpPr/>
      </xdr:nvSpPr>
      <xdr:spPr>
        <a:xfrm>
          <a:off x="10426700" y="169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2"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110189</xdr:rowOff>
    </xdr:from>
    <xdr:to>
      <xdr:col>50</xdr:col>
      <xdr:colOff>165100</xdr:colOff>
      <xdr:row>99</xdr:row>
      <xdr:rowOff>40339</xdr:rowOff>
    </xdr:to>
    <xdr:sp macro="" textlink="">
      <xdr:nvSpPr>
        <xdr:cNvPr id="483" name="楕円 482"/>
        <xdr:cNvSpPr/>
      </xdr:nvSpPr>
      <xdr:spPr>
        <a:xfrm>
          <a:off x="9588500" y="169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31466</xdr:rowOff>
    </xdr:from>
    <xdr:ext cx="534377" cy="259045"/>
    <xdr:sp macro="" textlink="">
      <xdr:nvSpPr>
        <xdr:cNvPr id="484" name="テキスト ボックス 483"/>
        <xdr:cNvSpPr txBox="1"/>
      </xdr:nvSpPr>
      <xdr:spPr>
        <a:xfrm>
          <a:off x="9372111" y="170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106640</xdr:rowOff>
    </xdr:from>
    <xdr:to>
      <xdr:col>46</xdr:col>
      <xdr:colOff>38100</xdr:colOff>
      <xdr:row>99</xdr:row>
      <xdr:rowOff>36790</xdr:rowOff>
    </xdr:to>
    <xdr:sp macro="" textlink="">
      <xdr:nvSpPr>
        <xdr:cNvPr id="485" name="楕円 484"/>
        <xdr:cNvSpPr/>
      </xdr:nvSpPr>
      <xdr:spPr>
        <a:xfrm>
          <a:off x="8699500" y="169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27917</xdr:rowOff>
    </xdr:from>
    <xdr:ext cx="534377" cy="259045"/>
    <xdr:sp macro="" textlink="">
      <xdr:nvSpPr>
        <xdr:cNvPr id="486" name="テキスト ボックス 485"/>
        <xdr:cNvSpPr txBox="1"/>
      </xdr:nvSpPr>
      <xdr:spPr>
        <a:xfrm>
          <a:off x="8483111" y="170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109784</xdr:rowOff>
    </xdr:from>
    <xdr:to>
      <xdr:col>41</xdr:col>
      <xdr:colOff>101600</xdr:colOff>
      <xdr:row>99</xdr:row>
      <xdr:rowOff>39934</xdr:rowOff>
    </xdr:to>
    <xdr:sp macro="" textlink="">
      <xdr:nvSpPr>
        <xdr:cNvPr id="487" name="楕円 486"/>
        <xdr:cNvSpPr/>
      </xdr:nvSpPr>
      <xdr:spPr>
        <a:xfrm>
          <a:off x="7810500" y="169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31061</xdr:rowOff>
    </xdr:from>
    <xdr:ext cx="534377" cy="259045"/>
    <xdr:sp macro="" textlink="">
      <xdr:nvSpPr>
        <xdr:cNvPr id="488" name="テキスト ボックス 487"/>
        <xdr:cNvSpPr txBox="1"/>
      </xdr:nvSpPr>
      <xdr:spPr>
        <a:xfrm>
          <a:off x="7594111" y="1700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111750</xdr:rowOff>
    </xdr:from>
    <xdr:to>
      <xdr:col>36</xdr:col>
      <xdr:colOff>165100</xdr:colOff>
      <xdr:row>99</xdr:row>
      <xdr:rowOff>41900</xdr:rowOff>
    </xdr:to>
    <xdr:sp macro="" textlink="">
      <xdr:nvSpPr>
        <xdr:cNvPr id="489" name="楕円 488"/>
        <xdr:cNvSpPr/>
      </xdr:nvSpPr>
      <xdr:spPr>
        <a:xfrm>
          <a:off x="6921500" y="169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33027</xdr:rowOff>
    </xdr:from>
    <xdr:ext cx="534377" cy="259045"/>
    <xdr:sp macro="" textlink="">
      <xdr:nvSpPr>
        <xdr:cNvPr id="490" name="テキスト ボックス 489"/>
        <xdr:cNvSpPr txBox="1"/>
      </xdr:nvSpPr>
      <xdr:spPr>
        <a:xfrm>
          <a:off x="6705111" y="170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134671</xdr:rowOff>
    </xdr:from>
    <xdr:to>
      <xdr:col>85</xdr:col>
      <xdr:colOff>127000</xdr:colOff>
      <xdr:row>37</xdr:row>
      <xdr:rowOff>68377</xdr:rowOff>
    </xdr:to>
    <xdr:cxnSp macro="">
      <xdr:nvCxnSpPr>
        <xdr:cNvPr id="520" name="直線コネクタ 519"/>
        <xdr:cNvCxnSpPr/>
      </xdr:nvCxnSpPr>
      <xdr:spPr>
        <a:xfrm flipV="1">
          <a:off x="15481300" y="6306871"/>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68377</xdr:rowOff>
    </xdr:from>
    <xdr:to>
      <xdr:col>81</xdr:col>
      <xdr:colOff>50800</xdr:colOff>
      <xdr:row>37</xdr:row>
      <xdr:rowOff>121260</xdr:rowOff>
    </xdr:to>
    <xdr:cxnSp macro="">
      <xdr:nvCxnSpPr>
        <xdr:cNvPr id="523" name="直線コネクタ 522"/>
        <xdr:cNvCxnSpPr/>
      </xdr:nvCxnSpPr>
      <xdr:spPr>
        <a:xfrm flipV="1">
          <a:off x="14592300" y="6412027"/>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43764</xdr:rowOff>
    </xdr:from>
    <xdr:to>
      <xdr:col>76</xdr:col>
      <xdr:colOff>114300</xdr:colOff>
      <xdr:row>37</xdr:row>
      <xdr:rowOff>121260</xdr:rowOff>
    </xdr:to>
    <xdr:cxnSp macro="">
      <xdr:nvCxnSpPr>
        <xdr:cNvPr id="526" name="直線コネクタ 525"/>
        <xdr:cNvCxnSpPr/>
      </xdr:nvCxnSpPr>
      <xdr:spPr>
        <a:xfrm>
          <a:off x="13703300" y="6387414"/>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43764</xdr:rowOff>
    </xdr:from>
    <xdr:to>
      <xdr:col>71</xdr:col>
      <xdr:colOff>177800</xdr:colOff>
      <xdr:row>37</xdr:row>
      <xdr:rowOff>110592</xdr:rowOff>
    </xdr:to>
    <xdr:cxnSp macro="">
      <xdr:nvCxnSpPr>
        <xdr:cNvPr id="529" name="直線コネクタ 528"/>
        <xdr:cNvCxnSpPr/>
      </xdr:nvCxnSpPr>
      <xdr:spPr>
        <a:xfrm flipV="1">
          <a:off x="12814300" y="6387414"/>
          <a:ext cx="8890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1" name="テキスト ボックス 530"/>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83871</xdr:rowOff>
    </xdr:from>
    <xdr:to>
      <xdr:col>85</xdr:col>
      <xdr:colOff>177800</xdr:colOff>
      <xdr:row>37</xdr:row>
      <xdr:rowOff>14021</xdr:rowOff>
    </xdr:to>
    <xdr:sp macro="" textlink="">
      <xdr:nvSpPr>
        <xdr:cNvPr id="539" name="楕円 538"/>
        <xdr:cNvSpPr/>
      </xdr:nvSpPr>
      <xdr:spPr>
        <a:xfrm>
          <a:off x="162687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62298</xdr:rowOff>
    </xdr:from>
    <xdr:ext cx="534377" cy="259045"/>
    <xdr:sp macro="" textlink="">
      <xdr:nvSpPr>
        <xdr:cNvPr id="540" name="消防費該当値テキスト"/>
        <xdr:cNvSpPr txBox="1"/>
      </xdr:nvSpPr>
      <xdr:spPr>
        <a:xfrm>
          <a:off x="16370300"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17577</xdr:rowOff>
    </xdr:from>
    <xdr:to>
      <xdr:col>81</xdr:col>
      <xdr:colOff>101600</xdr:colOff>
      <xdr:row>37</xdr:row>
      <xdr:rowOff>119177</xdr:rowOff>
    </xdr:to>
    <xdr:sp macro="" textlink="">
      <xdr:nvSpPr>
        <xdr:cNvPr id="541" name="楕円 540"/>
        <xdr:cNvSpPr/>
      </xdr:nvSpPr>
      <xdr:spPr>
        <a:xfrm>
          <a:off x="15430500" y="63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110304</xdr:rowOff>
    </xdr:from>
    <xdr:ext cx="534377" cy="259045"/>
    <xdr:sp macro="" textlink="">
      <xdr:nvSpPr>
        <xdr:cNvPr id="542" name="テキスト ボックス 541"/>
        <xdr:cNvSpPr txBox="1"/>
      </xdr:nvSpPr>
      <xdr:spPr>
        <a:xfrm>
          <a:off x="15214111" y="64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70460</xdr:rowOff>
    </xdr:from>
    <xdr:to>
      <xdr:col>76</xdr:col>
      <xdr:colOff>165100</xdr:colOff>
      <xdr:row>38</xdr:row>
      <xdr:rowOff>609</xdr:rowOff>
    </xdr:to>
    <xdr:sp macro="" textlink="">
      <xdr:nvSpPr>
        <xdr:cNvPr id="543" name="楕円 542"/>
        <xdr:cNvSpPr/>
      </xdr:nvSpPr>
      <xdr:spPr>
        <a:xfrm>
          <a:off x="14541500" y="6414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163186</xdr:rowOff>
    </xdr:from>
    <xdr:ext cx="534377" cy="259045"/>
    <xdr:sp macro="" textlink="">
      <xdr:nvSpPr>
        <xdr:cNvPr id="544" name="テキスト ボックス 543"/>
        <xdr:cNvSpPr txBox="1"/>
      </xdr:nvSpPr>
      <xdr:spPr>
        <a:xfrm>
          <a:off x="14325111" y="65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164414</xdr:rowOff>
    </xdr:from>
    <xdr:to>
      <xdr:col>72</xdr:col>
      <xdr:colOff>38100</xdr:colOff>
      <xdr:row>37</xdr:row>
      <xdr:rowOff>94564</xdr:rowOff>
    </xdr:to>
    <xdr:sp macro="" textlink="">
      <xdr:nvSpPr>
        <xdr:cNvPr id="545" name="楕円 544"/>
        <xdr:cNvSpPr/>
      </xdr:nvSpPr>
      <xdr:spPr>
        <a:xfrm>
          <a:off x="13652500" y="63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111091</xdr:rowOff>
    </xdr:from>
    <xdr:ext cx="534377" cy="259045"/>
    <xdr:sp macro="" textlink="">
      <xdr:nvSpPr>
        <xdr:cNvPr id="546" name="テキスト ボックス 545"/>
        <xdr:cNvSpPr txBox="1"/>
      </xdr:nvSpPr>
      <xdr:spPr>
        <a:xfrm>
          <a:off x="13436111" y="611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59792</xdr:rowOff>
    </xdr:from>
    <xdr:to>
      <xdr:col>67</xdr:col>
      <xdr:colOff>101600</xdr:colOff>
      <xdr:row>37</xdr:row>
      <xdr:rowOff>161392</xdr:rowOff>
    </xdr:to>
    <xdr:sp macro="" textlink="">
      <xdr:nvSpPr>
        <xdr:cNvPr id="547" name="楕円 546"/>
        <xdr:cNvSpPr/>
      </xdr:nvSpPr>
      <xdr:spPr>
        <a:xfrm>
          <a:off x="12763500" y="6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152519</xdr:rowOff>
    </xdr:from>
    <xdr:ext cx="534377" cy="259045"/>
    <xdr:sp macro="" textlink="">
      <xdr:nvSpPr>
        <xdr:cNvPr id="548" name="テキスト ボックス 547"/>
        <xdr:cNvSpPr txBox="1"/>
      </xdr:nvSpPr>
      <xdr:spPr>
        <a:xfrm>
          <a:off x="12547111" y="6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31275</xdr:rowOff>
    </xdr:from>
    <xdr:to>
      <xdr:col>85</xdr:col>
      <xdr:colOff>127000</xdr:colOff>
      <xdr:row>58</xdr:row>
      <xdr:rowOff>41951</xdr:rowOff>
    </xdr:to>
    <xdr:cxnSp macro="">
      <xdr:nvCxnSpPr>
        <xdr:cNvPr id="576" name="直線コネクタ 575"/>
        <xdr:cNvCxnSpPr/>
      </xdr:nvCxnSpPr>
      <xdr:spPr>
        <a:xfrm flipV="1">
          <a:off x="15481300" y="9975375"/>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7"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41951</xdr:rowOff>
    </xdr:from>
    <xdr:to>
      <xdr:col>81</xdr:col>
      <xdr:colOff>50800</xdr:colOff>
      <xdr:row>59</xdr:row>
      <xdr:rowOff>27023</xdr:rowOff>
    </xdr:to>
    <xdr:cxnSp macro="">
      <xdr:nvCxnSpPr>
        <xdr:cNvPr id="579" name="直線コネクタ 578"/>
        <xdr:cNvCxnSpPr/>
      </xdr:nvCxnSpPr>
      <xdr:spPr>
        <a:xfrm flipV="1">
          <a:off x="14592300" y="9986051"/>
          <a:ext cx="889000" cy="1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1" name="テキスト ボックス 580"/>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134374</xdr:rowOff>
    </xdr:from>
    <xdr:to>
      <xdr:col>76</xdr:col>
      <xdr:colOff>114300</xdr:colOff>
      <xdr:row>59</xdr:row>
      <xdr:rowOff>27023</xdr:rowOff>
    </xdr:to>
    <xdr:cxnSp macro="">
      <xdr:nvCxnSpPr>
        <xdr:cNvPr id="582" name="直線コネクタ 581"/>
        <xdr:cNvCxnSpPr/>
      </xdr:nvCxnSpPr>
      <xdr:spPr>
        <a:xfrm>
          <a:off x="13703300" y="9907024"/>
          <a:ext cx="889000" cy="23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93161</xdr:rowOff>
    </xdr:from>
    <xdr:ext cx="534377" cy="259045"/>
    <xdr:sp macro="" textlink="">
      <xdr:nvSpPr>
        <xdr:cNvPr id="584" name="テキスト ボックス 583"/>
        <xdr:cNvSpPr txBox="1"/>
      </xdr:nvSpPr>
      <xdr:spPr>
        <a:xfrm>
          <a:off x="14325111" y="96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134374</xdr:rowOff>
    </xdr:from>
    <xdr:to>
      <xdr:col>71</xdr:col>
      <xdr:colOff>177800</xdr:colOff>
      <xdr:row>58</xdr:row>
      <xdr:rowOff>89088</xdr:rowOff>
    </xdr:to>
    <xdr:cxnSp macro="">
      <xdr:nvCxnSpPr>
        <xdr:cNvPr id="585" name="直線コネクタ 584"/>
        <xdr:cNvCxnSpPr/>
      </xdr:nvCxnSpPr>
      <xdr:spPr>
        <a:xfrm flipV="1">
          <a:off x="12814300" y="9907024"/>
          <a:ext cx="889000" cy="1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7" name="テキスト ボックス 58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9" name="テキスト ボックス 588"/>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151925</xdr:rowOff>
    </xdr:from>
    <xdr:to>
      <xdr:col>85</xdr:col>
      <xdr:colOff>177800</xdr:colOff>
      <xdr:row>58</xdr:row>
      <xdr:rowOff>82075</xdr:rowOff>
    </xdr:to>
    <xdr:sp macro="" textlink="">
      <xdr:nvSpPr>
        <xdr:cNvPr id="595" name="楕円 594"/>
        <xdr:cNvSpPr/>
      </xdr:nvSpPr>
      <xdr:spPr>
        <a:xfrm>
          <a:off x="16268700" y="99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130352</xdr:rowOff>
    </xdr:from>
    <xdr:ext cx="534377" cy="259045"/>
    <xdr:sp macro="" textlink="">
      <xdr:nvSpPr>
        <xdr:cNvPr id="596" name="教育費該当値テキスト"/>
        <xdr:cNvSpPr txBox="1"/>
      </xdr:nvSpPr>
      <xdr:spPr>
        <a:xfrm>
          <a:off x="16370300" y="99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162601</xdr:rowOff>
    </xdr:from>
    <xdr:to>
      <xdr:col>81</xdr:col>
      <xdr:colOff>101600</xdr:colOff>
      <xdr:row>58</xdr:row>
      <xdr:rowOff>92751</xdr:rowOff>
    </xdr:to>
    <xdr:sp macro="" textlink="">
      <xdr:nvSpPr>
        <xdr:cNvPr id="597" name="楕円 596"/>
        <xdr:cNvSpPr/>
      </xdr:nvSpPr>
      <xdr:spPr>
        <a:xfrm>
          <a:off x="15430500" y="99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83878</xdr:rowOff>
    </xdr:from>
    <xdr:ext cx="534377" cy="259045"/>
    <xdr:sp macro="" textlink="">
      <xdr:nvSpPr>
        <xdr:cNvPr id="598" name="テキスト ボックス 597"/>
        <xdr:cNvSpPr txBox="1"/>
      </xdr:nvSpPr>
      <xdr:spPr>
        <a:xfrm>
          <a:off x="15214111" y="100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147673</xdr:rowOff>
    </xdr:from>
    <xdr:to>
      <xdr:col>76</xdr:col>
      <xdr:colOff>165100</xdr:colOff>
      <xdr:row>59</xdr:row>
      <xdr:rowOff>77823</xdr:rowOff>
    </xdr:to>
    <xdr:sp macro="" textlink="">
      <xdr:nvSpPr>
        <xdr:cNvPr id="599" name="楕円 598"/>
        <xdr:cNvSpPr/>
      </xdr:nvSpPr>
      <xdr:spPr>
        <a:xfrm>
          <a:off x="14541500" y="100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68950</xdr:rowOff>
    </xdr:from>
    <xdr:ext cx="534377" cy="259045"/>
    <xdr:sp macro="" textlink="">
      <xdr:nvSpPr>
        <xdr:cNvPr id="600" name="テキスト ボックス 599"/>
        <xdr:cNvSpPr txBox="1"/>
      </xdr:nvSpPr>
      <xdr:spPr>
        <a:xfrm>
          <a:off x="14325111" y="101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83574</xdr:rowOff>
    </xdr:from>
    <xdr:to>
      <xdr:col>72</xdr:col>
      <xdr:colOff>38100</xdr:colOff>
      <xdr:row>58</xdr:row>
      <xdr:rowOff>13724</xdr:rowOff>
    </xdr:to>
    <xdr:sp macro="" textlink="">
      <xdr:nvSpPr>
        <xdr:cNvPr id="601" name="楕円 600"/>
        <xdr:cNvSpPr/>
      </xdr:nvSpPr>
      <xdr:spPr>
        <a:xfrm>
          <a:off x="13652500" y="98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30251</xdr:rowOff>
    </xdr:from>
    <xdr:ext cx="534377" cy="259045"/>
    <xdr:sp macro="" textlink="">
      <xdr:nvSpPr>
        <xdr:cNvPr id="602" name="テキスト ボックス 601"/>
        <xdr:cNvSpPr txBox="1"/>
      </xdr:nvSpPr>
      <xdr:spPr>
        <a:xfrm>
          <a:off x="13436111" y="96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38288</xdr:rowOff>
    </xdr:from>
    <xdr:to>
      <xdr:col>67</xdr:col>
      <xdr:colOff>101600</xdr:colOff>
      <xdr:row>58</xdr:row>
      <xdr:rowOff>139888</xdr:rowOff>
    </xdr:to>
    <xdr:sp macro="" textlink="">
      <xdr:nvSpPr>
        <xdr:cNvPr id="603" name="楕円 602"/>
        <xdr:cNvSpPr/>
      </xdr:nvSpPr>
      <xdr:spPr>
        <a:xfrm>
          <a:off x="12763500" y="99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131015</xdr:rowOff>
    </xdr:from>
    <xdr:ext cx="534377" cy="259045"/>
    <xdr:sp macro="" textlink="">
      <xdr:nvSpPr>
        <xdr:cNvPr id="604" name="テキスト ボックス 603"/>
        <xdr:cNvSpPr txBox="1"/>
      </xdr:nvSpPr>
      <xdr:spPr>
        <a:xfrm>
          <a:off x="12547111" y="100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43459</xdr:rowOff>
    </xdr:from>
    <xdr:to>
      <xdr:col>85</xdr:col>
      <xdr:colOff>127000</xdr:colOff>
      <xdr:row>79</xdr:row>
      <xdr:rowOff>44450</xdr:rowOff>
    </xdr:to>
    <xdr:cxnSp macro="">
      <xdr:nvCxnSpPr>
        <xdr:cNvPr id="633" name="直線コネクタ 632"/>
        <xdr:cNvCxnSpPr/>
      </xdr:nvCxnSpPr>
      <xdr:spPr>
        <a:xfrm flipV="1">
          <a:off x="15481300" y="13588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43129</xdr:rowOff>
    </xdr:from>
    <xdr:to>
      <xdr:col>76</xdr:col>
      <xdr:colOff>114300</xdr:colOff>
      <xdr:row>79</xdr:row>
      <xdr:rowOff>44450</xdr:rowOff>
    </xdr:to>
    <xdr:cxnSp macro="">
      <xdr:nvCxnSpPr>
        <xdr:cNvPr id="639" name="直線コネクタ 638"/>
        <xdr:cNvCxnSpPr/>
      </xdr:nvCxnSpPr>
      <xdr:spPr>
        <a:xfrm>
          <a:off x="13703300" y="1358767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35268</xdr:rowOff>
    </xdr:from>
    <xdr:to>
      <xdr:col>71</xdr:col>
      <xdr:colOff>177800</xdr:colOff>
      <xdr:row>79</xdr:row>
      <xdr:rowOff>43129</xdr:rowOff>
    </xdr:to>
    <xdr:cxnSp macro="">
      <xdr:nvCxnSpPr>
        <xdr:cNvPr id="642" name="直線コネクタ 641"/>
        <xdr:cNvCxnSpPr/>
      </xdr:nvCxnSpPr>
      <xdr:spPr>
        <a:xfrm>
          <a:off x="12814300" y="13579818"/>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164109</xdr:rowOff>
    </xdr:from>
    <xdr:to>
      <xdr:col>85</xdr:col>
      <xdr:colOff>177800</xdr:colOff>
      <xdr:row>79</xdr:row>
      <xdr:rowOff>94259</xdr:rowOff>
    </xdr:to>
    <xdr:sp macro="" textlink="">
      <xdr:nvSpPr>
        <xdr:cNvPr id="652" name="楕円 651"/>
        <xdr:cNvSpPr/>
      </xdr:nvSpPr>
      <xdr:spPr>
        <a:xfrm>
          <a:off x="162687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13932" cy="259045"/>
    <xdr:sp macro="" textlink="">
      <xdr:nvSpPr>
        <xdr:cNvPr id="653" name="災害復旧費該当値テキスト"/>
        <xdr:cNvSpPr txBox="1"/>
      </xdr:nvSpPr>
      <xdr:spPr>
        <a:xfrm>
          <a:off x="16370300" y="13494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163779</xdr:rowOff>
    </xdr:from>
    <xdr:to>
      <xdr:col>72</xdr:col>
      <xdr:colOff>38100</xdr:colOff>
      <xdr:row>79</xdr:row>
      <xdr:rowOff>93929</xdr:rowOff>
    </xdr:to>
    <xdr:sp macro="" textlink="">
      <xdr:nvSpPr>
        <xdr:cNvPr id="658" name="楕円 657"/>
        <xdr:cNvSpPr/>
      </xdr:nvSpPr>
      <xdr:spPr>
        <a:xfrm>
          <a:off x="13652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85056</xdr:rowOff>
    </xdr:from>
    <xdr:ext cx="378565" cy="259045"/>
    <xdr:sp macro="" textlink="">
      <xdr:nvSpPr>
        <xdr:cNvPr id="659" name="テキスト ボックス 658"/>
        <xdr:cNvSpPr txBox="1"/>
      </xdr:nvSpPr>
      <xdr:spPr>
        <a:xfrm>
          <a:off x="13514017" y="1362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155918</xdr:rowOff>
    </xdr:from>
    <xdr:to>
      <xdr:col>67</xdr:col>
      <xdr:colOff>101600</xdr:colOff>
      <xdr:row>79</xdr:row>
      <xdr:rowOff>86068</xdr:rowOff>
    </xdr:to>
    <xdr:sp macro="" textlink="">
      <xdr:nvSpPr>
        <xdr:cNvPr id="660" name="楕円 659"/>
        <xdr:cNvSpPr/>
      </xdr:nvSpPr>
      <xdr:spPr>
        <a:xfrm>
          <a:off x="127635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77195</xdr:rowOff>
    </xdr:from>
    <xdr:ext cx="378565" cy="259045"/>
    <xdr:sp macro="" textlink="">
      <xdr:nvSpPr>
        <xdr:cNvPr id="661" name="テキスト ボックス 660"/>
        <xdr:cNvSpPr txBox="1"/>
      </xdr:nvSpPr>
      <xdr:spPr>
        <a:xfrm>
          <a:off x="12625017" y="1362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11410</xdr:rowOff>
    </xdr:from>
    <xdr:to>
      <xdr:col>85</xdr:col>
      <xdr:colOff>127000</xdr:colOff>
      <xdr:row>93</xdr:row>
      <xdr:rowOff>11615</xdr:rowOff>
    </xdr:to>
    <xdr:cxnSp macro="">
      <xdr:nvCxnSpPr>
        <xdr:cNvPr id="688" name="直線コネクタ 687"/>
        <xdr:cNvCxnSpPr/>
      </xdr:nvCxnSpPr>
      <xdr:spPr>
        <a:xfrm>
          <a:off x="15481300" y="15956260"/>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9"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158240</xdr:rowOff>
    </xdr:from>
    <xdr:to>
      <xdr:col>81</xdr:col>
      <xdr:colOff>50800</xdr:colOff>
      <xdr:row>93</xdr:row>
      <xdr:rowOff>11410</xdr:rowOff>
    </xdr:to>
    <xdr:cxnSp macro="">
      <xdr:nvCxnSpPr>
        <xdr:cNvPr id="691" name="直線コネクタ 690"/>
        <xdr:cNvCxnSpPr/>
      </xdr:nvCxnSpPr>
      <xdr:spPr>
        <a:xfrm>
          <a:off x="14592300" y="15931640"/>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3" name="テキスト ボックス 692"/>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158240</xdr:rowOff>
    </xdr:from>
    <xdr:to>
      <xdr:col>76</xdr:col>
      <xdr:colOff>114300</xdr:colOff>
      <xdr:row>93</xdr:row>
      <xdr:rowOff>5375</xdr:rowOff>
    </xdr:to>
    <xdr:cxnSp macro="">
      <xdr:nvCxnSpPr>
        <xdr:cNvPr id="694" name="直線コネクタ 693"/>
        <xdr:cNvCxnSpPr/>
      </xdr:nvCxnSpPr>
      <xdr:spPr>
        <a:xfrm flipV="1">
          <a:off x="13703300" y="15931640"/>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6" name="テキスト ボックス 695"/>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5375</xdr:rowOff>
    </xdr:from>
    <xdr:to>
      <xdr:col>71</xdr:col>
      <xdr:colOff>177800</xdr:colOff>
      <xdr:row>93</xdr:row>
      <xdr:rowOff>35367</xdr:rowOff>
    </xdr:to>
    <xdr:cxnSp macro="">
      <xdr:nvCxnSpPr>
        <xdr:cNvPr id="697" name="直線コネクタ 696"/>
        <xdr:cNvCxnSpPr/>
      </xdr:nvCxnSpPr>
      <xdr:spPr>
        <a:xfrm flipV="1">
          <a:off x="12814300" y="15950225"/>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9" name="テキスト ボックス 698"/>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1" name="テキスト ボックス 700"/>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132265</xdr:rowOff>
    </xdr:from>
    <xdr:to>
      <xdr:col>85</xdr:col>
      <xdr:colOff>177800</xdr:colOff>
      <xdr:row>93</xdr:row>
      <xdr:rowOff>62415</xdr:rowOff>
    </xdr:to>
    <xdr:sp macro="" textlink="">
      <xdr:nvSpPr>
        <xdr:cNvPr id="707" name="楕円 706"/>
        <xdr:cNvSpPr/>
      </xdr:nvSpPr>
      <xdr:spPr>
        <a:xfrm>
          <a:off x="16268700" y="159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155142</xdr:rowOff>
    </xdr:from>
    <xdr:ext cx="534377" cy="259045"/>
    <xdr:sp macro="" textlink="">
      <xdr:nvSpPr>
        <xdr:cNvPr id="708" name="公債費該当値テキスト"/>
        <xdr:cNvSpPr txBox="1"/>
      </xdr:nvSpPr>
      <xdr:spPr>
        <a:xfrm>
          <a:off x="16370300" y="157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132060</xdr:rowOff>
    </xdr:from>
    <xdr:to>
      <xdr:col>81</xdr:col>
      <xdr:colOff>101600</xdr:colOff>
      <xdr:row>93</xdr:row>
      <xdr:rowOff>62210</xdr:rowOff>
    </xdr:to>
    <xdr:sp macro="" textlink="">
      <xdr:nvSpPr>
        <xdr:cNvPr id="709" name="楕円 708"/>
        <xdr:cNvSpPr/>
      </xdr:nvSpPr>
      <xdr:spPr>
        <a:xfrm>
          <a:off x="15430500" y="159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78737</xdr:rowOff>
    </xdr:from>
    <xdr:ext cx="534377" cy="259045"/>
    <xdr:sp macro="" textlink="">
      <xdr:nvSpPr>
        <xdr:cNvPr id="710" name="テキスト ボックス 709"/>
        <xdr:cNvSpPr txBox="1"/>
      </xdr:nvSpPr>
      <xdr:spPr>
        <a:xfrm>
          <a:off x="15214111" y="156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107440</xdr:rowOff>
    </xdr:from>
    <xdr:to>
      <xdr:col>76</xdr:col>
      <xdr:colOff>165100</xdr:colOff>
      <xdr:row>93</xdr:row>
      <xdr:rowOff>37590</xdr:rowOff>
    </xdr:to>
    <xdr:sp macro="" textlink="">
      <xdr:nvSpPr>
        <xdr:cNvPr id="711" name="楕円 710"/>
        <xdr:cNvSpPr/>
      </xdr:nvSpPr>
      <xdr:spPr>
        <a:xfrm>
          <a:off x="14541500" y="15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54117</xdr:rowOff>
    </xdr:from>
    <xdr:ext cx="534377" cy="259045"/>
    <xdr:sp macro="" textlink="">
      <xdr:nvSpPr>
        <xdr:cNvPr id="712" name="テキスト ボックス 711"/>
        <xdr:cNvSpPr txBox="1"/>
      </xdr:nvSpPr>
      <xdr:spPr>
        <a:xfrm>
          <a:off x="14325111" y="156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126025</xdr:rowOff>
    </xdr:from>
    <xdr:to>
      <xdr:col>72</xdr:col>
      <xdr:colOff>38100</xdr:colOff>
      <xdr:row>93</xdr:row>
      <xdr:rowOff>56175</xdr:rowOff>
    </xdr:to>
    <xdr:sp macro="" textlink="">
      <xdr:nvSpPr>
        <xdr:cNvPr id="713" name="楕円 712"/>
        <xdr:cNvSpPr/>
      </xdr:nvSpPr>
      <xdr:spPr>
        <a:xfrm>
          <a:off x="13652500" y="15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72702</xdr:rowOff>
    </xdr:from>
    <xdr:ext cx="534377" cy="259045"/>
    <xdr:sp macro="" textlink="">
      <xdr:nvSpPr>
        <xdr:cNvPr id="714" name="テキスト ボックス 713"/>
        <xdr:cNvSpPr txBox="1"/>
      </xdr:nvSpPr>
      <xdr:spPr>
        <a:xfrm>
          <a:off x="13436111" y="1567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156017</xdr:rowOff>
    </xdr:from>
    <xdr:to>
      <xdr:col>67</xdr:col>
      <xdr:colOff>101600</xdr:colOff>
      <xdr:row>93</xdr:row>
      <xdr:rowOff>86167</xdr:rowOff>
    </xdr:to>
    <xdr:sp macro="" textlink="">
      <xdr:nvSpPr>
        <xdr:cNvPr id="715" name="楕円 714"/>
        <xdr:cNvSpPr/>
      </xdr:nvSpPr>
      <xdr:spPr>
        <a:xfrm>
          <a:off x="12763500" y="159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102694</xdr:rowOff>
    </xdr:from>
    <xdr:ext cx="534377" cy="259045"/>
    <xdr:sp macro="" textlink="">
      <xdr:nvSpPr>
        <xdr:cNvPr id="716" name="テキスト ボックス 715"/>
        <xdr:cNvSpPr txBox="1"/>
      </xdr:nvSpPr>
      <xdr:spPr>
        <a:xfrm>
          <a:off x="12547111" y="157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全体的に類似団体平均を下回っているものの、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公債費は類似団体平均を上回った状態が続いているが、新規借入の抑制により、減少傾向となっている。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特別定額給付金事業やプレミアム付商品券事業など、新型コロナウイルス感染症対策による事業の増加により、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大幅な増加となった。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により決算額が増加した。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国民健康保険税の適正化や医療費の抑制を図ることにより、普通会計の負担を減らしていくよう努める。また、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教育施設をはじめとする各公共施設等の老朽化により、教育費の増加が見込まれるため、より一層の歳出削減を図り、財政を圧迫する上昇傾向に歯止めをかけるよう努める。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税収の増加により取崩しを抑制した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に変わりはなかったが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実質収支は、市税及び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国庫支出金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等の増加により、前年度比で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今後も歳出削減等により捻出した額を中心に積み立てを行うとともに、税収入の増収や特別会計への繰出金の縮減などに努める。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連結実質赤字比率の状況について、古河市では各会計ともに赤字はなく、すべての会計で黒字となっている。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標準財政規模における各会計比率としては、水道事業会計の比率が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％と高く、次いで一般会計の比率が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％となっている。その他の会計に関しては、標準財政規模に対する比率は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％未満で推移している状況である。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68896008</v>
      </c>
      <c r="BO4" s="433"/>
      <c r="BP4" s="433"/>
      <c r="BQ4" s="433"/>
      <c r="BR4" s="433"/>
      <c r="BS4" s="433"/>
      <c r="BT4" s="433"/>
      <c r="BU4" s="434"/>
      <c r="BV4" s="432">
        <v>51689610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6.6</v>
      </c>
      <c r="CU4" s="439"/>
      <c r="CV4" s="439"/>
      <c r="CW4" s="439"/>
      <c r="CX4" s="439"/>
      <c r="CY4" s="439"/>
      <c r="CZ4" s="439"/>
      <c r="DA4" s="440"/>
      <c r="DB4" s="438">
        <v>3.9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66611139</v>
      </c>
      <c r="BO5" s="470"/>
      <c r="BP5" s="470"/>
      <c r="BQ5" s="470"/>
      <c r="BR5" s="470"/>
      <c r="BS5" s="470"/>
      <c r="BT5" s="470"/>
      <c r="BU5" s="471"/>
      <c r="BV5" s="469">
        <v>50371058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90.3</v>
      </c>
      <c r="CU5" s="467"/>
      <c r="CV5" s="467"/>
      <c r="CW5" s="467"/>
      <c r="CX5" s="467"/>
      <c r="CY5" s="467"/>
      <c r="CZ5" s="467"/>
      <c r="DA5" s="468"/>
      <c r="DB5" s="466">
        <v>91.9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2284869</v>
      </c>
      <c r="BO6" s="470"/>
      <c r="BP6" s="470"/>
      <c r="BQ6" s="470"/>
      <c r="BR6" s="470"/>
      <c r="BS6" s="470"/>
      <c r="BT6" s="470"/>
      <c r="BU6" s="471"/>
      <c r="BV6" s="469">
        <v>1318552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94.5</v>
      </c>
      <c r="CU6" s="507"/>
      <c r="CV6" s="507"/>
      <c r="CW6" s="507"/>
      <c r="CX6" s="507"/>
      <c r="CY6" s="507"/>
      <c r="CZ6" s="507"/>
      <c r="DA6" s="508"/>
      <c r="DB6" s="506">
        <v>96.7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247989</v>
      </c>
      <c r="BO7" s="470"/>
      <c r="BP7" s="470"/>
      <c r="BQ7" s="470"/>
      <c r="BR7" s="470"/>
      <c r="BS7" s="470"/>
      <c r="BT7" s="470"/>
      <c r="BU7" s="471"/>
      <c r="BV7" s="469">
        <v>130487</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30986440</v>
      </c>
      <c r="CU7" s="470"/>
      <c r="CV7" s="470"/>
      <c r="CW7" s="470"/>
      <c r="CX7" s="470"/>
      <c r="CY7" s="470"/>
      <c r="CZ7" s="470"/>
      <c r="DA7" s="471"/>
      <c r="DB7" s="469">
        <v>30263512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2036880</v>
      </c>
      <c r="BO8" s="470"/>
      <c r="BP8" s="470"/>
      <c r="BQ8" s="470"/>
      <c r="BR8" s="470"/>
      <c r="BS8" s="470"/>
      <c r="BT8" s="470"/>
      <c r="BU8" s="471"/>
      <c r="BV8" s="469">
        <v>1188065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0.76</v>
      </c>
      <c r="CU8" s="510"/>
      <c r="CV8" s="510"/>
      <c r="CW8" s="510"/>
      <c r="CX8" s="510"/>
      <c r="CY8" s="510"/>
      <c r="CZ8" s="510"/>
      <c r="DA8" s="511"/>
      <c r="DB8" s="509">
        <v>0.75</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139344</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848817</v>
      </c>
      <c r="BO9" s="470"/>
      <c r="BP9" s="470"/>
      <c r="BQ9" s="470"/>
      <c r="BR9" s="470"/>
      <c r="BS9" s="470"/>
      <c r="BT9" s="470"/>
      <c r="BU9" s="471"/>
      <c r="BV9" s="469">
        <v>154202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16.399999999999999</v>
      </c>
      <c r="CU9" s="467"/>
      <c r="CV9" s="467"/>
      <c r="CW9" s="467"/>
      <c r="CX9" s="467"/>
      <c r="CY9" s="467"/>
      <c r="CZ9" s="467"/>
      <c r="DA9" s="468"/>
      <c r="DB9" s="466">
        <v>17.100000000000001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140946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32</v>
      </c>
      <c r="BO10" s="470"/>
      <c r="BP10" s="470"/>
      <c r="BQ10" s="470"/>
      <c r="BR10" s="470"/>
      <c r="BS10" s="470"/>
      <c r="BT10" s="470"/>
      <c r="BU10" s="471"/>
      <c r="BV10" s="469">
        <v>384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142260</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138390</v>
      </c>
      <c r="S13" s="554"/>
      <c r="T13" s="554"/>
      <c r="U13" s="554"/>
      <c r="V13" s="555"/>
      <c r="W13" s="485" t="s">
        <v>140</v>
      </c>
      <c r="X13" s="486"/>
      <c r="Y13" s="486"/>
      <c r="Z13" s="486"/>
      <c r="AA13" s="486"/>
      <c r="AB13" s="476"/>
      <c r="AC13" s="520">
        <v>2754</v>
      </c>
      <c r="AD13" s="521"/>
      <c r="AE13" s="521"/>
      <c r="AF13" s="521"/>
      <c r="AG13" s="563"/>
      <c r="AH13" s="520">
        <v>2890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848849</v>
      </c>
      <c r="BO13" s="470"/>
      <c r="BP13" s="470"/>
      <c r="BQ13" s="470"/>
      <c r="BR13" s="470"/>
      <c r="BS13" s="470"/>
      <c r="BT13" s="470"/>
      <c r="BU13" s="471"/>
      <c r="BV13" s="469">
        <v>-245414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8.1999999999999993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142992</v>
      </c>
      <c r="S14" s="554"/>
      <c r="T14" s="554"/>
      <c r="U14" s="554"/>
      <c r="V14" s="555"/>
      <c r="W14" s="459"/>
      <c r="X14" s="460"/>
      <c r="Y14" s="460"/>
      <c r="Z14" s="460"/>
      <c r="AA14" s="460"/>
      <c r="AB14" s="449"/>
      <c r="AC14" s="556">
        <v>4.0999999999999996</v>
      </c>
      <c r="AD14" s="557"/>
      <c r="AE14" s="557"/>
      <c r="AF14" s="557"/>
      <c r="AG14" s="558"/>
      <c r="AH14" s="556">
        <v>4.3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58.1</v>
      </c>
      <c r="CU14" s="568"/>
      <c r="CV14" s="568"/>
      <c r="CW14" s="568"/>
      <c r="CX14" s="568"/>
      <c r="CY14" s="568"/>
      <c r="CZ14" s="568"/>
      <c r="DA14" s="569"/>
      <c r="DB14" s="567">
        <v>67.2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139108</v>
      </c>
      <c r="S15" s="554"/>
      <c r="T15" s="554"/>
      <c r="U15" s="554"/>
      <c r="V15" s="555"/>
      <c r="W15" s="485" t="s">
        <v>147</v>
      </c>
      <c r="X15" s="486"/>
      <c r="Y15" s="486"/>
      <c r="Z15" s="486"/>
      <c r="AA15" s="486"/>
      <c r="AB15" s="476"/>
      <c r="AC15" s="520">
        <v>25568</v>
      </c>
      <c r="AD15" s="521"/>
      <c r="AE15" s="521"/>
      <c r="AF15" s="521"/>
      <c r="AG15" s="563"/>
      <c r="AH15" s="520">
        <v>25499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18689210</v>
      </c>
      <c r="BO15" s="433"/>
      <c r="BP15" s="433"/>
      <c r="BQ15" s="433"/>
      <c r="BR15" s="433"/>
      <c r="BS15" s="433"/>
      <c r="BT15" s="433"/>
      <c r="BU15" s="434"/>
      <c r="BV15" s="432">
        <v>17680428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38.200000000000003</v>
      </c>
      <c r="AD16" s="557"/>
      <c r="AE16" s="557"/>
      <c r="AF16" s="557"/>
      <c r="AG16" s="558"/>
      <c r="AH16" s="556">
        <v>38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24365234</v>
      </c>
      <c r="BO16" s="470"/>
      <c r="BP16" s="470"/>
      <c r="BQ16" s="470"/>
      <c r="BR16" s="470"/>
      <c r="BS16" s="470"/>
      <c r="BT16" s="470"/>
      <c r="BU16" s="471"/>
      <c r="BV16" s="469">
        <v>23381279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38670</v>
      </c>
      <c r="AD17" s="521"/>
      <c r="AE17" s="521"/>
      <c r="AF17" s="521"/>
      <c r="AG17" s="563"/>
      <c r="AH17" s="520">
        <v>38650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23662986</v>
      </c>
      <c r="BO17" s="470"/>
      <c r="BP17" s="470"/>
      <c r="BQ17" s="470"/>
      <c r="BR17" s="470"/>
      <c r="BS17" s="470"/>
      <c r="BT17" s="470"/>
      <c r="BU17" s="471"/>
      <c r="BV17" s="469">
        <v>22550598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123.58</v>
      </c>
      <c r="M18" s="585"/>
      <c r="N18" s="585"/>
      <c r="O18" s="585"/>
      <c r="P18" s="585"/>
      <c r="Q18" s="585"/>
      <c r="R18" s="586"/>
      <c r="S18" s="586"/>
      <c r="T18" s="586"/>
      <c r="U18" s="586"/>
      <c r="V18" s="587"/>
      <c r="W18" s="487"/>
      <c r="X18" s="488"/>
      <c r="Y18" s="488"/>
      <c r="Z18" s="488"/>
      <c r="AA18" s="488"/>
      <c r="AB18" s="479"/>
      <c r="AC18" s="588">
        <v>57.7</v>
      </c>
      <c r="AD18" s="589"/>
      <c r="AE18" s="589"/>
      <c r="AF18" s="589"/>
      <c r="AG18" s="590"/>
      <c r="AH18" s="588">
        <v>57.7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28386900</v>
      </c>
      <c r="BO18" s="470"/>
      <c r="BP18" s="470"/>
      <c r="BQ18" s="470"/>
      <c r="BR18" s="470"/>
      <c r="BS18" s="470"/>
      <c r="BT18" s="470"/>
      <c r="BU18" s="471"/>
      <c r="BV18" s="469">
        <v>28309456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1128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35669363</v>
      </c>
      <c r="BO19" s="470"/>
      <c r="BP19" s="470"/>
      <c r="BQ19" s="470"/>
      <c r="BR19" s="470"/>
      <c r="BS19" s="470"/>
      <c r="BT19" s="470"/>
      <c r="BU19" s="471"/>
      <c r="BV19" s="469">
        <v>34429582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56149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54197989</v>
      </c>
      <c r="BO23" s="470"/>
      <c r="BP23" s="470"/>
      <c r="BQ23" s="470"/>
      <c r="BR23" s="470"/>
      <c r="BS23" s="470"/>
      <c r="BT23" s="470"/>
      <c r="BU23" s="471"/>
      <c r="BV23" s="469">
        <v>56544180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9700</v>
      </c>
      <c r="R24" s="521"/>
      <c r="S24" s="521"/>
      <c r="T24" s="521"/>
      <c r="U24" s="521"/>
      <c r="V24" s="563"/>
      <c r="W24" s="622"/>
      <c r="X24" s="610"/>
      <c r="Y24" s="611"/>
      <c r="Z24" s="519" t="s">
        <v>170</v>
      </c>
      <c r="AA24" s="499"/>
      <c r="AB24" s="499"/>
      <c r="AC24" s="499"/>
      <c r="AD24" s="499"/>
      <c r="AE24" s="499"/>
      <c r="AF24" s="499"/>
      <c r="AG24" s="500"/>
      <c r="AH24" s="520">
        <v>755</v>
      </c>
      <c r="AI24" s="521"/>
      <c r="AJ24" s="521"/>
      <c r="AK24" s="521"/>
      <c r="AL24" s="563"/>
      <c r="AM24" s="520">
        <v>2360885</v>
      </c>
      <c r="AN24" s="521"/>
      <c r="AO24" s="521"/>
      <c r="AP24" s="521"/>
      <c r="AQ24" s="521"/>
      <c r="AR24" s="563"/>
      <c r="AS24" s="520">
        <v>3127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34926254</v>
      </c>
      <c r="BO24" s="470"/>
      <c r="BP24" s="470"/>
      <c r="BQ24" s="470"/>
      <c r="BR24" s="470"/>
      <c r="BS24" s="470"/>
      <c r="BT24" s="470"/>
      <c r="BU24" s="471"/>
      <c r="BV24" s="469">
        <v>36396318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7700</v>
      </c>
      <c r="R25" s="521"/>
      <c r="S25" s="521"/>
      <c r="T25" s="521"/>
      <c r="U25" s="521"/>
      <c r="V25" s="563"/>
      <c r="W25" s="622"/>
      <c r="X25" s="610"/>
      <c r="Y25" s="611"/>
      <c r="Z25" s="519" t="s">
        <v>173</v>
      </c>
      <c r="AA25" s="499"/>
      <c r="AB25" s="499"/>
      <c r="AC25" s="499"/>
      <c r="AD25" s="499"/>
      <c r="AE25" s="499"/>
      <c r="AF25" s="499"/>
      <c r="AG25" s="500"/>
      <c r="AH25" s="520" t="s">
        <v>130</v>
      </c>
      <c r="AI25" s="521"/>
      <c r="AJ25" s="521"/>
      <c r="AK25" s="521"/>
      <c r="AL25" s="563"/>
      <c r="AM25" s="520" t="s">
        <v>138</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7861604</v>
      </c>
      <c r="BO25" s="433"/>
      <c r="BP25" s="433"/>
      <c r="BQ25" s="433"/>
      <c r="BR25" s="433"/>
      <c r="BS25" s="433"/>
      <c r="BT25" s="433"/>
      <c r="BU25" s="434"/>
      <c r="BV25" s="432">
        <v>7161539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6700</v>
      </c>
      <c r="R26" s="521"/>
      <c r="S26" s="521"/>
      <c r="T26" s="521"/>
      <c r="U26" s="521"/>
      <c r="V26" s="563"/>
      <c r="W26" s="622"/>
      <c r="X26" s="610"/>
      <c r="Y26" s="611"/>
      <c r="Z26" s="519" t="s">
        <v>177</v>
      </c>
      <c r="AA26" s="632"/>
      <c r="AB26" s="632"/>
      <c r="AC26" s="632"/>
      <c r="AD26" s="632"/>
      <c r="AE26" s="632"/>
      <c r="AF26" s="632"/>
      <c r="AG26" s="633"/>
      <c r="AH26" s="520">
        <v>8</v>
      </c>
      <c r="AI26" s="521"/>
      <c r="AJ26" s="521"/>
      <c r="AK26" s="521"/>
      <c r="AL26" s="563"/>
      <c r="AM26" s="520">
        <v>23632</v>
      </c>
      <c r="AN26" s="521"/>
      <c r="AO26" s="521"/>
      <c r="AP26" s="521"/>
      <c r="AQ26" s="521"/>
      <c r="AR26" s="563"/>
      <c r="AS26" s="520">
        <v>2954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5000</v>
      </c>
      <c r="R27" s="521"/>
      <c r="S27" s="521"/>
      <c r="T27" s="521"/>
      <c r="U27" s="521"/>
      <c r="V27" s="563"/>
      <c r="W27" s="622"/>
      <c r="X27" s="610"/>
      <c r="Y27" s="611"/>
      <c r="Z27" s="519" t="s">
        <v>180</v>
      </c>
      <c r="AA27" s="499"/>
      <c r="AB27" s="499"/>
      <c r="AC27" s="499"/>
      <c r="AD27" s="499"/>
      <c r="AE27" s="499"/>
      <c r="AF27" s="499"/>
      <c r="AG27" s="500"/>
      <c r="AH27" s="520" t="s">
        <v>138</v>
      </c>
      <c r="AI27" s="521"/>
      <c r="AJ27" s="521"/>
      <c r="AK27" s="521"/>
      <c r="AL27" s="563"/>
      <c r="AM27" s="520" t="s">
        <v>174</v>
      </c>
      <c r="AN27" s="521"/>
      <c r="AO27" s="521"/>
      <c r="AP27" s="521"/>
      <c r="AQ27" s="521"/>
      <c r="AR27" s="563"/>
      <c r="AS27" s="520" t="s">
        <v>130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705287</v>
      </c>
      <c r="BO27" s="646"/>
      <c r="BP27" s="646"/>
      <c r="BQ27" s="646"/>
      <c r="BR27" s="646"/>
      <c r="BS27" s="646"/>
      <c r="BT27" s="646"/>
      <c r="BU27" s="647"/>
      <c r="BV27" s="645">
        <v>705284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4500</v>
      </c>
      <c r="R28" s="521"/>
      <c r="S28" s="521"/>
      <c r="T28" s="521"/>
      <c r="U28" s="521"/>
      <c r="V28" s="563"/>
      <c r="W28" s="622"/>
      <c r="X28" s="610"/>
      <c r="Y28" s="611"/>
      <c r="Z28" s="519" t="s">
        <v>183</v>
      </c>
      <c r="AA28" s="499"/>
      <c r="AB28" s="499"/>
      <c r="AC28" s="499"/>
      <c r="AD28" s="499"/>
      <c r="AE28" s="499"/>
      <c r="AF28" s="499"/>
      <c r="AG28" s="500"/>
      <c r="AH28" s="520" t="s">
        <v>130</v>
      </c>
      <c r="AI28" s="521"/>
      <c r="AJ28" s="521"/>
      <c r="AK28" s="521"/>
      <c r="AL28" s="563"/>
      <c r="AM28" s="520" t="s">
        <v>138</v>
      </c>
      <c r="AN28" s="521"/>
      <c r="AO28" s="521"/>
      <c r="AP28" s="521"/>
      <c r="AQ28" s="521"/>
      <c r="AR28" s="563"/>
      <c r="AS28" s="520" t="s">
        <v>130</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2722352</v>
      </c>
      <c r="BO28" s="433"/>
      <c r="BP28" s="433"/>
      <c r="BQ28" s="433"/>
      <c r="BR28" s="433"/>
      <c r="BS28" s="433"/>
      <c r="BT28" s="433"/>
      <c r="BU28" s="434"/>
      <c r="BV28" s="432">
        <v>2722320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22</v>
      </c>
      <c r="M29" s="521"/>
      <c r="N29" s="521"/>
      <c r="O29" s="521"/>
      <c r="P29" s="563"/>
      <c r="Q29" s="520">
        <v>4000</v>
      </c>
      <c r="R29" s="521"/>
      <c r="S29" s="521"/>
      <c r="T29" s="521"/>
      <c r="U29" s="521"/>
      <c r="V29" s="563"/>
      <c r="W29" s="623"/>
      <c r="X29" s="624"/>
      <c r="Y29" s="625"/>
      <c r="Z29" s="519" t="s">
        <v>186</v>
      </c>
      <c r="AA29" s="499"/>
      <c r="AB29" s="499"/>
      <c r="AC29" s="499"/>
      <c r="AD29" s="499"/>
      <c r="AE29" s="499"/>
      <c r="AF29" s="499"/>
      <c r="AG29" s="500"/>
      <c r="AH29" s="520">
        <v>755</v>
      </c>
      <c r="AI29" s="521"/>
      <c r="AJ29" s="521"/>
      <c r="AK29" s="521"/>
      <c r="AL29" s="563"/>
      <c r="AM29" s="520">
        <v>2360885</v>
      </c>
      <c r="AN29" s="521"/>
      <c r="AO29" s="521"/>
      <c r="AP29" s="521"/>
      <c r="AQ29" s="521"/>
      <c r="AR29" s="563"/>
      <c r="AS29" s="520">
        <v>3127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603887</v>
      </c>
      <c r="BO29" s="470"/>
      <c r="BP29" s="470"/>
      <c r="BQ29" s="470"/>
      <c r="BR29" s="470"/>
      <c r="BS29" s="470"/>
      <c r="BT29" s="470"/>
      <c r="BU29" s="471"/>
      <c r="BV29" s="469">
        <v>511279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1858292</v>
      </c>
      <c r="BO30" s="646"/>
      <c r="BP30" s="646"/>
      <c r="BQ30" s="646"/>
      <c r="BR30" s="646"/>
      <c r="BS30" s="646"/>
      <c r="BT30" s="646"/>
      <c r="BU30" s="647"/>
      <c r="BV30" s="645">
        <v>1882690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古河市国民健康保険特別会計（事業勘定）</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IF('各会計、関係団体の財政状況及び健全化判断比率'!B33="","",'各会計、関係団体の財政状況及び健全化判断比率'!B33)</f>
        <v>古河市水道事業会計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古河市農業集落排水事業特別会計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清水丘診療所事務組合（国民健康保険事業）</v>
      </c>
      <c r="BZ34" s="659"/>
      <c r="CA34" s="659"/>
      <c r="CB34" s="659"/>
      <c r="CC34" s="659"/>
      <c r="CD34" s="659"/>
      <c r="CE34" s="659"/>
      <c r="CF34" s="659"/>
      <c r="CG34" s="659"/>
      <c r="CH34" s="659"/>
      <c r="CI34" s="659"/>
      <c r="CJ34" s="659"/>
      <c r="CK34" s="659"/>
      <c r="CL34" s="659"/>
      <c r="CM34" s="659"/>
      <c r="CN34" s="214"/>
      <c r="CO34" s="658">
        <f>IF(CQ34="","",MAX(C34:D43,U34:V43,AM34:AN43,BE34:BF43,BW34:BX43)+1)</f>
        <v>25</v>
      </c>
      <c r="CP34" s="658"/>
      <c r="CQ34" s="659" t="str">
        <f>IF('各会計、関係団体の財政状況及び健全化判断比率'!BS7="","",'各会計、関係団体の財政状況及び健全化判断比率'!BS7)</f>
        <v>古河市情報センター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古河市古河福祉の森診療所特別会計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古河市国民健康保険特別会計（直診勘定）</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IF('各会計、関係団体の財政状況及び健全化判断比率'!B34="","",'各会計、関係団体の財政状況及び健全化判断比率'!B34)</f>
        <v>古河市下水道事業会計</v>
      </c>
      <c r="AP35" s="659"/>
      <c r="AQ35" s="659"/>
      <c r="AR35" s="659"/>
      <c r="AS35" s="659"/>
      <c r="AT35" s="659"/>
      <c r="AU35" s="659"/>
      <c r="AV35" s="659"/>
      <c r="AW35" s="659"/>
      <c r="AX35" s="659"/>
      <c r="AY35" s="659"/>
      <c r="AZ35" s="659"/>
      <c r="BA35" s="659"/>
      <c r="BB35" s="659"/>
      <c r="BC35" s="659"/>
      <c r="BD35" s="214"/>
      <c r="BE35" s="658">
        <f t="shared" ref="BE35:BE43" si="1">IF(BG35="","",BE34+1)</f>
        <v>13</v>
      </c>
      <c r="BF35" s="658"/>
      <c r="BG35" s="659" t="str">
        <f>IF('各会計、関係団体の財政状況及び健全化判断比率'!B36="","",'各会計、関係団体の財政状況及び健全化判断比率'!B36)</f>
        <v>古河市ゴルフ場事業特別会計</v>
      </c>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さしま環境管理事務組合（一般会計）</v>
      </c>
      <c r="BZ35" s="659"/>
      <c r="CA35" s="659"/>
      <c r="CB35" s="659"/>
      <c r="CC35" s="659"/>
      <c r="CD35" s="659"/>
      <c r="CE35" s="659"/>
      <c r="CF35" s="659"/>
      <c r="CG35" s="659"/>
      <c r="CH35" s="659"/>
      <c r="CI35" s="659"/>
      <c r="CJ35" s="659"/>
      <c r="CK35" s="659"/>
      <c r="CL35" s="659"/>
      <c r="CM35" s="659"/>
      <c r="CN35" s="214"/>
      <c r="CO35" s="658">
        <f t="shared" ref="CO35:CO43" si="3">IF(CQ35="","",CO34+1)</f>
        <v>26</v>
      </c>
      <c r="CP35" s="658"/>
      <c r="CQ35" s="659" t="str">
        <f>IF('各会計、関係団体の財政状況及び健全化判断比率'!BS8="","",'各会計、関係団体の財政状況及び健全化判断比率'!BS8)</f>
        <v>古河市地域振興公社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古河市古河駅東部土地区画整理事業特別会計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古河市介護保険特別会計（保険事業勘定）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14</v>
      </c>
      <c r="BF36" s="658"/>
      <c r="BG36" s="659" t="str">
        <f>IF('各会計、関係団体の財政状況及び健全化判断比率'!B37="","",'各会計、関係団体の財政状況及び健全化判断比率'!B37)</f>
        <v>古河市仁連地区新産業用地開発事業特別会計</v>
      </c>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さしま環境管理事務組合（清水丘聖地霊園管理事業特別会計）</v>
      </c>
      <c r="BZ36" s="659"/>
      <c r="CA36" s="659"/>
      <c r="CB36" s="659"/>
      <c r="CC36" s="659"/>
      <c r="CD36" s="659"/>
      <c r="CE36" s="659"/>
      <c r="CF36" s="659"/>
      <c r="CG36" s="659"/>
      <c r="CH36" s="659"/>
      <c r="CI36" s="659"/>
      <c r="CJ36" s="659"/>
      <c r="CK36" s="659"/>
      <c r="CL36" s="659"/>
      <c r="CM36" s="659"/>
      <c r="CN36" s="214"/>
      <c r="CO36" s="658">
        <f t="shared" si="3"/>
        <v>27</v>
      </c>
      <c r="CP36" s="658"/>
      <c r="CQ36" s="659" t="str">
        <f>IF('各会計、関係団体の財政状況及び健全化判断比率'!BS9="","",'各会計、関係団体の財政状況及び健全化判断比率'!BS9)</f>
        <v>渡良瀬遊水地アクリメーション振興財団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〇</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古河市公共用地先行取得特別会計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古河市介護保険特別会計（介護サービス事業勘定）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茨城西南地方広域市町村圏事務組合（一般会計）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古河市後期高齢者医療特別会計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茨城西南地方広域市町村圏事務組合（利根老人ホーム事業特別会計）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20</v>
      </c>
      <c r="BX39" s="658"/>
      <c r="BY39" s="659" t="str">
        <f>IF('各会計、関係団体の財政状況及び健全化判断比率'!B73="","",'各会計、関係団体の財政状況及び健全化判断比率'!B73)</f>
        <v>茨城西南地方広域市町村圏事務組合（特殊湛水防除事業特別会計）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21</v>
      </c>
      <c r="BX40" s="658"/>
      <c r="BY40" s="659" t="str">
        <f>IF('各会計、関係団体の財政状況及び健全化判断比率'!B74="","",'各会計、関係団体の財政状況及び健全化判断比率'!B74)</f>
        <v>茨城県市町村総合事務組合（一般会計）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22</v>
      </c>
      <c r="BX41" s="658"/>
      <c r="BY41" s="659" t="str">
        <f>IF('各会計、関係団体の財政状況及び健全化判断比率'!B75="","",'各会計、関係団体の財政状況及び健全化判断比率'!B75)</f>
        <v>茨城県市町村総合事務組合（県民交通災害共済事業特別会計）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23</v>
      </c>
      <c r="BX42" s="658"/>
      <c r="BY42" s="659" t="str">
        <f>IF('各会計、関係団体の財政状況及び健全化判断比率'!B76="","",'各会計、関係団体の財政状況及び健全化判断比率'!B76)</f>
        <v>茨城租税債権管理機構（一般会計）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24</v>
      </c>
      <c r="BX43" s="658"/>
      <c r="BY43" s="659" t="str">
        <f>IF('各会計、関係団体の財政状況及び健全化判断比率'!B77="","",'各会計、関係団体の財政状況及び健全化判断比率'!B77)</f>
        <v>茨城県後期高齢者医療広域連合（一般会計）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IaIk4gF6Ens6izdaX4qABTe/9EOZZ3iT2z+8sPFQCJaNJT2AaJ77cUoIrjIhg1XsQcfZoMFNewgzaglOt7qbw==" saltValue="2GwSigDHobHjZ/9TamHd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583</v>
      </c>
      <c r="D34" s="1250"/>
      <c r="E34" s="1251"/>
      <c r="F34" s="32">
        <v>10.93</v>
      </c>
      <c r="G34" s="33">
        <v>10.43</v>
      </c>
      <c r="H34" s="33">
        <v>11.04</v>
      </c>
      <c r="I34" s="33">
        <v>10.72</v>
      </c>
      <c r="J34" s="34">
        <v>11.06</v>
      </c>
      <c r="K34" s="22"/>
      <c r="L34" s="22"/>
      <c r="M34" s="22"/>
      <c r="N34" s="22"/>
      <c r="O34" s="22"/>
      <c r="P34" s="22"/>
    </row>
    <row r="35" spans="1:16" ht="39" customHeight="1" x14ac:dyDescent="0.15">
      <c r="A35" s="22"/>
      <c r="B35" s="35"/>
      <c r="C35" s="1244" t="s">
        <v>584</v>
      </c>
      <c r="D35" s="1245"/>
      <c r="E35" s="1246"/>
      <c r="F35" s="36">
        <v>4.1900000000000004</v>
      </c>
      <c r="G35" s="37">
        <v>4.95</v>
      </c>
      <c r="H35" s="37">
        <v>3.39</v>
      </c>
      <c r="I35" s="37">
        <v>3.89</v>
      </c>
      <c r="J35" s="38">
        <v>6.53</v>
      </c>
      <c r="K35" s="22"/>
      <c r="L35" s="22"/>
      <c r="M35" s="22"/>
      <c r="N35" s="22"/>
      <c r="O35" s="22"/>
      <c r="P35" s="22"/>
    </row>
    <row r="36" spans="1:16" ht="39" customHeight="1" x14ac:dyDescent="0.15">
      <c r="A36" s="22"/>
      <c r="B36" s="35"/>
      <c r="C36" s="1244" t="s">
        <v>585</v>
      </c>
      <c r="D36" s="1245"/>
      <c r="E36" s="1246"/>
      <c r="F36" s="36">
        <v>0.66</v>
      </c>
      <c r="G36" s="37">
        <v>0.85</v>
      </c>
      <c r="H36" s="37">
        <v>0.94</v>
      </c>
      <c r="I36" s="37">
        <v>0.64</v>
      </c>
      <c r="J36" s="38">
        <v>0.86</v>
      </c>
      <c r="K36" s="22"/>
      <c r="L36" s="22"/>
      <c r="M36" s="22"/>
      <c r="N36" s="22"/>
      <c r="O36" s="22"/>
      <c r="P36" s="22"/>
    </row>
    <row r="37" spans="1:16" ht="39" customHeight="1" x14ac:dyDescent="0.15">
      <c r="A37" s="22"/>
      <c r="B37" s="35"/>
      <c r="C37" s="1244" t="s">
        <v>586</v>
      </c>
      <c r="D37" s="1245"/>
      <c r="E37" s="1246"/>
      <c r="F37" s="36" t="s">
        <v>533</v>
      </c>
      <c r="G37" s="37" t="s">
        <v>533</v>
      </c>
      <c r="H37" s="37" t="s">
        <v>533</v>
      </c>
      <c r="I37" s="37" t="s">
        <v>533</v>
      </c>
      <c r="J37" s="38">
        <v>0.78</v>
      </c>
      <c r="K37" s="22"/>
      <c r="L37" s="22"/>
      <c r="M37" s="22"/>
      <c r="N37" s="22"/>
      <c r="O37" s="22"/>
      <c r="P37" s="22"/>
    </row>
    <row r="38" spans="1:16" ht="39" customHeight="1" x14ac:dyDescent="0.15">
      <c r="A38" s="22"/>
      <c r="B38" s="35"/>
      <c r="C38" s="1244" t="s">
        <v>587</v>
      </c>
      <c r="D38" s="1245"/>
      <c r="E38" s="1246"/>
      <c r="F38" s="36">
        <v>0.09</v>
      </c>
      <c r="G38" s="37">
        <v>0.05</v>
      </c>
      <c r="H38" s="37">
        <v>0.16</v>
      </c>
      <c r="I38" s="37">
        <v>0.05</v>
      </c>
      <c r="J38" s="38">
        <v>0.12</v>
      </c>
      <c r="K38" s="22"/>
      <c r="L38" s="22"/>
      <c r="M38" s="22"/>
      <c r="N38" s="22"/>
      <c r="O38" s="22"/>
      <c r="P38" s="22"/>
    </row>
    <row r="39" spans="1:16" ht="39" customHeight="1" x14ac:dyDescent="0.15">
      <c r="A39" s="22"/>
      <c r="B39" s="35"/>
      <c r="C39" s="1244" t="s">
        <v>588</v>
      </c>
      <c r="D39" s="1245"/>
      <c r="E39" s="1246"/>
      <c r="F39" s="36">
        <v>7.0000000000000007E-2</v>
      </c>
      <c r="G39" s="37">
        <v>0.09</v>
      </c>
      <c r="H39" s="37">
        <v>0.1</v>
      </c>
      <c r="I39" s="37">
        <v>7.0000000000000007E-2</v>
      </c>
      <c r="J39" s="38">
        <v>0.08</v>
      </c>
      <c r="K39" s="22"/>
      <c r="L39" s="22"/>
      <c r="M39" s="22"/>
      <c r="N39" s="22"/>
      <c r="O39" s="22"/>
      <c r="P39" s="22"/>
    </row>
    <row r="40" spans="1:16" ht="39" customHeight="1" x14ac:dyDescent="0.15">
      <c r="A40" s="22"/>
      <c r="B40" s="35"/>
      <c r="C40" s="1244" t="s">
        <v>589</v>
      </c>
      <c r="D40" s="1245"/>
      <c r="E40" s="1246"/>
      <c r="F40" s="36">
        <v>0.33</v>
      </c>
      <c r="G40" s="37">
        <v>0</v>
      </c>
      <c r="H40" s="37">
        <v>0</v>
      </c>
      <c r="I40" s="37">
        <v>0</v>
      </c>
      <c r="J40" s="38">
        <v>0.02</v>
      </c>
      <c r="K40" s="22"/>
      <c r="L40" s="22"/>
      <c r="M40" s="22"/>
      <c r="N40" s="22"/>
      <c r="O40" s="22"/>
      <c r="P40" s="22"/>
    </row>
    <row r="41" spans="1:16" ht="39" customHeight="1" x14ac:dyDescent="0.15">
      <c r="A41" s="22"/>
      <c r="B41" s="35"/>
      <c r="C41" s="1244" t="s">
        <v>590</v>
      </c>
      <c r="D41" s="1245"/>
      <c r="E41" s="1246"/>
      <c r="F41" s="36">
        <v>0.05</v>
      </c>
      <c r="G41" s="37">
        <v>0</v>
      </c>
      <c r="H41" s="37">
        <v>0.02</v>
      </c>
      <c r="I41" s="37">
        <v>0.02</v>
      </c>
      <c r="J41" s="38">
        <v>0.01</v>
      </c>
      <c r="K41" s="22"/>
      <c r="L41" s="22"/>
      <c r="M41" s="22"/>
      <c r="N41" s="22"/>
      <c r="O41" s="22"/>
      <c r="P41" s="22"/>
    </row>
    <row r="42" spans="1:16" ht="39" customHeight="1" x14ac:dyDescent="0.15">
      <c r="A42" s="22"/>
      <c r="B42" s="39"/>
      <c r="C42" s="1244" t="s">
        <v>591</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592</v>
      </c>
      <c r="D43" s="1248"/>
      <c r="E43" s="1249"/>
      <c r="F43" s="41">
        <v>0.47</v>
      </c>
      <c r="G43" s="42">
        <v>0.36</v>
      </c>
      <c r="H43" s="42">
        <v>0.32</v>
      </c>
      <c r="I43" s="42">
        <v>0.12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V986sChn4i3UA/hnC1ZRCPXkrzUFuoVLIwWGrqhXiKxn0doBR5jDCjK6lAfuPFZCdYp+MQJJIh3dvusUA23FA==" saltValue="VkRjFVEfrfv7HHFbAHKR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6320</v>
      </c>
      <c r="L45" s="60">
        <v>6480</v>
      </c>
      <c r="M45" s="60">
        <v>6585</v>
      </c>
      <c r="N45" s="60">
        <v>6369</v>
      </c>
      <c r="O45" s="61">
        <v>6288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533</v>
      </c>
      <c r="L47" s="64">
        <v>10</v>
      </c>
      <c r="M47" s="64">
        <v>26</v>
      </c>
      <c r="N47" s="64">
        <v>37</v>
      </c>
      <c r="O47" s="65">
        <v>49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1519</v>
      </c>
      <c r="L48" s="64">
        <v>1637</v>
      </c>
      <c r="M48" s="64">
        <v>1514</v>
      </c>
      <c r="N48" s="64">
        <v>1395</v>
      </c>
      <c r="O48" s="65">
        <v>1304</v>
      </c>
      <c r="P48" s="48"/>
      <c r="Q48" s="48"/>
      <c r="R48" s="48"/>
      <c r="S48" s="48"/>
      <c r="T48" s="48"/>
      <c r="U48" s="48"/>
    </row>
    <row r="49" spans="1:21" ht="30.75" customHeight="1" x14ac:dyDescent="0.15">
      <c r="A49" s="48"/>
      <c r="B49" s="1254"/>
      <c r="C49" s="1255"/>
      <c r="D49" s="62"/>
      <c r="E49" s="1260" t="s">
        <v>16</v>
      </c>
      <c r="F49" s="1260"/>
      <c r="G49" s="1260"/>
      <c r="H49" s="1260"/>
      <c r="I49" s="1260"/>
      <c r="J49" s="1261"/>
      <c r="K49" s="63">
        <v>414</v>
      </c>
      <c r="L49" s="64">
        <v>418</v>
      </c>
      <c r="M49" s="64">
        <v>429</v>
      </c>
      <c r="N49" s="64">
        <v>401</v>
      </c>
      <c r="O49" s="65">
        <v>414</v>
      </c>
      <c r="P49" s="48"/>
      <c r="Q49" s="48"/>
      <c r="R49" s="48"/>
      <c r="S49" s="48"/>
      <c r="T49" s="48"/>
      <c r="U49" s="48"/>
    </row>
    <row r="50" spans="1:21" ht="30.75" customHeight="1" x14ac:dyDescent="0.15">
      <c r="A50" s="48"/>
      <c r="B50" s="1254"/>
      <c r="C50" s="1255"/>
      <c r="D50" s="62"/>
      <c r="E50" s="1260" t="s">
        <v>17</v>
      </c>
      <c r="F50" s="1260"/>
      <c r="G50" s="1260"/>
      <c r="H50" s="1260"/>
      <c r="I50" s="1260"/>
      <c r="J50" s="1261"/>
      <c r="K50" s="63">
        <v>39</v>
      </c>
      <c r="L50" s="64">
        <v>29</v>
      </c>
      <c r="M50" s="64">
        <v>34</v>
      </c>
      <c r="N50" s="64">
        <v>33</v>
      </c>
      <c r="O50" s="65">
        <v>33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6169</v>
      </c>
      <c r="L52" s="64">
        <v>6345</v>
      </c>
      <c r="M52" s="64">
        <v>6438</v>
      </c>
      <c r="N52" s="64">
        <v>6395</v>
      </c>
      <c r="O52" s="65">
        <v>6404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2123</v>
      </c>
      <c r="L53" s="69">
        <v>2229</v>
      </c>
      <c r="M53" s="69">
        <v>2150</v>
      </c>
      <c r="N53" s="69">
        <v>1840</v>
      </c>
      <c r="O53" s="70">
        <v>1684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604</v>
      </c>
      <c r="L57" s="84" t="s">
        <v>604</v>
      </c>
      <c r="M57" s="84" t="s">
        <v>604</v>
      </c>
      <c r="N57" s="84" t="s">
        <v>604</v>
      </c>
      <c r="O57" s="85" t="s">
        <v>604</v>
      </c>
    </row>
    <row r="58" spans="1:21" ht="31.5" customHeight="1" thickBot="1" x14ac:dyDescent="0.2">
      <c r="B58" s="1270"/>
      <c r="C58" s="1271"/>
      <c r="D58" s="1275" t="s">
        <v>27</v>
      </c>
      <c r="E58" s="1276"/>
      <c r="F58" s="1276"/>
      <c r="G58" s="1276"/>
      <c r="H58" s="1276"/>
      <c r="I58" s="1276"/>
      <c r="J58" s="1277"/>
      <c r="K58" s="86" t="s">
        <v>604</v>
      </c>
      <c r="L58" s="87" t="s">
        <v>604</v>
      </c>
      <c r="M58" s="87">
        <v>10</v>
      </c>
      <c r="N58" s="87">
        <v>36</v>
      </c>
      <c r="O58" s="88">
        <v>74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vXSSzPhJYkJBe1h5B2aAx4QPtfslSijgBPzLGiDQKqCyFHNJHv3pIjwprAmi7W8Wyk6pXZ2rmnRy/AF3BSUw==" saltValue="alU/IRDSgAj023Lmxlot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78" t="s">
        <v>30</v>
      </c>
      <c r="C41" s="1279"/>
      <c r="D41" s="102"/>
      <c r="E41" s="1284" t="s">
        <v>31</v>
      </c>
      <c r="F41" s="1284"/>
      <c r="G41" s="1284"/>
      <c r="H41" s="1285"/>
      <c r="I41" s="103">
        <v>63707</v>
      </c>
      <c r="J41" s="104">
        <v>62179</v>
      </c>
      <c r="K41" s="104">
        <v>60242</v>
      </c>
      <c r="L41" s="104">
        <v>58402</v>
      </c>
      <c r="M41" s="105">
        <v>56184</v>
      </c>
    </row>
    <row r="42" spans="2:13" ht="27.75" customHeight="1" x14ac:dyDescent="0.15">
      <c r="B42" s="1280"/>
      <c r="C42" s="1281"/>
      <c r="D42" s="106"/>
      <c r="E42" s="1286" t="s">
        <v>32</v>
      </c>
      <c r="F42" s="1286"/>
      <c r="G42" s="1286"/>
      <c r="H42" s="1287"/>
      <c r="I42" s="107">
        <v>294</v>
      </c>
      <c r="J42" s="108">
        <v>267</v>
      </c>
      <c r="K42" s="108">
        <v>235</v>
      </c>
      <c r="L42" s="108">
        <v>203</v>
      </c>
      <c r="M42" s="109">
        <v>171</v>
      </c>
    </row>
    <row r="43" spans="2:13" ht="27.75" customHeight="1" x14ac:dyDescent="0.15">
      <c r="B43" s="1280"/>
      <c r="C43" s="1281"/>
      <c r="D43" s="106"/>
      <c r="E43" s="1286" t="s">
        <v>33</v>
      </c>
      <c r="F43" s="1286"/>
      <c r="G43" s="1286"/>
      <c r="H43" s="1287"/>
      <c r="I43" s="107">
        <v>16917</v>
      </c>
      <c r="J43" s="108">
        <v>16080</v>
      </c>
      <c r="K43" s="108">
        <v>15052</v>
      </c>
      <c r="L43" s="108">
        <v>14356</v>
      </c>
      <c r="M43" s="109">
        <v>13391</v>
      </c>
    </row>
    <row r="44" spans="2:13" ht="27.75" customHeight="1" x14ac:dyDescent="0.15">
      <c r="B44" s="1280"/>
      <c r="C44" s="1281"/>
      <c r="D44" s="106"/>
      <c r="E44" s="1286" t="s">
        <v>34</v>
      </c>
      <c r="F44" s="1286"/>
      <c r="G44" s="1286"/>
      <c r="H44" s="1287"/>
      <c r="I44" s="107">
        <v>1883</v>
      </c>
      <c r="J44" s="108">
        <v>1580</v>
      </c>
      <c r="K44" s="108">
        <v>1280</v>
      </c>
      <c r="L44" s="108">
        <v>963</v>
      </c>
      <c r="M44" s="109">
        <v>683</v>
      </c>
    </row>
    <row r="45" spans="2:13" ht="27.75" customHeight="1" x14ac:dyDescent="0.15">
      <c r="B45" s="1280"/>
      <c r="C45" s="1281"/>
      <c r="D45" s="106"/>
      <c r="E45" s="1286" t="s">
        <v>35</v>
      </c>
      <c r="F45" s="1286"/>
      <c r="G45" s="1286"/>
      <c r="H45" s="1287"/>
      <c r="I45" s="107">
        <v>6535</v>
      </c>
      <c r="J45" s="108">
        <v>6511</v>
      </c>
      <c r="K45" s="108">
        <v>6269</v>
      </c>
      <c r="L45" s="108">
        <v>6212</v>
      </c>
      <c r="M45" s="109">
        <v>6093</v>
      </c>
    </row>
    <row r="46" spans="2:13" ht="27.75" customHeight="1" x14ac:dyDescent="0.15">
      <c r="B46" s="1280"/>
      <c r="C46" s="1281"/>
      <c r="D46" s="110"/>
      <c r="E46" s="1286" t="s">
        <v>36</v>
      </c>
      <c r="F46" s="1286"/>
      <c r="G46" s="1286"/>
      <c r="H46" s="1287"/>
      <c r="I46" s="107">
        <v>8</v>
      </c>
      <c r="J46" s="108">
        <v>18</v>
      </c>
      <c r="K46" s="108">
        <v>7</v>
      </c>
      <c r="L46" s="108">
        <v>17</v>
      </c>
      <c r="M46" s="109">
        <v>7</v>
      </c>
    </row>
    <row r="47" spans="2:13" ht="27.75" customHeight="1" x14ac:dyDescent="0.15">
      <c r="B47" s="1280"/>
      <c r="C47" s="1281"/>
      <c r="D47" s="111"/>
      <c r="E47" s="1288" t="s">
        <v>37</v>
      </c>
      <c r="F47" s="1289"/>
      <c r="G47" s="1289"/>
      <c r="H47" s="1290"/>
      <c r="I47" s="107" t="s">
        <v>533</v>
      </c>
      <c r="J47" s="108" t="s">
        <v>533</v>
      </c>
      <c r="K47" s="108" t="s">
        <v>533</v>
      </c>
      <c r="L47" s="108" t="s">
        <v>533</v>
      </c>
      <c r="M47" s="109" t="s">
        <v>533</v>
      </c>
    </row>
    <row r="48" spans="2:13" ht="27.75" customHeight="1" x14ac:dyDescent="0.15">
      <c r="B48" s="1280"/>
      <c r="C48" s="1281"/>
      <c r="D48" s="106"/>
      <c r="E48" s="1286" t="s">
        <v>38</v>
      </c>
      <c r="F48" s="1286"/>
      <c r="G48" s="1286"/>
      <c r="H48" s="1287"/>
      <c r="I48" s="107" t="s">
        <v>533</v>
      </c>
      <c r="J48" s="108" t="s">
        <v>533</v>
      </c>
      <c r="K48" s="108" t="s">
        <v>533</v>
      </c>
      <c r="L48" s="108" t="s">
        <v>533</v>
      </c>
      <c r="M48" s="109" t="s">
        <v>533</v>
      </c>
    </row>
    <row r="49" spans="2:13" ht="27.75" customHeight="1" x14ac:dyDescent="0.15">
      <c r="B49" s="1282"/>
      <c r="C49" s="1283"/>
      <c r="D49" s="106"/>
      <c r="E49" s="1286" t="s">
        <v>39</v>
      </c>
      <c r="F49" s="1286"/>
      <c r="G49" s="1286"/>
      <c r="H49" s="1287"/>
      <c r="I49" s="107" t="s">
        <v>533</v>
      </c>
      <c r="J49" s="108" t="s">
        <v>533</v>
      </c>
      <c r="K49" s="108" t="s">
        <v>533</v>
      </c>
      <c r="L49" s="108" t="s">
        <v>533</v>
      </c>
      <c r="M49" s="109" t="s">
        <v>533</v>
      </c>
    </row>
    <row r="50" spans="2:13" ht="27.75" customHeight="1" x14ac:dyDescent="0.15">
      <c r="B50" s="1291" t="s">
        <v>40</v>
      </c>
      <c r="C50" s="1292"/>
      <c r="D50" s="112"/>
      <c r="E50" s="1286" t="s">
        <v>41</v>
      </c>
      <c r="F50" s="1286"/>
      <c r="G50" s="1286"/>
      <c r="H50" s="1287"/>
      <c r="I50" s="107">
        <v>6308</v>
      </c>
      <c r="J50" s="108">
        <v>6287</v>
      </c>
      <c r="K50" s="108">
        <v>6232</v>
      </c>
      <c r="L50" s="108">
        <v>5784</v>
      </c>
      <c r="M50" s="109">
        <v>5876</v>
      </c>
    </row>
    <row r="51" spans="2:13" ht="27.75" customHeight="1" x14ac:dyDescent="0.15">
      <c r="B51" s="1280"/>
      <c r="C51" s="1281"/>
      <c r="D51" s="106"/>
      <c r="E51" s="1286" t="s">
        <v>42</v>
      </c>
      <c r="F51" s="1286"/>
      <c r="G51" s="1286"/>
      <c r="H51" s="1287"/>
      <c r="I51" s="107">
        <v>4262</v>
      </c>
      <c r="J51" s="108">
        <v>4078</v>
      </c>
      <c r="K51" s="108">
        <v>3981</v>
      </c>
      <c r="L51" s="108">
        <v>3900</v>
      </c>
      <c r="M51" s="109">
        <v>3835</v>
      </c>
    </row>
    <row r="52" spans="2:13" ht="27.75" customHeight="1" x14ac:dyDescent="0.15">
      <c r="B52" s="1282"/>
      <c r="C52" s="1283"/>
      <c r="D52" s="106"/>
      <c r="E52" s="1286" t="s">
        <v>43</v>
      </c>
      <c r="F52" s="1286"/>
      <c r="G52" s="1286"/>
      <c r="H52" s="1287"/>
      <c r="I52" s="107">
        <v>57588</v>
      </c>
      <c r="J52" s="108">
        <v>56539</v>
      </c>
      <c r="K52" s="108">
        <v>55252</v>
      </c>
      <c r="L52" s="108">
        <v>53579</v>
      </c>
      <c r="M52" s="109">
        <v>51793</v>
      </c>
    </row>
    <row r="53" spans="2:13" ht="27.75" customHeight="1" thickBot="1" x14ac:dyDescent="0.2">
      <c r="B53" s="1293" t="s">
        <v>44</v>
      </c>
      <c r="C53" s="1294"/>
      <c r="D53" s="113"/>
      <c r="E53" s="1295" t="s">
        <v>45</v>
      </c>
      <c r="F53" s="1295"/>
      <c r="G53" s="1295"/>
      <c r="H53" s="1296"/>
      <c r="I53" s="114">
        <v>21185</v>
      </c>
      <c r="J53" s="115">
        <v>19731</v>
      </c>
      <c r="K53" s="115">
        <v>17619</v>
      </c>
      <c r="L53" s="115">
        <v>16891</v>
      </c>
      <c r="M53" s="116">
        <v>15026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y7tiP9DE4+sj+qpBpfj2rUWEW7B5XiTHR7Aq/VXqbslSYjjTX6ufCddRfZEvudLWDiDQtStAhM9008WXZZI8g==" saltValue="SbLOcrMUrG9lwvq8UVvX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3122</v>
      </c>
      <c r="G55" s="128">
        <v>2722</v>
      </c>
      <c r="H55" s="129">
        <v>2722</v>
      </c>
    </row>
    <row r="56" spans="2:8" ht="52.5" customHeight="1" x14ac:dyDescent="0.15">
      <c r="B56" s="130"/>
      <c r="C56" s="1307" t="s">
        <v>49</v>
      </c>
      <c r="D56" s="1307"/>
      <c r="E56" s="1308"/>
      <c r="F56" s="131">
        <v>698</v>
      </c>
      <c r="G56" s="131">
        <v>511</v>
      </c>
      <c r="H56" s="132">
        <v>604</v>
      </c>
    </row>
    <row r="57" spans="2:8" ht="53.25" customHeight="1" x14ac:dyDescent="0.15">
      <c r="B57" s="130"/>
      <c r="C57" s="1309" t="s">
        <v>50</v>
      </c>
      <c r="D57" s="1309"/>
      <c r="E57" s="1310"/>
      <c r="F57" s="133">
        <v>2187</v>
      </c>
      <c r="G57" s="133">
        <v>1883</v>
      </c>
      <c r="H57" s="134">
        <v>1858</v>
      </c>
    </row>
    <row r="58" spans="2:8" ht="45.75" customHeight="1" x14ac:dyDescent="0.15">
      <c r="B58" s="135"/>
      <c r="C58" s="1297" t="s">
        <v>599</v>
      </c>
      <c r="D58" s="1298"/>
      <c r="E58" s="1299"/>
      <c r="F58" s="136">
        <v>284</v>
      </c>
      <c r="G58" s="136">
        <v>303</v>
      </c>
      <c r="H58" s="137">
        <v>394</v>
      </c>
    </row>
    <row r="59" spans="2:8" ht="45.75" customHeight="1" x14ac:dyDescent="0.15">
      <c r="B59" s="135"/>
      <c r="C59" s="1297" t="s">
        <v>600</v>
      </c>
      <c r="D59" s="1298"/>
      <c r="E59" s="1299"/>
      <c r="F59" s="136">
        <v>607</v>
      </c>
      <c r="G59" s="136">
        <v>407</v>
      </c>
      <c r="H59" s="137">
        <v>347</v>
      </c>
    </row>
    <row r="60" spans="2:8" ht="45.75" customHeight="1" x14ac:dyDescent="0.15">
      <c r="B60" s="135"/>
      <c r="C60" s="1297" t="s">
        <v>601</v>
      </c>
      <c r="D60" s="1298"/>
      <c r="E60" s="1299"/>
      <c r="F60" s="136">
        <v>140</v>
      </c>
      <c r="G60" s="136">
        <v>240</v>
      </c>
      <c r="H60" s="137">
        <v>240</v>
      </c>
    </row>
    <row r="61" spans="2:8" ht="45.75" customHeight="1" x14ac:dyDescent="0.15">
      <c r="B61" s="135"/>
      <c r="C61" s="1297" t="s">
        <v>602</v>
      </c>
      <c r="D61" s="1298"/>
      <c r="E61" s="1299"/>
      <c r="F61" s="136">
        <v>370</v>
      </c>
      <c r="G61" s="136">
        <v>276</v>
      </c>
      <c r="H61" s="137">
        <v>186</v>
      </c>
    </row>
    <row r="62" spans="2:8" ht="45.75" customHeight="1" thickBot="1" x14ac:dyDescent="0.2">
      <c r="B62" s="138"/>
      <c r="C62" s="1300" t="s">
        <v>603</v>
      </c>
      <c r="D62" s="1301"/>
      <c r="E62" s="1302"/>
      <c r="F62" s="139">
        <v>93</v>
      </c>
      <c r="G62" s="139">
        <v>107</v>
      </c>
      <c r="H62" s="140">
        <v>130</v>
      </c>
    </row>
    <row r="63" spans="2:8" ht="52.5" customHeight="1" thickBot="1" x14ac:dyDescent="0.2">
      <c r="B63" s="141"/>
      <c r="C63" s="1303" t="s">
        <v>51</v>
      </c>
      <c r="D63" s="1303"/>
      <c r="E63" s="1304"/>
      <c r="F63" s="142">
        <v>6007</v>
      </c>
      <c r="G63" s="142">
        <v>5116</v>
      </c>
      <c r="H63" s="143">
        <v>5185</v>
      </c>
    </row>
    <row r="64" spans="2:8" ht="15" customHeight="1" x14ac:dyDescent="0.15"/>
  </sheetData>
  <sheetProtection algorithmName="SHA-512" hashValue="s/1EI63C/yXG8AahQwVW5XmmTroMUUAIN5N/8aeCsFjiT2ZKlmxp/ww6VDaPcbI0IORpu3Oxm2Woi4TiXvF/6w==" saltValue="7kgj4HaIOwRUBn7Nyrm3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632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575</v>
      </c>
      <c r="BQ50" s="1325"/>
      <c r="BR50" s="1325"/>
      <c r="BS50" s="1325"/>
      <c r="BT50" s="1325"/>
      <c r="BU50" s="1325"/>
      <c r="BV50" s="1325"/>
      <c r="BW50" s="1325"/>
      <c r="BX50" s="1325" t="s">
        <v>576</v>
      </c>
      <c r="BY50" s="1325"/>
      <c r="BZ50" s="1325"/>
      <c r="CA50" s="1325"/>
      <c r="CB50" s="1325"/>
      <c r="CC50" s="1325"/>
      <c r="CD50" s="1325"/>
      <c r="CE50" s="1325"/>
      <c r="CF50" s="1325" t="s">
        <v>577</v>
      </c>
      <c r="CG50" s="1325"/>
      <c r="CH50" s="1325"/>
      <c r="CI50" s="1325"/>
      <c r="CJ50" s="1325"/>
      <c r="CK50" s="1325"/>
      <c r="CL50" s="1325"/>
      <c r="CM50" s="1325"/>
      <c r="CN50" s="1325" t="s">
        <v>578</v>
      </c>
      <c r="CO50" s="1325"/>
      <c r="CP50" s="1325"/>
      <c r="CQ50" s="1325"/>
      <c r="CR50" s="1325"/>
      <c r="CS50" s="1325"/>
      <c r="CT50" s="1325"/>
      <c r="CU50" s="1325"/>
      <c r="CV50" s="1325" t="s">
        <v>579</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626</v>
      </c>
      <c r="AO51" s="1328"/>
      <c r="AP51" s="1328"/>
      <c r="AQ51" s="1328"/>
      <c r="AR51" s="1328"/>
      <c r="AS51" s="1328"/>
      <c r="AT51" s="1328"/>
      <c r="AU51" s="1328"/>
      <c r="AV51" s="1328"/>
      <c r="AW51" s="1328"/>
      <c r="AX51" s="1328"/>
      <c r="AY51" s="1328"/>
      <c r="AZ51" s="1328"/>
      <c r="BA51" s="1328"/>
      <c r="BB51" s="1328" t="s">
        <v>627</v>
      </c>
      <c r="BC51" s="1328"/>
      <c r="BD51" s="1328"/>
      <c r="BE51" s="1328"/>
      <c r="BF51" s="1328"/>
      <c r="BG51" s="1328"/>
      <c r="BH51" s="1328"/>
      <c r="BI51" s="1328"/>
      <c r="BJ51" s="1328"/>
      <c r="BK51" s="1328"/>
      <c r="BL51" s="1328"/>
      <c r="BM51" s="1328"/>
      <c r="BN51" s="1328"/>
      <c r="BO51" s="1328"/>
      <c r="BP51" s="1311">
        <v>84.4</v>
      </c>
      <c r="BQ51" s="1311"/>
      <c r="BR51" s="1311"/>
      <c r="BS51" s="1311"/>
      <c r="BT51" s="1311"/>
      <c r="BU51" s="1311"/>
      <c r="BV51" s="1311"/>
      <c r="BW51" s="1311"/>
      <c r="BX51" s="1311">
        <v>78.7</v>
      </c>
      <c r="BY51" s="1311"/>
      <c r="BZ51" s="1311"/>
      <c r="CA51" s="1311"/>
      <c r="CB51" s="1311"/>
      <c r="CC51" s="1311"/>
      <c r="CD51" s="1311"/>
      <c r="CE51" s="1311"/>
      <c r="CF51" s="1311">
        <v>70.2</v>
      </c>
      <c r="CG51" s="1311"/>
      <c r="CH51" s="1311"/>
      <c r="CI51" s="1311"/>
      <c r="CJ51" s="1311"/>
      <c r="CK51" s="1311"/>
      <c r="CL51" s="1311"/>
      <c r="CM51" s="1311"/>
      <c r="CN51" s="1311">
        <v>67.2</v>
      </c>
      <c r="CO51" s="1311"/>
      <c r="CP51" s="1311"/>
      <c r="CQ51" s="1311"/>
      <c r="CR51" s="1311"/>
      <c r="CS51" s="1311"/>
      <c r="CT51" s="1311"/>
      <c r="CU51" s="1311"/>
      <c r="CV51" s="1311">
        <v>58.1</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628</v>
      </c>
      <c r="BC53" s="1328"/>
      <c r="BD53" s="1328"/>
      <c r="BE53" s="1328"/>
      <c r="BF53" s="1328"/>
      <c r="BG53" s="1328"/>
      <c r="BH53" s="1328"/>
      <c r="BI53" s="1328"/>
      <c r="BJ53" s="1328"/>
      <c r="BK53" s="1328"/>
      <c r="BL53" s="1328"/>
      <c r="BM53" s="1328"/>
      <c r="BN53" s="1328"/>
      <c r="BO53" s="1328"/>
      <c r="BP53" s="1311">
        <v>53.6</v>
      </c>
      <c r="BQ53" s="1311"/>
      <c r="BR53" s="1311"/>
      <c r="BS53" s="1311"/>
      <c r="BT53" s="1311"/>
      <c r="BU53" s="1311"/>
      <c r="BV53" s="1311"/>
      <c r="BW53" s="1311"/>
      <c r="BX53" s="1311">
        <v>55.4</v>
      </c>
      <c r="BY53" s="1311"/>
      <c r="BZ53" s="1311"/>
      <c r="CA53" s="1311"/>
      <c r="CB53" s="1311"/>
      <c r="CC53" s="1311"/>
      <c r="CD53" s="1311"/>
      <c r="CE53" s="1311"/>
      <c r="CF53" s="1311">
        <v>57.3</v>
      </c>
      <c r="CG53" s="1311"/>
      <c r="CH53" s="1311"/>
      <c r="CI53" s="1311"/>
      <c r="CJ53" s="1311"/>
      <c r="CK53" s="1311"/>
      <c r="CL53" s="1311"/>
      <c r="CM53" s="1311"/>
      <c r="CN53" s="1311">
        <v>59.1</v>
      </c>
      <c r="CO53" s="1311"/>
      <c r="CP53" s="1311"/>
      <c r="CQ53" s="1311"/>
      <c r="CR53" s="1311"/>
      <c r="CS53" s="1311"/>
      <c r="CT53" s="1311"/>
      <c r="CU53" s="1311"/>
      <c r="CV53" s="1311">
        <v>60.2</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629</v>
      </c>
      <c r="AO55" s="1325"/>
      <c r="AP55" s="1325"/>
      <c r="AQ55" s="1325"/>
      <c r="AR55" s="1325"/>
      <c r="AS55" s="1325"/>
      <c r="AT55" s="1325"/>
      <c r="AU55" s="1325"/>
      <c r="AV55" s="1325"/>
      <c r="AW55" s="1325"/>
      <c r="AX55" s="1325"/>
      <c r="AY55" s="1325"/>
      <c r="AZ55" s="1325"/>
      <c r="BA55" s="1325"/>
      <c r="BB55" s="1328" t="s">
        <v>627</v>
      </c>
      <c r="BC55" s="1328"/>
      <c r="BD55" s="1328"/>
      <c r="BE55" s="1328"/>
      <c r="BF55" s="1328"/>
      <c r="BG55" s="1328"/>
      <c r="BH55" s="1328"/>
      <c r="BI55" s="1328"/>
      <c r="BJ55" s="1328"/>
      <c r="BK55" s="1328"/>
      <c r="BL55" s="1328"/>
      <c r="BM55" s="1328"/>
      <c r="BN55" s="1328"/>
      <c r="BO55" s="1328"/>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628</v>
      </c>
      <c r="BC57" s="1328"/>
      <c r="BD57" s="1328"/>
      <c r="BE57" s="1328"/>
      <c r="BF57" s="1328"/>
      <c r="BG57" s="1328"/>
      <c r="BH57" s="1328"/>
      <c r="BI57" s="1328"/>
      <c r="BJ57" s="1328"/>
      <c r="BK57" s="1328"/>
      <c r="BL57" s="1328"/>
      <c r="BM57" s="1328"/>
      <c r="BN57" s="1328"/>
      <c r="BO57" s="1328"/>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633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575</v>
      </c>
      <c r="BQ72" s="1325"/>
      <c r="BR72" s="1325"/>
      <c r="BS72" s="1325"/>
      <c r="BT72" s="1325"/>
      <c r="BU72" s="1325"/>
      <c r="BV72" s="1325"/>
      <c r="BW72" s="1325"/>
      <c r="BX72" s="1325" t="s">
        <v>576</v>
      </c>
      <c r="BY72" s="1325"/>
      <c r="BZ72" s="1325"/>
      <c r="CA72" s="1325"/>
      <c r="CB72" s="1325"/>
      <c r="CC72" s="1325"/>
      <c r="CD72" s="1325"/>
      <c r="CE72" s="1325"/>
      <c r="CF72" s="1325" t="s">
        <v>577</v>
      </c>
      <c r="CG72" s="1325"/>
      <c r="CH72" s="1325"/>
      <c r="CI72" s="1325"/>
      <c r="CJ72" s="1325"/>
      <c r="CK72" s="1325"/>
      <c r="CL72" s="1325"/>
      <c r="CM72" s="1325"/>
      <c r="CN72" s="1325" t="s">
        <v>578</v>
      </c>
      <c r="CO72" s="1325"/>
      <c r="CP72" s="1325"/>
      <c r="CQ72" s="1325"/>
      <c r="CR72" s="1325"/>
      <c r="CS72" s="1325"/>
      <c r="CT72" s="1325"/>
      <c r="CU72" s="1325"/>
      <c r="CV72" s="1325" t="s">
        <v>579</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626</v>
      </c>
      <c r="AO73" s="1328"/>
      <c r="AP73" s="1328"/>
      <c r="AQ73" s="1328"/>
      <c r="AR73" s="1328"/>
      <c r="AS73" s="1328"/>
      <c r="AT73" s="1328"/>
      <c r="AU73" s="1328"/>
      <c r="AV73" s="1328"/>
      <c r="AW73" s="1328"/>
      <c r="AX73" s="1328"/>
      <c r="AY73" s="1328"/>
      <c r="AZ73" s="1328"/>
      <c r="BA73" s="1328"/>
      <c r="BB73" s="1328" t="s">
        <v>627</v>
      </c>
      <c r="BC73" s="1328"/>
      <c r="BD73" s="1328"/>
      <c r="BE73" s="1328"/>
      <c r="BF73" s="1328"/>
      <c r="BG73" s="1328"/>
      <c r="BH73" s="1328"/>
      <c r="BI73" s="1328"/>
      <c r="BJ73" s="1328"/>
      <c r="BK73" s="1328"/>
      <c r="BL73" s="1328"/>
      <c r="BM73" s="1328"/>
      <c r="BN73" s="1328"/>
      <c r="BO73" s="1328"/>
      <c r="BP73" s="1311">
        <v>84.4</v>
      </c>
      <c r="BQ73" s="1311"/>
      <c r="BR73" s="1311"/>
      <c r="BS73" s="1311"/>
      <c r="BT73" s="1311"/>
      <c r="BU73" s="1311"/>
      <c r="BV73" s="1311"/>
      <c r="BW73" s="1311"/>
      <c r="BX73" s="1311">
        <v>78.7</v>
      </c>
      <c r="BY73" s="1311"/>
      <c r="BZ73" s="1311"/>
      <c r="CA73" s="1311"/>
      <c r="CB73" s="1311"/>
      <c r="CC73" s="1311"/>
      <c r="CD73" s="1311"/>
      <c r="CE73" s="1311"/>
      <c r="CF73" s="1311">
        <v>70.2</v>
      </c>
      <c r="CG73" s="1311"/>
      <c r="CH73" s="1311"/>
      <c r="CI73" s="1311"/>
      <c r="CJ73" s="1311"/>
      <c r="CK73" s="1311"/>
      <c r="CL73" s="1311"/>
      <c r="CM73" s="1311"/>
      <c r="CN73" s="1311">
        <v>67.2</v>
      </c>
      <c r="CO73" s="1311"/>
      <c r="CP73" s="1311"/>
      <c r="CQ73" s="1311"/>
      <c r="CR73" s="1311"/>
      <c r="CS73" s="1311"/>
      <c r="CT73" s="1311"/>
      <c r="CU73" s="1311"/>
      <c r="CV73" s="1311">
        <v>58.1</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631</v>
      </c>
      <c r="BC75" s="1328"/>
      <c r="BD75" s="1328"/>
      <c r="BE75" s="1328"/>
      <c r="BF75" s="1328"/>
      <c r="BG75" s="1328"/>
      <c r="BH75" s="1328"/>
      <c r="BI75" s="1328"/>
      <c r="BJ75" s="1328"/>
      <c r="BK75" s="1328"/>
      <c r="BL75" s="1328"/>
      <c r="BM75" s="1328"/>
      <c r="BN75" s="1328"/>
      <c r="BO75" s="1328"/>
      <c r="BP75" s="1311">
        <v>8.1999999999999993</v>
      </c>
      <c r="BQ75" s="1311"/>
      <c r="BR75" s="1311"/>
      <c r="BS75" s="1311"/>
      <c r="BT75" s="1311"/>
      <c r="BU75" s="1311"/>
      <c r="BV75" s="1311"/>
      <c r="BW75" s="1311"/>
      <c r="BX75" s="1311">
        <v>8.3000000000000007</v>
      </c>
      <c r="BY75" s="1311"/>
      <c r="BZ75" s="1311"/>
      <c r="CA75" s="1311"/>
      <c r="CB75" s="1311"/>
      <c r="CC75" s="1311"/>
      <c r="CD75" s="1311"/>
      <c r="CE75" s="1311"/>
      <c r="CF75" s="1311">
        <v>8.6</v>
      </c>
      <c r="CG75" s="1311"/>
      <c r="CH75" s="1311"/>
      <c r="CI75" s="1311"/>
      <c r="CJ75" s="1311"/>
      <c r="CK75" s="1311"/>
      <c r="CL75" s="1311"/>
      <c r="CM75" s="1311"/>
      <c r="CN75" s="1311">
        <v>8.1999999999999993</v>
      </c>
      <c r="CO75" s="1311"/>
      <c r="CP75" s="1311"/>
      <c r="CQ75" s="1311"/>
      <c r="CR75" s="1311"/>
      <c r="CS75" s="1311"/>
      <c r="CT75" s="1311"/>
      <c r="CU75" s="1311"/>
      <c r="CV75" s="1311">
        <v>7.4</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629</v>
      </c>
      <c r="AO77" s="1325"/>
      <c r="AP77" s="1325"/>
      <c r="AQ77" s="1325"/>
      <c r="AR77" s="1325"/>
      <c r="AS77" s="1325"/>
      <c r="AT77" s="1325"/>
      <c r="AU77" s="1325"/>
      <c r="AV77" s="1325"/>
      <c r="AW77" s="1325"/>
      <c r="AX77" s="1325"/>
      <c r="AY77" s="1325"/>
      <c r="AZ77" s="1325"/>
      <c r="BA77" s="1325"/>
      <c r="BB77" s="1328" t="s">
        <v>627</v>
      </c>
      <c r="BC77" s="1328"/>
      <c r="BD77" s="1328"/>
      <c r="BE77" s="1328"/>
      <c r="BF77" s="1328"/>
      <c r="BG77" s="1328"/>
      <c r="BH77" s="1328"/>
      <c r="BI77" s="1328"/>
      <c r="BJ77" s="1328"/>
      <c r="BK77" s="1328"/>
      <c r="BL77" s="1328"/>
      <c r="BM77" s="1328"/>
      <c r="BN77" s="1328"/>
      <c r="BO77" s="1328"/>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631</v>
      </c>
      <c r="BC79" s="1328"/>
      <c r="BD79" s="1328"/>
      <c r="BE79" s="1328"/>
      <c r="BF79" s="1328"/>
      <c r="BG79" s="1328"/>
      <c r="BH79" s="1328"/>
      <c r="BI79" s="1328"/>
      <c r="BJ79" s="1328"/>
      <c r="BK79" s="1328"/>
      <c r="BL79" s="1328"/>
      <c r="BM79" s="1328"/>
      <c r="BN79" s="1328"/>
      <c r="BO79" s="1328"/>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aK1/7MoexKxspeuRcvw5lW5hBWzR0NDj1pPgRpc17mYvxKNe49BXVT8GMtpsVq2nH8kJFkMlbVoRDJ4Qj4h6w==" saltValue="GGNtW8heA5n8rcySiOcU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Od7WU3Mp+Uh+qgUab+Ti8Rlbb0fCb3qBj4qRKVrtHxZifBRoG20xKH19e1YSXYZ4sgx1lEfVLOMTXbfYqxjEYA==" saltValue="T2hIFoo3QbosKtFQM9Jg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zb+QPbSkJMtJuzzrwGO79FScagFiJiSO91HQAHViEMoqIrDvgDRV/XRWn0uTTfDl9kjXLo9d+atf7958R3u8Fg==" saltValue="bGwK/9P7KLDygs8B6XpQ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32796</v>
      </c>
      <c r="E3" s="162"/>
      <c r="F3" s="163">
        <v>63257</v>
      </c>
      <c r="G3" s="164"/>
      <c r="H3" s="165"/>
    </row>
    <row r="4" spans="1:8" x14ac:dyDescent="0.15">
      <c r="A4" s="166"/>
      <c r="B4" s="167"/>
      <c r="C4" s="168"/>
      <c r="D4" s="169">
        <v>24386</v>
      </c>
      <c r="E4" s="170"/>
      <c r="F4" s="171">
        <v>27259</v>
      </c>
      <c r="G4" s="172"/>
      <c r="H4" s="173"/>
    </row>
    <row r="5" spans="1:8" x14ac:dyDescent="0.15">
      <c r="A5" s="154" t="s">
        <v>567</v>
      </c>
      <c r="B5" s="159"/>
      <c r="C5" s="160"/>
      <c r="D5" s="161">
        <v>36481</v>
      </c>
      <c r="E5" s="162"/>
      <c r="F5" s="163">
        <v>52308</v>
      </c>
      <c r="G5" s="164"/>
      <c r="H5" s="165"/>
    </row>
    <row r="6" spans="1:8" x14ac:dyDescent="0.15">
      <c r="A6" s="166"/>
      <c r="B6" s="167"/>
      <c r="C6" s="168"/>
      <c r="D6" s="169">
        <v>22144</v>
      </c>
      <c r="E6" s="170"/>
      <c r="F6" s="171">
        <v>28695</v>
      </c>
      <c r="G6" s="172"/>
      <c r="H6" s="173"/>
    </row>
    <row r="7" spans="1:8" x14ac:dyDescent="0.15">
      <c r="A7" s="154" t="s">
        <v>568</v>
      </c>
      <c r="B7" s="159"/>
      <c r="C7" s="160"/>
      <c r="D7" s="161">
        <v>29526</v>
      </c>
      <c r="E7" s="162"/>
      <c r="F7" s="163">
        <v>46402</v>
      </c>
      <c r="G7" s="164"/>
      <c r="H7" s="165"/>
    </row>
    <row r="8" spans="1:8" x14ac:dyDescent="0.15">
      <c r="A8" s="166"/>
      <c r="B8" s="167"/>
      <c r="C8" s="168"/>
      <c r="D8" s="169">
        <v>21001</v>
      </c>
      <c r="E8" s="170"/>
      <c r="F8" s="171">
        <v>26897</v>
      </c>
      <c r="G8" s="172"/>
      <c r="H8" s="173"/>
    </row>
    <row r="9" spans="1:8" x14ac:dyDescent="0.15">
      <c r="A9" s="154" t="s">
        <v>569</v>
      </c>
      <c r="B9" s="159"/>
      <c r="C9" s="160"/>
      <c r="D9" s="161">
        <v>29002</v>
      </c>
      <c r="E9" s="162"/>
      <c r="F9" s="163">
        <v>66343</v>
      </c>
      <c r="G9" s="164"/>
      <c r="H9" s="165"/>
    </row>
    <row r="10" spans="1:8" x14ac:dyDescent="0.15">
      <c r="A10" s="166"/>
      <c r="B10" s="167"/>
      <c r="C10" s="168"/>
      <c r="D10" s="169">
        <v>20510</v>
      </c>
      <c r="E10" s="170"/>
      <c r="F10" s="171">
        <v>34529</v>
      </c>
      <c r="G10" s="172"/>
      <c r="H10" s="173"/>
    </row>
    <row r="11" spans="1:8" x14ac:dyDescent="0.15">
      <c r="A11" s="154" t="s">
        <v>570</v>
      </c>
      <c r="B11" s="159"/>
      <c r="C11" s="160"/>
      <c r="D11" s="161">
        <v>30582</v>
      </c>
      <c r="E11" s="162"/>
      <c r="F11" s="163">
        <v>56416</v>
      </c>
      <c r="G11" s="164"/>
      <c r="H11" s="165"/>
    </row>
    <row r="12" spans="1:8" x14ac:dyDescent="0.15">
      <c r="A12" s="166"/>
      <c r="B12" s="167"/>
      <c r="C12" s="174"/>
      <c r="D12" s="169">
        <v>15797</v>
      </c>
      <c r="E12" s="170"/>
      <c r="F12" s="171">
        <v>32623</v>
      </c>
      <c r="G12" s="172"/>
      <c r="H12" s="173"/>
    </row>
    <row r="13" spans="1:8" x14ac:dyDescent="0.15">
      <c r="A13" s="154"/>
      <c r="B13" s="159"/>
      <c r="C13" s="175"/>
      <c r="D13" s="176">
        <v>31677</v>
      </c>
      <c r="E13" s="177"/>
      <c r="F13" s="178">
        <v>56945</v>
      </c>
      <c r="G13" s="179"/>
      <c r="H13" s="165"/>
    </row>
    <row r="14" spans="1:8" x14ac:dyDescent="0.15">
      <c r="A14" s="166"/>
      <c r="B14" s="167"/>
      <c r="C14" s="168"/>
      <c r="D14" s="169">
        <v>20768</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4.26</v>
      </c>
      <c r="C19" s="180">
        <f>ROUND(VALUE(SUBSTITUTE(実質収支比率等に係る経年分析!G$48,"▲","-")),2)</f>
        <v>5.0599999999999996</v>
      </c>
      <c r="D19" s="180">
        <f>ROUND(VALUE(SUBSTITUTE(実質収支比率等に係る経年分析!H$48,"▲","-")),2)</f>
        <v>3.42</v>
      </c>
      <c r="E19" s="180">
        <f>ROUND(VALUE(SUBSTITUTE(実質収支比率等に係る経年分析!I$48,"▲","-")),2)</f>
        <v>3.93</v>
      </c>
      <c r="F19" s="180">
        <f>ROUND(VALUE(SUBSTITUTE(実質収支比率等に係る経年分析!J$48,"▲","-")),2)</f>
        <v>6.57</v>
      </c>
    </row>
    <row r="20" spans="1:11" x14ac:dyDescent="0.15">
      <c r="A20" s="180" t="s">
        <v>55</v>
      </c>
      <c r="B20" s="180">
        <f>ROUND(VALUE(SUBSTITUTE(実質収支比率等に係る経年分析!F$47,"▲","-")),2)</f>
        <v>10.39</v>
      </c>
      <c r="C20" s="180">
        <f>ROUND(VALUE(SUBSTITUTE(実質収支比率等に係る経年分析!G$47,"▲","-")),2)</f>
        <v>10.36</v>
      </c>
      <c r="D20" s="180">
        <f>ROUND(VALUE(SUBSTITUTE(実質収支比率等に係る経年分析!H$47,"▲","-")),2)</f>
        <v>10.31</v>
      </c>
      <c r="E20" s="180">
        <f>ROUND(VALUE(SUBSTITUTE(実質収支比率等に係る経年分析!I$47,"▲","-")),2)</f>
        <v>9</v>
      </c>
      <c r="F20" s="180">
        <f>ROUND(VALUE(SUBSTITUTE(実質収支比率等に係る経年分析!J$47,"▲","-")),2)</f>
        <v>8.7899999999999991</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-1.62</v>
      </c>
      <c r="E21" s="180">
        <f>IF(ISNUMBER(VALUE(SUBSTITUTE(実質収支比率等に係る経年分析!I$49,"▲","-"))),ROUND(VALUE(SUBSTITUTE(実質収支比率等に係る経年分析!I$49,"▲","-")),2),NA())</f>
        <v>-0.81</v>
      </c>
      <c r="F21" s="180">
        <f>IF(ISNUMBER(VALUE(SUBSTITUTE(実質収支比率等に係る経年分析!J$49,"▲","-"))),ROUND(VALUE(SUBSTITUTE(実質収支比率等に係る経年分析!J$49,"▲","-")),2),NA())</f>
        <v>2.74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古河市ゴルフ場事業特別会計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古河市国民健康保険特別会計（事業勘定）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古河市農業集落排水事業特別会計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古河市古河駅東部土地区画整理事業特別会計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古河市下水道事業会計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古河市介護保険特別会計（保険事業勘定）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6.53</v>
      </c>
    </row>
    <row r="36" spans="1:16" x14ac:dyDescent="0.15">
      <c r="A36" s="181" t="str">
        <f>IF(連結実質赤字比率に係る赤字・黒字の構成分析!C$34="",NA(),連結実質赤字比率に係る赤字・黒字の構成分析!C$34)</f>
        <v>古河市水道事業会計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6169</v>
      </c>
      <c r="E42" s="182"/>
      <c r="F42" s="182"/>
      <c r="G42" s="182">
        <f>'実質公債費比率（分子）の構造'!L$52</f>
        <v>6345</v>
      </c>
      <c r="H42" s="182"/>
      <c r="I42" s="182"/>
      <c r="J42" s="182">
        <f>'実質公債費比率（分子）の構造'!M$52</f>
        <v>6438</v>
      </c>
      <c r="K42" s="182"/>
      <c r="L42" s="182"/>
      <c r="M42" s="182">
        <f>'実質公債費比率（分子）の構造'!N$52</f>
        <v>6395</v>
      </c>
      <c r="N42" s="182"/>
      <c r="O42" s="182"/>
      <c r="P42" s="182">
        <f>'実質公債費比率（分子）の構造'!O$52</f>
        <v>6404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39</v>
      </c>
      <c r="C44" s="182"/>
      <c r="D44" s="182"/>
      <c r="E44" s="182">
        <f>'実質公債費比率（分子）の構造'!L$50</f>
        <v>29</v>
      </c>
      <c r="F44" s="182"/>
      <c r="G44" s="182"/>
      <c r="H44" s="182">
        <f>'実質公債費比率（分子）の構造'!M$50</f>
        <v>34</v>
      </c>
      <c r="I44" s="182"/>
      <c r="J44" s="182"/>
      <c r="K44" s="182">
        <f>'実質公債費比率（分子）の構造'!N$50</f>
        <v>33</v>
      </c>
      <c r="L44" s="182"/>
      <c r="M44" s="182"/>
      <c r="N44" s="182">
        <f>'実質公債費比率（分子）の構造'!O$50</f>
        <v>33</v>
      </c>
      <c r="O44" s="182"/>
      <c r="P44" s="182"/>
    </row>
    <row r="45" spans="1:16" x14ac:dyDescent="0.15">
      <c r="A45" s="182" t="s">
        <v>66</v>
      </c>
      <c r="B45" s="182">
        <f>'実質公債費比率（分子）の構造'!K$49</f>
        <v>414</v>
      </c>
      <c r="C45" s="182"/>
      <c r="D45" s="182"/>
      <c r="E45" s="182">
        <f>'実質公債費比率（分子）の構造'!L$49</f>
        <v>418</v>
      </c>
      <c r="F45" s="182"/>
      <c r="G45" s="182"/>
      <c r="H45" s="182">
        <f>'実質公債費比率（分子）の構造'!M$49</f>
        <v>429</v>
      </c>
      <c r="I45" s="182"/>
      <c r="J45" s="182"/>
      <c r="K45" s="182">
        <f>'実質公債費比率（分子）の構造'!N$49</f>
        <v>401</v>
      </c>
      <c r="L45" s="182"/>
      <c r="M45" s="182"/>
      <c r="N45" s="182">
        <f>'実質公債費比率（分子）の構造'!O$49</f>
        <v>414</v>
      </c>
      <c r="O45" s="182"/>
      <c r="P45" s="182"/>
    </row>
    <row r="46" spans="1:16" x14ac:dyDescent="0.15">
      <c r="A46" s="182" t="s">
        <v>67</v>
      </c>
      <c r="B46" s="182">
        <f>'実質公債費比率（分子）の構造'!K$48</f>
        <v>1519</v>
      </c>
      <c r="C46" s="182"/>
      <c r="D46" s="182"/>
      <c r="E46" s="182">
        <f>'実質公債費比率（分子）の構造'!L$48</f>
        <v>1637</v>
      </c>
      <c r="F46" s="182"/>
      <c r="G46" s="182"/>
      <c r="H46" s="182">
        <f>'実質公債費比率（分子）の構造'!M$48</f>
        <v>1514</v>
      </c>
      <c r="I46" s="182"/>
      <c r="J46" s="182"/>
      <c r="K46" s="182">
        <f>'実質公債費比率（分子）の構造'!N$48</f>
        <v>1395</v>
      </c>
      <c r="L46" s="182"/>
      <c r="M46" s="182"/>
      <c r="N46" s="182">
        <f>'実質公債費比率（分子）の構造'!O$48</f>
        <v>1304</v>
      </c>
      <c r="O46" s="182"/>
      <c r="P46" s="182"/>
    </row>
    <row r="47" spans="1:16" x14ac:dyDescent="0.15">
      <c r="A47" s="182" t="s">
        <v>68</v>
      </c>
      <c r="B47" s="182" t="str">
        <f>'実質公債費比率（分子）の構造'!K$47</f>
        <v>-</v>
      </c>
      <c r="C47" s="182"/>
      <c r="D47" s="182"/>
      <c r="E47" s="182">
        <f>'実質公債費比率（分子）の構造'!L$47</f>
        <v>10</v>
      </c>
      <c r="F47" s="182"/>
      <c r="G47" s="182"/>
      <c r="H47" s="182">
        <f>'実質公債費比率（分子）の構造'!M$47</f>
        <v>26</v>
      </c>
      <c r="I47" s="182"/>
      <c r="J47" s="182"/>
      <c r="K47" s="182">
        <f>'実質公債費比率（分子）の構造'!N$47</f>
        <v>37</v>
      </c>
      <c r="L47" s="182"/>
      <c r="M47" s="182"/>
      <c r="N47" s="182">
        <f>'実質公債費比率（分子）の構造'!O$47</f>
        <v>49</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6320</v>
      </c>
      <c r="C49" s="182"/>
      <c r="D49" s="182"/>
      <c r="E49" s="182">
        <f>'実質公債費比率（分子）の構造'!L$45</f>
        <v>6480</v>
      </c>
      <c r="F49" s="182"/>
      <c r="G49" s="182"/>
      <c r="H49" s="182">
        <f>'実質公債費比率（分子）の構造'!M$45</f>
        <v>6585</v>
      </c>
      <c r="I49" s="182"/>
      <c r="J49" s="182"/>
      <c r="K49" s="182">
        <f>'実質公債費比率（分子）の構造'!N$45</f>
        <v>6369</v>
      </c>
      <c r="L49" s="182"/>
      <c r="M49" s="182"/>
      <c r="N49" s="182">
        <f>'実質公債費比率（分子）の構造'!O$45</f>
        <v>6288</v>
      </c>
      <c r="O49" s="182"/>
      <c r="P49" s="182"/>
    </row>
    <row r="50" spans="1:16" x14ac:dyDescent="0.15">
      <c r="A50" s="182" t="s">
        <v>71</v>
      </c>
      <c r="B50" s="182" t="e">
        <f>NA()</f>
        <v>#N/A</v>
      </c>
      <c r="C50" s="182">
        <f>IF(ISNUMBER('実質公債費比率（分子）の構造'!K$53),'実質公債費比率（分子）の構造'!K$53,NA())</f>
        <v>2123</v>
      </c>
      <c r="D50" s="182" t="e">
        <f>NA()</f>
        <v>#N/A</v>
      </c>
      <c r="E50" s="182" t="e">
        <f>NA()</f>
        <v>#N/A</v>
      </c>
      <c r="F50" s="182">
        <f>IF(ISNUMBER('実質公債費比率（分子）の構造'!L$53),'実質公債費比率（分子）の構造'!L$53,NA())</f>
        <v>2229</v>
      </c>
      <c r="G50" s="182" t="e">
        <f>NA()</f>
        <v>#N/A</v>
      </c>
      <c r="H50" s="182" t="e">
        <f>NA()</f>
        <v>#N/A</v>
      </c>
      <c r="I50" s="182">
        <f>IF(ISNUMBER('実質公債費比率（分子）の構造'!M$53),'実質公債費比率（分子）の構造'!M$53,NA())</f>
        <v>2150</v>
      </c>
      <c r="J50" s="182" t="e">
        <f>NA()</f>
        <v>#N/A</v>
      </c>
      <c r="K50" s="182" t="e">
        <f>NA()</f>
        <v>#N/A</v>
      </c>
      <c r="L50" s="182">
        <f>IF(ISNUMBER('実質公債費比率（分子）の構造'!N$53),'実質公債費比率（分子）の構造'!N$53,NA())</f>
        <v>1840</v>
      </c>
      <c r="M50" s="182" t="e">
        <f>NA()</f>
        <v>#N/A</v>
      </c>
      <c r="N50" s="182" t="e">
        <f>NA()</f>
        <v>#N/A</v>
      </c>
      <c r="O50" s="182">
        <f>IF(ISNUMBER('実質公債費比率（分子）の構造'!O$53),'実質公債費比率（分子）の構造'!O$53,NA())</f>
        <v>1684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57588</v>
      </c>
      <c r="E56" s="181"/>
      <c r="F56" s="181"/>
      <c r="G56" s="181">
        <f>'将来負担比率（分子）の構造'!J$52</f>
        <v>56539</v>
      </c>
      <c r="H56" s="181"/>
      <c r="I56" s="181"/>
      <c r="J56" s="181">
        <f>'将来負担比率（分子）の構造'!K$52</f>
        <v>55252</v>
      </c>
      <c r="K56" s="181"/>
      <c r="L56" s="181"/>
      <c r="M56" s="181">
        <f>'将来負担比率（分子）の構造'!L$52</f>
        <v>53579</v>
      </c>
      <c r="N56" s="181"/>
      <c r="O56" s="181"/>
      <c r="P56" s="181">
        <f>'将来負担比率（分子）の構造'!M$52</f>
        <v>51793</v>
      </c>
    </row>
    <row r="57" spans="1:16" x14ac:dyDescent="0.15">
      <c r="A57" s="181" t="s">
        <v>42</v>
      </c>
      <c r="B57" s="181"/>
      <c r="C57" s="181"/>
      <c r="D57" s="181">
        <f>'将来負担比率（分子）の構造'!I$51</f>
        <v>4262</v>
      </c>
      <c r="E57" s="181"/>
      <c r="F57" s="181"/>
      <c r="G57" s="181">
        <f>'将来負担比率（分子）の構造'!J$51</f>
        <v>4078</v>
      </c>
      <c r="H57" s="181"/>
      <c r="I57" s="181"/>
      <c r="J57" s="181">
        <f>'将来負担比率（分子）の構造'!K$51</f>
        <v>3981</v>
      </c>
      <c r="K57" s="181"/>
      <c r="L57" s="181"/>
      <c r="M57" s="181">
        <f>'将来負担比率（分子）の構造'!L$51</f>
        <v>3900</v>
      </c>
      <c r="N57" s="181"/>
      <c r="O57" s="181"/>
      <c r="P57" s="181">
        <f>'将来負担比率（分子）の構造'!M$51</f>
        <v>3835</v>
      </c>
    </row>
    <row r="58" spans="1:16" x14ac:dyDescent="0.15">
      <c r="A58" s="181" t="s">
        <v>41</v>
      </c>
      <c r="B58" s="181"/>
      <c r="C58" s="181"/>
      <c r="D58" s="181">
        <f>'将来負担比率（分子）の構造'!I$50</f>
        <v>6308</v>
      </c>
      <c r="E58" s="181"/>
      <c r="F58" s="181"/>
      <c r="G58" s="181">
        <f>'将来負担比率（分子）の構造'!J$50</f>
        <v>6287</v>
      </c>
      <c r="H58" s="181"/>
      <c r="I58" s="181"/>
      <c r="J58" s="181">
        <f>'将来負担比率（分子）の構造'!K$50</f>
        <v>6232</v>
      </c>
      <c r="K58" s="181"/>
      <c r="L58" s="181"/>
      <c r="M58" s="181">
        <f>'将来負担比率（分子）の構造'!L$50</f>
        <v>5784</v>
      </c>
      <c r="N58" s="181"/>
      <c r="O58" s="181"/>
      <c r="P58" s="181">
        <f>'将来負担比率（分子）の構造'!M$50</f>
        <v>5876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18</v>
      </c>
      <c r="F61" s="181"/>
      <c r="G61" s="181"/>
      <c r="H61" s="181">
        <f>'将来負担比率（分子）の構造'!K$46</f>
        <v>7</v>
      </c>
      <c r="I61" s="181"/>
      <c r="J61" s="181"/>
      <c r="K61" s="181">
        <f>'将来負担比率（分子）の構造'!L$46</f>
        <v>17</v>
      </c>
      <c r="L61" s="181"/>
      <c r="M61" s="181"/>
      <c r="N61" s="181">
        <f>'将来負担比率（分子）の構造'!M$46</f>
        <v>7</v>
      </c>
      <c r="O61" s="181"/>
      <c r="P61" s="181"/>
    </row>
    <row r="62" spans="1:16" x14ac:dyDescent="0.15">
      <c r="A62" s="181" t="s">
        <v>35</v>
      </c>
      <c r="B62" s="181">
        <f>'将来負担比率（分子）の構造'!I$45</f>
        <v>6535</v>
      </c>
      <c r="C62" s="181"/>
      <c r="D62" s="181"/>
      <c r="E62" s="181">
        <f>'将来負担比率（分子）の構造'!J$45</f>
        <v>6511</v>
      </c>
      <c r="F62" s="181"/>
      <c r="G62" s="181"/>
      <c r="H62" s="181">
        <f>'将来負担比率（分子）の構造'!K$45</f>
        <v>6269</v>
      </c>
      <c r="I62" s="181"/>
      <c r="J62" s="181"/>
      <c r="K62" s="181">
        <f>'将来負担比率（分子）の構造'!L$45</f>
        <v>6212</v>
      </c>
      <c r="L62" s="181"/>
      <c r="M62" s="181"/>
      <c r="N62" s="181">
        <f>'将来負担比率（分子）の構造'!M$45</f>
        <v>6093</v>
      </c>
      <c r="O62" s="181"/>
      <c r="P62" s="181"/>
    </row>
    <row r="63" spans="1:16" x14ac:dyDescent="0.15">
      <c r="A63" s="181" t="s">
        <v>34</v>
      </c>
      <c r="B63" s="181">
        <f>'将来負担比率（分子）の構造'!I$44</f>
        <v>1883</v>
      </c>
      <c r="C63" s="181"/>
      <c r="D63" s="181"/>
      <c r="E63" s="181">
        <f>'将来負担比率（分子）の構造'!J$44</f>
        <v>1580</v>
      </c>
      <c r="F63" s="181"/>
      <c r="G63" s="181"/>
      <c r="H63" s="181">
        <f>'将来負担比率（分子）の構造'!K$44</f>
        <v>1280</v>
      </c>
      <c r="I63" s="181"/>
      <c r="J63" s="181"/>
      <c r="K63" s="181">
        <f>'将来負担比率（分子）の構造'!L$44</f>
        <v>963</v>
      </c>
      <c r="L63" s="181"/>
      <c r="M63" s="181"/>
      <c r="N63" s="181">
        <f>'将来負担比率（分子）の構造'!M$44</f>
        <v>683</v>
      </c>
      <c r="O63" s="181"/>
      <c r="P63" s="181"/>
    </row>
    <row r="64" spans="1:16" x14ac:dyDescent="0.15">
      <c r="A64" s="181" t="s">
        <v>33</v>
      </c>
      <c r="B64" s="181">
        <f>'将来負担比率（分子）の構造'!I$43</f>
        <v>16917</v>
      </c>
      <c r="C64" s="181"/>
      <c r="D64" s="181"/>
      <c r="E64" s="181">
        <f>'将来負担比率（分子）の構造'!J$43</f>
        <v>16080</v>
      </c>
      <c r="F64" s="181"/>
      <c r="G64" s="181"/>
      <c r="H64" s="181">
        <f>'将来負担比率（分子）の構造'!K$43</f>
        <v>15052</v>
      </c>
      <c r="I64" s="181"/>
      <c r="J64" s="181"/>
      <c r="K64" s="181">
        <f>'将来負担比率（分子）の構造'!L$43</f>
        <v>14356</v>
      </c>
      <c r="L64" s="181"/>
      <c r="M64" s="181"/>
      <c r="N64" s="181">
        <f>'将来負担比率（分子）の構造'!M$43</f>
        <v>13391</v>
      </c>
      <c r="O64" s="181"/>
      <c r="P64" s="181"/>
    </row>
    <row r="65" spans="1:16" x14ac:dyDescent="0.15">
      <c r="A65" s="181" t="s">
        <v>32</v>
      </c>
      <c r="B65" s="181">
        <f>'将来負担比率（分子）の構造'!I$42</f>
        <v>294</v>
      </c>
      <c r="C65" s="181"/>
      <c r="D65" s="181"/>
      <c r="E65" s="181">
        <f>'将来負担比率（分子）の構造'!J$42</f>
        <v>267</v>
      </c>
      <c r="F65" s="181"/>
      <c r="G65" s="181"/>
      <c r="H65" s="181">
        <f>'将来負担比率（分子）の構造'!K$42</f>
        <v>235</v>
      </c>
      <c r="I65" s="181"/>
      <c r="J65" s="181"/>
      <c r="K65" s="181">
        <f>'将来負担比率（分子）の構造'!L$42</f>
        <v>203</v>
      </c>
      <c r="L65" s="181"/>
      <c r="M65" s="181"/>
      <c r="N65" s="181">
        <f>'将来負担比率（分子）の構造'!M$42</f>
        <v>171</v>
      </c>
      <c r="O65" s="181"/>
      <c r="P65" s="181"/>
    </row>
    <row r="66" spans="1:16" x14ac:dyDescent="0.15">
      <c r="A66" s="181" t="s">
        <v>31</v>
      </c>
      <c r="B66" s="181">
        <f>'将来負担比率（分子）の構造'!I$41</f>
        <v>63707</v>
      </c>
      <c r="C66" s="181"/>
      <c r="D66" s="181"/>
      <c r="E66" s="181">
        <f>'将来負担比率（分子）の構造'!J$41</f>
        <v>62179</v>
      </c>
      <c r="F66" s="181"/>
      <c r="G66" s="181"/>
      <c r="H66" s="181">
        <f>'将来負担比率（分子）の構造'!K$41</f>
        <v>60242</v>
      </c>
      <c r="I66" s="181"/>
      <c r="J66" s="181"/>
      <c r="K66" s="181">
        <f>'将来負担比率（分子）の構造'!L$41</f>
        <v>58402</v>
      </c>
      <c r="L66" s="181"/>
      <c r="M66" s="181"/>
      <c r="N66" s="181">
        <f>'将来負担比率（分子）の構造'!M$41</f>
        <v>56184</v>
      </c>
      <c r="O66" s="181"/>
      <c r="P66" s="181"/>
    </row>
    <row r="67" spans="1:16" x14ac:dyDescent="0.15">
      <c r="A67" s="181" t="s">
        <v>75</v>
      </c>
      <c r="B67" s="181" t="e">
        <f>NA()</f>
        <v>#N/A</v>
      </c>
      <c r="C67" s="181">
        <f>IF(ISNUMBER('将来負担比率（分子）の構造'!I$53), IF('将来負担比率（分子）の構造'!I$53 &lt; 0, 0, '将来負担比率（分子）の構造'!I$53), NA())</f>
        <v>21185</v>
      </c>
      <c r="D67" s="181" t="e">
        <f>NA()</f>
        <v>#N/A</v>
      </c>
      <c r="E67" s="181" t="e">
        <f>NA()</f>
        <v>#N/A</v>
      </c>
      <c r="F67" s="181">
        <f>IF(ISNUMBER('将来負担比率（分子）の構造'!J$53), IF('将来負担比率（分子）の構造'!J$53 &lt; 0, 0, '将来負担比率（分子）の構造'!J$53), NA())</f>
        <v>19731</v>
      </c>
      <c r="G67" s="181" t="e">
        <f>NA()</f>
        <v>#N/A</v>
      </c>
      <c r="H67" s="181" t="e">
        <f>NA()</f>
        <v>#N/A</v>
      </c>
      <c r="I67" s="181">
        <f>IF(ISNUMBER('将来負担比率（分子）の構造'!K$53), IF('将来負担比率（分子）の構造'!K$53 &lt; 0, 0, '将来負担比率（分子）の構造'!K$53), NA())</f>
        <v>17619</v>
      </c>
      <c r="J67" s="181" t="e">
        <f>NA()</f>
        <v>#N/A</v>
      </c>
      <c r="K67" s="181" t="e">
        <f>NA()</f>
        <v>#N/A</v>
      </c>
      <c r="L67" s="181">
        <f>IF(ISNUMBER('将来負担比率（分子）の構造'!L$53), IF('将来負担比率（分子）の構造'!L$53 &lt; 0, 0, '将来負担比率（分子）の構造'!L$53), NA())</f>
        <v>16891</v>
      </c>
      <c r="M67" s="181" t="e">
        <f>NA()</f>
        <v>#N/A</v>
      </c>
      <c r="N67" s="181" t="e">
        <f>NA()</f>
        <v>#N/A</v>
      </c>
      <c r="O67" s="181">
        <f>IF(ISNUMBER('将来負担比率（分子）の構造'!M$53), IF('将来負担比率（分子）の構造'!M$53 &lt; 0, 0, '将来負担比率（分子）の構造'!M$53), NA())</f>
        <v>15026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3122</v>
      </c>
      <c r="C72" s="185">
        <f>基金残高に係る経年分析!G55</f>
        <v>2722</v>
      </c>
      <c r="D72" s="185">
        <f>基金残高に係る経年分析!H55</f>
        <v>2722</v>
      </c>
    </row>
    <row r="73" spans="1:16" x14ac:dyDescent="0.15">
      <c r="A73" s="184" t="s">
        <v>78</v>
      </c>
      <c r="B73" s="185">
        <f>基金残高に係る経年分析!F56</f>
        <v>698</v>
      </c>
      <c r="C73" s="185">
        <f>基金残高に係る経年分析!G56</f>
        <v>511</v>
      </c>
      <c r="D73" s="185">
        <f>基金残高に係る経年分析!H56</f>
        <v>604</v>
      </c>
    </row>
    <row r="74" spans="1:16" x14ac:dyDescent="0.15">
      <c r="A74" s="184" t="s">
        <v>79</v>
      </c>
      <c r="B74" s="185">
        <f>基金残高に係る経年分析!F57</f>
        <v>2187</v>
      </c>
      <c r="C74" s="185">
        <f>基金残高に係る経年分析!G57</f>
        <v>1883</v>
      </c>
      <c r="D74" s="185">
        <f>基金残高に係る経年分析!H57</f>
        <v>1858</v>
      </c>
    </row>
  </sheetData>
  <sheetProtection algorithmName="SHA-512" hashValue="bXR9/NakE11h/eE8tPgtJlIwYO1UfsDViOP629wMJA7UQhNY1Pk62qE5JLSeMdY7WkgpnJRp1yCKSpsXz1uN4Q==" saltValue="LTzW28hVYM62KGlXR5pG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21238129</v>
      </c>
      <c r="S5" s="675"/>
      <c r="T5" s="675"/>
      <c r="U5" s="675"/>
      <c r="V5" s="675"/>
      <c r="W5" s="675"/>
      <c r="X5" s="675"/>
      <c r="Y5" s="676"/>
      <c r="Z5" s="677">
        <v>30.8</v>
      </c>
      <c r="AA5" s="677"/>
      <c r="AB5" s="677"/>
      <c r="AC5" s="677"/>
      <c r="AD5" s="678">
        <v>20066059</v>
      </c>
      <c r="AE5" s="678"/>
      <c r="AF5" s="678"/>
      <c r="AG5" s="678"/>
      <c r="AH5" s="678"/>
      <c r="AI5" s="678"/>
      <c r="AJ5" s="678"/>
      <c r="AK5" s="678"/>
      <c r="AL5" s="679">
        <v>66.8</v>
      </c>
      <c r="AM5" s="680"/>
      <c r="AN5" s="680"/>
      <c r="AO5" s="681"/>
      <c r="AP5" s="671" t="s">
        <v>226</v>
      </c>
      <c r="AQ5" s="672"/>
      <c r="AR5" s="672"/>
      <c r="AS5" s="672"/>
      <c r="AT5" s="672"/>
      <c r="AU5" s="672"/>
      <c r="AV5" s="672"/>
      <c r="AW5" s="672"/>
      <c r="AX5" s="672"/>
      <c r="AY5" s="672"/>
      <c r="AZ5" s="672"/>
      <c r="BA5" s="672"/>
      <c r="BB5" s="672"/>
      <c r="BC5" s="672"/>
      <c r="BD5" s="672"/>
      <c r="BE5" s="672"/>
      <c r="BF5" s="673"/>
      <c r="BG5" s="685">
        <v>20066059</v>
      </c>
      <c r="BH5" s="686"/>
      <c r="BI5" s="686"/>
      <c r="BJ5" s="686"/>
      <c r="BK5" s="686"/>
      <c r="BL5" s="686"/>
      <c r="BM5" s="686"/>
      <c r="BN5" s="687"/>
      <c r="BO5" s="688">
        <v>94.5</v>
      </c>
      <c r="BP5" s="688"/>
      <c r="BQ5" s="688"/>
      <c r="BR5" s="688"/>
      <c r="BS5" s="689">
        <v>268865</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491664</v>
      </c>
      <c r="S6" s="686"/>
      <c r="T6" s="686"/>
      <c r="U6" s="686"/>
      <c r="V6" s="686"/>
      <c r="W6" s="686"/>
      <c r="X6" s="686"/>
      <c r="Y6" s="687"/>
      <c r="Z6" s="688">
        <v>0.7</v>
      </c>
      <c r="AA6" s="688"/>
      <c r="AB6" s="688"/>
      <c r="AC6" s="688"/>
      <c r="AD6" s="689">
        <v>491664</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20066059</v>
      </c>
      <c r="BH6" s="686"/>
      <c r="BI6" s="686"/>
      <c r="BJ6" s="686"/>
      <c r="BK6" s="686"/>
      <c r="BL6" s="686"/>
      <c r="BM6" s="686"/>
      <c r="BN6" s="687"/>
      <c r="BO6" s="688">
        <v>94.5</v>
      </c>
      <c r="BP6" s="688"/>
      <c r="BQ6" s="688"/>
      <c r="BR6" s="688"/>
      <c r="BS6" s="689">
        <v>268865</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277388</v>
      </c>
      <c r="CS6" s="686"/>
      <c r="CT6" s="686"/>
      <c r="CU6" s="686"/>
      <c r="CV6" s="686"/>
      <c r="CW6" s="686"/>
      <c r="CX6" s="686"/>
      <c r="CY6" s="687"/>
      <c r="CZ6" s="679">
        <v>0.4</v>
      </c>
      <c r="DA6" s="680"/>
      <c r="DB6" s="680"/>
      <c r="DC6" s="699"/>
      <c r="DD6" s="694">
        <v>374</v>
      </c>
      <c r="DE6" s="686"/>
      <c r="DF6" s="686"/>
      <c r="DG6" s="686"/>
      <c r="DH6" s="686"/>
      <c r="DI6" s="686"/>
      <c r="DJ6" s="686"/>
      <c r="DK6" s="686"/>
      <c r="DL6" s="686"/>
      <c r="DM6" s="686"/>
      <c r="DN6" s="686"/>
      <c r="DO6" s="686"/>
      <c r="DP6" s="687"/>
      <c r="DQ6" s="694">
        <v>277388</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14289</v>
      </c>
      <c r="S7" s="686"/>
      <c r="T7" s="686"/>
      <c r="U7" s="686"/>
      <c r="V7" s="686"/>
      <c r="W7" s="686"/>
      <c r="X7" s="686"/>
      <c r="Y7" s="687"/>
      <c r="Z7" s="688">
        <v>0</v>
      </c>
      <c r="AA7" s="688"/>
      <c r="AB7" s="688"/>
      <c r="AC7" s="688"/>
      <c r="AD7" s="689">
        <v>14289</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8846016</v>
      </c>
      <c r="BH7" s="686"/>
      <c r="BI7" s="686"/>
      <c r="BJ7" s="686"/>
      <c r="BK7" s="686"/>
      <c r="BL7" s="686"/>
      <c r="BM7" s="686"/>
      <c r="BN7" s="687"/>
      <c r="BO7" s="688">
        <v>41.7</v>
      </c>
      <c r="BP7" s="688"/>
      <c r="BQ7" s="688"/>
      <c r="BR7" s="688"/>
      <c r="BS7" s="689">
        <v>268865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20725675</v>
      </c>
      <c r="CS7" s="686"/>
      <c r="CT7" s="686"/>
      <c r="CU7" s="686"/>
      <c r="CV7" s="686"/>
      <c r="CW7" s="686"/>
      <c r="CX7" s="686"/>
      <c r="CY7" s="687"/>
      <c r="CZ7" s="688">
        <v>31.1</v>
      </c>
      <c r="DA7" s="688"/>
      <c r="DB7" s="688"/>
      <c r="DC7" s="688"/>
      <c r="DD7" s="694">
        <v>306347</v>
      </c>
      <c r="DE7" s="686"/>
      <c r="DF7" s="686"/>
      <c r="DG7" s="686"/>
      <c r="DH7" s="686"/>
      <c r="DI7" s="686"/>
      <c r="DJ7" s="686"/>
      <c r="DK7" s="686"/>
      <c r="DL7" s="686"/>
      <c r="DM7" s="686"/>
      <c r="DN7" s="686"/>
      <c r="DO7" s="686"/>
      <c r="DP7" s="687"/>
      <c r="DQ7" s="694">
        <v>4169895</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68538</v>
      </c>
      <c r="S8" s="686"/>
      <c r="T8" s="686"/>
      <c r="U8" s="686"/>
      <c r="V8" s="686"/>
      <c r="W8" s="686"/>
      <c r="X8" s="686"/>
      <c r="Y8" s="687"/>
      <c r="Z8" s="688">
        <v>0.1</v>
      </c>
      <c r="AA8" s="688"/>
      <c r="AB8" s="688"/>
      <c r="AC8" s="688"/>
      <c r="AD8" s="689">
        <v>68538</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254584</v>
      </c>
      <c r="BH8" s="686"/>
      <c r="BI8" s="686"/>
      <c r="BJ8" s="686"/>
      <c r="BK8" s="686"/>
      <c r="BL8" s="686"/>
      <c r="BM8" s="686"/>
      <c r="BN8" s="687"/>
      <c r="BO8" s="688">
        <v>1.2</v>
      </c>
      <c r="BP8" s="688"/>
      <c r="BQ8" s="688"/>
      <c r="BR8" s="688"/>
      <c r="BS8" s="694" t="s">
        <v>174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20211028</v>
      </c>
      <c r="CS8" s="686"/>
      <c r="CT8" s="686"/>
      <c r="CU8" s="686"/>
      <c r="CV8" s="686"/>
      <c r="CW8" s="686"/>
      <c r="CX8" s="686"/>
      <c r="CY8" s="687"/>
      <c r="CZ8" s="688">
        <v>30.3</v>
      </c>
      <c r="DA8" s="688"/>
      <c r="DB8" s="688"/>
      <c r="DC8" s="688"/>
      <c r="DD8" s="694">
        <v>42215</v>
      </c>
      <c r="DE8" s="686"/>
      <c r="DF8" s="686"/>
      <c r="DG8" s="686"/>
      <c r="DH8" s="686"/>
      <c r="DI8" s="686"/>
      <c r="DJ8" s="686"/>
      <c r="DK8" s="686"/>
      <c r="DL8" s="686"/>
      <c r="DM8" s="686"/>
      <c r="DN8" s="686"/>
      <c r="DO8" s="686"/>
      <c r="DP8" s="687"/>
      <c r="DQ8" s="694">
        <v>9110830</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95570</v>
      </c>
      <c r="S9" s="686"/>
      <c r="T9" s="686"/>
      <c r="U9" s="686"/>
      <c r="V9" s="686"/>
      <c r="W9" s="686"/>
      <c r="X9" s="686"/>
      <c r="Y9" s="687"/>
      <c r="Z9" s="688">
        <v>0.1</v>
      </c>
      <c r="AA9" s="688"/>
      <c r="AB9" s="688"/>
      <c r="AC9" s="688"/>
      <c r="AD9" s="689">
        <v>95570</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7222118</v>
      </c>
      <c r="BH9" s="686"/>
      <c r="BI9" s="686"/>
      <c r="BJ9" s="686"/>
      <c r="BK9" s="686"/>
      <c r="BL9" s="686"/>
      <c r="BM9" s="686"/>
      <c r="BN9" s="687"/>
      <c r="BO9" s="688">
        <v>34</v>
      </c>
      <c r="BP9" s="688"/>
      <c r="BQ9" s="688"/>
      <c r="BR9" s="688"/>
      <c r="BS9" s="694" t="s">
        <v>241</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3293065</v>
      </c>
      <c r="CS9" s="686"/>
      <c r="CT9" s="686"/>
      <c r="CU9" s="686"/>
      <c r="CV9" s="686"/>
      <c r="CW9" s="686"/>
      <c r="CX9" s="686"/>
      <c r="CY9" s="687"/>
      <c r="CZ9" s="688">
        <v>4.9000000000000004</v>
      </c>
      <c r="DA9" s="688"/>
      <c r="DB9" s="688"/>
      <c r="DC9" s="688"/>
      <c r="DD9" s="694">
        <v>63046</v>
      </c>
      <c r="DE9" s="686"/>
      <c r="DF9" s="686"/>
      <c r="DG9" s="686"/>
      <c r="DH9" s="686"/>
      <c r="DI9" s="686"/>
      <c r="DJ9" s="686"/>
      <c r="DK9" s="686"/>
      <c r="DL9" s="686"/>
      <c r="DM9" s="686"/>
      <c r="DN9" s="686"/>
      <c r="DO9" s="686"/>
      <c r="DP9" s="687"/>
      <c r="DQ9" s="694">
        <v>3070421</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241</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446273</v>
      </c>
      <c r="BH10" s="686"/>
      <c r="BI10" s="686"/>
      <c r="BJ10" s="686"/>
      <c r="BK10" s="686"/>
      <c r="BL10" s="686"/>
      <c r="BM10" s="686"/>
      <c r="BN10" s="687"/>
      <c r="BO10" s="688">
        <v>2.1</v>
      </c>
      <c r="BP10" s="688"/>
      <c r="BQ10" s="688"/>
      <c r="BR10" s="688"/>
      <c r="BS10" s="694">
        <v>53551</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16001</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15401</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3004263</v>
      </c>
      <c r="S11" s="686"/>
      <c r="T11" s="686"/>
      <c r="U11" s="686"/>
      <c r="V11" s="686"/>
      <c r="W11" s="686"/>
      <c r="X11" s="686"/>
      <c r="Y11" s="687"/>
      <c r="Z11" s="690">
        <v>4.4000000000000004</v>
      </c>
      <c r="AA11" s="691"/>
      <c r="AB11" s="691"/>
      <c r="AC11" s="703"/>
      <c r="AD11" s="694">
        <v>3004263</v>
      </c>
      <c r="AE11" s="686"/>
      <c r="AF11" s="686"/>
      <c r="AG11" s="686"/>
      <c r="AH11" s="686"/>
      <c r="AI11" s="686"/>
      <c r="AJ11" s="686"/>
      <c r="AK11" s="687"/>
      <c r="AL11" s="690">
        <v>10</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923041</v>
      </c>
      <c r="BH11" s="686"/>
      <c r="BI11" s="686"/>
      <c r="BJ11" s="686"/>
      <c r="BK11" s="686"/>
      <c r="BL11" s="686"/>
      <c r="BM11" s="686"/>
      <c r="BN11" s="687"/>
      <c r="BO11" s="688">
        <v>4.3</v>
      </c>
      <c r="BP11" s="688"/>
      <c r="BQ11" s="688"/>
      <c r="BR11" s="688"/>
      <c r="BS11" s="694">
        <v>215314</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1180362</v>
      </c>
      <c r="CS11" s="686"/>
      <c r="CT11" s="686"/>
      <c r="CU11" s="686"/>
      <c r="CV11" s="686"/>
      <c r="CW11" s="686"/>
      <c r="CX11" s="686"/>
      <c r="CY11" s="687"/>
      <c r="CZ11" s="688">
        <v>1.8</v>
      </c>
      <c r="DA11" s="688"/>
      <c r="DB11" s="688"/>
      <c r="DC11" s="688"/>
      <c r="DD11" s="694">
        <v>264920</v>
      </c>
      <c r="DE11" s="686"/>
      <c r="DF11" s="686"/>
      <c r="DG11" s="686"/>
      <c r="DH11" s="686"/>
      <c r="DI11" s="686"/>
      <c r="DJ11" s="686"/>
      <c r="DK11" s="686"/>
      <c r="DL11" s="686"/>
      <c r="DM11" s="686"/>
      <c r="DN11" s="686"/>
      <c r="DO11" s="686"/>
      <c r="DP11" s="687"/>
      <c r="DQ11" s="694">
        <v>1034734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9676</v>
      </c>
      <c r="S12" s="686"/>
      <c r="T12" s="686"/>
      <c r="U12" s="686"/>
      <c r="V12" s="686"/>
      <c r="W12" s="686"/>
      <c r="X12" s="686"/>
      <c r="Y12" s="687"/>
      <c r="Z12" s="688">
        <v>0</v>
      </c>
      <c r="AA12" s="688"/>
      <c r="AB12" s="688"/>
      <c r="AC12" s="688"/>
      <c r="AD12" s="689">
        <v>9676</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9745031</v>
      </c>
      <c r="BH12" s="686"/>
      <c r="BI12" s="686"/>
      <c r="BJ12" s="686"/>
      <c r="BK12" s="686"/>
      <c r="BL12" s="686"/>
      <c r="BM12" s="686"/>
      <c r="BN12" s="687"/>
      <c r="BO12" s="688">
        <v>45.9</v>
      </c>
      <c r="BP12" s="688"/>
      <c r="BQ12" s="688"/>
      <c r="BR12" s="688"/>
      <c r="BS12" s="694" t="s">
        <v>130</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1017124</v>
      </c>
      <c r="CS12" s="686"/>
      <c r="CT12" s="686"/>
      <c r="CU12" s="686"/>
      <c r="CV12" s="686"/>
      <c r="CW12" s="686"/>
      <c r="CX12" s="686"/>
      <c r="CY12" s="687"/>
      <c r="CZ12" s="688">
        <v>1.5</v>
      </c>
      <c r="DA12" s="688"/>
      <c r="DB12" s="688"/>
      <c r="DC12" s="688"/>
      <c r="DD12" s="694">
        <v>65339</v>
      </c>
      <c r="DE12" s="686"/>
      <c r="DF12" s="686"/>
      <c r="DG12" s="686"/>
      <c r="DH12" s="686"/>
      <c r="DI12" s="686"/>
      <c r="DJ12" s="686"/>
      <c r="DK12" s="686"/>
      <c r="DL12" s="686"/>
      <c r="DM12" s="686"/>
      <c r="DN12" s="686"/>
      <c r="DO12" s="686"/>
      <c r="DP12" s="687"/>
      <c r="DQ12" s="694">
        <v>908508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174</v>
      </c>
      <c r="AE13" s="689"/>
      <c r="AF13" s="689"/>
      <c r="AG13" s="689"/>
      <c r="AH13" s="689"/>
      <c r="AI13" s="689"/>
      <c r="AJ13" s="689"/>
      <c r="AK13" s="689"/>
      <c r="AL13" s="690" t="s">
        <v>174</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9734147</v>
      </c>
      <c r="BH13" s="686"/>
      <c r="BI13" s="686"/>
      <c r="BJ13" s="686"/>
      <c r="BK13" s="686"/>
      <c r="BL13" s="686"/>
      <c r="BM13" s="686"/>
      <c r="BN13" s="687"/>
      <c r="BO13" s="688">
        <v>45.8</v>
      </c>
      <c r="BP13" s="688"/>
      <c r="BQ13" s="688"/>
      <c r="BR13" s="688"/>
      <c r="BS13" s="694" t="s">
        <v>241</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5168068</v>
      </c>
      <c r="CS13" s="686"/>
      <c r="CT13" s="686"/>
      <c r="CU13" s="686"/>
      <c r="CV13" s="686"/>
      <c r="CW13" s="686"/>
      <c r="CX13" s="686"/>
      <c r="CY13" s="687"/>
      <c r="CZ13" s="688">
        <v>7.8</v>
      </c>
      <c r="DA13" s="688"/>
      <c r="DB13" s="688"/>
      <c r="DC13" s="688"/>
      <c r="DD13" s="694">
        <v>2520753</v>
      </c>
      <c r="DE13" s="686"/>
      <c r="DF13" s="686"/>
      <c r="DG13" s="686"/>
      <c r="DH13" s="686"/>
      <c r="DI13" s="686"/>
      <c r="DJ13" s="686"/>
      <c r="DK13" s="686"/>
      <c r="DL13" s="686"/>
      <c r="DM13" s="686"/>
      <c r="DN13" s="686"/>
      <c r="DO13" s="686"/>
      <c r="DP13" s="687"/>
      <c r="DQ13" s="694">
        <v>2980824</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174</v>
      </c>
      <c r="AA14" s="688"/>
      <c r="AB14" s="688"/>
      <c r="AC14" s="688"/>
      <c r="AD14" s="689" t="s">
        <v>174</v>
      </c>
      <c r="AE14" s="689"/>
      <c r="AF14" s="689"/>
      <c r="AG14" s="689"/>
      <c r="AH14" s="689"/>
      <c r="AI14" s="689"/>
      <c r="AJ14" s="689"/>
      <c r="AK14" s="689"/>
      <c r="AL14" s="690" t="s">
        <v>130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419690</v>
      </c>
      <c r="BH14" s="686"/>
      <c r="BI14" s="686"/>
      <c r="BJ14" s="686"/>
      <c r="BK14" s="686"/>
      <c r="BL14" s="686"/>
      <c r="BM14" s="686"/>
      <c r="BN14" s="687"/>
      <c r="BO14" s="688">
        <v>2</v>
      </c>
      <c r="BP14" s="688"/>
      <c r="BQ14" s="688"/>
      <c r="BR14" s="688"/>
      <c r="BS14" s="694" t="s">
        <v>174</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2214400</v>
      </c>
      <c r="CS14" s="686"/>
      <c r="CT14" s="686"/>
      <c r="CU14" s="686"/>
      <c r="CV14" s="686"/>
      <c r="CW14" s="686"/>
      <c r="CX14" s="686"/>
      <c r="CY14" s="687"/>
      <c r="CZ14" s="688">
        <v>3.3</v>
      </c>
      <c r="DA14" s="688"/>
      <c r="DB14" s="688"/>
      <c r="DC14" s="688"/>
      <c r="DD14" s="694">
        <v>363491</v>
      </c>
      <c r="DE14" s="686"/>
      <c r="DF14" s="686"/>
      <c r="DG14" s="686"/>
      <c r="DH14" s="686"/>
      <c r="DI14" s="686"/>
      <c r="DJ14" s="686"/>
      <c r="DK14" s="686"/>
      <c r="DL14" s="686"/>
      <c r="DM14" s="686"/>
      <c r="DN14" s="686"/>
      <c r="DO14" s="686"/>
      <c r="DP14" s="687"/>
      <c r="DQ14" s="694">
        <v>1887588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174</v>
      </c>
      <c r="AA15" s="688"/>
      <c r="AB15" s="688"/>
      <c r="AC15" s="688"/>
      <c r="AD15" s="689" t="s">
        <v>130</v>
      </c>
      <c r="AE15" s="689"/>
      <c r="AF15" s="689"/>
      <c r="AG15" s="689"/>
      <c r="AH15" s="689"/>
      <c r="AI15" s="689"/>
      <c r="AJ15" s="689"/>
      <c r="AK15" s="689"/>
      <c r="AL15" s="690" t="s">
        <v>130</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1055322</v>
      </c>
      <c r="BH15" s="686"/>
      <c r="BI15" s="686"/>
      <c r="BJ15" s="686"/>
      <c r="BK15" s="686"/>
      <c r="BL15" s="686"/>
      <c r="BM15" s="686"/>
      <c r="BN15" s="687"/>
      <c r="BO15" s="688">
        <v>5</v>
      </c>
      <c r="BP15" s="688"/>
      <c r="BQ15" s="688"/>
      <c r="BR15" s="688"/>
      <c r="BS15" s="694" t="s">
        <v>241</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6365130</v>
      </c>
      <c r="CS15" s="686"/>
      <c r="CT15" s="686"/>
      <c r="CU15" s="686"/>
      <c r="CV15" s="686"/>
      <c r="CW15" s="686"/>
      <c r="CX15" s="686"/>
      <c r="CY15" s="687"/>
      <c r="CZ15" s="688">
        <v>9.6</v>
      </c>
      <c r="DA15" s="688"/>
      <c r="DB15" s="688"/>
      <c r="DC15" s="688"/>
      <c r="DD15" s="694">
        <v>724140</v>
      </c>
      <c r="DE15" s="686"/>
      <c r="DF15" s="686"/>
      <c r="DG15" s="686"/>
      <c r="DH15" s="686"/>
      <c r="DI15" s="686"/>
      <c r="DJ15" s="686"/>
      <c r="DK15" s="686"/>
      <c r="DL15" s="686"/>
      <c r="DM15" s="686"/>
      <c r="DN15" s="686"/>
      <c r="DO15" s="686"/>
      <c r="DP15" s="687"/>
      <c r="DQ15" s="694">
        <v>4062492</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35331</v>
      </c>
      <c r="S16" s="686"/>
      <c r="T16" s="686"/>
      <c r="U16" s="686"/>
      <c r="V16" s="686"/>
      <c r="W16" s="686"/>
      <c r="X16" s="686"/>
      <c r="Y16" s="687"/>
      <c r="Z16" s="688">
        <v>0.1</v>
      </c>
      <c r="AA16" s="688"/>
      <c r="AB16" s="688"/>
      <c r="AC16" s="688"/>
      <c r="AD16" s="689">
        <v>35331</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11030</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4830</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156551</v>
      </c>
      <c r="S17" s="686"/>
      <c r="T17" s="686"/>
      <c r="U17" s="686"/>
      <c r="V17" s="686"/>
      <c r="W17" s="686"/>
      <c r="X17" s="686"/>
      <c r="Y17" s="687"/>
      <c r="Z17" s="688">
        <v>0.2</v>
      </c>
      <c r="AA17" s="688"/>
      <c r="AB17" s="688"/>
      <c r="AC17" s="688"/>
      <c r="AD17" s="689">
        <v>156551</v>
      </c>
      <c r="AE17" s="689"/>
      <c r="AF17" s="689"/>
      <c r="AG17" s="689"/>
      <c r="AH17" s="689"/>
      <c r="AI17" s="689"/>
      <c r="AJ17" s="689"/>
      <c r="AK17" s="689"/>
      <c r="AL17" s="690">
        <v>0.5</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241</v>
      </c>
      <c r="BP17" s="688"/>
      <c r="BQ17" s="688"/>
      <c r="BR17" s="688"/>
      <c r="BS17" s="694" t="s">
        <v>130</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6131868</v>
      </c>
      <c r="CS17" s="686"/>
      <c r="CT17" s="686"/>
      <c r="CU17" s="686"/>
      <c r="CV17" s="686"/>
      <c r="CW17" s="686"/>
      <c r="CX17" s="686"/>
      <c r="CY17" s="687"/>
      <c r="CZ17" s="688">
        <v>9.1999999999999993</v>
      </c>
      <c r="DA17" s="688"/>
      <c r="DB17" s="688"/>
      <c r="DC17" s="688"/>
      <c r="DD17" s="694" t="s">
        <v>174</v>
      </c>
      <c r="DE17" s="686"/>
      <c r="DF17" s="686"/>
      <c r="DG17" s="686"/>
      <c r="DH17" s="686"/>
      <c r="DI17" s="686"/>
      <c r="DJ17" s="686"/>
      <c r="DK17" s="686"/>
      <c r="DL17" s="686"/>
      <c r="DM17" s="686"/>
      <c r="DN17" s="686"/>
      <c r="DO17" s="686"/>
      <c r="DP17" s="687"/>
      <c r="DQ17" s="694">
        <v>5861583</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166639</v>
      </c>
      <c r="S18" s="686"/>
      <c r="T18" s="686"/>
      <c r="U18" s="686"/>
      <c r="V18" s="686"/>
      <c r="W18" s="686"/>
      <c r="X18" s="686"/>
      <c r="Y18" s="687"/>
      <c r="Z18" s="688">
        <v>0.2</v>
      </c>
      <c r="AA18" s="688"/>
      <c r="AB18" s="688"/>
      <c r="AC18" s="688"/>
      <c r="AD18" s="689">
        <v>166639</v>
      </c>
      <c r="AE18" s="689"/>
      <c r="AF18" s="689"/>
      <c r="AG18" s="689"/>
      <c r="AH18" s="689"/>
      <c r="AI18" s="689"/>
      <c r="AJ18" s="689"/>
      <c r="AK18" s="689"/>
      <c r="AL18" s="690">
        <v>0.6</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241</v>
      </c>
      <c r="BP18" s="688"/>
      <c r="BQ18" s="688"/>
      <c r="BR18" s="688"/>
      <c r="BS18" s="694" t="s">
        <v>130</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241</v>
      </c>
      <c r="CS18" s="686"/>
      <c r="CT18" s="686"/>
      <c r="CU18" s="686"/>
      <c r="CV18" s="686"/>
      <c r="CW18" s="686"/>
      <c r="CX18" s="686"/>
      <c r="CY18" s="687"/>
      <c r="CZ18" s="688" t="s">
        <v>241</v>
      </c>
      <c r="DA18" s="688"/>
      <c r="DB18" s="688"/>
      <c r="DC18" s="688"/>
      <c r="DD18" s="694" t="s">
        <v>174</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139799</v>
      </c>
      <c r="S19" s="686"/>
      <c r="T19" s="686"/>
      <c r="U19" s="686"/>
      <c r="V19" s="686"/>
      <c r="W19" s="686"/>
      <c r="X19" s="686"/>
      <c r="Y19" s="687"/>
      <c r="Z19" s="688">
        <v>0.2</v>
      </c>
      <c r="AA19" s="688"/>
      <c r="AB19" s="688"/>
      <c r="AC19" s="688"/>
      <c r="AD19" s="689">
        <v>139799</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1172070</v>
      </c>
      <c r="BH19" s="686"/>
      <c r="BI19" s="686"/>
      <c r="BJ19" s="686"/>
      <c r="BK19" s="686"/>
      <c r="BL19" s="686"/>
      <c r="BM19" s="686"/>
      <c r="BN19" s="687"/>
      <c r="BO19" s="688">
        <v>5.5</v>
      </c>
      <c r="BP19" s="688"/>
      <c r="BQ19" s="688"/>
      <c r="BR19" s="688"/>
      <c r="BS19" s="694" t="s">
        <v>174</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19366</v>
      </c>
      <c r="S20" s="686"/>
      <c r="T20" s="686"/>
      <c r="U20" s="686"/>
      <c r="V20" s="686"/>
      <c r="W20" s="686"/>
      <c r="X20" s="686"/>
      <c r="Y20" s="687"/>
      <c r="Z20" s="688">
        <v>0</v>
      </c>
      <c r="AA20" s="688"/>
      <c r="AB20" s="688"/>
      <c r="AC20" s="688"/>
      <c r="AD20" s="689">
        <v>19366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1172070</v>
      </c>
      <c r="BH20" s="686"/>
      <c r="BI20" s="686"/>
      <c r="BJ20" s="686"/>
      <c r="BK20" s="686"/>
      <c r="BL20" s="686"/>
      <c r="BM20" s="686"/>
      <c r="BN20" s="687"/>
      <c r="BO20" s="688">
        <v>5.5</v>
      </c>
      <c r="BP20" s="688"/>
      <c r="BQ20" s="688"/>
      <c r="BR20" s="688"/>
      <c r="BS20" s="694" t="s">
        <v>130</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66611139</v>
      </c>
      <c r="CS20" s="686"/>
      <c r="CT20" s="686"/>
      <c r="CU20" s="686"/>
      <c r="CV20" s="686"/>
      <c r="CW20" s="686"/>
      <c r="CX20" s="686"/>
      <c r="CY20" s="687"/>
      <c r="CZ20" s="688">
        <v>100</v>
      </c>
      <c r="DA20" s="688"/>
      <c r="DB20" s="688"/>
      <c r="DC20" s="688"/>
      <c r="DD20" s="694">
        <v>4350625</v>
      </c>
      <c r="DE20" s="686"/>
      <c r="DF20" s="686"/>
      <c r="DG20" s="686"/>
      <c r="DH20" s="686"/>
      <c r="DI20" s="686"/>
      <c r="DJ20" s="686"/>
      <c r="DK20" s="686"/>
      <c r="DL20" s="686"/>
      <c r="DM20" s="686"/>
      <c r="DN20" s="686"/>
      <c r="DO20" s="686"/>
      <c r="DP20" s="687"/>
      <c r="DQ20" s="694">
        <v>33384494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7474</v>
      </c>
      <c r="S21" s="686"/>
      <c r="T21" s="686"/>
      <c r="U21" s="686"/>
      <c r="V21" s="686"/>
      <c r="W21" s="686"/>
      <c r="X21" s="686"/>
      <c r="Y21" s="687"/>
      <c r="Z21" s="688">
        <v>0</v>
      </c>
      <c r="AA21" s="688"/>
      <c r="AB21" s="688"/>
      <c r="AC21" s="688"/>
      <c r="AD21" s="689">
        <v>7474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174</v>
      </c>
      <c r="BP21" s="688"/>
      <c r="BQ21" s="688"/>
      <c r="BR21" s="688"/>
      <c r="BS21" s="694" t="s">
        <v>241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6437594</v>
      </c>
      <c r="S22" s="686"/>
      <c r="T22" s="686"/>
      <c r="U22" s="686"/>
      <c r="V22" s="686"/>
      <c r="W22" s="686"/>
      <c r="X22" s="686"/>
      <c r="Y22" s="687"/>
      <c r="Z22" s="688">
        <v>9.3000000000000007</v>
      </c>
      <c r="AA22" s="688"/>
      <c r="AB22" s="688"/>
      <c r="AC22" s="688"/>
      <c r="AD22" s="689">
        <v>5900658</v>
      </c>
      <c r="AE22" s="689"/>
      <c r="AF22" s="689"/>
      <c r="AG22" s="689"/>
      <c r="AH22" s="689"/>
      <c r="AI22" s="689"/>
      <c r="AJ22" s="689"/>
      <c r="AK22" s="689"/>
      <c r="AL22" s="690">
        <v>19.7</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241</v>
      </c>
      <c r="BH22" s="686"/>
      <c r="BI22" s="686"/>
      <c r="BJ22" s="686"/>
      <c r="BK22" s="686"/>
      <c r="BL22" s="686"/>
      <c r="BM22" s="686"/>
      <c r="BN22" s="687"/>
      <c r="BO22" s="688" t="s">
        <v>241</v>
      </c>
      <c r="BP22" s="688"/>
      <c r="BQ22" s="688"/>
      <c r="BR22" s="688"/>
      <c r="BS22" s="694" t="s">
        <v>241</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5900658</v>
      </c>
      <c r="S23" s="686"/>
      <c r="T23" s="686"/>
      <c r="U23" s="686"/>
      <c r="V23" s="686"/>
      <c r="W23" s="686"/>
      <c r="X23" s="686"/>
      <c r="Y23" s="687"/>
      <c r="Z23" s="688">
        <v>8.6</v>
      </c>
      <c r="AA23" s="688"/>
      <c r="AB23" s="688"/>
      <c r="AC23" s="688"/>
      <c r="AD23" s="689">
        <v>5900658</v>
      </c>
      <c r="AE23" s="689"/>
      <c r="AF23" s="689"/>
      <c r="AG23" s="689"/>
      <c r="AH23" s="689"/>
      <c r="AI23" s="689"/>
      <c r="AJ23" s="689"/>
      <c r="AK23" s="689"/>
      <c r="AL23" s="690">
        <v>19.7</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1172070</v>
      </c>
      <c r="BH23" s="686"/>
      <c r="BI23" s="686"/>
      <c r="BJ23" s="686"/>
      <c r="BK23" s="686"/>
      <c r="BL23" s="686"/>
      <c r="BM23" s="686"/>
      <c r="BN23" s="687"/>
      <c r="BO23" s="688">
        <v>5.5</v>
      </c>
      <c r="BP23" s="688"/>
      <c r="BQ23" s="688"/>
      <c r="BR23" s="688"/>
      <c r="BS23" s="694" t="s">
        <v>130</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531789</v>
      </c>
      <c r="S24" s="686"/>
      <c r="T24" s="686"/>
      <c r="U24" s="686"/>
      <c r="V24" s="686"/>
      <c r="W24" s="686"/>
      <c r="X24" s="686"/>
      <c r="Y24" s="687"/>
      <c r="Z24" s="688">
        <v>0.8</v>
      </c>
      <c r="AA24" s="688"/>
      <c r="AB24" s="688"/>
      <c r="AC24" s="688"/>
      <c r="AD24" s="689" t="s">
        <v>130</v>
      </c>
      <c r="AE24" s="689"/>
      <c r="AF24" s="689"/>
      <c r="AG24" s="689"/>
      <c r="AH24" s="689"/>
      <c r="AI24" s="689"/>
      <c r="AJ24" s="689"/>
      <c r="AK24" s="689"/>
      <c r="AL24" s="690" t="s">
        <v>289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289</v>
      </c>
      <c r="BP24" s="688"/>
      <c r="BQ24" s="688"/>
      <c r="BR24" s="688"/>
      <c r="BS24" s="694" t="s">
        <v>174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27554085</v>
      </c>
      <c r="CS24" s="675"/>
      <c r="CT24" s="675"/>
      <c r="CU24" s="675"/>
      <c r="CV24" s="675"/>
      <c r="CW24" s="675"/>
      <c r="CX24" s="675"/>
      <c r="CY24" s="676"/>
      <c r="CZ24" s="679">
        <v>41.4</v>
      </c>
      <c r="DA24" s="680"/>
      <c r="DB24" s="680"/>
      <c r="DC24" s="699"/>
      <c r="DD24" s="724">
        <v>16322003</v>
      </c>
      <c r="DE24" s="675"/>
      <c r="DF24" s="675"/>
      <c r="DG24" s="675"/>
      <c r="DH24" s="675"/>
      <c r="DI24" s="675"/>
      <c r="DJ24" s="675"/>
      <c r="DK24" s="676"/>
      <c r="DL24" s="724">
        <v>16034679</v>
      </c>
      <c r="DM24" s="675"/>
      <c r="DN24" s="675"/>
      <c r="DO24" s="675"/>
      <c r="DP24" s="675"/>
      <c r="DQ24" s="675"/>
      <c r="DR24" s="675"/>
      <c r="DS24" s="675"/>
      <c r="DT24" s="675"/>
      <c r="DU24" s="675"/>
      <c r="DV24" s="676"/>
      <c r="DW24" s="679">
        <v>51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5147</v>
      </c>
      <c r="S25" s="686"/>
      <c r="T25" s="686"/>
      <c r="U25" s="686"/>
      <c r="V25" s="686"/>
      <c r="W25" s="686"/>
      <c r="X25" s="686"/>
      <c r="Y25" s="687"/>
      <c r="Z25" s="688">
        <v>0</v>
      </c>
      <c r="AA25" s="688"/>
      <c r="AB25" s="688"/>
      <c r="AC25" s="688"/>
      <c r="AD25" s="689" t="s">
        <v>241</v>
      </c>
      <c r="AE25" s="689"/>
      <c r="AF25" s="689"/>
      <c r="AG25" s="689"/>
      <c r="AH25" s="689"/>
      <c r="AI25" s="689"/>
      <c r="AJ25" s="689"/>
      <c r="AK25" s="689"/>
      <c r="AL25" s="690" t="s">
        <v>130</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289</v>
      </c>
      <c r="BP25" s="688"/>
      <c r="BQ25" s="688"/>
      <c r="BR25" s="688"/>
      <c r="BS25" s="694" t="s">
        <v>174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7174074</v>
      </c>
      <c r="CS25" s="721"/>
      <c r="CT25" s="721"/>
      <c r="CU25" s="721"/>
      <c r="CV25" s="721"/>
      <c r="CW25" s="721"/>
      <c r="CX25" s="721"/>
      <c r="CY25" s="722"/>
      <c r="CZ25" s="690">
        <v>10.8</v>
      </c>
      <c r="DA25" s="719"/>
      <c r="DB25" s="719"/>
      <c r="DC25" s="723"/>
      <c r="DD25" s="694">
        <v>6513902</v>
      </c>
      <c r="DE25" s="721"/>
      <c r="DF25" s="721"/>
      <c r="DG25" s="721"/>
      <c r="DH25" s="721"/>
      <c r="DI25" s="721"/>
      <c r="DJ25" s="721"/>
      <c r="DK25" s="722"/>
      <c r="DL25" s="694">
        <v>6400726</v>
      </c>
      <c r="DM25" s="721"/>
      <c r="DN25" s="721"/>
      <c r="DO25" s="721"/>
      <c r="DP25" s="721"/>
      <c r="DQ25" s="721"/>
      <c r="DR25" s="721"/>
      <c r="DS25" s="721"/>
      <c r="DT25" s="721"/>
      <c r="DU25" s="721"/>
      <c r="DV25" s="722"/>
      <c r="DW25" s="690">
        <v>20.399999999999999</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31718244</v>
      </c>
      <c r="S26" s="686"/>
      <c r="T26" s="686"/>
      <c r="U26" s="686"/>
      <c r="V26" s="686"/>
      <c r="W26" s="686"/>
      <c r="X26" s="686"/>
      <c r="Y26" s="687"/>
      <c r="Z26" s="688">
        <v>46</v>
      </c>
      <c r="AA26" s="688"/>
      <c r="AB26" s="688"/>
      <c r="AC26" s="688"/>
      <c r="AD26" s="689">
        <v>30009238</v>
      </c>
      <c r="AE26" s="689"/>
      <c r="AF26" s="689"/>
      <c r="AG26" s="689"/>
      <c r="AH26" s="689"/>
      <c r="AI26" s="689"/>
      <c r="AJ26" s="689"/>
      <c r="AK26" s="689"/>
      <c r="AL26" s="690">
        <v>99.9</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130</v>
      </c>
      <c r="BH26" s="686"/>
      <c r="BI26" s="686"/>
      <c r="BJ26" s="686"/>
      <c r="BK26" s="686"/>
      <c r="BL26" s="686"/>
      <c r="BM26" s="686"/>
      <c r="BN26" s="687"/>
      <c r="BO26" s="688" t="s">
        <v>241</v>
      </c>
      <c r="BP26" s="688"/>
      <c r="BQ26" s="688"/>
      <c r="BR26" s="688"/>
      <c r="BS26" s="694" t="s">
        <v>241</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4452531</v>
      </c>
      <c r="CS26" s="686"/>
      <c r="CT26" s="686"/>
      <c r="CU26" s="686"/>
      <c r="CV26" s="686"/>
      <c r="CW26" s="686"/>
      <c r="CX26" s="686"/>
      <c r="CY26" s="687"/>
      <c r="CZ26" s="690">
        <v>6.7</v>
      </c>
      <c r="DA26" s="719"/>
      <c r="DB26" s="719"/>
      <c r="DC26" s="723"/>
      <c r="DD26" s="694">
        <v>3911988</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15916</v>
      </c>
      <c r="S27" s="686"/>
      <c r="T27" s="686"/>
      <c r="U27" s="686"/>
      <c r="V27" s="686"/>
      <c r="W27" s="686"/>
      <c r="X27" s="686"/>
      <c r="Y27" s="687"/>
      <c r="Z27" s="688">
        <v>0</v>
      </c>
      <c r="AA27" s="688"/>
      <c r="AB27" s="688"/>
      <c r="AC27" s="688"/>
      <c r="AD27" s="689">
        <v>15916</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21238129</v>
      </c>
      <c r="BH27" s="686"/>
      <c r="BI27" s="686"/>
      <c r="BJ27" s="686"/>
      <c r="BK27" s="686"/>
      <c r="BL27" s="686"/>
      <c r="BM27" s="686"/>
      <c r="BN27" s="687"/>
      <c r="BO27" s="688">
        <v>100</v>
      </c>
      <c r="BP27" s="688"/>
      <c r="BQ27" s="688"/>
      <c r="BR27" s="688"/>
      <c r="BS27" s="694">
        <v>268865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14248143</v>
      </c>
      <c r="CS27" s="721"/>
      <c r="CT27" s="721"/>
      <c r="CU27" s="721"/>
      <c r="CV27" s="721"/>
      <c r="CW27" s="721"/>
      <c r="CX27" s="721"/>
      <c r="CY27" s="722"/>
      <c r="CZ27" s="690">
        <v>21.4</v>
      </c>
      <c r="DA27" s="719"/>
      <c r="DB27" s="719"/>
      <c r="DC27" s="723"/>
      <c r="DD27" s="694">
        <v>3946518</v>
      </c>
      <c r="DE27" s="721"/>
      <c r="DF27" s="721"/>
      <c r="DG27" s="721"/>
      <c r="DH27" s="721"/>
      <c r="DI27" s="721"/>
      <c r="DJ27" s="721"/>
      <c r="DK27" s="722"/>
      <c r="DL27" s="694">
        <v>3772370</v>
      </c>
      <c r="DM27" s="721"/>
      <c r="DN27" s="721"/>
      <c r="DO27" s="721"/>
      <c r="DP27" s="721"/>
      <c r="DQ27" s="721"/>
      <c r="DR27" s="721"/>
      <c r="DS27" s="721"/>
      <c r="DT27" s="721"/>
      <c r="DU27" s="721"/>
      <c r="DV27" s="722"/>
      <c r="DW27" s="690">
        <v>12</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247159</v>
      </c>
      <c r="S28" s="686"/>
      <c r="T28" s="686"/>
      <c r="U28" s="686"/>
      <c r="V28" s="686"/>
      <c r="W28" s="686"/>
      <c r="X28" s="686"/>
      <c r="Y28" s="687"/>
      <c r="Z28" s="688">
        <v>0.4</v>
      </c>
      <c r="AA28" s="688"/>
      <c r="AB28" s="688"/>
      <c r="AC28" s="688"/>
      <c r="AD28" s="689">
        <v>293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6131868</v>
      </c>
      <c r="CS28" s="686"/>
      <c r="CT28" s="686"/>
      <c r="CU28" s="686"/>
      <c r="CV28" s="686"/>
      <c r="CW28" s="686"/>
      <c r="CX28" s="686"/>
      <c r="CY28" s="687"/>
      <c r="CZ28" s="690">
        <v>9.1999999999999993</v>
      </c>
      <c r="DA28" s="719"/>
      <c r="DB28" s="719"/>
      <c r="DC28" s="723"/>
      <c r="DD28" s="694">
        <v>5861583</v>
      </c>
      <c r="DE28" s="686"/>
      <c r="DF28" s="686"/>
      <c r="DG28" s="686"/>
      <c r="DH28" s="686"/>
      <c r="DI28" s="686"/>
      <c r="DJ28" s="686"/>
      <c r="DK28" s="687"/>
      <c r="DL28" s="694">
        <v>5861583</v>
      </c>
      <c r="DM28" s="686"/>
      <c r="DN28" s="686"/>
      <c r="DO28" s="686"/>
      <c r="DP28" s="686"/>
      <c r="DQ28" s="686"/>
      <c r="DR28" s="686"/>
      <c r="DS28" s="686"/>
      <c r="DT28" s="686"/>
      <c r="DU28" s="686"/>
      <c r="DV28" s="687"/>
      <c r="DW28" s="690">
        <v>18.600000000000001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247194</v>
      </c>
      <c r="S29" s="686"/>
      <c r="T29" s="686"/>
      <c r="U29" s="686"/>
      <c r="V29" s="686"/>
      <c r="W29" s="686"/>
      <c r="X29" s="686"/>
      <c r="Y29" s="687"/>
      <c r="Z29" s="688">
        <v>0.4</v>
      </c>
      <c r="AA29" s="688"/>
      <c r="AB29" s="688"/>
      <c r="AC29" s="688"/>
      <c r="AD29" s="689">
        <v>271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6131669</v>
      </c>
      <c r="CS29" s="721"/>
      <c r="CT29" s="721"/>
      <c r="CU29" s="721"/>
      <c r="CV29" s="721"/>
      <c r="CW29" s="721"/>
      <c r="CX29" s="721"/>
      <c r="CY29" s="722"/>
      <c r="CZ29" s="690">
        <v>9.1999999999999993</v>
      </c>
      <c r="DA29" s="719"/>
      <c r="DB29" s="719"/>
      <c r="DC29" s="723"/>
      <c r="DD29" s="694">
        <v>5861384</v>
      </c>
      <c r="DE29" s="721"/>
      <c r="DF29" s="721"/>
      <c r="DG29" s="721"/>
      <c r="DH29" s="721"/>
      <c r="DI29" s="721"/>
      <c r="DJ29" s="721"/>
      <c r="DK29" s="722"/>
      <c r="DL29" s="694">
        <v>5861384</v>
      </c>
      <c r="DM29" s="721"/>
      <c r="DN29" s="721"/>
      <c r="DO29" s="721"/>
      <c r="DP29" s="721"/>
      <c r="DQ29" s="721"/>
      <c r="DR29" s="721"/>
      <c r="DS29" s="721"/>
      <c r="DT29" s="721"/>
      <c r="DU29" s="721"/>
      <c r="DV29" s="722"/>
      <c r="DW29" s="690">
        <v>18.600000000000001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180180</v>
      </c>
      <c r="S30" s="686"/>
      <c r="T30" s="686"/>
      <c r="U30" s="686"/>
      <c r="V30" s="686"/>
      <c r="W30" s="686"/>
      <c r="X30" s="686"/>
      <c r="Y30" s="687"/>
      <c r="Z30" s="688">
        <v>0.3</v>
      </c>
      <c r="AA30" s="688"/>
      <c r="AB30" s="688"/>
      <c r="AC30" s="688"/>
      <c r="AD30" s="689" t="s">
        <v>241</v>
      </c>
      <c r="AE30" s="689"/>
      <c r="AF30" s="689"/>
      <c r="AG30" s="689"/>
      <c r="AH30" s="689"/>
      <c r="AI30" s="689"/>
      <c r="AJ30" s="689"/>
      <c r="AK30" s="689"/>
      <c r="AL30" s="690" t="s">
        <v>174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5781887</v>
      </c>
      <c r="CS30" s="686"/>
      <c r="CT30" s="686"/>
      <c r="CU30" s="686"/>
      <c r="CV30" s="686"/>
      <c r="CW30" s="686"/>
      <c r="CX30" s="686"/>
      <c r="CY30" s="687"/>
      <c r="CZ30" s="690">
        <v>8.6999999999999993</v>
      </c>
      <c r="DA30" s="719"/>
      <c r="DB30" s="719"/>
      <c r="DC30" s="723"/>
      <c r="DD30" s="694">
        <v>5535104</v>
      </c>
      <c r="DE30" s="686"/>
      <c r="DF30" s="686"/>
      <c r="DG30" s="686"/>
      <c r="DH30" s="686"/>
      <c r="DI30" s="686"/>
      <c r="DJ30" s="686"/>
      <c r="DK30" s="687"/>
      <c r="DL30" s="694">
        <v>5535104</v>
      </c>
      <c r="DM30" s="686"/>
      <c r="DN30" s="686"/>
      <c r="DO30" s="686"/>
      <c r="DP30" s="686"/>
      <c r="DQ30" s="686"/>
      <c r="DR30" s="686"/>
      <c r="DS30" s="686"/>
      <c r="DT30" s="686"/>
      <c r="DU30" s="686"/>
      <c r="DV30" s="687"/>
      <c r="DW30" s="690">
        <v>17.600000000000001</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25142492</v>
      </c>
      <c r="S31" s="686"/>
      <c r="T31" s="686"/>
      <c r="U31" s="686"/>
      <c r="V31" s="686"/>
      <c r="W31" s="686"/>
      <c r="X31" s="686"/>
      <c r="Y31" s="687"/>
      <c r="Z31" s="688">
        <v>36.5</v>
      </c>
      <c r="AA31" s="688"/>
      <c r="AB31" s="688"/>
      <c r="AC31" s="688"/>
      <c r="AD31" s="689" t="s">
        <v>289</v>
      </c>
      <c r="AE31" s="689"/>
      <c r="AF31" s="689"/>
      <c r="AG31" s="689"/>
      <c r="AH31" s="689"/>
      <c r="AI31" s="689"/>
      <c r="AJ31" s="689"/>
      <c r="AK31" s="689"/>
      <c r="AL31" s="690" t="s">
        <v>174</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98.9</v>
      </c>
      <c r="BH31" s="740"/>
      <c r="BI31" s="740"/>
      <c r="BJ31" s="740"/>
      <c r="BK31" s="740"/>
      <c r="BL31" s="740"/>
      <c r="BM31" s="680">
        <v>97.3</v>
      </c>
      <c r="BN31" s="740"/>
      <c r="BO31" s="740"/>
      <c r="BP31" s="740"/>
      <c r="BQ31" s="741"/>
      <c r="BR31" s="753">
        <v>98.8</v>
      </c>
      <c r="BS31" s="740"/>
      <c r="BT31" s="740"/>
      <c r="BU31" s="740"/>
      <c r="BV31" s="740"/>
      <c r="BW31" s="740"/>
      <c r="BX31" s="680">
        <v>97.1</v>
      </c>
      <c r="BY31" s="740"/>
      <c r="BZ31" s="740"/>
      <c r="CA31" s="740"/>
      <c r="CB31" s="741"/>
      <c r="CD31" s="727"/>
      <c r="CE31" s="728"/>
      <c r="CF31" s="700" t="s">
        <v>313</v>
      </c>
      <c r="CG31" s="701"/>
      <c r="CH31" s="701"/>
      <c r="CI31" s="701"/>
      <c r="CJ31" s="701"/>
      <c r="CK31" s="701"/>
      <c r="CL31" s="701"/>
      <c r="CM31" s="701"/>
      <c r="CN31" s="701"/>
      <c r="CO31" s="701"/>
      <c r="CP31" s="701"/>
      <c r="CQ31" s="702"/>
      <c r="CR31" s="685">
        <v>349782</v>
      </c>
      <c r="CS31" s="721"/>
      <c r="CT31" s="721"/>
      <c r="CU31" s="721"/>
      <c r="CV31" s="721"/>
      <c r="CW31" s="721"/>
      <c r="CX31" s="721"/>
      <c r="CY31" s="722"/>
      <c r="CZ31" s="690">
        <v>0.5</v>
      </c>
      <c r="DA31" s="719"/>
      <c r="DB31" s="719"/>
      <c r="DC31" s="723"/>
      <c r="DD31" s="694">
        <v>326280</v>
      </c>
      <c r="DE31" s="721"/>
      <c r="DF31" s="721"/>
      <c r="DG31" s="721"/>
      <c r="DH31" s="721"/>
      <c r="DI31" s="721"/>
      <c r="DJ31" s="721"/>
      <c r="DK31" s="722"/>
      <c r="DL31" s="694">
        <v>326280</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v>1158</v>
      </c>
      <c r="S32" s="686"/>
      <c r="T32" s="686"/>
      <c r="U32" s="686"/>
      <c r="V32" s="686"/>
      <c r="W32" s="686"/>
      <c r="X32" s="686"/>
      <c r="Y32" s="687"/>
      <c r="Z32" s="688">
        <v>0</v>
      </c>
      <c r="AA32" s="688"/>
      <c r="AB32" s="688"/>
      <c r="AC32" s="688"/>
      <c r="AD32" s="689">
        <v>1158</v>
      </c>
      <c r="AE32" s="689"/>
      <c r="AF32" s="689"/>
      <c r="AG32" s="689"/>
      <c r="AH32" s="689"/>
      <c r="AI32" s="689"/>
      <c r="AJ32" s="689"/>
      <c r="AK32" s="689"/>
      <c r="AL32" s="690">
        <v>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98.7</v>
      </c>
      <c r="BH32" s="721"/>
      <c r="BI32" s="721"/>
      <c r="BJ32" s="721"/>
      <c r="BK32" s="721"/>
      <c r="BL32" s="721"/>
      <c r="BM32" s="691">
        <v>96.5</v>
      </c>
      <c r="BN32" s="751"/>
      <c r="BO32" s="751"/>
      <c r="BP32" s="751"/>
      <c r="BQ32" s="752"/>
      <c r="BR32" s="754">
        <v>98.6</v>
      </c>
      <c r="BS32" s="721"/>
      <c r="BT32" s="721"/>
      <c r="BU32" s="721"/>
      <c r="BV32" s="721"/>
      <c r="BW32" s="721"/>
      <c r="BX32" s="691">
        <v>96.5</v>
      </c>
      <c r="BY32" s="751"/>
      <c r="BZ32" s="751"/>
      <c r="CA32" s="751"/>
      <c r="CB32" s="752"/>
      <c r="CD32" s="729"/>
      <c r="CE32" s="730"/>
      <c r="CF32" s="700" t="s">
        <v>317</v>
      </c>
      <c r="CG32" s="701"/>
      <c r="CH32" s="701"/>
      <c r="CI32" s="701"/>
      <c r="CJ32" s="701"/>
      <c r="CK32" s="701"/>
      <c r="CL32" s="701"/>
      <c r="CM32" s="701"/>
      <c r="CN32" s="701"/>
      <c r="CO32" s="701"/>
      <c r="CP32" s="701"/>
      <c r="CQ32" s="702"/>
      <c r="CR32" s="685">
        <v>199</v>
      </c>
      <c r="CS32" s="686"/>
      <c r="CT32" s="686"/>
      <c r="CU32" s="686"/>
      <c r="CV32" s="686"/>
      <c r="CW32" s="686"/>
      <c r="CX32" s="686"/>
      <c r="CY32" s="687"/>
      <c r="CZ32" s="690">
        <v>0</v>
      </c>
      <c r="DA32" s="719"/>
      <c r="DB32" s="719"/>
      <c r="DC32" s="723"/>
      <c r="DD32" s="694">
        <v>199</v>
      </c>
      <c r="DE32" s="686"/>
      <c r="DF32" s="686"/>
      <c r="DG32" s="686"/>
      <c r="DH32" s="686"/>
      <c r="DI32" s="686"/>
      <c r="DJ32" s="686"/>
      <c r="DK32" s="687"/>
      <c r="DL32" s="694">
        <v>199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4215335</v>
      </c>
      <c r="S33" s="686"/>
      <c r="T33" s="686"/>
      <c r="U33" s="686"/>
      <c r="V33" s="686"/>
      <c r="W33" s="686"/>
      <c r="X33" s="686"/>
      <c r="Y33" s="687"/>
      <c r="Z33" s="688">
        <v>6.1</v>
      </c>
      <c r="AA33" s="688"/>
      <c r="AB33" s="688"/>
      <c r="AC33" s="688"/>
      <c r="AD33" s="689" t="s">
        <v>130</v>
      </c>
      <c r="AE33" s="689"/>
      <c r="AF33" s="689"/>
      <c r="AG33" s="689"/>
      <c r="AH33" s="689"/>
      <c r="AI33" s="689"/>
      <c r="AJ33" s="689"/>
      <c r="AK33" s="689"/>
      <c r="AL33" s="690" t="s">
        <v>174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v>
      </c>
      <c r="BH33" s="756"/>
      <c r="BI33" s="756"/>
      <c r="BJ33" s="756"/>
      <c r="BK33" s="756"/>
      <c r="BL33" s="756"/>
      <c r="BM33" s="757">
        <v>97.7</v>
      </c>
      <c r="BN33" s="756"/>
      <c r="BO33" s="756"/>
      <c r="BP33" s="756"/>
      <c r="BQ33" s="758"/>
      <c r="BR33" s="755">
        <v>98.9</v>
      </c>
      <c r="BS33" s="756"/>
      <c r="BT33" s="756"/>
      <c r="BU33" s="756"/>
      <c r="BV33" s="756"/>
      <c r="BW33" s="756"/>
      <c r="BX33" s="757">
        <v>97.5</v>
      </c>
      <c r="BY33" s="756"/>
      <c r="BZ33" s="756"/>
      <c r="CA33" s="756"/>
      <c r="CB33" s="758"/>
      <c r="CD33" s="700" t="s">
        <v>320</v>
      </c>
      <c r="CE33" s="701"/>
      <c r="CF33" s="701"/>
      <c r="CG33" s="701"/>
      <c r="CH33" s="701"/>
      <c r="CI33" s="701"/>
      <c r="CJ33" s="701"/>
      <c r="CK33" s="701"/>
      <c r="CL33" s="701"/>
      <c r="CM33" s="701"/>
      <c r="CN33" s="701"/>
      <c r="CO33" s="701"/>
      <c r="CP33" s="701"/>
      <c r="CQ33" s="702"/>
      <c r="CR33" s="685">
        <v>34695399</v>
      </c>
      <c r="CS33" s="721"/>
      <c r="CT33" s="721"/>
      <c r="CU33" s="721"/>
      <c r="CV33" s="721"/>
      <c r="CW33" s="721"/>
      <c r="CX33" s="721"/>
      <c r="CY33" s="722"/>
      <c r="CZ33" s="690">
        <v>52.1</v>
      </c>
      <c r="DA33" s="719"/>
      <c r="DB33" s="719"/>
      <c r="DC33" s="723"/>
      <c r="DD33" s="694">
        <v>16081907</v>
      </c>
      <c r="DE33" s="721"/>
      <c r="DF33" s="721"/>
      <c r="DG33" s="721"/>
      <c r="DH33" s="721"/>
      <c r="DI33" s="721"/>
      <c r="DJ33" s="721"/>
      <c r="DK33" s="722"/>
      <c r="DL33" s="694">
        <v>12352221</v>
      </c>
      <c r="DM33" s="721"/>
      <c r="DN33" s="721"/>
      <c r="DO33" s="721"/>
      <c r="DP33" s="721"/>
      <c r="DQ33" s="721"/>
      <c r="DR33" s="721"/>
      <c r="DS33" s="721"/>
      <c r="DT33" s="721"/>
      <c r="DU33" s="721"/>
      <c r="DV33" s="722"/>
      <c r="DW33" s="690">
        <v>39.299999999999997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51544</v>
      </c>
      <c r="S34" s="686"/>
      <c r="T34" s="686"/>
      <c r="U34" s="686"/>
      <c r="V34" s="686"/>
      <c r="W34" s="686"/>
      <c r="X34" s="686"/>
      <c r="Y34" s="687"/>
      <c r="Z34" s="688">
        <v>0.1</v>
      </c>
      <c r="AA34" s="688"/>
      <c r="AB34" s="688"/>
      <c r="AC34" s="688"/>
      <c r="AD34" s="689" t="s">
        <v>289</v>
      </c>
      <c r="AE34" s="689"/>
      <c r="AF34" s="689"/>
      <c r="AG34" s="689"/>
      <c r="AH34" s="689"/>
      <c r="AI34" s="689"/>
      <c r="AJ34" s="689"/>
      <c r="AK34" s="689"/>
      <c r="AL34" s="690" t="s">
        <v>130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7083341</v>
      </c>
      <c r="CS34" s="686"/>
      <c r="CT34" s="686"/>
      <c r="CU34" s="686"/>
      <c r="CV34" s="686"/>
      <c r="CW34" s="686"/>
      <c r="CX34" s="686"/>
      <c r="CY34" s="687"/>
      <c r="CZ34" s="690">
        <v>10.6</v>
      </c>
      <c r="DA34" s="719"/>
      <c r="DB34" s="719"/>
      <c r="DC34" s="723"/>
      <c r="DD34" s="694">
        <v>5415796</v>
      </c>
      <c r="DE34" s="686"/>
      <c r="DF34" s="686"/>
      <c r="DG34" s="686"/>
      <c r="DH34" s="686"/>
      <c r="DI34" s="686"/>
      <c r="DJ34" s="686"/>
      <c r="DK34" s="687"/>
      <c r="DL34" s="694">
        <v>4439277</v>
      </c>
      <c r="DM34" s="686"/>
      <c r="DN34" s="686"/>
      <c r="DO34" s="686"/>
      <c r="DP34" s="686"/>
      <c r="DQ34" s="686"/>
      <c r="DR34" s="686"/>
      <c r="DS34" s="686"/>
      <c r="DT34" s="686"/>
      <c r="DU34" s="686"/>
      <c r="DV34" s="687"/>
      <c r="DW34" s="690">
        <v>14.1</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410822</v>
      </c>
      <c r="S35" s="686"/>
      <c r="T35" s="686"/>
      <c r="U35" s="686"/>
      <c r="V35" s="686"/>
      <c r="W35" s="686"/>
      <c r="X35" s="686"/>
      <c r="Y35" s="687"/>
      <c r="Z35" s="688">
        <v>0.6</v>
      </c>
      <c r="AA35" s="688"/>
      <c r="AB35" s="688"/>
      <c r="AC35" s="688"/>
      <c r="AD35" s="689" t="s">
        <v>130</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442142</v>
      </c>
      <c r="CS35" s="721"/>
      <c r="CT35" s="721"/>
      <c r="CU35" s="721"/>
      <c r="CV35" s="721"/>
      <c r="CW35" s="721"/>
      <c r="CX35" s="721"/>
      <c r="CY35" s="722"/>
      <c r="CZ35" s="690">
        <v>0.7</v>
      </c>
      <c r="DA35" s="719"/>
      <c r="DB35" s="719"/>
      <c r="DC35" s="723"/>
      <c r="DD35" s="694">
        <v>425836</v>
      </c>
      <c r="DE35" s="721"/>
      <c r="DF35" s="721"/>
      <c r="DG35" s="721"/>
      <c r="DH35" s="721"/>
      <c r="DI35" s="721"/>
      <c r="DJ35" s="721"/>
      <c r="DK35" s="722"/>
      <c r="DL35" s="694">
        <v>160843</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272428</v>
      </c>
      <c r="S36" s="686"/>
      <c r="T36" s="686"/>
      <c r="U36" s="686"/>
      <c r="V36" s="686"/>
      <c r="W36" s="686"/>
      <c r="X36" s="686"/>
      <c r="Y36" s="687"/>
      <c r="Z36" s="688">
        <v>0.4</v>
      </c>
      <c r="AA36" s="688"/>
      <c r="AB36" s="688"/>
      <c r="AC36" s="688"/>
      <c r="AD36" s="689" t="s">
        <v>241</v>
      </c>
      <c r="AE36" s="689"/>
      <c r="AF36" s="689"/>
      <c r="AG36" s="689"/>
      <c r="AH36" s="689"/>
      <c r="AI36" s="689"/>
      <c r="AJ36" s="689"/>
      <c r="AK36" s="689"/>
      <c r="AL36" s="690" t="s">
        <v>130</v>
      </c>
      <c r="AM36" s="691"/>
      <c r="AN36" s="691"/>
      <c r="AO36" s="692"/>
      <c r="AP36" s="235"/>
      <c r="AQ36" s="759" t="s">
        <v>328</v>
      </c>
      <c r="AR36" s="760"/>
      <c r="AS36" s="760"/>
      <c r="AT36" s="760"/>
      <c r="AU36" s="760"/>
      <c r="AV36" s="760"/>
      <c r="AW36" s="760"/>
      <c r="AX36" s="760"/>
      <c r="AY36" s="761"/>
      <c r="AZ36" s="674">
        <v>5735669</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6710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22180343</v>
      </c>
      <c r="CS36" s="686"/>
      <c r="CT36" s="686"/>
      <c r="CU36" s="686"/>
      <c r="CV36" s="686"/>
      <c r="CW36" s="686"/>
      <c r="CX36" s="686"/>
      <c r="CY36" s="687"/>
      <c r="CZ36" s="690">
        <v>33.299999999999997</v>
      </c>
      <c r="DA36" s="719"/>
      <c r="DB36" s="719"/>
      <c r="DC36" s="723"/>
      <c r="DD36" s="694">
        <v>6364296</v>
      </c>
      <c r="DE36" s="686"/>
      <c r="DF36" s="686"/>
      <c r="DG36" s="686"/>
      <c r="DH36" s="686"/>
      <c r="DI36" s="686"/>
      <c r="DJ36" s="686"/>
      <c r="DK36" s="687"/>
      <c r="DL36" s="694">
        <v>4538162</v>
      </c>
      <c r="DM36" s="686"/>
      <c r="DN36" s="686"/>
      <c r="DO36" s="686"/>
      <c r="DP36" s="686"/>
      <c r="DQ36" s="686"/>
      <c r="DR36" s="686"/>
      <c r="DS36" s="686"/>
      <c r="DT36" s="686"/>
      <c r="DU36" s="686"/>
      <c r="DV36" s="687"/>
      <c r="DW36" s="690">
        <v>14.4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1318550</v>
      </c>
      <c r="S37" s="686"/>
      <c r="T37" s="686"/>
      <c r="U37" s="686"/>
      <c r="V37" s="686"/>
      <c r="W37" s="686"/>
      <c r="X37" s="686"/>
      <c r="Y37" s="687"/>
      <c r="Z37" s="688">
        <v>1.9</v>
      </c>
      <c r="AA37" s="688"/>
      <c r="AB37" s="688"/>
      <c r="AC37" s="688"/>
      <c r="AD37" s="689" t="s">
        <v>174</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1498053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-67990</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2831343</v>
      </c>
      <c r="CS37" s="721"/>
      <c r="CT37" s="721"/>
      <c r="CU37" s="721"/>
      <c r="CV37" s="721"/>
      <c r="CW37" s="721"/>
      <c r="CX37" s="721"/>
      <c r="CY37" s="722"/>
      <c r="CZ37" s="690">
        <v>4.3</v>
      </c>
      <c r="DA37" s="719"/>
      <c r="DB37" s="719"/>
      <c r="DC37" s="723"/>
      <c r="DD37" s="694">
        <v>2831343</v>
      </c>
      <c r="DE37" s="721"/>
      <c r="DF37" s="721"/>
      <c r="DG37" s="721"/>
      <c r="DH37" s="721"/>
      <c r="DI37" s="721"/>
      <c r="DJ37" s="721"/>
      <c r="DK37" s="722"/>
      <c r="DL37" s="694">
        <v>2705630</v>
      </c>
      <c r="DM37" s="721"/>
      <c r="DN37" s="721"/>
      <c r="DO37" s="721"/>
      <c r="DP37" s="721"/>
      <c r="DQ37" s="721"/>
      <c r="DR37" s="721"/>
      <c r="DS37" s="721"/>
      <c r="DT37" s="721"/>
      <c r="DU37" s="721"/>
      <c r="DV37" s="722"/>
      <c r="DW37" s="690">
        <v>8.6</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1639290</v>
      </c>
      <c r="S38" s="686"/>
      <c r="T38" s="686"/>
      <c r="U38" s="686"/>
      <c r="V38" s="686"/>
      <c r="W38" s="686"/>
      <c r="X38" s="686"/>
      <c r="Y38" s="687"/>
      <c r="Z38" s="688">
        <v>2.4</v>
      </c>
      <c r="AA38" s="688"/>
      <c r="AB38" s="688"/>
      <c r="AC38" s="688"/>
      <c r="AD38" s="689">
        <v>75</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23489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21195</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4612180</v>
      </c>
      <c r="CS38" s="686"/>
      <c r="CT38" s="686"/>
      <c r="CU38" s="686"/>
      <c r="CV38" s="686"/>
      <c r="CW38" s="686"/>
      <c r="CX38" s="686"/>
      <c r="CY38" s="687"/>
      <c r="CZ38" s="690">
        <v>6.9</v>
      </c>
      <c r="DA38" s="719"/>
      <c r="DB38" s="719"/>
      <c r="DC38" s="723"/>
      <c r="DD38" s="694">
        <v>3774257</v>
      </c>
      <c r="DE38" s="686"/>
      <c r="DF38" s="686"/>
      <c r="DG38" s="686"/>
      <c r="DH38" s="686"/>
      <c r="DI38" s="686"/>
      <c r="DJ38" s="686"/>
      <c r="DK38" s="687"/>
      <c r="DL38" s="694">
        <v>3213939</v>
      </c>
      <c r="DM38" s="686"/>
      <c r="DN38" s="686"/>
      <c r="DO38" s="686"/>
      <c r="DP38" s="686"/>
      <c r="DQ38" s="686"/>
      <c r="DR38" s="686"/>
      <c r="DS38" s="686"/>
      <c r="DT38" s="686"/>
      <c r="DU38" s="686"/>
      <c r="DV38" s="687"/>
      <c r="DW38" s="690">
        <v>10.199999999999999</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3435696</v>
      </c>
      <c r="S39" s="686"/>
      <c r="T39" s="686"/>
      <c r="U39" s="686"/>
      <c r="V39" s="686"/>
      <c r="W39" s="686"/>
      <c r="X39" s="686"/>
      <c r="Y39" s="687"/>
      <c r="Z39" s="688">
        <v>5</v>
      </c>
      <c r="AA39" s="688"/>
      <c r="AB39" s="688"/>
      <c r="AC39" s="688"/>
      <c r="AD39" s="689" t="s">
        <v>130</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v>22898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34148</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320893</v>
      </c>
      <c r="CS39" s="721"/>
      <c r="CT39" s="721"/>
      <c r="CU39" s="721"/>
      <c r="CV39" s="721"/>
      <c r="CW39" s="721"/>
      <c r="CX39" s="721"/>
      <c r="CY39" s="722"/>
      <c r="CZ39" s="690">
        <v>0.5</v>
      </c>
      <c r="DA39" s="719"/>
      <c r="DB39" s="719"/>
      <c r="DC39" s="723"/>
      <c r="DD39" s="694">
        <v>84569</v>
      </c>
      <c r="DE39" s="721"/>
      <c r="DF39" s="721"/>
      <c r="DG39" s="721"/>
      <c r="DH39" s="721"/>
      <c r="DI39" s="721"/>
      <c r="DJ39" s="721"/>
      <c r="DK39" s="722"/>
      <c r="DL39" s="694" t="s">
        <v>241</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174</v>
      </c>
      <c r="AE40" s="689"/>
      <c r="AF40" s="689"/>
      <c r="AG40" s="689"/>
      <c r="AH40" s="689"/>
      <c r="AI40" s="689"/>
      <c r="AJ40" s="689"/>
      <c r="AK40" s="689"/>
      <c r="AL40" s="690" t="s">
        <v>130</v>
      </c>
      <c r="AM40" s="691"/>
      <c r="AN40" s="691"/>
      <c r="AO40" s="692"/>
      <c r="AQ40" s="763" t="s">
        <v>344</v>
      </c>
      <c r="AR40" s="764"/>
      <c r="AS40" s="764"/>
      <c r="AT40" s="764"/>
      <c r="AU40" s="764"/>
      <c r="AV40" s="764"/>
      <c r="AW40" s="764"/>
      <c r="AX40" s="764"/>
      <c r="AY40" s="765"/>
      <c r="AZ40" s="685" t="s">
        <v>174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56500</v>
      </c>
      <c r="CS40" s="686"/>
      <c r="CT40" s="686"/>
      <c r="CU40" s="686"/>
      <c r="CV40" s="686"/>
      <c r="CW40" s="686"/>
      <c r="CX40" s="686"/>
      <c r="CY40" s="687"/>
      <c r="CZ40" s="690">
        <v>0.1</v>
      </c>
      <c r="DA40" s="719"/>
      <c r="DB40" s="719"/>
      <c r="DC40" s="723"/>
      <c r="DD40" s="694">
        <v>17153</v>
      </c>
      <c r="DE40" s="686"/>
      <c r="DF40" s="686"/>
      <c r="DG40" s="686"/>
      <c r="DH40" s="686"/>
      <c r="DI40" s="686"/>
      <c r="DJ40" s="686"/>
      <c r="DK40" s="687"/>
      <c r="DL40" s="694" t="s">
        <v>241</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241</v>
      </c>
      <c r="AM41" s="691"/>
      <c r="AN41" s="691"/>
      <c r="AO41" s="692"/>
      <c r="AQ41" s="763" t="s">
        <v>349</v>
      </c>
      <c r="AR41" s="764"/>
      <c r="AS41" s="764"/>
      <c r="AT41" s="764"/>
      <c r="AU41" s="764"/>
      <c r="AV41" s="764"/>
      <c r="AW41" s="764"/>
      <c r="AX41" s="764"/>
      <c r="AY41" s="765"/>
      <c r="AZ41" s="685">
        <v>970626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130</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174</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1422796</v>
      </c>
      <c r="S42" s="686"/>
      <c r="T42" s="686"/>
      <c r="U42" s="686"/>
      <c r="V42" s="686"/>
      <c r="W42" s="686"/>
      <c r="X42" s="686"/>
      <c r="Y42" s="687"/>
      <c r="Z42" s="688">
        <v>2.1</v>
      </c>
      <c r="AA42" s="688"/>
      <c r="AB42" s="688"/>
      <c r="AC42" s="688"/>
      <c r="AD42" s="689" t="s">
        <v>130</v>
      </c>
      <c r="AE42" s="689"/>
      <c r="AF42" s="689"/>
      <c r="AG42" s="689"/>
      <c r="AH42" s="689"/>
      <c r="AI42" s="689"/>
      <c r="AJ42" s="689"/>
      <c r="AK42" s="689"/>
      <c r="AL42" s="690" t="s">
        <v>130</v>
      </c>
      <c r="AM42" s="691"/>
      <c r="AN42" s="691"/>
      <c r="AO42" s="692"/>
      <c r="AQ42" s="784" t="s">
        <v>353</v>
      </c>
      <c r="AR42" s="785"/>
      <c r="AS42" s="785"/>
      <c r="AT42" s="785"/>
      <c r="AU42" s="785"/>
      <c r="AV42" s="785"/>
      <c r="AW42" s="785"/>
      <c r="AX42" s="785"/>
      <c r="AY42" s="786"/>
      <c r="AZ42" s="776">
        <v>3220603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273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4361655</v>
      </c>
      <c r="CS42" s="686"/>
      <c r="CT42" s="686"/>
      <c r="CU42" s="686"/>
      <c r="CV42" s="686"/>
      <c r="CW42" s="686"/>
      <c r="CX42" s="686"/>
      <c r="CY42" s="687"/>
      <c r="CZ42" s="690">
        <v>6.5</v>
      </c>
      <c r="DA42" s="691"/>
      <c r="DB42" s="691"/>
      <c r="DC42" s="703"/>
      <c r="DD42" s="694">
        <v>980584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68896008</v>
      </c>
      <c r="S43" s="777"/>
      <c r="T43" s="777"/>
      <c r="U43" s="777"/>
      <c r="V43" s="777"/>
      <c r="W43" s="777"/>
      <c r="X43" s="777"/>
      <c r="Y43" s="778"/>
      <c r="Z43" s="779">
        <v>100</v>
      </c>
      <c r="AA43" s="779"/>
      <c r="AB43" s="779"/>
      <c r="AC43" s="779"/>
      <c r="AD43" s="780">
        <v>30026951</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207075</v>
      </c>
      <c r="CS43" s="721"/>
      <c r="CT43" s="721"/>
      <c r="CU43" s="721"/>
      <c r="CV43" s="721"/>
      <c r="CW43" s="721"/>
      <c r="CX43" s="721"/>
      <c r="CY43" s="722"/>
      <c r="CZ43" s="690">
        <v>0.3</v>
      </c>
      <c r="DA43" s="719"/>
      <c r="DB43" s="719"/>
      <c r="DC43" s="723"/>
      <c r="DD43" s="694">
        <v>207075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4350625</v>
      </c>
      <c r="CS44" s="686"/>
      <c r="CT44" s="686"/>
      <c r="CU44" s="686"/>
      <c r="CV44" s="686"/>
      <c r="CW44" s="686"/>
      <c r="CX44" s="686"/>
      <c r="CY44" s="687"/>
      <c r="CZ44" s="690">
        <v>6.5</v>
      </c>
      <c r="DA44" s="691"/>
      <c r="DB44" s="691"/>
      <c r="DC44" s="703"/>
      <c r="DD44" s="694">
        <v>975754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1749846</v>
      </c>
      <c r="CS45" s="721"/>
      <c r="CT45" s="721"/>
      <c r="CU45" s="721"/>
      <c r="CV45" s="721"/>
      <c r="CW45" s="721"/>
      <c r="CX45" s="721"/>
      <c r="CY45" s="722"/>
      <c r="CZ45" s="690">
        <v>2.6</v>
      </c>
      <c r="DA45" s="719"/>
      <c r="DB45" s="719"/>
      <c r="DC45" s="723"/>
      <c r="DD45" s="694">
        <v>44016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2247215</v>
      </c>
      <c r="CS46" s="686"/>
      <c r="CT46" s="686"/>
      <c r="CU46" s="686"/>
      <c r="CV46" s="686"/>
      <c r="CW46" s="686"/>
      <c r="CX46" s="686"/>
      <c r="CY46" s="687"/>
      <c r="CZ46" s="690">
        <v>3.4</v>
      </c>
      <c r="DA46" s="691"/>
      <c r="DB46" s="691"/>
      <c r="DC46" s="703"/>
      <c r="DD46" s="694">
        <v>796774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11030</v>
      </c>
      <c r="CS47" s="721"/>
      <c r="CT47" s="721"/>
      <c r="CU47" s="721"/>
      <c r="CV47" s="721"/>
      <c r="CW47" s="721"/>
      <c r="CX47" s="721"/>
      <c r="CY47" s="722"/>
      <c r="CZ47" s="690">
        <v>0</v>
      </c>
      <c r="DA47" s="719"/>
      <c r="DB47" s="719"/>
      <c r="DC47" s="723"/>
      <c r="DD47" s="694">
        <v>4830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66611139</v>
      </c>
      <c r="CS49" s="756"/>
      <c r="CT49" s="756"/>
      <c r="CU49" s="756"/>
      <c r="CV49" s="756"/>
      <c r="CW49" s="756"/>
      <c r="CX49" s="756"/>
      <c r="CY49" s="787"/>
      <c r="CZ49" s="781">
        <v>100</v>
      </c>
      <c r="DA49" s="788"/>
      <c r="DB49" s="788"/>
      <c r="DC49" s="789"/>
      <c r="DD49" s="790">
        <v>33384494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3jo5uQchnqQz10qKHIxsCmrRI6YoJ1iS+V3m0O0Bm9QoHirNTDkl4fbJSYTgyBuy/e+oyPL9yjgQGJtlcS8OA==" saltValue="2Mt32VBkFS/DUlm8hxwkc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67847</v>
      </c>
      <c r="R7" s="821"/>
      <c r="S7" s="821"/>
      <c r="T7" s="821"/>
      <c r="U7" s="821"/>
      <c r="V7" s="821">
        <v>65602</v>
      </c>
      <c r="W7" s="821"/>
      <c r="X7" s="821"/>
      <c r="Y7" s="821"/>
      <c r="Z7" s="821"/>
      <c r="AA7" s="821">
        <v>2246</v>
      </c>
      <c r="AB7" s="821"/>
      <c r="AC7" s="821"/>
      <c r="AD7" s="821"/>
      <c r="AE7" s="822"/>
      <c r="AF7" s="823">
        <v>2025</v>
      </c>
      <c r="AG7" s="824"/>
      <c r="AH7" s="824"/>
      <c r="AI7" s="824"/>
      <c r="AJ7" s="825"/>
      <c r="AK7" s="860">
        <v>272</v>
      </c>
      <c r="AL7" s="861"/>
      <c r="AM7" s="861"/>
      <c r="AN7" s="861"/>
      <c r="AO7" s="861"/>
      <c r="AP7" s="861">
        <v>53292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616</v>
      </c>
      <c r="BT7" s="865"/>
      <c r="BU7" s="865"/>
      <c r="BV7" s="865"/>
      <c r="BW7" s="865"/>
      <c r="BX7" s="865"/>
      <c r="BY7" s="865"/>
      <c r="BZ7" s="865"/>
      <c r="CA7" s="865"/>
      <c r="CB7" s="865"/>
      <c r="CC7" s="865"/>
      <c r="CD7" s="865"/>
      <c r="CE7" s="865"/>
      <c r="CF7" s="865"/>
      <c r="CG7" s="866"/>
      <c r="CH7" s="857">
        <v>2</v>
      </c>
      <c r="CI7" s="858"/>
      <c r="CJ7" s="858"/>
      <c r="CK7" s="858"/>
      <c r="CL7" s="859"/>
      <c r="CM7" s="857">
        <v>33</v>
      </c>
      <c r="CN7" s="858"/>
      <c r="CO7" s="858"/>
      <c r="CP7" s="858"/>
      <c r="CQ7" s="859"/>
      <c r="CR7" s="857">
        <v>10</v>
      </c>
      <c r="CS7" s="858"/>
      <c r="CT7" s="858"/>
      <c r="CU7" s="858"/>
      <c r="CV7" s="859"/>
      <c r="CW7" s="857" t="s">
        <v>604</v>
      </c>
      <c r="CX7" s="858"/>
      <c r="CY7" s="858"/>
      <c r="CZ7" s="858"/>
      <c r="DA7" s="859"/>
      <c r="DB7" s="857" t="s">
        <v>604</v>
      </c>
      <c r="DC7" s="858"/>
      <c r="DD7" s="858"/>
      <c r="DE7" s="858"/>
      <c r="DF7" s="859"/>
      <c r="DG7" s="857" t="s">
        <v>604</v>
      </c>
      <c r="DH7" s="858"/>
      <c r="DI7" s="858"/>
      <c r="DJ7" s="858"/>
      <c r="DK7" s="859"/>
      <c r="DL7" s="857" t="s">
        <v>604</v>
      </c>
      <c r="DM7" s="858"/>
      <c r="DN7" s="858"/>
      <c r="DO7" s="858"/>
      <c r="DP7" s="859"/>
      <c r="DQ7" s="857" t="s">
        <v>604</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140</v>
      </c>
      <c r="R8" s="845"/>
      <c r="S8" s="845"/>
      <c r="T8" s="845"/>
      <c r="U8" s="845"/>
      <c r="V8" s="845">
        <v>139</v>
      </c>
      <c r="W8" s="845"/>
      <c r="X8" s="845"/>
      <c r="Y8" s="845"/>
      <c r="Z8" s="845"/>
      <c r="AA8" s="845">
        <v>1</v>
      </c>
      <c r="AB8" s="845"/>
      <c r="AC8" s="845"/>
      <c r="AD8" s="845"/>
      <c r="AE8" s="846"/>
      <c r="AF8" s="847">
        <v>1</v>
      </c>
      <c r="AG8" s="848"/>
      <c r="AH8" s="848"/>
      <c r="AI8" s="848"/>
      <c r="AJ8" s="849"/>
      <c r="AK8" s="850">
        <v>35</v>
      </c>
      <c r="AL8" s="851"/>
      <c r="AM8" s="851"/>
      <c r="AN8" s="851"/>
      <c r="AO8" s="851"/>
      <c r="AP8" s="851" t="s">
        <v>604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617</v>
      </c>
      <c r="BT8" s="855"/>
      <c r="BU8" s="855"/>
      <c r="BV8" s="855"/>
      <c r="BW8" s="855"/>
      <c r="BX8" s="855"/>
      <c r="BY8" s="855"/>
      <c r="BZ8" s="855"/>
      <c r="CA8" s="855"/>
      <c r="CB8" s="855"/>
      <c r="CC8" s="855"/>
      <c r="CD8" s="855"/>
      <c r="CE8" s="855"/>
      <c r="CF8" s="855"/>
      <c r="CG8" s="856"/>
      <c r="CH8" s="867">
        <v>-2</v>
      </c>
      <c r="CI8" s="868"/>
      <c r="CJ8" s="868"/>
      <c r="CK8" s="868"/>
      <c r="CL8" s="869"/>
      <c r="CM8" s="867">
        <v>109</v>
      </c>
      <c r="CN8" s="868"/>
      <c r="CO8" s="868"/>
      <c r="CP8" s="868"/>
      <c r="CQ8" s="869"/>
      <c r="CR8" s="867">
        <v>63</v>
      </c>
      <c r="CS8" s="868"/>
      <c r="CT8" s="868"/>
      <c r="CU8" s="868"/>
      <c r="CV8" s="869"/>
      <c r="CW8" s="867">
        <v>117</v>
      </c>
      <c r="CX8" s="868"/>
      <c r="CY8" s="868"/>
      <c r="CZ8" s="868"/>
      <c r="DA8" s="869"/>
      <c r="DB8" s="867" t="s">
        <v>604</v>
      </c>
      <c r="DC8" s="868"/>
      <c r="DD8" s="868"/>
      <c r="DE8" s="868"/>
      <c r="DF8" s="869"/>
      <c r="DG8" s="867" t="s">
        <v>604</v>
      </c>
      <c r="DH8" s="868"/>
      <c r="DI8" s="868"/>
      <c r="DJ8" s="868"/>
      <c r="DK8" s="869"/>
      <c r="DL8" s="867" t="s">
        <v>604</v>
      </c>
      <c r="DM8" s="868"/>
      <c r="DN8" s="868"/>
      <c r="DO8" s="868"/>
      <c r="DP8" s="869"/>
      <c r="DQ8" s="867" t="s">
        <v>604</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1605</v>
      </c>
      <c r="R9" s="845"/>
      <c r="S9" s="845"/>
      <c r="T9" s="845"/>
      <c r="U9" s="845"/>
      <c r="V9" s="845">
        <v>1539</v>
      </c>
      <c r="W9" s="845"/>
      <c r="X9" s="845"/>
      <c r="Y9" s="845"/>
      <c r="Z9" s="845"/>
      <c r="AA9" s="845">
        <v>66</v>
      </c>
      <c r="AB9" s="845"/>
      <c r="AC9" s="845"/>
      <c r="AD9" s="845"/>
      <c r="AE9" s="846"/>
      <c r="AF9" s="847">
        <v>38</v>
      </c>
      <c r="AG9" s="848"/>
      <c r="AH9" s="848"/>
      <c r="AI9" s="848"/>
      <c r="AJ9" s="849"/>
      <c r="AK9" s="850">
        <v>129</v>
      </c>
      <c r="AL9" s="851"/>
      <c r="AM9" s="851"/>
      <c r="AN9" s="851"/>
      <c r="AO9" s="851"/>
      <c r="AP9" s="851">
        <v>2849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620</v>
      </c>
      <c r="BS9" s="854" t="s">
        <v>618</v>
      </c>
      <c r="BT9" s="855"/>
      <c r="BU9" s="855"/>
      <c r="BV9" s="855"/>
      <c r="BW9" s="855"/>
      <c r="BX9" s="855"/>
      <c r="BY9" s="855"/>
      <c r="BZ9" s="855"/>
      <c r="CA9" s="855"/>
      <c r="CB9" s="855"/>
      <c r="CC9" s="855"/>
      <c r="CD9" s="855"/>
      <c r="CE9" s="855"/>
      <c r="CF9" s="855"/>
      <c r="CG9" s="856"/>
      <c r="CH9" s="867" t="s">
        <v>604</v>
      </c>
      <c r="CI9" s="868"/>
      <c r="CJ9" s="868"/>
      <c r="CK9" s="868"/>
      <c r="CL9" s="869"/>
      <c r="CM9" s="867">
        <v>1118</v>
      </c>
      <c r="CN9" s="868"/>
      <c r="CO9" s="868"/>
      <c r="CP9" s="868"/>
      <c r="CQ9" s="869"/>
      <c r="CR9" s="867">
        <v>3</v>
      </c>
      <c r="CS9" s="868"/>
      <c r="CT9" s="868"/>
      <c r="CU9" s="868"/>
      <c r="CV9" s="869"/>
      <c r="CW9" s="867" t="s">
        <v>604</v>
      </c>
      <c r="CX9" s="868"/>
      <c r="CY9" s="868"/>
      <c r="CZ9" s="868"/>
      <c r="DA9" s="869"/>
      <c r="DB9" s="867" t="s">
        <v>604</v>
      </c>
      <c r="DC9" s="868"/>
      <c r="DD9" s="868"/>
      <c r="DE9" s="868"/>
      <c r="DF9" s="869"/>
      <c r="DG9" s="867" t="s">
        <v>604</v>
      </c>
      <c r="DH9" s="868"/>
      <c r="DI9" s="868"/>
      <c r="DJ9" s="868"/>
      <c r="DK9" s="869"/>
      <c r="DL9" s="867">
        <v>69</v>
      </c>
      <c r="DM9" s="868"/>
      <c r="DN9" s="868"/>
      <c r="DO9" s="868"/>
      <c r="DP9" s="869"/>
      <c r="DQ9" s="867">
        <v>7</v>
      </c>
      <c r="DR9" s="868"/>
      <c r="DS9" s="868"/>
      <c r="DT9" s="868"/>
      <c r="DU9" s="869"/>
      <c r="DV9" s="870"/>
      <c r="DW9" s="871"/>
      <c r="DX9" s="871"/>
      <c r="DY9" s="871"/>
      <c r="DZ9" s="872"/>
      <c r="EA9" s="256"/>
    </row>
    <row r="10" spans="1:131" s="257" customFormat="1" ht="26.25" customHeight="1" x14ac:dyDescent="0.15">
      <c r="A10" s="263">
        <v>4</v>
      </c>
      <c r="B10" s="841" t="s">
        <v>392</v>
      </c>
      <c r="C10" s="842"/>
      <c r="D10" s="842"/>
      <c r="E10" s="842"/>
      <c r="F10" s="842"/>
      <c r="G10" s="842"/>
      <c r="H10" s="842"/>
      <c r="I10" s="842"/>
      <c r="J10" s="842"/>
      <c r="K10" s="842"/>
      <c r="L10" s="842"/>
      <c r="M10" s="842"/>
      <c r="N10" s="842"/>
      <c r="O10" s="842"/>
      <c r="P10" s="843"/>
      <c r="Q10" s="844">
        <v>57</v>
      </c>
      <c r="R10" s="845"/>
      <c r="S10" s="845"/>
      <c r="T10" s="845"/>
      <c r="U10" s="845"/>
      <c r="V10" s="845">
        <v>57</v>
      </c>
      <c r="W10" s="845"/>
      <c r="X10" s="845"/>
      <c r="Y10" s="845"/>
      <c r="Z10" s="845"/>
      <c r="AA10" s="845" t="s">
        <v>604</v>
      </c>
      <c r="AB10" s="845"/>
      <c r="AC10" s="845"/>
      <c r="AD10" s="845"/>
      <c r="AE10" s="846"/>
      <c r="AF10" s="847" t="s">
        <v>289</v>
      </c>
      <c r="AG10" s="848"/>
      <c r="AH10" s="848"/>
      <c r="AI10" s="848"/>
      <c r="AJ10" s="849"/>
      <c r="AK10" s="850">
        <v>57</v>
      </c>
      <c r="AL10" s="851"/>
      <c r="AM10" s="851"/>
      <c r="AN10" s="851"/>
      <c r="AO10" s="851"/>
      <c r="AP10" s="851">
        <v>43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69373</v>
      </c>
      <c r="R23" s="880"/>
      <c r="S23" s="880"/>
      <c r="T23" s="880"/>
      <c r="U23" s="880"/>
      <c r="V23" s="880">
        <v>67061</v>
      </c>
      <c r="W23" s="880"/>
      <c r="X23" s="880"/>
      <c r="Y23" s="880"/>
      <c r="Z23" s="880"/>
      <c r="AA23" s="880">
        <v>2312</v>
      </c>
      <c r="AB23" s="880"/>
      <c r="AC23" s="880"/>
      <c r="AD23" s="880"/>
      <c r="AE23" s="881"/>
      <c r="AF23" s="882">
        <v>2064</v>
      </c>
      <c r="AG23" s="880"/>
      <c r="AH23" s="880"/>
      <c r="AI23" s="880"/>
      <c r="AJ23" s="883"/>
      <c r="AK23" s="884"/>
      <c r="AL23" s="885"/>
      <c r="AM23" s="885"/>
      <c r="AN23" s="885"/>
      <c r="AO23" s="885"/>
      <c r="AP23" s="880">
        <v>56184</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13720</v>
      </c>
      <c r="R28" s="909"/>
      <c r="S28" s="909"/>
      <c r="T28" s="909"/>
      <c r="U28" s="909"/>
      <c r="V28" s="909">
        <v>13713</v>
      </c>
      <c r="W28" s="909"/>
      <c r="X28" s="909"/>
      <c r="Y28" s="909"/>
      <c r="Z28" s="909"/>
      <c r="AA28" s="909">
        <v>7</v>
      </c>
      <c r="AB28" s="909"/>
      <c r="AC28" s="909"/>
      <c r="AD28" s="909"/>
      <c r="AE28" s="910"/>
      <c r="AF28" s="911">
        <v>7</v>
      </c>
      <c r="AG28" s="909"/>
      <c r="AH28" s="909"/>
      <c r="AI28" s="909"/>
      <c r="AJ28" s="912"/>
      <c r="AK28" s="913">
        <v>941</v>
      </c>
      <c r="AL28" s="904"/>
      <c r="AM28" s="904"/>
      <c r="AN28" s="904"/>
      <c r="AO28" s="904"/>
      <c r="AP28" s="904" t="s">
        <v>604</v>
      </c>
      <c r="AQ28" s="904"/>
      <c r="AR28" s="904"/>
      <c r="AS28" s="904"/>
      <c r="AT28" s="904"/>
      <c r="AU28" s="904" t="s">
        <v>604</v>
      </c>
      <c r="AV28" s="904"/>
      <c r="AW28" s="904"/>
      <c r="AX28" s="904"/>
      <c r="AY28" s="904"/>
      <c r="AZ28" s="905" t="s">
        <v>604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60</v>
      </c>
      <c r="R29" s="845"/>
      <c r="S29" s="845"/>
      <c r="T29" s="845"/>
      <c r="U29" s="845"/>
      <c r="V29" s="845">
        <v>60</v>
      </c>
      <c r="W29" s="845"/>
      <c r="X29" s="845"/>
      <c r="Y29" s="845"/>
      <c r="Z29" s="845"/>
      <c r="AA29" s="845">
        <v>1</v>
      </c>
      <c r="AB29" s="845"/>
      <c r="AC29" s="845"/>
      <c r="AD29" s="845"/>
      <c r="AE29" s="846"/>
      <c r="AF29" s="847">
        <v>1</v>
      </c>
      <c r="AG29" s="848"/>
      <c r="AH29" s="848"/>
      <c r="AI29" s="848"/>
      <c r="AJ29" s="849"/>
      <c r="AK29" s="916">
        <v>24</v>
      </c>
      <c r="AL29" s="917"/>
      <c r="AM29" s="917"/>
      <c r="AN29" s="917"/>
      <c r="AO29" s="917"/>
      <c r="AP29" s="918" t="s">
        <v>604</v>
      </c>
      <c r="AQ29" s="919"/>
      <c r="AR29" s="919"/>
      <c r="AS29" s="919"/>
      <c r="AT29" s="916"/>
      <c r="AU29" s="917" t="s">
        <v>604</v>
      </c>
      <c r="AV29" s="917"/>
      <c r="AW29" s="917"/>
      <c r="AX29" s="917"/>
      <c r="AY29" s="917"/>
      <c r="AZ29" s="920" t="s">
        <v>604</v>
      </c>
      <c r="BA29" s="920"/>
      <c r="BB29" s="920"/>
      <c r="BC29" s="920"/>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10857</v>
      </c>
      <c r="R30" s="845"/>
      <c r="S30" s="845"/>
      <c r="T30" s="845"/>
      <c r="U30" s="845"/>
      <c r="V30" s="845">
        <v>10590</v>
      </c>
      <c r="W30" s="845"/>
      <c r="X30" s="845"/>
      <c r="Y30" s="845"/>
      <c r="Z30" s="845"/>
      <c r="AA30" s="845">
        <v>267</v>
      </c>
      <c r="AB30" s="845"/>
      <c r="AC30" s="845"/>
      <c r="AD30" s="845"/>
      <c r="AE30" s="846"/>
      <c r="AF30" s="847">
        <v>267</v>
      </c>
      <c r="AG30" s="848"/>
      <c r="AH30" s="848"/>
      <c r="AI30" s="848"/>
      <c r="AJ30" s="849"/>
      <c r="AK30" s="916">
        <v>1742</v>
      </c>
      <c r="AL30" s="917"/>
      <c r="AM30" s="917"/>
      <c r="AN30" s="917"/>
      <c r="AO30" s="917"/>
      <c r="AP30" s="918" t="s">
        <v>604</v>
      </c>
      <c r="AQ30" s="919"/>
      <c r="AR30" s="919"/>
      <c r="AS30" s="919"/>
      <c r="AT30" s="916"/>
      <c r="AU30" s="917" t="s">
        <v>604</v>
      </c>
      <c r="AV30" s="917"/>
      <c r="AW30" s="917"/>
      <c r="AX30" s="917"/>
      <c r="AY30" s="917"/>
      <c r="AZ30" s="920" t="s">
        <v>604</v>
      </c>
      <c r="BA30" s="920"/>
      <c r="BB30" s="920"/>
      <c r="BC30" s="920"/>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12</v>
      </c>
      <c r="R31" s="845"/>
      <c r="S31" s="845"/>
      <c r="T31" s="845"/>
      <c r="U31" s="845"/>
      <c r="V31" s="845">
        <v>12</v>
      </c>
      <c r="W31" s="845"/>
      <c r="X31" s="845"/>
      <c r="Y31" s="845"/>
      <c r="Z31" s="845"/>
      <c r="AA31" s="845">
        <v>0</v>
      </c>
      <c r="AB31" s="845"/>
      <c r="AC31" s="845"/>
      <c r="AD31" s="845"/>
      <c r="AE31" s="846"/>
      <c r="AF31" s="847">
        <v>0</v>
      </c>
      <c r="AG31" s="848"/>
      <c r="AH31" s="848"/>
      <c r="AI31" s="848"/>
      <c r="AJ31" s="849"/>
      <c r="AK31" s="916">
        <v>2</v>
      </c>
      <c r="AL31" s="917"/>
      <c r="AM31" s="917"/>
      <c r="AN31" s="917"/>
      <c r="AO31" s="917"/>
      <c r="AP31" s="918" t="s">
        <v>604</v>
      </c>
      <c r="AQ31" s="919"/>
      <c r="AR31" s="919"/>
      <c r="AS31" s="919"/>
      <c r="AT31" s="916"/>
      <c r="AU31" s="917" t="s">
        <v>604</v>
      </c>
      <c r="AV31" s="917"/>
      <c r="AW31" s="917"/>
      <c r="AX31" s="917"/>
      <c r="AY31" s="917"/>
      <c r="AZ31" s="920" t="s">
        <v>604</v>
      </c>
      <c r="BA31" s="920"/>
      <c r="BB31" s="920"/>
      <c r="BC31" s="920"/>
      <c r="BD31" s="920"/>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1616</v>
      </c>
      <c r="R32" s="845"/>
      <c r="S32" s="845"/>
      <c r="T32" s="845"/>
      <c r="U32" s="845"/>
      <c r="V32" s="845">
        <v>1616</v>
      </c>
      <c r="W32" s="845"/>
      <c r="X32" s="845"/>
      <c r="Y32" s="845"/>
      <c r="Z32" s="845"/>
      <c r="AA32" s="845">
        <v>0</v>
      </c>
      <c r="AB32" s="845"/>
      <c r="AC32" s="845"/>
      <c r="AD32" s="845"/>
      <c r="AE32" s="846"/>
      <c r="AF32" s="847">
        <v>0</v>
      </c>
      <c r="AG32" s="848"/>
      <c r="AH32" s="848"/>
      <c r="AI32" s="848"/>
      <c r="AJ32" s="849"/>
      <c r="AK32" s="916">
        <v>331</v>
      </c>
      <c r="AL32" s="917"/>
      <c r="AM32" s="917"/>
      <c r="AN32" s="917"/>
      <c r="AO32" s="917"/>
      <c r="AP32" s="918" t="s">
        <v>604</v>
      </c>
      <c r="AQ32" s="919"/>
      <c r="AR32" s="919"/>
      <c r="AS32" s="919"/>
      <c r="AT32" s="916"/>
      <c r="AU32" s="917" t="s">
        <v>604</v>
      </c>
      <c r="AV32" s="917"/>
      <c r="AW32" s="917"/>
      <c r="AX32" s="917"/>
      <c r="AY32" s="917"/>
      <c r="AZ32" s="920" t="s">
        <v>604</v>
      </c>
      <c r="BA32" s="920"/>
      <c r="BB32" s="920"/>
      <c r="BC32" s="920"/>
      <c r="BD32" s="920"/>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2206</v>
      </c>
      <c r="R33" s="845"/>
      <c r="S33" s="845"/>
      <c r="T33" s="845"/>
      <c r="U33" s="845"/>
      <c r="V33" s="845">
        <v>2088</v>
      </c>
      <c r="W33" s="845"/>
      <c r="X33" s="845"/>
      <c r="Y33" s="845"/>
      <c r="Z33" s="845"/>
      <c r="AA33" s="845">
        <v>118</v>
      </c>
      <c r="AB33" s="845"/>
      <c r="AC33" s="845"/>
      <c r="AD33" s="845"/>
      <c r="AE33" s="846"/>
      <c r="AF33" s="847">
        <v>3429</v>
      </c>
      <c r="AG33" s="848"/>
      <c r="AH33" s="848"/>
      <c r="AI33" s="848"/>
      <c r="AJ33" s="849"/>
      <c r="AK33" s="916" t="s">
        <v>604</v>
      </c>
      <c r="AL33" s="917"/>
      <c r="AM33" s="917"/>
      <c r="AN33" s="917"/>
      <c r="AO33" s="917"/>
      <c r="AP33" s="917">
        <v>6351</v>
      </c>
      <c r="AQ33" s="917"/>
      <c r="AR33" s="917"/>
      <c r="AS33" s="917"/>
      <c r="AT33" s="917"/>
      <c r="AU33" s="917">
        <v>38</v>
      </c>
      <c r="AV33" s="917"/>
      <c r="AW33" s="917"/>
      <c r="AX33" s="917"/>
      <c r="AY33" s="917"/>
      <c r="AZ33" s="920" t="s">
        <v>604</v>
      </c>
      <c r="BA33" s="920"/>
      <c r="BB33" s="920"/>
      <c r="BC33" s="920"/>
      <c r="BD33" s="920"/>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3145</v>
      </c>
      <c r="R34" s="845"/>
      <c r="S34" s="845"/>
      <c r="T34" s="845"/>
      <c r="U34" s="845"/>
      <c r="V34" s="845">
        <v>3113</v>
      </c>
      <c r="W34" s="845"/>
      <c r="X34" s="845"/>
      <c r="Y34" s="845"/>
      <c r="Z34" s="845"/>
      <c r="AA34" s="845">
        <v>32</v>
      </c>
      <c r="AB34" s="845"/>
      <c r="AC34" s="845"/>
      <c r="AD34" s="845"/>
      <c r="AE34" s="846"/>
      <c r="AF34" s="847">
        <v>244</v>
      </c>
      <c r="AG34" s="848"/>
      <c r="AH34" s="848"/>
      <c r="AI34" s="848"/>
      <c r="AJ34" s="849"/>
      <c r="AK34" s="916" t="s">
        <v>604</v>
      </c>
      <c r="AL34" s="917"/>
      <c r="AM34" s="917"/>
      <c r="AN34" s="917"/>
      <c r="AO34" s="917"/>
      <c r="AP34" s="917">
        <v>13845</v>
      </c>
      <c r="AQ34" s="917"/>
      <c r="AR34" s="917"/>
      <c r="AS34" s="917"/>
      <c r="AT34" s="917"/>
      <c r="AU34" s="917">
        <v>9678</v>
      </c>
      <c r="AV34" s="917"/>
      <c r="AW34" s="917"/>
      <c r="AX34" s="917"/>
      <c r="AY34" s="917"/>
      <c r="AZ34" s="920" t="s">
        <v>604</v>
      </c>
      <c r="BA34" s="920"/>
      <c r="BB34" s="920"/>
      <c r="BC34" s="920"/>
      <c r="BD34" s="920"/>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937</v>
      </c>
      <c r="R35" s="845"/>
      <c r="S35" s="845"/>
      <c r="T35" s="845"/>
      <c r="U35" s="845"/>
      <c r="V35" s="845">
        <v>910</v>
      </c>
      <c r="W35" s="845"/>
      <c r="X35" s="845"/>
      <c r="Y35" s="845"/>
      <c r="Z35" s="845"/>
      <c r="AA35" s="845">
        <v>27</v>
      </c>
      <c r="AB35" s="845"/>
      <c r="AC35" s="845"/>
      <c r="AD35" s="845"/>
      <c r="AE35" s="846"/>
      <c r="AF35" s="847">
        <v>26</v>
      </c>
      <c r="AG35" s="848"/>
      <c r="AH35" s="848"/>
      <c r="AI35" s="848"/>
      <c r="AJ35" s="849"/>
      <c r="AK35" s="916">
        <v>400</v>
      </c>
      <c r="AL35" s="917"/>
      <c r="AM35" s="917"/>
      <c r="AN35" s="917"/>
      <c r="AO35" s="917"/>
      <c r="AP35" s="917">
        <v>3751</v>
      </c>
      <c r="AQ35" s="917"/>
      <c r="AR35" s="917"/>
      <c r="AS35" s="917"/>
      <c r="AT35" s="917"/>
      <c r="AU35" s="917">
        <v>3676</v>
      </c>
      <c r="AV35" s="917"/>
      <c r="AW35" s="917"/>
      <c r="AX35" s="917"/>
      <c r="AY35" s="917"/>
      <c r="AZ35" s="920" t="s">
        <v>604</v>
      </c>
      <c r="BA35" s="920"/>
      <c r="BB35" s="920"/>
      <c r="BC35" s="920"/>
      <c r="BD35" s="920"/>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64</v>
      </c>
      <c r="R36" s="845"/>
      <c r="S36" s="845"/>
      <c r="T36" s="845"/>
      <c r="U36" s="845"/>
      <c r="V36" s="845">
        <v>60</v>
      </c>
      <c r="W36" s="845"/>
      <c r="X36" s="845"/>
      <c r="Y36" s="845"/>
      <c r="Z36" s="845"/>
      <c r="AA36" s="845">
        <v>4</v>
      </c>
      <c r="AB36" s="845"/>
      <c r="AC36" s="845"/>
      <c r="AD36" s="845"/>
      <c r="AE36" s="846"/>
      <c r="AF36" s="847">
        <v>4</v>
      </c>
      <c r="AG36" s="848"/>
      <c r="AH36" s="848"/>
      <c r="AI36" s="848"/>
      <c r="AJ36" s="849"/>
      <c r="AK36" s="916">
        <v>37</v>
      </c>
      <c r="AL36" s="917"/>
      <c r="AM36" s="917"/>
      <c r="AN36" s="917"/>
      <c r="AO36" s="917"/>
      <c r="AP36" s="917" t="s">
        <v>604</v>
      </c>
      <c r="AQ36" s="917"/>
      <c r="AR36" s="917"/>
      <c r="AS36" s="917"/>
      <c r="AT36" s="917"/>
      <c r="AU36" s="917" t="s">
        <v>604</v>
      </c>
      <c r="AV36" s="917"/>
      <c r="AW36" s="917"/>
      <c r="AX36" s="917"/>
      <c r="AY36" s="917"/>
      <c r="AZ36" s="920" t="s">
        <v>604</v>
      </c>
      <c r="BA36" s="920"/>
      <c r="BB36" s="920"/>
      <c r="BC36" s="920"/>
      <c r="BD36" s="920"/>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419</v>
      </c>
      <c r="C37" s="842"/>
      <c r="D37" s="842"/>
      <c r="E37" s="842"/>
      <c r="F37" s="842"/>
      <c r="G37" s="842"/>
      <c r="H37" s="842"/>
      <c r="I37" s="842"/>
      <c r="J37" s="842"/>
      <c r="K37" s="842"/>
      <c r="L37" s="842"/>
      <c r="M37" s="842"/>
      <c r="N37" s="842"/>
      <c r="O37" s="842"/>
      <c r="P37" s="843"/>
      <c r="Q37" s="844">
        <v>1434</v>
      </c>
      <c r="R37" s="845"/>
      <c r="S37" s="845"/>
      <c r="T37" s="845"/>
      <c r="U37" s="845"/>
      <c r="V37" s="845">
        <v>1228</v>
      </c>
      <c r="W37" s="845"/>
      <c r="X37" s="845"/>
      <c r="Y37" s="845"/>
      <c r="Z37" s="845"/>
      <c r="AA37" s="845">
        <v>206</v>
      </c>
      <c r="AB37" s="845"/>
      <c r="AC37" s="845"/>
      <c r="AD37" s="845"/>
      <c r="AE37" s="846"/>
      <c r="AF37" s="847" t="s">
        <v>420</v>
      </c>
      <c r="AG37" s="848"/>
      <c r="AH37" s="848"/>
      <c r="AI37" s="848"/>
      <c r="AJ37" s="849"/>
      <c r="AK37" s="916">
        <v>1309</v>
      </c>
      <c r="AL37" s="917"/>
      <c r="AM37" s="917"/>
      <c r="AN37" s="917"/>
      <c r="AO37" s="917"/>
      <c r="AP37" s="917">
        <v>1352</v>
      </c>
      <c r="AQ37" s="917"/>
      <c r="AR37" s="917"/>
      <c r="AS37" s="917"/>
      <c r="AT37" s="917"/>
      <c r="AU37" s="917" t="s">
        <v>604</v>
      </c>
      <c r="AV37" s="917"/>
      <c r="AW37" s="917"/>
      <c r="AX37" s="917"/>
      <c r="AY37" s="917"/>
      <c r="AZ37" s="920" t="s">
        <v>604</v>
      </c>
      <c r="BA37" s="920"/>
      <c r="BB37" s="920"/>
      <c r="BC37" s="920"/>
      <c r="BD37" s="920"/>
      <c r="BE37" s="914" t="s">
        <v>418</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0"/>
      <c r="BA38" s="920"/>
      <c r="BB38" s="920"/>
      <c r="BC38" s="920"/>
      <c r="BD38" s="920"/>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0"/>
      <c r="BA39" s="920"/>
      <c r="BB39" s="920"/>
      <c r="BC39" s="920"/>
      <c r="BD39" s="920"/>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0"/>
      <c r="BA40" s="920"/>
      <c r="BB40" s="920"/>
      <c r="BC40" s="920"/>
      <c r="BD40" s="920"/>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0"/>
      <c r="BA41" s="920"/>
      <c r="BB41" s="920"/>
      <c r="BC41" s="920"/>
      <c r="BD41" s="920"/>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0"/>
      <c r="BA42" s="920"/>
      <c r="BB42" s="920"/>
      <c r="BC42" s="920"/>
      <c r="BD42" s="920"/>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0"/>
      <c r="BA43" s="920"/>
      <c r="BB43" s="920"/>
      <c r="BC43" s="920"/>
      <c r="BD43" s="920"/>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0"/>
      <c r="BA44" s="920"/>
      <c r="BB44" s="920"/>
      <c r="BC44" s="920"/>
      <c r="BD44" s="920"/>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0"/>
      <c r="BA45" s="920"/>
      <c r="BB45" s="920"/>
      <c r="BC45" s="920"/>
      <c r="BD45" s="920"/>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0"/>
      <c r="BA46" s="920"/>
      <c r="BB46" s="920"/>
      <c r="BC46" s="920"/>
      <c r="BD46" s="920"/>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0"/>
      <c r="BA47" s="920"/>
      <c r="BB47" s="920"/>
      <c r="BC47" s="920"/>
      <c r="BD47" s="920"/>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0"/>
      <c r="BA48" s="920"/>
      <c r="BB48" s="920"/>
      <c r="BC48" s="920"/>
      <c r="BD48" s="920"/>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0"/>
      <c r="BA49" s="920"/>
      <c r="BB49" s="920"/>
      <c r="BC49" s="920"/>
      <c r="BD49" s="920"/>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422</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3978</v>
      </c>
      <c r="AG63" s="930"/>
      <c r="AH63" s="930"/>
      <c r="AI63" s="930"/>
      <c r="AJ63" s="931"/>
      <c r="AK63" s="932"/>
      <c r="AL63" s="927"/>
      <c r="AM63" s="927"/>
      <c r="AN63" s="927"/>
      <c r="AO63" s="927"/>
      <c r="AP63" s="930">
        <v>25298</v>
      </c>
      <c r="AQ63" s="930"/>
      <c r="AR63" s="930"/>
      <c r="AS63" s="930"/>
      <c r="AT63" s="930"/>
      <c r="AU63" s="930">
        <v>13392</v>
      </c>
      <c r="AV63" s="930"/>
      <c r="AW63" s="930"/>
      <c r="AX63" s="930"/>
      <c r="AY63" s="930"/>
      <c r="AZ63" s="934"/>
      <c r="BA63" s="934"/>
      <c r="BB63" s="934"/>
      <c r="BC63" s="934"/>
      <c r="BD63" s="934"/>
      <c r="BE63" s="935"/>
      <c r="BF63" s="935"/>
      <c r="BG63" s="935"/>
      <c r="BH63" s="935"/>
      <c r="BI63" s="936"/>
      <c r="BJ63" s="937" t="s">
        <v>423</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427</v>
      </c>
      <c r="W66" s="804"/>
      <c r="X66" s="804"/>
      <c r="Y66" s="804"/>
      <c r="Z66" s="805"/>
      <c r="AA66" s="803" t="s">
        <v>428</v>
      </c>
      <c r="AB66" s="804"/>
      <c r="AC66" s="804"/>
      <c r="AD66" s="804"/>
      <c r="AE66" s="805"/>
      <c r="AF66" s="940" t="s">
        <v>429</v>
      </c>
      <c r="AG66" s="899"/>
      <c r="AH66" s="899"/>
      <c r="AI66" s="899"/>
      <c r="AJ66" s="941"/>
      <c r="AK66" s="803" t="s">
        <v>430</v>
      </c>
      <c r="AL66" s="827"/>
      <c r="AM66" s="827"/>
      <c r="AN66" s="827"/>
      <c r="AO66" s="828"/>
      <c r="AP66" s="803" t="s">
        <v>431</v>
      </c>
      <c r="AQ66" s="804"/>
      <c r="AR66" s="804"/>
      <c r="AS66" s="804"/>
      <c r="AT66" s="805"/>
      <c r="AU66" s="803" t="s">
        <v>432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605</v>
      </c>
      <c r="C68" s="958"/>
      <c r="D68" s="958"/>
      <c r="E68" s="958"/>
      <c r="F68" s="958"/>
      <c r="G68" s="958"/>
      <c r="H68" s="958"/>
      <c r="I68" s="958"/>
      <c r="J68" s="958"/>
      <c r="K68" s="958"/>
      <c r="L68" s="958"/>
      <c r="M68" s="958"/>
      <c r="N68" s="958"/>
      <c r="O68" s="958"/>
      <c r="P68" s="959"/>
      <c r="Q68" s="960">
        <v>222</v>
      </c>
      <c r="R68" s="954"/>
      <c r="S68" s="954"/>
      <c r="T68" s="954"/>
      <c r="U68" s="954"/>
      <c r="V68" s="954">
        <v>146</v>
      </c>
      <c r="W68" s="954"/>
      <c r="X68" s="954"/>
      <c r="Y68" s="954"/>
      <c r="Z68" s="954"/>
      <c r="AA68" s="954">
        <v>76</v>
      </c>
      <c r="AB68" s="954"/>
      <c r="AC68" s="954"/>
      <c r="AD68" s="954"/>
      <c r="AE68" s="954"/>
      <c r="AF68" s="954">
        <v>76</v>
      </c>
      <c r="AG68" s="954"/>
      <c r="AH68" s="954"/>
      <c r="AI68" s="954"/>
      <c r="AJ68" s="954"/>
      <c r="AK68" s="954" t="s">
        <v>604</v>
      </c>
      <c r="AL68" s="954"/>
      <c r="AM68" s="954"/>
      <c r="AN68" s="954"/>
      <c r="AO68" s="954"/>
      <c r="AP68" s="954" t="s">
        <v>604</v>
      </c>
      <c r="AQ68" s="954"/>
      <c r="AR68" s="954"/>
      <c r="AS68" s="954"/>
      <c r="AT68" s="954"/>
      <c r="AU68" s="954" t="s">
        <v>604</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606</v>
      </c>
      <c r="C69" s="962"/>
      <c r="D69" s="962"/>
      <c r="E69" s="962"/>
      <c r="F69" s="962"/>
      <c r="G69" s="962"/>
      <c r="H69" s="962"/>
      <c r="I69" s="962"/>
      <c r="J69" s="962"/>
      <c r="K69" s="962"/>
      <c r="L69" s="962"/>
      <c r="M69" s="962"/>
      <c r="N69" s="962"/>
      <c r="O69" s="962"/>
      <c r="P69" s="963"/>
      <c r="Q69" s="964">
        <v>2901</v>
      </c>
      <c r="R69" s="917"/>
      <c r="S69" s="917"/>
      <c r="T69" s="917"/>
      <c r="U69" s="917"/>
      <c r="V69" s="917">
        <v>2730</v>
      </c>
      <c r="W69" s="917"/>
      <c r="X69" s="917"/>
      <c r="Y69" s="917"/>
      <c r="Z69" s="917"/>
      <c r="AA69" s="917">
        <v>171</v>
      </c>
      <c r="AB69" s="917"/>
      <c r="AC69" s="917"/>
      <c r="AD69" s="917"/>
      <c r="AE69" s="917"/>
      <c r="AF69" s="917">
        <v>163</v>
      </c>
      <c r="AG69" s="917"/>
      <c r="AH69" s="917"/>
      <c r="AI69" s="917"/>
      <c r="AJ69" s="917"/>
      <c r="AK69" s="917" t="s">
        <v>619</v>
      </c>
      <c r="AL69" s="917"/>
      <c r="AM69" s="917"/>
      <c r="AN69" s="917"/>
      <c r="AO69" s="917"/>
      <c r="AP69" s="917">
        <v>939</v>
      </c>
      <c r="AQ69" s="917"/>
      <c r="AR69" s="917"/>
      <c r="AS69" s="917"/>
      <c r="AT69" s="917"/>
      <c r="AU69" s="917">
        <v>376</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607</v>
      </c>
      <c r="C70" s="962"/>
      <c r="D70" s="962"/>
      <c r="E70" s="962"/>
      <c r="F70" s="962"/>
      <c r="G70" s="962"/>
      <c r="H70" s="962"/>
      <c r="I70" s="962"/>
      <c r="J70" s="962"/>
      <c r="K70" s="962"/>
      <c r="L70" s="962"/>
      <c r="M70" s="962"/>
      <c r="N70" s="962"/>
      <c r="O70" s="962"/>
      <c r="P70" s="963"/>
      <c r="Q70" s="964">
        <v>24</v>
      </c>
      <c r="R70" s="917"/>
      <c r="S70" s="917"/>
      <c r="T70" s="917"/>
      <c r="U70" s="917"/>
      <c r="V70" s="917">
        <v>12</v>
      </c>
      <c r="W70" s="917"/>
      <c r="X70" s="917"/>
      <c r="Y70" s="917"/>
      <c r="Z70" s="917"/>
      <c r="AA70" s="917">
        <v>12</v>
      </c>
      <c r="AB70" s="917"/>
      <c r="AC70" s="917"/>
      <c r="AD70" s="917"/>
      <c r="AE70" s="917"/>
      <c r="AF70" s="917">
        <v>3</v>
      </c>
      <c r="AG70" s="917"/>
      <c r="AH70" s="917"/>
      <c r="AI70" s="917"/>
      <c r="AJ70" s="917"/>
      <c r="AK70" s="917">
        <v>10</v>
      </c>
      <c r="AL70" s="917"/>
      <c r="AM70" s="917"/>
      <c r="AN70" s="917"/>
      <c r="AO70" s="917"/>
      <c r="AP70" s="917" t="s">
        <v>604</v>
      </c>
      <c r="AQ70" s="917"/>
      <c r="AR70" s="917"/>
      <c r="AS70" s="917"/>
      <c r="AT70" s="917"/>
      <c r="AU70" s="917" t="s">
        <v>604</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608</v>
      </c>
      <c r="C71" s="962"/>
      <c r="D71" s="962"/>
      <c r="E71" s="962"/>
      <c r="F71" s="962"/>
      <c r="G71" s="962"/>
      <c r="H71" s="962"/>
      <c r="I71" s="962"/>
      <c r="J71" s="962"/>
      <c r="K71" s="962"/>
      <c r="L71" s="962"/>
      <c r="M71" s="962"/>
      <c r="N71" s="962"/>
      <c r="O71" s="962"/>
      <c r="P71" s="963"/>
      <c r="Q71" s="964">
        <v>4542</v>
      </c>
      <c r="R71" s="917"/>
      <c r="S71" s="917"/>
      <c r="T71" s="917"/>
      <c r="U71" s="917"/>
      <c r="V71" s="917">
        <v>4447</v>
      </c>
      <c r="W71" s="917"/>
      <c r="X71" s="917"/>
      <c r="Y71" s="917"/>
      <c r="Z71" s="917"/>
      <c r="AA71" s="917">
        <v>94</v>
      </c>
      <c r="AB71" s="917"/>
      <c r="AC71" s="917"/>
      <c r="AD71" s="917"/>
      <c r="AE71" s="917"/>
      <c r="AF71" s="917">
        <v>94</v>
      </c>
      <c r="AG71" s="917"/>
      <c r="AH71" s="917"/>
      <c r="AI71" s="917"/>
      <c r="AJ71" s="917"/>
      <c r="AK71" s="917">
        <v>20</v>
      </c>
      <c r="AL71" s="917"/>
      <c r="AM71" s="917"/>
      <c r="AN71" s="917"/>
      <c r="AO71" s="917"/>
      <c r="AP71" s="917">
        <v>696</v>
      </c>
      <c r="AQ71" s="917"/>
      <c r="AR71" s="917"/>
      <c r="AS71" s="917"/>
      <c r="AT71" s="917"/>
      <c r="AU71" s="917">
        <v>278</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609</v>
      </c>
      <c r="C72" s="962"/>
      <c r="D72" s="962"/>
      <c r="E72" s="962"/>
      <c r="F72" s="962"/>
      <c r="G72" s="962"/>
      <c r="H72" s="962"/>
      <c r="I72" s="962"/>
      <c r="J72" s="962"/>
      <c r="K72" s="962"/>
      <c r="L72" s="962"/>
      <c r="M72" s="962"/>
      <c r="N72" s="962"/>
      <c r="O72" s="962"/>
      <c r="P72" s="963"/>
      <c r="Q72" s="964">
        <v>196</v>
      </c>
      <c r="R72" s="917"/>
      <c r="S72" s="917"/>
      <c r="T72" s="917"/>
      <c r="U72" s="917"/>
      <c r="V72" s="917">
        <v>191</v>
      </c>
      <c r="W72" s="917"/>
      <c r="X72" s="917"/>
      <c r="Y72" s="917"/>
      <c r="Z72" s="917"/>
      <c r="AA72" s="917">
        <v>5</v>
      </c>
      <c r="AB72" s="917"/>
      <c r="AC72" s="917"/>
      <c r="AD72" s="917"/>
      <c r="AE72" s="917"/>
      <c r="AF72" s="917">
        <v>5</v>
      </c>
      <c r="AG72" s="917"/>
      <c r="AH72" s="917"/>
      <c r="AI72" s="917"/>
      <c r="AJ72" s="917"/>
      <c r="AK72" s="917" t="s">
        <v>604</v>
      </c>
      <c r="AL72" s="917"/>
      <c r="AM72" s="917"/>
      <c r="AN72" s="917"/>
      <c r="AO72" s="917"/>
      <c r="AP72" s="917">
        <v>173</v>
      </c>
      <c r="AQ72" s="917"/>
      <c r="AR72" s="917"/>
      <c r="AS72" s="917"/>
      <c r="AT72" s="917"/>
      <c r="AU72" s="917">
        <v>29</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610</v>
      </c>
      <c r="C73" s="962"/>
      <c r="D73" s="962"/>
      <c r="E73" s="962"/>
      <c r="F73" s="962"/>
      <c r="G73" s="962"/>
      <c r="H73" s="962"/>
      <c r="I73" s="962"/>
      <c r="J73" s="962"/>
      <c r="K73" s="962"/>
      <c r="L73" s="962"/>
      <c r="M73" s="962"/>
      <c r="N73" s="962"/>
      <c r="O73" s="962"/>
      <c r="P73" s="963"/>
      <c r="Q73" s="964">
        <v>5</v>
      </c>
      <c r="R73" s="917"/>
      <c r="S73" s="917"/>
      <c r="T73" s="917"/>
      <c r="U73" s="917"/>
      <c r="V73" s="917">
        <v>5</v>
      </c>
      <c r="W73" s="917"/>
      <c r="X73" s="917"/>
      <c r="Y73" s="917"/>
      <c r="Z73" s="917"/>
      <c r="AA73" s="917">
        <v>0</v>
      </c>
      <c r="AB73" s="917"/>
      <c r="AC73" s="917"/>
      <c r="AD73" s="917"/>
      <c r="AE73" s="917"/>
      <c r="AF73" s="917">
        <v>0</v>
      </c>
      <c r="AG73" s="917"/>
      <c r="AH73" s="917"/>
      <c r="AI73" s="917"/>
      <c r="AJ73" s="917"/>
      <c r="AK73" s="917" t="s">
        <v>604</v>
      </c>
      <c r="AL73" s="917"/>
      <c r="AM73" s="917"/>
      <c r="AN73" s="917"/>
      <c r="AO73" s="917"/>
      <c r="AP73" s="917" t="s">
        <v>604</v>
      </c>
      <c r="AQ73" s="917"/>
      <c r="AR73" s="917"/>
      <c r="AS73" s="917"/>
      <c r="AT73" s="917"/>
      <c r="AU73" s="917" t="s">
        <v>604</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611</v>
      </c>
      <c r="C74" s="962"/>
      <c r="D74" s="962"/>
      <c r="E74" s="962"/>
      <c r="F74" s="962"/>
      <c r="G74" s="962"/>
      <c r="H74" s="962"/>
      <c r="I74" s="962"/>
      <c r="J74" s="962"/>
      <c r="K74" s="962"/>
      <c r="L74" s="962"/>
      <c r="M74" s="962"/>
      <c r="N74" s="962"/>
      <c r="O74" s="962"/>
      <c r="P74" s="963"/>
      <c r="Q74" s="964">
        <v>16027</v>
      </c>
      <c r="R74" s="917"/>
      <c r="S74" s="917"/>
      <c r="T74" s="917"/>
      <c r="U74" s="917"/>
      <c r="V74" s="917">
        <v>16007</v>
      </c>
      <c r="W74" s="917"/>
      <c r="X74" s="917"/>
      <c r="Y74" s="917"/>
      <c r="Z74" s="917"/>
      <c r="AA74" s="917">
        <v>20</v>
      </c>
      <c r="AB74" s="917"/>
      <c r="AC74" s="917"/>
      <c r="AD74" s="917"/>
      <c r="AE74" s="917"/>
      <c r="AF74" s="917">
        <v>20</v>
      </c>
      <c r="AG74" s="917"/>
      <c r="AH74" s="917"/>
      <c r="AI74" s="917"/>
      <c r="AJ74" s="917"/>
      <c r="AK74" s="917">
        <v>67</v>
      </c>
      <c r="AL74" s="917"/>
      <c r="AM74" s="917"/>
      <c r="AN74" s="917"/>
      <c r="AO74" s="917"/>
      <c r="AP74" s="917" t="s">
        <v>604</v>
      </c>
      <c r="AQ74" s="917"/>
      <c r="AR74" s="917"/>
      <c r="AS74" s="917"/>
      <c r="AT74" s="917"/>
      <c r="AU74" s="917" t="s">
        <v>604</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612</v>
      </c>
      <c r="C75" s="962"/>
      <c r="D75" s="962"/>
      <c r="E75" s="962"/>
      <c r="F75" s="962"/>
      <c r="G75" s="962"/>
      <c r="H75" s="962"/>
      <c r="I75" s="962"/>
      <c r="J75" s="962"/>
      <c r="K75" s="962"/>
      <c r="L75" s="962"/>
      <c r="M75" s="962"/>
      <c r="N75" s="962"/>
      <c r="O75" s="962"/>
      <c r="P75" s="963"/>
      <c r="Q75" s="967">
        <v>112</v>
      </c>
      <c r="R75" s="919"/>
      <c r="S75" s="919"/>
      <c r="T75" s="919"/>
      <c r="U75" s="916"/>
      <c r="V75" s="918">
        <v>111</v>
      </c>
      <c r="W75" s="919"/>
      <c r="X75" s="919"/>
      <c r="Y75" s="919"/>
      <c r="Z75" s="916"/>
      <c r="AA75" s="918">
        <v>1</v>
      </c>
      <c r="AB75" s="919"/>
      <c r="AC75" s="919"/>
      <c r="AD75" s="919"/>
      <c r="AE75" s="916"/>
      <c r="AF75" s="918">
        <v>1</v>
      </c>
      <c r="AG75" s="919"/>
      <c r="AH75" s="919"/>
      <c r="AI75" s="919"/>
      <c r="AJ75" s="916"/>
      <c r="AK75" s="918">
        <v>11</v>
      </c>
      <c r="AL75" s="919"/>
      <c r="AM75" s="919"/>
      <c r="AN75" s="919"/>
      <c r="AO75" s="916"/>
      <c r="AP75" s="918" t="s">
        <v>604</v>
      </c>
      <c r="AQ75" s="919"/>
      <c r="AR75" s="919"/>
      <c r="AS75" s="919"/>
      <c r="AT75" s="916"/>
      <c r="AU75" s="918" t="s">
        <v>604</v>
      </c>
      <c r="AV75" s="919"/>
      <c r="AW75" s="919"/>
      <c r="AX75" s="919"/>
      <c r="AY75" s="916"/>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t="s">
        <v>613</v>
      </c>
      <c r="C76" s="962"/>
      <c r="D76" s="962"/>
      <c r="E76" s="962"/>
      <c r="F76" s="962"/>
      <c r="G76" s="962"/>
      <c r="H76" s="962"/>
      <c r="I76" s="962"/>
      <c r="J76" s="962"/>
      <c r="K76" s="962"/>
      <c r="L76" s="962"/>
      <c r="M76" s="962"/>
      <c r="N76" s="962"/>
      <c r="O76" s="962"/>
      <c r="P76" s="963"/>
      <c r="Q76" s="967">
        <v>519</v>
      </c>
      <c r="R76" s="919"/>
      <c r="S76" s="919"/>
      <c r="T76" s="919"/>
      <c r="U76" s="916"/>
      <c r="V76" s="918">
        <v>299</v>
      </c>
      <c r="W76" s="919"/>
      <c r="X76" s="919"/>
      <c r="Y76" s="919"/>
      <c r="Z76" s="916"/>
      <c r="AA76" s="918">
        <v>220</v>
      </c>
      <c r="AB76" s="919"/>
      <c r="AC76" s="919"/>
      <c r="AD76" s="919"/>
      <c r="AE76" s="916"/>
      <c r="AF76" s="918">
        <v>220</v>
      </c>
      <c r="AG76" s="919"/>
      <c r="AH76" s="919"/>
      <c r="AI76" s="919"/>
      <c r="AJ76" s="916"/>
      <c r="AK76" s="918" t="s">
        <v>604</v>
      </c>
      <c r="AL76" s="919"/>
      <c r="AM76" s="919"/>
      <c r="AN76" s="919"/>
      <c r="AO76" s="916"/>
      <c r="AP76" s="918" t="s">
        <v>604</v>
      </c>
      <c r="AQ76" s="919"/>
      <c r="AR76" s="919"/>
      <c r="AS76" s="919"/>
      <c r="AT76" s="916"/>
      <c r="AU76" s="918" t="s">
        <v>604</v>
      </c>
      <c r="AV76" s="919"/>
      <c r="AW76" s="919"/>
      <c r="AX76" s="919"/>
      <c r="AY76" s="916"/>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t="s">
        <v>614</v>
      </c>
      <c r="C77" s="962"/>
      <c r="D77" s="962"/>
      <c r="E77" s="962"/>
      <c r="F77" s="962"/>
      <c r="G77" s="962"/>
      <c r="H77" s="962"/>
      <c r="I77" s="962"/>
      <c r="J77" s="962"/>
      <c r="K77" s="962"/>
      <c r="L77" s="962"/>
      <c r="M77" s="962"/>
      <c r="N77" s="962"/>
      <c r="O77" s="962"/>
      <c r="P77" s="963"/>
      <c r="Q77" s="967">
        <v>971</v>
      </c>
      <c r="R77" s="919"/>
      <c r="S77" s="919"/>
      <c r="T77" s="919"/>
      <c r="U77" s="916"/>
      <c r="V77" s="918">
        <v>961</v>
      </c>
      <c r="W77" s="919"/>
      <c r="X77" s="919"/>
      <c r="Y77" s="919"/>
      <c r="Z77" s="916"/>
      <c r="AA77" s="918">
        <v>10</v>
      </c>
      <c r="AB77" s="919"/>
      <c r="AC77" s="919"/>
      <c r="AD77" s="919"/>
      <c r="AE77" s="916"/>
      <c r="AF77" s="918">
        <v>10</v>
      </c>
      <c r="AG77" s="919"/>
      <c r="AH77" s="919"/>
      <c r="AI77" s="919"/>
      <c r="AJ77" s="916"/>
      <c r="AK77" s="918" t="s">
        <v>604</v>
      </c>
      <c r="AL77" s="919"/>
      <c r="AM77" s="919"/>
      <c r="AN77" s="919"/>
      <c r="AO77" s="916"/>
      <c r="AP77" s="918" t="s">
        <v>604</v>
      </c>
      <c r="AQ77" s="919"/>
      <c r="AR77" s="919"/>
      <c r="AS77" s="919"/>
      <c r="AT77" s="916"/>
      <c r="AU77" s="918" t="s">
        <v>604</v>
      </c>
      <c r="AV77" s="919"/>
      <c r="AW77" s="919"/>
      <c r="AX77" s="919"/>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t="s">
        <v>615</v>
      </c>
      <c r="C78" s="962"/>
      <c r="D78" s="962"/>
      <c r="E78" s="962"/>
      <c r="F78" s="962"/>
      <c r="G78" s="962"/>
      <c r="H78" s="962"/>
      <c r="I78" s="962"/>
      <c r="J78" s="962"/>
      <c r="K78" s="962"/>
      <c r="L78" s="962"/>
      <c r="M78" s="962"/>
      <c r="N78" s="962"/>
      <c r="O78" s="962"/>
      <c r="P78" s="963"/>
      <c r="Q78" s="964">
        <v>346250</v>
      </c>
      <c r="R78" s="917"/>
      <c r="S78" s="917"/>
      <c r="T78" s="917"/>
      <c r="U78" s="917"/>
      <c r="V78" s="917">
        <v>330270</v>
      </c>
      <c r="W78" s="917"/>
      <c r="X78" s="917"/>
      <c r="Y78" s="917"/>
      <c r="Z78" s="917"/>
      <c r="AA78" s="917">
        <v>15980</v>
      </c>
      <c r="AB78" s="917"/>
      <c r="AC78" s="917"/>
      <c r="AD78" s="917"/>
      <c r="AE78" s="917"/>
      <c r="AF78" s="917">
        <v>15980</v>
      </c>
      <c r="AG78" s="917"/>
      <c r="AH78" s="917"/>
      <c r="AI78" s="917"/>
      <c r="AJ78" s="917"/>
      <c r="AK78" s="917">
        <v>702</v>
      </c>
      <c r="AL78" s="917"/>
      <c r="AM78" s="917"/>
      <c r="AN78" s="917"/>
      <c r="AO78" s="917"/>
      <c r="AP78" s="917" t="s">
        <v>604</v>
      </c>
      <c r="AQ78" s="917"/>
      <c r="AR78" s="917"/>
      <c r="AS78" s="917"/>
      <c r="AT78" s="917"/>
      <c r="AU78" s="917" t="s">
        <v>604</v>
      </c>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394</v>
      </c>
      <c r="B88" s="876" t="s">
        <v>433</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16572</v>
      </c>
      <c r="AG88" s="930"/>
      <c r="AH88" s="930"/>
      <c r="AI88" s="930"/>
      <c r="AJ88" s="930"/>
      <c r="AK88" s="927"/>
      <c r="AL88" s="927"/>
      <c r="AM88" s="927"/>
      <c r="AN88" s="927"/>
      <c r="AO88" s="927"/>
      <c r="AP88" s="930">
        <v>1808</v>
      </c>
      <c r="AQ88" s="930"/>
      <c r="AR88" s="930"/>
      <c r="AS88" s="930"/>
      <c r="AT88" s="930"/>
      <c r="AU88" s="930">
        <v>683</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76</v>
      </c>
      <c r="CS102" s="938"/>
      <c r="CT102" s="938"/>
      <c r="CU102" s="938"/>
      <c r="CV102" s="979"/>
      <c r="CW102" s="978">
        <v>117</v>
      </c>
      <c r="CX102" s="938"/>
      <c r="CY102" s="938"/>
      <c r="CZ102" s="938"/>
      <c r="DA102" s="979"/>
      <c r="DB102" s="978" t="s">
        <v>621</v>
      </c>
      <c r="DC102" s="938"/>
      <c r="DD102" s="938"/>
      <c r="DE102" s="938"/>
      <c r="DF102" s="979"/>
      <c r="DG102" s="978" t="s">
        <v>621</v>
      </c>
      <c r="DH102" s="938"/>
      <c r="DI102" s="938"/>
      <c r="DJ102" s="938"/>
      <c r="DK102" s="979"/>
      <c r="DL102" s="978">
        <v>69</v>
      </c>
      <c r="DM102" s="938"/>
      <c r="DN102" s="938"/>
      <c r="DO102" s="938"/>
      <c r="DP102" s="979"/>
      <c r="DQ102" s="978">
        <v>7</v>
      </c>
      <c r="DR102" s="938"/>
      <c r="DS102" s="938"/>
      <c r="DT102" s="938"/>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307</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307</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307</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6585112</v>
      </c>
      <c r="AB110" s="988"/>
      <c r="AC110" s="988"/>
      <c r="AD110" s="988"/>
      <c r="AE110" s="989"/>
      <c r="AF110" s="990">
        <v>6369182</v>
      </c>
      <c r="AG110" s="988"/>
      <c r="AH110" s="988"/>
      <c r="AI110" s="988"/>
      <c r="AJ110" s="989"/>
      <c r="AK110" s="990">
        <v>6288046</v>
      </c>
      <c r="AL110" s="988"/>
      <c r="AM110" s="988"/>
      <c r="AN110" s="988"/>
      <c r="AO110" s="989"/>
      <c r="AP110" s="991">
        <v>24.3</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60241728</v>
      </c>
      <c r="BR110" s="1023"/>
      <c r="BS110" s="1023"/>
      <c r="BT110" s="1023"/>
      <c r="BU110" s="1023"/>
      <c r="BV110" s="1023">
        <v>58401934</v>
      </c>
      <c r="BW110" s="1023"/>
      <c r="BX110" s="1023"/>
      <c r="BY110" s="1023"/>
      <c r="BZ110" s="1023"/>
      <c r="CA110" s="1023">
        <v>56184341</v>
      </c>
      <c r="CB110" s="1023"/>
      <c r="CC110" s="1023"/>
      <c r="CD110" s="1023"/>
      <c r="CE110" s="1023"/>
      <c r="CF110" s="1037">
        <v>217.4</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450</v>
      </c>
      <c r="DH110" s="1023"/>
      <c r="DI110" s="1023"/>
      <c r="DJ110" s="1023"/>
      <c r="DK110" s="1023"/>
      <c r="DL110" s="1023" t="s">
        <v>450</v>
      </c>
      <c r="DM110" s="1023"/>
      <c r="DN110" s="1023"/>
      <c r="DO110" s="1023"/>
      <c r="DP110" s="1023"/>
      <c r="DQ110" s="1023" t="s">
        <v>451</v>
      </c>
      <c r="DR110" s="1023"/>
      <c r="DS110" s="1023"/>
      <c r="DT110" s="1023"/>
      <c r="DU110" s="1023"/>
      <c r="DV110" s="1024" t="s">
        <v>452</v>
      </c>
      <c r="DW110" s="1024"/>
      <c r="DX110" s="1024"/>
      <c r="DY110" s="1024"/>
      <c r="DZ110" s="1025"/>
    </row>
    <row r="111" spans="1:131" s="248" customFormat="1" ht="26.25" customHeight="1" x14ac:dyDescent="0.15">
      <c r="A111" s="1026" t="s">
        <v>453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451</v>
      </c>
      <c r="AG111" s="1030"/>
      <c r="AH111" s="1030"/>
      <c r="AI111" s="1030"/>
      <c r="AJ111" s="1031"/>
      <c r="AK111" s="1032" t="s">
        <v>450</v>
      </c>
      <c r="AL111" s="1030"/>
      <c r="AM111" s="1030"/>
      <c r="AN111" s="1030"/>
      <c r="AO111" s="1031"/>
      <c r="AP111" s="1033" t="s">
        <v>450</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234549</v>
      </c>
      <c r="BR111" s="1016"/>
      <c r="BS111" s="1016"/>
      <c r="BT111" s="1016"/>
      <c r="BU111" s="1016"/>
      <c r="BV111" s="1016">
        <v>203120</v>
      </c>
      <c r="BW111" s="1016"/>
      <c r="BX111" s="1016"/>
      <c r="BY111" s="1016"/>
      <c r="BZ111" s="1016"/>
      <c r="CA111" s="1016">
        <v>171444</v>
      </c>
      <c r="CB111" s="1016"/>
      <c r="CC111" s="1016"/>
      <c r="CD111" s="1016"/>
      <c r="CE111" s="1016"/>
      <c r="CF111" s="1010">
        <v>0.7</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450</v>
      </c>
      <c r="DH111" s="1016"/>
      <c r="DI111" s="1016"/>
      <c r="DJ111" s="1016"/>
      <c r="DK111" s="1016"/>
      <c r="DL111" s="1016" t="s">
        <v>450</v>
      </c>
      <c r="DM111" s="1016"/>
      <c r="DN111" s="1016"/>
      <c r="DO111" s="1016"/>
      <c r="DP111" s="1016"/>
      <c r="DQ111" s="1016" t="s">
        <v>450</v>
      </c>
      <c r="DR111" s="1016"/>
      <c r="DS111" s="1016"/>
      <c r="DT111" s="1016"/>
      <c r="DU111" s="1016"/>
      <c r="DV111" s="1017" t="s">
        <v>452</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26417</v>
      </c>
      <c r="AB112" s="1055"/>
      <c r="AC112" s="1055"/>
      <c r="AD112" s="1055"/>
      <c r="AE112" s="1056"/>
      <c r="AF112" s="1057">
        <v>37463</v>
      </c>
      <c r="AG112" s="1055"/>
      <c r="AH112" s="1055"/>
      <c r="AI112" s="1055"/>
      <c r="AJ112" s="1056"/>
      <c r="AK112" s="1057">
        <v>49163</v>
      </c>
      <c r="AL112" s="1055"/>
      <c r="AM112" s="1055"/>
      <c r="AN112" s="1055"/>
      <c r="AO112" s="1056"/>
      <c r="AP112" s="1058">
        <v>0.2</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15052270</v>
      </c>
      <c r="BR112" s="1016"/>
      <c r="BS112" s="1016"/>
      <c r="BT112" s="1016"/>
      <c r="BU112" s="1016"/>
      <c r="BV112" s="1016">
        <v>14356149</v>
      </c>
      <c r="BW112" s="1016"/>
      <c r="BX112" s="1016"/>
      <c r="BY112" s="1016"/>
      <c r="BZ112" s="1016"/>
      <c r="CA112" s="1016">
        <v>13391461</v>
      </c>
      <c r="CB112" s="1016"/>
      <c r="CC112" s="1016"/>
      <c r="CD112" s="1016"/>
      <c r="CE112" s="1016"/>
      <c r="CF112" s="1010">
        <v>51.8</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234511</v>
      </c>
      <c r="DH112" s="1016"/>
      <c r="DI112" s="1016"/>
      <c r="DJ112" s="1016"/>
      <c r="DK112" s="1016"/>
      <c r="DL112" s="1016">
        <v>203120</v>
      </c>
      <c r="DM112" s="1016"/>
      <c r="DN112" s="1016"/>
      <c r="DO112" s="1016"/>
      <c r="DP112" s="1016"/>
      <c r="DQ112" s="1016">
        <v>171444</v>
      </c>
      <c r="DR112" s="1016"/>
      <c r="DS112" s="1016"/>
      <c r="DT112" s="1016"/>
      <c r="DU112" s="1016"/>
      <c r="DV112" s="1017">
        <v>0.7</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1514293</v>
      </c>
      <c r="AB113" s="1030"/>
      <c r="AC113" s="1030"/>
      <c r="AD113" s="1030"/>
      <c r="AE113" s="1031"/>
      <c r="AF113" s="1032">
        <v>1395411</v>
      </c>
      <c r="AG113" s="1030"/>
      <c r="AH113" s="1030"/>
      <c r="AI113" s="1030"/>
      <c r="AJ113" s="1031"/>
      <c r="AK113" s="1032">
        <v>1303894</v>
      </c>
      <c r="AL113" s="1030"/>
      <c r="AM113" s="1030"/>
      <c r="AN113" s="1030"/>
      <c r="AO113" s="1031"/>
      <c r="AP113" s="1033">
        <v>5</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1280172</v>
      </c>
      <c r="BR113" s="1016"/>
      <c r="BS113" s="1016"/>
      <c r="BT113" s="1016"/>
      <c r="BU113" s="1016"/>
      <c r="BV113" s="1016">
        <v>963285</v>
      </c>
      <c r="BW113" s="1016"/>
      <c r="BX113" s="1016"/>
      <c r="BY113" s="1016"/>
      <c r="BZ113" s="1016"/>
      <c r="CA113" s="1016">
        <v>683338</v>
      </c>
      <c r="CB113" s="1016"/>
      <c r="CC113" s="1016"/>
      <c r="CD113" s="1016"/>
      <c r="CE113" s="1016"/>
      <c r="CF113" s="1010">
        <v>2.6</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450</v>
      </c>
      <c r="DH113" s="1055"/>
      <c r="DI113" s="1055"/>
      <c r="DJ113" s="1055"/>
      <c r="DK113" s="1056"/>
      <c r="DL113" s="1057" t="s">
        <v>452</v>
      </c>
      <c r="DM113" s="1055"/>
      <c r="DN113" s="1055"/>
      <c r="DO113" s="1055"/>
      <c r="DP113" s="1056"/>
      <c r="DQ113" s="1057" t="s">
        <v>452</v>
      </c>
      <c r="DR113" s="1055"/>
      <c r="DS113" s="1055"/>
      <c r="DT113" s="1055"/>
      <c r="DU113" s="1056"/>
      <c r="DV113" s="1058" t="s">
        <v>450</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429335</v>
      </c>
      <c r="AB114" s="1055"/>
      <c r="AC114" s="1055"/>
      <c r="AD114" s="1055"/>
      <c r="AE114" s="1056"/>
      <c r="AF114" s="1057">
        <v>400955</v>
      </c>
      <c r="AG114" s="1055"/>
      <c r="AH114" s="1055"/>
      <c r="AI114" s="1055"/>
      <c r="AJ114" s="1056"/>
      <c r="AK114" s="1057">
        <v>414394</v>
      </c>
      <c r="AL114" s="1055"/>
      <c r="AM114" s="1055"/>
      <c r="AN114" s="1055"/>
      <c r="AO114" s="1056"/>
      <c r="AP114" s="1058">
        <v>1.6</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6268835</v>
      </c>
      <c r="BR114" s="1016"/>
      <c r="BS114" s="1016"/>
      <c r="BT114" s="1016"/>
      <c r="BU114" s="1016"/>
      <c r="BV114" s="1016">
        <v>6212167</v>
      </c>
      <c r="BW114" s="1016"/>
      <c r="BX114" s="1016"/>
      <c r="BY114" s="1016"/>
      <c r="BZ114" s="1016"/>
      <c r="CA114" s="1016">
        <v>6093166</v>
      </c>
      <c r="CB114" s="1016"/>
      <c r="CC114" s="1016"/>
      <c r="CD114" s="1016"/>
      <c r="CE114" s="1016"/>
      <c r="CF114" s="1010">
        <v>23.6</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451</v>
      </c>
      <c r="DH114" s="1055"/>
      <c r="DI114" s="1055"/>
      <c r="DJ114" s="1055"/>
      <c r="DK114" s="1056"/>
      <c r="DL114" s="1057" t="s">
        <v>452</v>
      </c>
      <c r="DM114" s="1055"/>
      <c r="DN114" s="1055"/>
      <c r="DO114" s="1055"/>
      <c r="DP114" s="1056"/>
      <c r="DQ114" s="1057" t="s">
        <v>450</v>
      </c>
      <c r="DR114" s="1055"/>
      <c r="DS114" s="1055"/>
      <c r="DT114" s="1055"/>
      <c r="DU114" s="1056"/>
      <c r="DV114" s="1058" t="s">
        <v>451</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33848</v>
      </c>
      <c r="AB115" s="1030"/>
      <c r="AC115" s="1030"/>
      <c r="AD115" s="1030"/>
      <c r="AE115" s="1031"/>
      <c r="AF115" s="1032">
        <v>32855</v>
      </c>
      <c r="AG115" s="1030"/>
      <c r="AH115" s="1030"/>
      <c r="AI115" s="1030"/>
      <c r="AJ115" s="1031"/>
      <c r="AK115" s="1032">
        <v>32855</v>
      </c>
      <c r="AL115" s="1030"/>
      <c r="AM115" s="1030"/>
      <c r="AN115" s="1030"/>
      <c r="AO115" s="1031"/>
      <c r="AP115" s="1033">
        <v>0.1</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7304</v>
      </c>
      <c r="BR115" s="1016"/>
      <c r="BS115" s="1016"/>
      <c r="BT115" s="1016"/>
      <c r="BU115" s="1016"/>
      <c r="BV115" s="1016">
        <v>17128</v>
      </c>
      <c r="BW115" s="1016"/>
      <c r="BX115" s="1016"/>
      <c r="BY115" s="1016"/>
      <c r="BZ115" s="1016"/>
      <c r="CA115" s="1016">
        <v>6889</v>
      </c>
      <c r="CB115" s="1016"/>
      <c r="CC115" s="1016"/>
      <c r="CD115" s="1016"/>
      <c r="CE115" s="1016"/>
      <c r="CF115" s="1010">
        <v>0</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451</v>
      </c>
      <c r="DH115" s="1055"/>
      <c r="DI115" s="1055"/>
      <c r="DJ115" s="1055"/>
      <c r="DK115" s="1056"/>
      <c r="DL115" s="1057" t="s">
        <v>452</v>
      </c>
      <c r="DM115" s="1055"/>
      <c r="DN115" s="1055"/>
      <c r="DO115" s="1055"/>
      <c r="DP115" s="1056"/>
      <c r="DQ115" s="1057" t="s">
        <v>130</v>
      </c>
      <c r="DR115" s="1055"/>
      <c r="DS115" s="1055"/>
      <c r="DT115" s="1055"/>
      <c r="DU115" s="1056"/>
      <c r="DV115" s="1058" t="s">
        <v>450</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54</v>
      </c>
      <c r="AB116" s="1055"/>
      <c r="AC116" s="1055"/>
      <c r="AD116" s="1055"/>
      <c r="AE116" s="1056"/>
      <c r="AF116" s="1057">
        <v>81</v>
      </c>
      <c r="AG116" s="1055"/>
      <c r="AH116" s="1055"/>
      <c r="AI116" s="1055"/>
      <c r="AJ116" s="1056"/>
      <c r="AK116" s="1057">
        <v>81</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450</v>
      </c>
      <c r="BR116" s="1016"/>
      <c r="BS116" s="1016"/>
      <c r="BT116" s="1016"/>
      <c r="BU116" s="1016"/>
      <c r="BV116" s="1016" t="s">
        <v>450</v>
      </c>
      <c r="BW116" s="1016"/>
      <c r="BX116" s="1016"/>
      <c r="BY116" s="1016"/>
      <c r="BZ116" s="1016"/>
      <c r="CA116" s="1016" t="s">
        <v>450</v>
      </c>
      <c r="CB116" s="1016"/>
      <c r="CC116" s="1016"/>
      <c r="CD116" s="1016"/>
      <c r="CE116" s="1016"/>
      <c r="CF116" s="1010" t="s">
        <v>130</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450</v>
      </c>
      <c r="DH116" s="1055"/>
      <c r="DI116" s="1055"/>
      <c r="DJ116" s="1055"/>
      <c r="DK116" s="1056"/>
      <c r="DL116" s="1057" t="s">
        <v>450</v>
      </c>
      <c r="DM116" s="1055"/>
      <c r="DN116" s="1055"/>
      <c r="DO116" s="1055"/>
      <c r="DP116" s="1056"/>
      <c r="DQ116" s="1057" t="s">
        <v>450</v>
      </c>
      <c r="DR116" s="1055"/>
      <c r="DS116" s="1055"/>
      <c r="DT116" s="1055"/>
      <c r="DU116" s="1056"/>
      <c r="DV116" s="1058" t="s">
        <v>451</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8589059</v>
      </c>
      <c r="AB117" s="1073"/>
      <c r="AC117" s="1073"/>
      <c r="AD117" s="1073"/>
      <c r="AE117" s="1074"/>
      <c r="AF117" s="1075">
        <v>8235947</v>
      </c>
      <c r="AG117" s="1073"/>
      <c r="AH117" s="1073"/>
      <c r="AI117" s="1073"/>
      <c r="AJ117" s="1074"/>
      <c r="AK117" s="1075">
        <v>8088433</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451</v>
      </c>
      <c r="BR117" s="1016"/>
      <c r="BS117" s="1016"/>
      <c r="BT117" s="1016"/>
      <c r="BU117" s="1016"/>
      <c r="BV117" s="1016" t="s">
        <v>450</v>
      </c>
      <c r="BW117" s="1016"/>
      <c r="BX117" s="1016"/>
      <c r="BY117" s="1016"/>
      <c r="BZ117" s="1016"/>
      <c r="CA117" s="1016" t="s">
        <v>451</v>
      </c>
      <c r="CB117" s="1016"/>
      <c r="CC117" s="1016"/>
      <c r="CD117" s="1016"/>
      <c r="CE117" s="1016"/>
      <c r="CF117" s="1010" t="s">
        <v>450</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450</v>
      </c>
      <c r="DM117" s="1055"/>
      <c r="DN117" s="1055"/>
      <c r="DO117" s="1055"/>
      <c r="DP117" s="1056"/>
      <c r="DQ117" s="1057" t="s">
        <v>451</v>
      </c>
      <c r="DR117" s="1055"/>
      <c r="DS117" s="1055"/>
      <c r="DT117" s="1055"/>
      <c r="DU117" s="1056"/>
      <c r="DV117" s="1058" t="s">
        <v>451</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307</v>
      </c>
      <c r="AL118" s="981"/>
      <c r="AM118" s="981"/>
      <c r="AN118" s="981"/>
      <c r="AO118" s="982"/>
      <c r="AP118" s="1067" t="s">
        <v>444</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477</v>
      </c>
      <c r="BP119" s="1102"/>
      <c r="BQ119" s="1093">
        <v>83084858</v>
      </c>
      <c r="BR119" s="1094"/>
      <c r="BS119" s="1094"/>
      <c r="BT119" s="1094"/>
      <c r="BU119" s="1094"/>
      <c r="BV119" s="1094">
        <v>80153783</v>
      </c>
      <c r="BW119" s="1094"/>
      <c r="BX119" s="1094"/>
      <c r="BY119" s="1094"/>
      <c r="BZ119" s="1094"/>
      <c r="CA119" s="1094">
        <v>76530639</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38</v>
      </c>
      <c r="DH119" s="1080"/>
      <c r="DI119" s="1080"/>
      <c r="DJ119" s="1080"/>
      <c r="DK119" s="1081"/>
      <c r="DL119" s="1079" t="s">
        <v>479</v>
      </c>
      <c r="DM119" s="1080"/>
      <c r="DN119" s="1080"/>
      <c r="DO119" s="1080"/>
      <c r="DP119" s="1081"/>
      <c r="DQ119" s="1079" t="s">
        <v>480</v>
      </c>
      <c r="DR119" s="1080"/>
      <c r="DS119" s="1080"/>
      <c r="DT119" s="1080"/>
      <c r="DU119" s="1081"/>
      <c r="DV119" s="1082" t="s">
        <v>130</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479</v>
      </c>
      <c r="AB120" s="1055"/>
      <c r="AC120" s="1055"/>
      <c r="AD120" s="1055"/>
      <c r="AE120" s="1056"/>
      <c r="AF120" s="1057" t="s">
        <v>130</v>
      </c>
      <c r="AG120" s="1055"/>
      <c r="AH120" s="1055"/>
      <c r="AI120" s="1055"/>
      <c r="AJ120" s="1056"/>
      <c r="AK120" s="1057" t="s">
        <v>481</v>
      </c>
      <c r="AL120" s="1055"/>
      <c r="AM120" s="1055"/>
      <c r="AN120" s="1055"/>
      <c r="AO120" s="1056"/>
      <c r="AP120" s="1058" t="s">
        <v>479</v>
      </c>
      <c r="AQ120" s="1059"/>
      <c r="AR120" s="1059"/>
      <c r="AS120" s="1059"/>
      <c r="AT120" s="1060"/>
      <c r="AU120" s="1085" t="s">
        <v>482</v>
      </c>
      <c r="AV120" s="1086"/>
      <c r="AW120" s="1086"/>
      <c r="AX120" s="1086"/>
      <c r="AY120" s="1087"/>
      <c r="AZ120" s="1036" t="s">
        <v>483</v>
      </c>
      <c r="BA120" s="985"/>
      <c r="BB120" s="985"/>
      <c r="BC120" s="985"/>
      <c r="BD120" s="985"/>
      <c r="BE120" s="985"/>
      <c r="BF120" s="985"/>
      <c r="BG120" s="985"/>
      <c r="BH120" s="985"/>
      <c r="BI120" s="985"/>
      <c r="BJ120" s="985"/>
      <c r="BK120" s="985"/>
      <c r="BL120" s="985"/>
      <c r="BM120" s="985"/>
      <c r="BN120" s="985"/>
      <c r="BO120" s="985"/>
      <c r="BP120" s="986"/>
      <c r="BQ120" s="1022">
        <v>6231660</v>
      </c>
      <c r="BR120" s="1023"/>
      <c r="BS120" s="1023"/>
      <c r="BT120" s="1023"/>
      <c r="BU120" s="1023"/>
      <c r="BV120" s="1023">
        <v>5783764</v>
      </c>
      <c r="BW120" s="1023"/>
      <c r="BX120" s="1023"/>
      <c r="BY120" s="1023"/>
      <c r="BZ120" s="1023"/>
      <c r="CA120" s="1023">
        <v>5876114</v>
      </c>
      <c r="CB120" s="1023"/>
      <c r="CC120" s="1023"/>
      <c r="CD120" s="1023"/>
      <c r="CE120" s="1023"/>
      <c r="CF120" s="1037">
        <v>22.7</v>
      </c>
      <c r="CG120" s="1038"/>
      <c r="CH120" s="1038"/>
      <c r="CI120" s="1038"/>
      <c r="CJ120" s="1038"/>
      <c r="CK120" s="1103" t="s">
        <v>484</v>
      </c>
      <c r="CL120" s="1104"/>
      <c r="CM120" s="1104"/>
      <c r="CN120" s="1104"/>
      <c r="CO120" s="1105"/>
      <c r="CP120" s="1111" t="s">
        <v>485</v>
      </c>
      <c r="CQ120" s="1112"/>
      <c r="CR120" s="1112"/>
      <c r="CS120" s="1112"/>
      <c r="CT120" s="1112"/>
      <c r="CU120" s="1112"/>
      <c r="CV120" s="1112"/>
      <c r="CW120" s="1112"/>
      <c r="CX120" s="1112"/>
      <c r="CY120" s="1112"/>
      <c r="CZ120" s="1112"/>
      <c r="DA120" s="1112"/>
      <c r="DB120" s="1112"/>
      <c r="DC120" s="1112"/>
      <c r="DD120" s="1112"/>
      <c r="DE120" s="1112"/>
      <c r="DF120" s="1113"/>
      <c r="DG120" s="1022" t="s">
        <v>486</v>
      </c>
      <c r="DH120" s="1023"/>
      <c r="DI120" s="1023"/>
      <c r="DJ120" s="1023"/>
      <c r="DK120" s="1023"/>
      <c r="DL120" s="1023" t="s">
        <v>479</v>
      </c>
      <c r="DM120" s="1023"/>
      <c r="DN120" s="1023"/>
      <c r="DO120" s="1023"/>
      <c r="DP120" s="1023"/>
      <c r="DQ120" s="1023">
        <v>9677624</v>
      </c>
      <c r="DR120" s="1023"/>
      <c r="DS120" s="1023"/>
      <c r="DT120" s="1023"/>
      <c r="DU120" s="1023"/>
      <c r="DV120" s="1024">
        <v>37.4</v>
      </c>
      <c r="DW120" s="1024"/>
      <c r="DX120" s="1024"/>
      <c r="DY120" s="1024"/>
      <c r="DZ120" s="1025"/>
    </row>
    <row r="121" spans="1:130" s="248" customFormat="1" ht="26.25" customHeight="1" x14ac:dyDescent="0.15">
      <c r="A121" s="1155"/>
      <c r="B121" s="1042"/>
      <c r="C121" s="1063" t="s">
        <v>487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33782</v>
      </c>
      <c r="AB121" s="1055"/>
      <c r="AC121" s="1055"/>
      <c r="AD121" s="1055"/>
      <c r="AE121" s="1056"/>
      <c r="AF121" s="1057">
        <v>32855</v>
      </c>
      <c r="AG121" s="1055"/>
      <c r="AH121" s="1055"/>
      <c r="AI121" s="1055"/>
      <c r="AJ121" s="1056"/>
      <c r="AK121" s="1057">
        <v>32855</v>
      </c>
      <c r="AL121" s="1055"/>
      <c r="AM121" s="1055"/>
      <c r="AN121" s="1055"/>
      <c r="AO121" s="1056"/>
      <c r="AP121" s="1058">
        <v>0.1</v>
      </c>
      <c r="AQ121" s="1059"/>
      <c r="AR121" s="1059"/>
      <c r="AS121" s="1059"/>
      <c r="AT121" s="1060"/>
      <c r="AU121" s="1088"/>
      <c r="AV121" s="1089"/>
      <c r="AW121" s="1089"/>
      <c r="AX121" s="1089"/>
      <c r="AY121" s="1090"/>
      <c r="AZ121" s="1045" t="s">
        <v>488</v>
      </c>
      <c r="BA121" s="1046"/>
      <c r="BB121" s="1046"/>
      <c r="BC121" s="1046"/>
      <c r="BD121" s="1046"/>
      <c r="BE121" s="1046"/>
      <c r="BF121" s="1046"/>
      <c r="BG121" s="1046"/>
      <c r="BH121" s="1046"/>
      <c r="BI121" s="1046"/>
      <c r="BJ121" s="1046"/>
      <c r="BK121" s="1046"/>
      <c r="BL121" s="1046"/>
      <c r="BM121" s="1046"/>
      <c r="BN121" s="1046"/>
      <c r="BO121" s="1046"/>
      <c r="BP121" s="1047"/>
      <c r="BQ121" s="1015">
        <v>3981450</v>
      </c>
      <c r="BR121" s="1016"/>
      <c r="BS121" s="1016"/>
      <c r="BT121" s="1016"/>
      <c r="BU121" s="1016"/>
      <c r="BV121" s="1016">
        <v>3899668</v>
      </c>
      <c r="BW121" s="1016"/>
      <c r="BX121" s="1016"/>
      <c r="BY121" s="1016"/>
      <c r="BZ121" s="1016"/>
      <c r="CA121" s="1016">
        <v>3834846</v>
      </c>
      <c r="CB121" s="1016"/>
      <c r="CC121" s="1016"/>
      <c r="CD121" s="1016"/>
      <c r="CE121" s="1016"/>
      <c r="CF121" s="1010">
        <v>14.8</v>
      </c>
      <c r="CG121" s="1011"/>
      <c r="CH121" s="1011"/>
      <c r="CI121" s="1011"/>
      <c r="CJ121" s="1011"/>
      <c r="CK121" s="1106"/>
      <c r="CL121" s="1107"/>
      <c r="CM121" s="1107"/>
      <c r="CN121" s="1107"/>
      <c r="CO121" s="1108"/>
      <c r="CP121" s="1116" t="s">
        <v>489</v>
      </c>
      <c r="CQ121" s="1117"/>
      <c r="CR121" s="1117"/>
      <c r="CS121" s="1117"/>
      <c r="CT121" s="1117"/>
      <c r="CU121" s="1117"/>
      <c r="CV121" s="1117"/>
      <c r="CW121" s="1117"/>
      <c r="CX121" s="1117"/>
      <c r="CY121" s="1117"/>
      <c r="CZ121" s="1117"/>
      <c r="DA121" s="1117"/>
      <c r="DB121" s="1117"/>
      <c r="DC121" s="1117"/>
      <c r="DD121" s="1117"/>
      <c r="DE121" s="1117"/>
      <c r="DF121" s="1118"/>
      <c r="DG121" s="1015">
        <v>3865646</v>
      </c>
      <c r="DH121" s="1016"/>
      <c r="DI121" s="1016"/>
      <c r="DJ121" s="1016"/>
      <c r="DK121" s="1016"/>
      <c r="DL121" s="1016">
        <v>3697860</v>
      </c>
      <c r="DM121" s="1016"/>
      <c r="DN121" s="1016"/>
      <c r="DO121" s="1016"/>
      <c r="DP121" s="1016"/>
      <c r="DQ121" s="1016">
        <v>3675730</v>
      </c>
      <c r="DR121" s="1016"/>
      <c r="DS121" s="1016"/>
      <c r="DT121" s="1016"/>
      <c r="DU121" s="1016"/>
      <c r="DV121" s="1017">
        <v>14.2</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479</v>
      </c>
      <c r="AB122" s="1055"/>
      <c r="AC122" s="1055"/>
      <c r="AD122" s="1055"/>
      <c r="AE122" s="1056"/>
      <c r="AF122" s="1057" t="s">
        <v>479</v>
      </c>
      <c r="AG122" s="1055"/>
      <c r="AH122" s="1055"/>
      <c r="AI122" s="1055"/>
      <c r="AJ122" s="1056"/>
      <c r="AK122" s="1057" t="s">
        <v>480</v>
      </c>
      <c r="AL122" s="1055"/>
      <c r="AM122" s="1055"/>
      <c r="AN122" s="1055"/>
      <c r="AO122" s="1056"/>
      <c r="AP122" s="1058" t="s">
        <v>481</v>
      </c>
      <c r="AQ122" s="1059"/>
      <c r="AR122" s="1059"/>
      <c r="AS122" s="1059"/>
      <c r="AT122" s="1060"/>
      <c r="AU122" s="1088"/>
      <c r="AV122" s="1089"/>
      <c r="AW122" s="1089"/>
      <c r="AX122" s="1089"/>
      <c r="AY122" s="1090"/>
      <c r="AZ122" s="1070" t="s">
        <v>490</v>
      </c>
      <c r="BA122" s="1061"/>
      <c r="BB122" s="1061"/>
      <c r="BC122" s="1061"/>
      <c r="BD122" s="1061"/>
      <c r="BE122" s="1061"/>
      <c r="BF122" s="1061"/>
      <c r="BG122" s="1061"/>
      <c r="BH122" s="1061"/>
      <c r="BI122" s="1061"/>
      <c r="BJ122" s="1061"/>
      <c r="BK122" s="1061"/>
      <c r="BL122" s="1061"/>
      <c r="BM122" s="1061"/>
      <c r="BN122" s="1061"/>
      <c r="BO122" s="1061"/>
      <c r="BP122" s="1062"/>
      <c r="BQ122" s="1093">
        <v>55252253</v>
      </c>
      <c r="BR122" s="1094"/>
      <c r="BS122" s="1094"/>
      <c r="BT122" s="1094"/>
      <c r="BU122" s="1094"/>
      <c r="BV122" s="1094">
        <v>53579482</v>
      </c>
      <c r="BW122" s="1094"/>
      <c r="BX122" s="1094"/>
      <c r="BY122" s="1094"/>
      <c r="BZ122" s="1094"/>
      <c r="CA122" s="1094">
        <v>51793326</v>
      </c>
      <c r="CB122" s="1094"/>
      <c r="CC122" s="1094"/>
      <c r="CD122" s="1094"/>
      <c r="CE122" s="1094"/>
      <c r="CF122" s="1114">
        <v>200.4</v>
      </c>
      <c r="CG122" s="1115"/>
      <c r="CH122" s="1115"/>
      <c r="CI122" s="1115"/>
      <c r="CJ122" s="1115"/>
      <c r="CK122" s="1106"/>
      <c r="CL122" s="1107"/>
      <c r="CM122" s="1107"/>
      <c r="CN122" s="1107"/>
      <c r="CO122" s="1108"/>
      <c r="CP122" s="1116" t="s">
        <v>491</v>
      </c>
      <c r="CQ122" s="1117"/>
      <c r="CR122" s="1117"/>
      <c r="CS122" s="1117"/>
      <c r="CT122" s="1117"/>
      <c r="CU122" s="1117"/>
      <c r="CV122" s="1117"/>
      <c r="CW122" s="1117"/>
      <c r="CX122" s="1117"/>
      <c r="CY122" s="1117"/>
      <c r="CZ122" s="1117"/>
      <c r="DA122" s="1117"/>
      <c r="DB122" s="1117"/>
      <c r="DC122" s="1117"/>
      <c r="DD122" s="1117"/>
      <c r="DE122" s="1117"/>
      <c r="DF122" s="1118"/>
      <c r="DG122" s="1015">
        <v>57694</v>
      </c>
      <c r="DH122" s="1016"/>
      <c r="DI122" s="1016"/>
      <c r="DJ122" s="1016"/>
      <c r="DK122" s="1016"/>
      <c r="DL122" s="1016">
        <v>48531</v>
      </c>
      <c r="DM122" s="1016"/>
      <c r="DN122" s="1016"/>
      <c r="DO122" s="1016"/>
      <c r="DP122" s="1016"/>
      <c r="DQ122" s="1016">
        <v>38107</v>
      </c>
      <c r="DR122" s="1016"/>
      <c r="DS122" s="1016"/>
      <c r="DT122" s="1016"/>
      <c r="DU122" s="1016"/>
      <c r="DV122" s="1017">
        <v>0.1</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479</v>
      </c>
      <c r="AB123" s="1055"/>
      <c r="AC123" s="1055"/>
      <c r="AD123" s="1055"/>
      <c r="AE123" s="1056"/>
      <c r="AF123" s="1057" t="s">
        <v>479</v>
      </c>
      <c r="AG123" s="1055"/>
      <c r="AH123" s="1055"/>
      <c r="AI123" s="1055"/>
      <c r="AJ123" s="1056"/>
      <c r="AK123" s="1057" t="s">
        <v>486</v>
      </c>
      <c r="AL123" s="1055"/>
      <c r="AM123" s="1055"/>
      <c r="AN123" s="1055"/>
      <c r="AO123" s="1056"/>
      <c r="AP123" s="1058" t="s">
        <v>480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492</v>
      </c>
      <c r="BP123" s="1102"/>
      <c r="BQ123" s="1161">
        <v>65465363</v>
      </c>
      <c r="BR123" s="1162"/>
      <c r="BS123" s="1162"/>
      <c r="BT123" s="1162"/>
      <c r="BU123" s="1162"/>
      <c r="BV123" s="1162">
        <v>63262914</v>
      </c>
      <c r="BW123" s="1162"/>
      <c r="BX123" s="1162"/>
      <c r="BY123" s="1162"/>
      <c r="BZ123" s="1162"/>
      <c r="CA123" s="1162">
        <v>61504286</v>
      </c>
      <c r="CB123" s="1162"/>
      <c r="CC123" s="1162"/>
      <c r="CD123" s="1162"/>
      <c r="CE123" s="1162"/>
      <c r="CF123" s="1095"/>
      <c r="CG123" s="1096"/>
      <c r="CH123" s="1096"/>
      <c r="CI123" s="1096"/>
      <c r="CJ123" s="1097"/>
      <c r="CK123" s="1106"/>
      <c r="CL123" s="1107"/>
      <c r="CM123" s="1107"/>
      <c r="CN123" s="1107"/>
      <c r="CO123" s="1108"/>
      <c r="CP123" s="1116" t="s">
        <v>493</v>
      </c>
      <c r="CQ123" s="1117"/>
      <c r="CR123" s="1117"/>
      <c r="CS123" s="1117"/>
      <c r="CT123" s="1117"/>
      <c r="CU123" s="1117"/>
      <c r="CV123" s="1117"/>
      <c r="CW123" s="1117"/>
      <c r="CX123" s="1117"/>
      <c r="CY123" s="1117"/>
      <c r="CZ123" s="1117"/>
      <c r="DA123" s="1117"/>
      <c r="DB123" s="1117"/>
      <c r="DC123" s="1117"/>
      <c r="DD123" s="1117"/>
      <c r="DE123" s="1117"/>
      <c r="DF123" s="1118"/>
      <c r="DG123" s="1054" t="s">
        <v>494</v>
      </c>
      <c r="DH123" s="1055"/>
      <c r="DI123" s="1055"/>
      <c r="DJ123" s="1055"/>
      <c r="DK123" s="1056"/>
      <c r="DL123" s="1057" t="s">
        <v>479</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479</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495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70.2</v>
      </c>
      <c r="BR124" s="1124"/>
      <c r="BS124" s="1124"/>
      <c r="BT124" s="1124"/>
      <c r="BU124" s="1124"/>
      <c r="BV124" s="1124">
        <v>67.2</v>
      </c>
      <c r="BW124" s="1124"/>
      <c r="BX124" s="1124"/>
      <c r="BY124" s="1124"/>
      <c r="BZ124" s="1124"/>
      <c r="CA124" s="1124">
        <v>58.1</v>
      </c>
      <c r="CB124" s="1124"/>
      <c r="CC124" s="1124"/>
      <c r="CD124" s="1124"/>
      <c r="CE124" s="1124"/>
      <c r="CF124" s="1125"/>
      <c r="CG124" s="1126"/>
      <c r="CH124" s="1126"/>
      <c r="CI124" s="1126"/>
      <c r="CJ124" s="1127"/>
      <c r="CK124" s="1109"/>
      <c r="CL124" s="1109"/>
      <c r="CM124" s="1109"/>
      <c r="CN124" s="1109"/>
      <c r="CO124" s="1110"/>
      <c r="CP124" s="1116" t="s">
        <v>496</v>
      </c>
      <c r="CQ124" s="1117"/>
      <c r="CR124" s="1117"/>
      <c r="CS124" s="1117"/>
      <c r="CT124" s="1117"/>
      <c r="CU124" s="1117"/>
      <c r="CV124" s="1117"/>
      <c r="CW124" s="1117"/>
      <c r="CX124" s="1117"/>
      <c r="CY124" s="1117"/>
      <c r="CZ124" s="1117"/>
      <c r="DA124" s="1117"/>
      <c r="DB124" s="1117"/>
      <c r="DC124" s="1117"/>
      <c r="DD124" s="1117"/>
      <c r="DE124" s="1117"/>
      <c r="DF124" s="1118"/>
      <c r="DG124" s="1101">
        <v>11128930</v>
      </c>
      <c r="DH124" s="1080"/>
      <c r="DI124" s="1080"/>
      <c r="DJ124" s="1080"/>
      <c r="DK124" s="1081"/>
      <c r="DL124" s="1079">
        <v>10609758</v>
      </c>
      <c r="DM124" s="1080"/>
      <c r="DN124" s="1080"/>
      <c r="DO124" s="1080"/>
      <c r="DP124" s="1081"/>
      <c r="DQ124" s="1079" t="s">
        <v>497</v>
      </c>
      <c r="DR124" s="1080"/>
      <c r="DS124" s="1080"/>
      <c r="DT124" s="1080"/>
      <c r="DU124" s="1081"/>
      <c r="DV124" s="1082" t="s">
        <v>486</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479</v>
      </c>
      <c r="AB125" s="1055"/>
      <c r="AC125" s="1055"/>
      <c r="AD125" s="1055"/>
      <c r="AE125" s="1056"/>
      <c r="AF125" s="1057" t="s">
        <v>479</v>
      </c>
      <c r="AG125" s="1055"/>
      <c r="AH125" s="1055"/>
      <c r="AI125" s="1055"/>
      <c r="AJ125" s="1056"/>
      <c r="AK125" s="1057" t="s">
        <v>498</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499</v>
      </c>
      <c r="CL125" s="1104"/>
      <c r="CM125" s="1104"/>
      <c r="CN125" s="1104"/>
      <c r="CO125" s="1105"/>
      <c r="CP125" s="1036" t="s">
        <v>500</v>
      </c>
      <c r="CQ125" s="985"/>
      <c r="CR125" s="985"/>
      <c r="CS125" s="985"/>
      <c r="CT125" s="985"/>
      <c r="CU125" s="985"/>
      <c r="CV125" s="985"/>
      <c r="CW125" s="985"/>
      <c r="CX125" s="985"/>
      <c r="CY125" s="985"/>
      <c r="CZ125" s="985"/>
      <c r="DA125" s="985"/>
      <c r="DB125" s="985"/>
      <c r="DC125" s="985"/>
      <c r="DD125" s="985"/>
      <c r="DE125" s="985"/>
      <c r="DF125" s="986"/>
      <c r="DG125" s="1022" t="s">
        <v>480</v>
      </c>
      <c r="DH125" s="1023"/>
      <c r="DI125" s="1023"/>
      <c r="DJ125" s="1023"/>
      <c r="DK125" s="1023"/>
      <c r="DL125" s="1023" t="s">
        <v>479</v>
      </c>
      <c r="DM125" s="1023"/>
      <c r="DN125" s="1023"/>
      <c r="DO125" s="1023"/>
      <c r="DP125" s="1023"/>
      <c r="DQ125" s="1023" t="s">
        <v>479</v>
      </c>
      <c r="DR125" s="1023"/>
      <c r="DS125" s="1023"/>
      <c r="DT125" s="1023"/>
      <c r="DU125" s="1023"/>
      <c r="DV125" s="1024" t="s">
        <v>486</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66</v>
      </c>
      <c r="AB126" s="1055"/>
      <c r="AC126" s="1055"/>
      <c r="AD126" s="1055"/>
      <c r="AE126" s="1056"/>
      <c r="AF126" s="1057" t="s">
        <v>479</v>
      </c>
      <c r="AG126" s="1055"/>
      <c r="AH126" s="1055"/>
      <c r="AI126" s="1055"/>
      <c r="AJ126" s="1056"/>
      <c r="AK126" s="1057" t="s">
        <v>479</v>
      </c>
      <c r="AL126" s="1055"/>
      <c r="AM126" s="1055"/>
      <c r="AN126" s="1055"/>
      <c r="AO126" s="1056"/>
      <c r="AP126" s="1058" t="s">
        <v>479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501</v>
      </c>
      <c r="CQ126" s="1046"/>
      <c r="CR126" s="1046"/>
      <c r="CS126" s="1046"/>
      <c r="CT126" s="1046"/>
      <c r="CU126" s="1046"/>
      <c r="CV126" s="1046"/>
      <c r="CW126" s="1046"/>
      <c r="CX126" s="1046"/>
      <c r="CY126" s="1046"/>
      <c r="CZ126" s="1046"/>
      <c r="DA126" s="1046"/>
      <c r="DB126" s="1046"/>
      <c r="DC126" s="1046"/>
      <c r="DD126" s="1046"/>
      <c r="DE126" s="1046"/>
      <c r="DF126" s="1047"/>
      <c r="DG126" s="1015" t="s">
        <v>486</v>
      </c>
      <c r="DH126" s="1016"/>
      <c r="DI126" s="1016"/>
      <c r="DJ126" s="1016"/>
      <c r="DK126" s="1016"/>
      <c r="DL126" s="1016" t="s">
        <v>486</v>
      </c>
      <c r="DM126" s="1016"/>
      <c r="DN126" s="1016"/>
      <c r="DO126" s="1016"/>
      <c r="DP126" s="1016"/>
      <c r="DQ126" s="1016" t="s">
        <v>480</v>
      </c>
      <c r="DR126" s="1016"/>
      <c r="DS126" s="1016"/>
      <c r="DT126" s="1016"/>
      <c r="DU126" s="1016"/>
      <c r="DV126" s="1017" t="s">
        <v>479</v>
      </c>
      <c r="DW126" s="1017"/>
      <c r="DX126" s="1017"/>
      <c r="DY126" s="1017"/>
      <c r="DZ126" s="1018"/>
    </row>
    <row r="127" spans="1:130" s="248" customFormat="1" ht="26.25" customHeight="1" x14ac:dyDescent="0.15">
      <c r="A127" s="1156"/>
      <c r="B127" s="1044"/>
      <c r="C127" s="1098" t="s">
        <v>502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480</v>
      </c>
      <c r="AG127" s="1055"/>
      <c r="AH127" s="1055"/>
      <c r="AI127" s="1055"/>
      <c r="AJ127" s="1056"/>
      <c r="AK127" s="1057" t="s">
        <v>479</v>
      </c>
      <c r="AL127" s="1055"/>
      <c r="AM127" s="1055"/>
      <c r="AN127" s="1055"/>
      <c r="AO127" s="1056"/>
      <c r="AP127" s="1058" t="s">
        <v>486</v>
      </c>
      <c r="AQ127" s="1059"/>
      <c r="AR127" s="1059"/>
      <c r="AS127" s="1059"/>
      <c r="AT127" s="1060"/>
      <c r="AU127" s="284"/>
      <c r="AV127" s="284"/>
      <c r="AW127" s="284"/>
      <c r="AX127" s="1128" t="s">
        <v>503</v>
      </c>
      <c r="AY127" s="1129"/>
      <c r="AZ127" s="1129"/>
      <c r="BA127" s="1129"/>
      <c r="BB127" s="1129"/>
      <c r="BC127" s="1129"/>
      <c r="BD127" s="1129"/>
      <c r="BE127" s="1130"/>
      <c r="BF127" s="1131" t="s">
        <v>504</v>
      </c>
      <c r="BG127" s="1129"/>
      <c r="BH127" s="1129"/>
      <c r="BI127" s="1129"/>
      <c r="BJ127" s="1129"/>
      <c r="BK127" s="1129"/>
      <c r="BL127" s="1130"/>
      <c r="BM127" s="1131" t="s">
        <v>505</v>
      </c>
      <c r="BN127" s="1129"/>
      <c r="BO127" s="1129"/>
      <c r="BP127" s="1129"/>
      <c r="BQ127" s="1129"/>
      <c r="BR127" s="1129"/>
      <c r="BS127" s="1130"/>
      <c r="BT127" s="1131" t="s">
        <v>506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507</v>
      </c>
      <c r="CQ127" s="1046"/>
      <c r="CR127" s="1046"/>
      <c r="CS127" s="1046"/>
      <c r="CT127" s="1046"/>
      <c r="CU127" s="1046"/>
      <c r="CV127" s="1046"/>
      <c r="CW127" s="1046"/>
      <c r="CX127" s="1046"/>
      <c r="CY127" s="1046"/>
      <c r="CZ127" s="1046"/>
      <c r="DA127" s="1046"/>
      <c r="DB127" s="1046"/>
      <c r="DC127" s="1046"/>
      <c r="DD127" s="1046"/>
      <c r="DE127" s="1046"/>
      <c r="DF127" s="1047"/>
      <c r="DG127" s="1015" t="s">
        <v>486</v>
      </c>
      <c r="DH127" s="1016"/>
      <c r="DI127" s="1016"/>
      <c r="DJ127" s="1016"/>
      <c r="DK127" s="1016"/>
      <c r="DL127" s="1016" t="s">
        <v>480</v>
      </c>
      <c r="DM127" s="1016"/>
      <c r="DN127" s="1016"/>
      <c r="DO127" s="1016"/>
      <c r="DP127" s="1016"/>
      <c r="DQ127" s="1016" t="s">
        <v>130</v>
      </c>
      <c r="DR127" s="1016"/>
      <c r="DS127" s="1016"/>
      <c r="DT127" s="1016"/>
      <c r="DU127" s="1016"/>
      <c r="DV127" s="1017" t="s">
        <v>479</v>
      </c>
      <c r="DW127" s="1017"/>
      <c r="DX127" s="1017"/>
      <c r="DY127" s="1017"/>
      <c r="DZ127" s="1018"/>
    </row>
    <row r="128" spans="1:130" s="248" customFormat="1" ht="26.25" customHeight="1" thickBot="1" x14ac:dyDescent="0.2">
      <c r="A128" s="1139" t="s">
        <v>508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509</v>
      </c>
      <c r="X128" s="1141"/>
      <c r="Y128" s="1141"/>
      <c r="Z128" s="1142"/>
      <c r="AA128" s="1143">
        <v>1256016</v>
      </c>
      <c r="AB128" s="1144"/>
      <c r="AC128" s="1144"/>
      <c r="AD128" s="1144"/>
      <c r="AE128" s="1145"/>
      <c r="AF128" s="1146">
        <v>1245610</v>
      </c>
      <c r="AG128" s="1144"/>
      <c r="AH128" s="1144"/>
      <c r="AI128" s="1144"/>
      <c r="AJ128" s="1145"/>
      <c r="AK128" s="1146">
        <v>1260519</v>
      </c>
      <c r="AL128" s="1144"/>
      <c r="AM128" s="1144"/>
      <c r="AN128" s="1144"/>
      <c r="AO128" s="1145"/>
      <c r="AP128" s="1147"/>
      <c r="AQ128" s="1148"/>
      <c r="AR128" s="1148"/>
      <c r="AS128" s="1148"/>
      <c r="AT128" s="1149"/>
      <c r="AU128" s="284"/>
      <c r="AV128" s="284"/>
      <c r="AW128" s="284"/>
      <c r="AX128" s="984" t="s">
        <v>510</v>
      </c>
      <c r="AY128" s="985"/>
      <c r="AZ128" s="985"/>
      <c r="BA128" s="985"/>
      <c r="BB128" s="985"/>
      <c r="BC128" s="985"/>
      <c r="BD128" s="985"/>
      <c r="BE128" s="986"/>
      <c r="BF128" s="1150" t="s">
        <v>498</v>
      </c>
      <c r="BG128" s="1151"/>
      <c r="BH128" s="1151"/>
      <c r="BI128" s="1151"/>
      <c r="BJ128" s="1151"/>
      <c r="BK128" s="1151"/>
      <c r="BL128" s="1152"/>
      <c r="BM128" s="1150">
        <v>11.76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511</v>
      </c>
      <c r="CQ128" s="1133"/>
      <c r="CR128" s="1133"/>
      <c r="CS128" s="1133"/>
      <c r="CT128" s="1133"/>
      <c r="CU128" s="1133"/>
      <c r="CV128" s="1133"/>
      <c r="CW128" s="1133"/>
      <c r="CX128" s="1133"/>
      <c r="CY128" s="1133"/>
      <c r="CZ128" s="1133"/>
      <c r="DA128" s="1133"/>
      <c r="DB128" s="1133"/>
      <c r="DC128" s="1133"/>
      <c r="DD128" s="1133"/>
      <c r="DE128" s="1133"/>
      <c r="DF128" s="1134"/>
      <c r="DG128" s="1135">
        <v>7304</v>
      </c>
      <c r="DH128" s="1136"/>
      <c r="DI128" s="1136"/>
      <c r="DJ128" s="1136"/>
      <c r="DK128" s="1136"/>
      <c r="DL128" s="1136">
        <v>17128</v>
      </c>
      <c r="DM128" s="1136"/>
      <c r="DN128" s="1136"/>
      <c r="DO128" s="1136"/>
      <c r="DP128" s="1136"/>
      <c r="DQ128" s="1136">
        <v>6889</v>
      </c>
      <c r="DR128" s="1136"/>
      <c r="DS128" s="1136"/>
      <c r="DT128" s="1136"/>
      <c r="DU128" s="1136"/>
      <c r="DV128" s="1137">
        <v>0</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512</v>
      </c>
      <c r="X129" s="1170"/>
      <c r="Y129" s="1170"/>
      <c r="Z129" s="1171"/>
      <c r="AA129" s="1054">
        <v>30268878</v>
      </c>
      <c r="AB129" s="1055"/>
      <c r="AC129" s="1055"/>
      <c r="AD129" s="1055"/>
      <c r="AE129" s="1056"/>
      <c r="AF129" s="1057">
        <v>30263512</v>
      </c>
      <c r="AG129" s="1055"/>
      <c r="AH129" s="1055"/>
      <c r="AI129" s="1055"/>
      <c r="AJ129" s="1056"/>
      <c r="AK129" s="1057">
        <v>30986440</v>
      </c>
      <c r="AL129" s="1055"/>
      <c r="AM129" s="1055"/>
      <c r="AN129" s="1055"/>
      <c r="AO129" s="1056"/>
      <c r="AP129" s="1172"/>
      <c r="AQ129" s="1173"/>
      <c r="AR129" s="1173"/>
      <c r="AS129" s="1173"/>
      <c r="AT129" s="1174"/>
      <c r="AU129" s="286"/>
      <c r="AV129" s="286"/>
      <c r="AW129" s="286"/>
      <c r="AX129" s="1163" t="s">
        <v>513</v>
      </c>
      <c r="AY129" s="1046"/>
      <c r="AZ129" s="1046"/>
      <c r="BA129" s="1046"/>
      <c r="BB129" s="1046"/>
      <c r="BC129" s="1046"/>
      <c r="BD129" s="1046"/>
      <c r="BE129" s="1047"/>
      <c r="BF129" s="1164" t="s">
        <v>480</v>
      </c>
      <c r="BG129" s="1165"/>
      <c r="BH129" s="1165"/>
      <c r="BI129" s="1165"/>
      <c r="BJ129" s="1165"/>
      <c r="BK129" s="1165"/>
      <c r="BL129" s="1166"/>
      <c r="BM129" s="1164">
        <v>16.760000000000002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515</v>
      </c>
      <c r="X130" s="1170"/>
      <c r="Y130" s="1170"/>
      <c r="Z130" s="1171"/>
      <c r="AA130" s="1054">
        <v>5182378</v>
      </c>
      <c r="AB130" s="1055"/>
      <c r="AC130" s="1055"/>
      <c r="AD130" s="1055"/>
      <c r="AE130" s="1056"/>
      <c r="AF130" s="1057">
        <v>5148166</v>
      </c>
      <c r="AG130" s="1055"/>
      <c r="AH130" s="1055"/>
      <c r="AI130" s="1055"/>
      <c r="AJ130" s="1056"/>
      <c r="AK130" s="1057">
        <v>5143097</v>
      </c>
      <c r="AL130" s="1055"/>
      <c r="AM130" s="1055"/>
      <c r="AN130" s="1055"/>
      <c r="AO130" s="1056"/>
      <c r="AP130" s="1172"/>
      <c r="AQ130" s="1173"/>
      <c r="AR130" s="1173"/>
      <c r="AS130" s="1173"/>
      <c r="AT130" s="1174"/>
      <c r="AU130" s="286"/>
      <c r="AV130" s="286"/>
      <c r="AW130" s="286"/>
      <c r="AX130" s="1163" t="s">
        <v>516</v>
      </c>
      <c r="AY130" s="1046"/>
      <c r="AZ130" s="1046"/>
      <c r="BA130" s="1046"/>
      <c r="BB130" s="1046"/>
      <c r="BC130" s="1046"/>
      <c r="BD130" s="1046"/>
      <c r="BE130" s="1047"/>
      <c r="BF130" s="1200">
        <v>7.4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517</v>
      </c>
      <c r="X131" s="1208"/>
      <c r="Y131" s="1208"/>
      <c r="Z131" s="1209"/>
      <c r="AA131" s="1101">
        <v>25086500</v>
      </c>
      <c r="AB131" s="1080"/>
      <c r="AC131" s="1080"/>
      <c r="AD131" s="1080"/>
      <c r="AE131" s="1081"/>
      <c r="AF131" s="1079">
        <v>25115346</v>
      </c>
      <c r="AG131" s="1080"/>
      <c r="AH131" s="1080"/>
      <c r="AI131" s="1080"/>
      <c r="AJ131" s="1081"/>
      <c r="AK131" s="1079">
        <v>25843343</v>
      </c>
      <c r="AL131" s="1080"/>
      <c r="AM131" s="1080"/>
      <c r="AN131" s="1080"/>
      <c r="AO131" s="1081"/>
      <c r="AP131" s="1210"/>
      <c r="AQ131" s="1211"/>
      <c r="AR131" s="1211"/>
      <c r="AS131" s="1211"/>
      <c r="AT131" s="1212"/>
      <c r="AU131" s="286"/>
      <c r="AV131" s="286"/>
      <c r="AW131" s="286"/>
      <c r="AX131" s="1182" t="s">
        <v>518</v>
      </c>
      <c r="AY131" s="1133"/>
      <c r="AZ131" s="1133"/>
      <c r="BA131" s="1133"/>
      <c r="BB131" s="1133"/>
      <c r="BC131" s="1133"/>
      <c r="BD131" s="1133"/>
      <c r="BE131" s="1134"/>
      <c r="BF131" s="1183">
        <v>58.1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520</v>
      </c>
      <c r="W132" s="1193"/>
      <c r="X132" s="1193"/>
      <c r="Y132" s="1193"/>
      <c r="Z132" s="1194"/>
      <c r="AA132" s="1195">
        <v>8.5729974290000008</v>
      </c>
      <c r="AB132" s="1196"/>
      <c r="AC132" s="1196"/>
      <c r="AD132" s="1196"/>
      <c r="AE132" s="1197"/>
      <c r="AF132" s="1198">
        <v>7.3348422119999999</v>
      </c>
      <c r="AG132" s="1196"/>
      <c r="AH132" s="1196"/>
      <c r="AI132" s="1196"/>
      <c r="AJ132" s="1197"/>
      <c r="AK132" s="1198">
        <v>6.5193462010000003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521</v>
      </c>
      <c r="W133" s="1176"/>
      <c r="X133" s="1176"/>
      <c r="Y133" s="1176"/>
      <c r="Z133" s="1177"/>
      <c r="AA133" s="1178">
        <v>8.6</v>
      </c>
      <c r="AB133" s="1179"/>
      <c r="AC133" s="1179"/>
      <c r="AD133" s="1179"/>
      <c r="AE133" s="1180"/>
      <c r="AF133" s="1178">
        <v>8.1999999999999993</v>
      </c>
      <c r="AG133" s="1179"/>
      <c r="AH133" s="1179"/>
      <c r="AI133" s="1179"/>
      <c r="AJ133" s="1180"/>
      <c r="AK133" s="1178">
        <v>7.4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SgedlxwGTTZaqtEnNCkGxbFcOjPhYO13AOXSS3MekSWUKTFbtO+dZHJnNmVQKz+CuX+gSALeJ8c+bnTBOc3SQ==" saltValue="AFbg/JFrvXIL6xXhOydI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jMiL8rzbZbnG3CF4V2AN9lqVbD+IQcOScqFk11LEp1LInCfGfjV4m1AVm8CoW9d82yXv6pEjY+Gn1AyMItZbA==" saltValue="kSUOYX1akVPUBN/SfpP+7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uCtxZYEvMRtdeBwvXIlRDUmj6ypVpt/A0+f8pdypege60EjE82ThH0ToB+N29TSY4rJIUYrl+JCq4nLALBBVg==" saltValue="WN8WYbtoj/ytShMcQP3D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530</v>
      </c>
      <c r="AL9" s="1216"/>
      <c r="AM9" s="1216"/>
      <c r="AN9" s="1217"/>
      <c r="AO9" s="314">
        <v>7174074</v>
      </c>
      <c r="AP9" s="314">
        <v>50429</v>
      </c>
      <c r="AQ9" s="315">
        <v>63345</v>
      </c>
      <c r="AR9" s="316">
        <v>-20.399999999999999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531</v>
      </c>
      <c r="AL10" s="1216"/>
      <c r="AM10" s="1216"/>
      <c r="AN10" s="1217"/>
      <c r="AO10" s="317">
        <v>1600014</v>
      </c>
      <c r="AP10" s="317">
        <v>11247</v>
      </c>
      <c r="AQ10" s="318">
        <v>4099</v>
      </c>
      <c r="AR10" s="319">
        <v>174.4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532</v>
      </c>
      <c r="AL11" s="1216"/>
      <c r="AM11" s="1216"/>
      <c r="AN11" s="1217"/>
      <c r="AO11" s="317" t="s">
        <v>533</v>
      </c>
      <c r="AP11" s="317" t="s">
        <v>533</v>
      </c>
      <c r="AQ11" s="318">
        <v>1825</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534</v>
      </c>
      <c r="AL12" s="1216"/>
      <c r="AM12" s="1216"/>
      <c r="AN12" s="1217"/>
      <c r="AO12" s="317" t="s">
        <v>533</v>
      </c>
      <c r="AP12" s="317" t="s">
        <v>533</v>
      </c>
      <c r="AQ12" s="318">
        <v>40</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535</v>
      </c>
      <c r="AL13" s="1216"/>
      <c r="AM13" s="1216"/>
      <c r="AN13" s="1217"/>
      <c r="AO13" s="317">
        <v>91704</v>
      </c>
      <c r="AP13" s="317">
        <v>645</v>
      </c>
      <c r="AQ13" s="318">
        <v>1974</v>
      </c>
      <c r="AR13" s="319">
        <v>-67.3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536</v>
      </c>
      <c r="AL14" s="1216"/>
      <c r="AM14" s="1216"/>
      <c r="AN14" s="1217"/>
      <c r="AO14" s="317">
        <v>207075</v>
      </c>
      <c r="AP14" s="317">
        <v>1456</v>
      </c>
      <c r="AQ14" s="318">
        <v>1633</v>
      </c>
      <c r="AR14" s="319">
        <v>-10.8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537</v>
      </c>
      <c r="AL15" s="1222"/>
      <c r="AM15" s="1222"/>
      <c r="AN15" s="1223"/>
      <c r="AO15" s="317">
        <v>-465822</v>
      </c>
      <c r="AP15" s="317">
        <v>-3274</v>
      </c>
      <c r="AQ15" s="318">
        <v>-4020</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8607045</v>
      </c>
      <c r="AP16" s="317">
        <v>60502</v>
      </c>
      <c r="AQ16" s="318">
        <v>68896</v>
      </c>
      <c r="AR16" s="319">
        <v>-12.2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542</v>
      </c>
      <c r="AL21" s="1225"/>
      <c r="AM21" s="1225"/>
      <c r="AN21" s="1226"/>
      <c r="AO21" s="330">
        <v>5.31</v>
      </c>
      <c r="AP21" s="331">
        <v>6.55</v>
      </c>
      <c r="AQ21" s="332">
        <v>-1.24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543</v>
      </c>
      <c r="AL22" s="1225"/>
      <c r="AM22" s="1225"/>
      <c r="AN22" s="1226"/>
      <c r="AO22" s="335">
        <v>96</v>
      </c>
      <c r="AP22" s="336">
        <v>99.7</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547</v>
      </c>
      <c r="AL32" s="1219"/>
      <c r="AM32" s="1219"/>
      <c r="AN32" s="1220"/>
      <c r="AO32" s="345">
        <v>6288046</v>
      </c>
      <c r="AP32" s="345">
        <v>44201</v>
      </c>
      <c r="AQ32" s="346">
        <v>35933</v>
      </c>
      <c r="AR32" s="347">
        <v>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548</v>
      </c>
      <c r="AL33" s="1219"/>
      <c r="AM33" s="1219"/>
      <c r="AN33" s="122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549</v>
      </c>
      <c r="AL34" s="1219"/>
      <c r="AM34" s="1219"/>
      <c r="AN34" s="1220"/>
      <c r="AO34" s="345">
        <v>49163</v>
      </c>
      <c r="AP34" s="345">
        <v>346</v>
      </c>
      <c r="AQ34" s="346">
        <v>14</v>
      </c>
      <c r="AR34" s="347">
        <v>2371.4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550</v>
      </c>
      <c r="AL35" s="1219"/>
      <c r="AM35" s="1219"/>
      <c r="AN35" s="1220"/>
      <c r="AO35" s="345">
        <v>1303894</v>
      </c>
      <c r="AP35" s="345">
        <v>9166</v>
      </c>
      <c r="AQ35" s="346">
        <v>11386</v>
      </c>
      <c r="AR35" s="347">
        <v>-19.5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551</v>
      </c>
      <c r="AL36" s="1219"/>
      <c r="AM36" s="1219"/>
      <c r="AN36" s="1220"/>
      <c r="AO36" s="345">
        <v>414394</v>
      </c>
      <c r="AP36" s="345">
        <v>2913</v>
      </c>
      <c r="AQ36" s="346">
        <v>1734</v>
      </c>
      <c r="AR36" s="347">
        <v>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552</v>
      </c>
      <c r="AL37" s="1219"/>
      <c r="AM37" s="1219"/>
      <c r="AN37" s="1220"/>
      <c r="AO37" s="345">
        <v>32855</v>
      </c>
      <c r="AP37" s="345">
        <v>231</v>
      </c>
      <c r="AQ37" s="346">
        <v>495</v>
      </c>
      <c r="AR37" s="347">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553</v>
      </c>
      <c r="AL38" s="1228"/>
      <c r="AM38" s="1228"/>
      <c r="AN38" s="1229"/>
      <c r="AO38" s="348">
        <v>81</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554</v>
      </c>
      <c r="AL39" s="1228"/>
      <c r="AM39" s="1228"/>
      <c r="AN39" s="1229"/>
      <c r="AO39" s="345">
        <v>-1260519</v>
      </c>
      <c r="AP39" s="345">
        <v>-8861</v>
      </c>
      <c r="AQ39" s="346">
        <v>-7666</v>
      </c>
      <c r="AR39" s="347">
        <v>15.6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555</v>
      </c>
      <c r="AL40" s="1219"/>
      <c r="AM40" s="1219"/>
      <c r="AN40" s="1220"/>
      <c r="AO40" s="345">
        <v>-5143097</v>
      </c>
      <c r="AP40" s="345">
        <v>-36153</v>
      </c>
      <c r="AQ40" s="346">
        <v>-31862</v>
      </c>
      <c r="AR40" s="347">
        <v>13.5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1684817</v>
      </c>
      <c r="AP41" s="345">
        <v>11843</v>
      </c>
      <c r="AQ41" s="346">
        <v>10035</v>
      </c>
      <c r="AR41" s="347">
        <v>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525</v>
      </c>
      <c r="AN49" s="1235" t="s">
        <v>559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4735924</v>
      </c>
      <c r="AN51" s="367">
        <v>32796</v>
      </c>
      <c r="AO51" s="368">
        <v>-9.6</v>
      </c>
      <c r="AP51" s="369">
        <v>63257</v>
      </c>
      <c r="AQ51" s="370">
        <v>36.200000000000003</v>
      </c>
      <c r="AR51" s="371">
        <v>-45.8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3521478</v>
      </c>
      <c r="AN52" s="375">
        <v>24386</v>
      </c>
      <c r="AO52" s="376">
        <v>11.3</v>
      </c>
      <c r="AP52" s="377">
        <v>27259</v>
      </c>
      <c r="AQ52" s="378">
        <v>-1.4</v>
      </c>
      <c r="AR52" s="379">
        <v>12.7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5270727</v>
      </c>
      <c r="AN53" s="367">
        <v>36481</v>
      </c>
      <c r="AO53" s="368">
        <v>11.2</v>
      </c>
      <c r="AP53" s="369">
        <v>52308</v>
      </c>
      <c r="AQ53" s="370">
        <v>-17.3</v>
      </c>
      <c r="AR53" s="371">
        <v>28.5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3199375</v>
      </c>
      <c r="AN54" s="375">
        <v>22144</v>
      </c>
      <c r="AO54" s="376">
        <v>-9.1999999999999993</v>
      </c>
      <c r="AP54" s="377">
        <v>28695</v>
      </c>
      <c r="AQ54" s="378">
        <v>5.3</v>
      </c>
      <c r="AR54" s="379">
        <v>-14.5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4242649</v>
      </c>
      <c r="AN55" s="367">
        <v>29526</v>
      </c>
      <c r="AO55" s="368">
        <v>-19.100000000000001</v>
      </c>
      <c r="AP55" s="369">
        <v>46402</v>
      </c>
      <c r="AQ55" s="370">
        <v>-11.3</v>
      </c>
      <c r="AR55" s="371">
        <v>-7.8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3017629</v>
      </c>
      <c r="AN56" s="375">
        <v>21001</v>
      </c>
      <c r="AO56" s="376">
        <v>-5.2</v>
      </c>
      <c r="AP56" s="377">
        <v>26897</v>
      </c>
      <c r="AQ56" s="378">
        <v>-6.3</v>
      </c>
      <c r="AR56" s="379">
        <v>1.1000000000000001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4147097</v>
      </c>
      <c r="AN57" s="367">
        <v>29002</v>
      </c>
      <c r="AO57" s="368">
        <v>-1.8</v>
      </c>
      <c r="AP57" s="369">
        <v>66343</v>
      </c>
      <c r="AQ57" s="370">
        <v>43</v>
      </c>
      <c r="AR57" s="371">
        <v>-44.8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2932810</v>
      </c>
      <c r="AN58" s="375">
        <v>20510</v>
      </c>
      <c r="AO58" s="376">
        <v>-2.2999999999999998</v>
      </c>
      <c r="AP58" s="377">
        <v>34529</v>
      </c>
      <c r="AQ58" s="378">
        <v>28.4</v>
      </c>
      <c r="AR58" s="379">
        <v>-30.7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4350625</v>
      </c>
      <c r="AN59" s="367">
        <v>30582</v>
      </c>
      <c r="AO59" s="368">
        <v>5.4</v>
      </c>
      <c r="AP59" s="369">
        <v>56416</v>
      </c>
      <c r="AQ59" s="370">
        <v>-15</v>
      </c>
      <c r="AR59" s="371">
        <v>20.399999999999999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2247215</v>
      </c>
      <c r="AN60" s="375">
        <v>15797</v>
      </c>
      <c r="AO60" s="376">
        <v>-23</v>
      </c>
      <c r="AP60" s="377">
        <v>32623</v>
      </c>
      <c r="AQ60" s="378">
        <v>-5.5</v>
      </c>
      <c r="AR60" s="379">
        <v>-17.5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4549404</v>
      </c>
      <c r="AN61" s="382">
        <v>31677</v>
      </c>
      <c r="AO61" s="383">
        <v>-2.8</v>
      </c>
      <c r="AP61" s="384">
        <v>56945</v>
      </c>
      <c r="AQ61" s="385">
        <v>7.1</v>
      </c>
      <c r="AR61" s="371">
        <v>-9.9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2983701</v>
      </c>
      <c r="AN62" s="375">
        <v>20768</v>
      </c>
      <c r="AO62" s="376">
        <v>-5.7</v>
      </c>
      <c r="AP62" s="377">
        <v>30001</v>
      </c>
      <c r="AQ62" s="378">
        <v>4.0999999999999996</v>
      </c>
      <c r="AR62" s="379">
        <v>-9.8000000000000007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XLxy6zcZV65rPSC3BXefl/0G67VBt8A2zumnIBHHQ0QwdncAvKR0bvbSnk9VPp72xf94VO+20/0Z4bNSPzP2g==" saltValue="G8gwRfPa98M58qExCM0rs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g9scPL5SO6W3TWOBoqXBCsDQqOtuVaeDIx7BBOfxZePiT0nBdNCb9MPG+5Q/Rk1D3MR5RsRe/wqSyPZofDSNnw==" saltValue="7f00tJx/XPBb3BeMtyEo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0NeNDBnn7Y2WEi01pGgYclHiS+7cWu9c4Tl8jTc3H50ybfGTnjF2/iMJG6mw62P27AEN84pY2GB2bAKPpFe0sQ==" saltValue="tyzdrY9FRBc8/2HEMnZR6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10.39</v>
      </c>
      <c r="G47" s="12">
        <v>10.36</v>
      </c>
      <c r="H47" s="12">
        <v>10.31</v>
      </c>
      <c r="I47" s="12">
        <v>9</v>
      </c>
      <c r="J47" s="13">
        <v>8.7899999999999991</v>
      </c>
    </row>
    <row r="48" spans="2:10" ht="57.75" customHeight="1" x14ac:dyDescent="0.15">
      <c r="B48" s="14"/>
      <c r="C48" s="1240" t="s">
        <v>4</v>
      </c>
      <c r="D48" s="1240"/>
      <c r="E48" s="1241"/>
      <c r="F48" s="15">
        <v>4.26</v>
      </c>
      <c r="G48" s="16">
        <v>5.0599999999999996</v>
      </c>
      <c r="H48" s="16">
        <v>3.42</v>
      </c>
      <c r="I48" s="16">
        <v>3.93</v>
      </c>
      <c r="J48" s="17">
        <v>6.57</v>
      </c>
    </row>
    <row r="49" spans="2:10" ht="57.75" customHeight="1" thickBot="1" x14ac:dyDescent="0.2">
      <c r="B49" s="18"/>
      <c r="C49" s="1242" t="s">
        <v>5</v>
      </c>
      <c r="D49" s="1242"/>
      <c r="E49" s="1243"/>
      <c r="F49" s="19" t="s">
        <v>580</v>
      </c>
      <c r="G49" s="20">
        <v>0.82</v>
      </c>
      <c r="H49" s="20" t="s">
        <v>581</v>
      </c>
      <c r="I49" s="20" t="s">
        <v>582</v>
      </c>
      <c r="J49" s="21">
        <v>2.74</v>
      </c>
    </row>
    <row r="50" spans="2:10" ht="13.5" customHeight="1" x14ac:dyDescent="0.15"/>
  </sheetData>
  <sheetProtection algorithmName="SHA-512" hashValue="X7xXMfOwl59urkd+3k34jNAcVdI1bkLHDExCMtxc1WdE4Yz8D9OYddwSrZWczYkO3rnHFjRH8Hq4xE3PdWpCoQ==" saltValue="Ay/I0uU5GjyW/m5X5xeT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2022-03-16T06:24:31Z</cp:lastPrinted>
  <dcterms:created xsi:type="dcterms:W3CDTF">2022-02-02T03:56:16Z</dcterms:created>
  <dcterms:modified xsi:type="dcterms:W3CDTF">2022-09-27T05:22:49Z</dcterms:modified>
  <cp:category/>
</cp:coreProperties>
</file>