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財政\財政係\2021年度\19_財政状況資料集\02_公会計関係（追加分）\05HP用最終版\"/>
    </mc:Choice>
  </mc:AlternateContent>
  <bookViews>
    <workbookView xWindow="0" yWindow="0" windowWidth="16965" windowHeight="70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O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<sst xmlns="http://schemas.openxmlformats.org/spreadsheetml/2006/main" count="1131" uniqueCount="563">
  <si>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</si>
  <si>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</si>
  <si>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</si>
  <si>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</si>
  <si>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区分</t>
    <rPh sb="0" eb="2">
      <t>クブン</t>
    </rPh>
    <phoneticPr fontId="6"/>
  </si>
  <si>
    <t>筑北環境衛生組合</t>
  </si>
  <si>
    <t>徴収率
(％)</t>
    <rPh sb="0" eb="2">
      <t>チョウシュウ</t>
    </rPh>
    <rPh sb="2" eb="3">
      <t>リツ</t>
    </rPh>
    <phoneticPr fontId="6"/>
  </si>
  <si>
    <t>(Ｂ)</t>
  </si>
  <si>
    <t>（参考）</t>
    <rPh sb="1" eb="3">
      <t>サンコウ</t>
    </rPh>
    <phoneticPr fontId="6"/>
  </si>
  <si>
    <t>第2次</t>
    <rPh sb="0" eb="1">
      <t>ダイ</t>
    </rPh>
    <rPh sb="2" eb="3">
      <t>ジ</t>
    </rPh>
    <phoneticPr fontId="6"/>
  </si>
  <si>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</si>
  <si>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</si>
  <si>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</si>
  <si>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</si>
  <si>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茨城県笠間市</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</si>
  <si>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</si>
  <si>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</si>
  <si>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</si>
  <si>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</si>
  <si>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</si>
  <si>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</si>
  <si>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</si>
  <si>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</si>
  <si>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</si>
  <si>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</si>
  <si>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</si>
  <si>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</si>
  <si>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</si>
  <si>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</si>
  <si>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</si>
  <si>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</si>
  <si>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</si>
  <si>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</si>
  <si>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</si>
  <si>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</si>
  <si>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</si>
  <si>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</si>
  <si>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</si>
  <si>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</si>
  <si>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</si>
  <si>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</si>
  <si>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</si>
  <si>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</si>
  <si>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</si>
  <si>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</si>
  <si>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</si>
  <si>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</si>
  <si>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</si>
  <si>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</si>
  <si>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</si>
  <si>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</si>
  <si>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</si>
  <si>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</si>
  <si>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</si>
  <si>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</si>
  <si>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</si>
  <si>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</si>
  <si>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</si>
  <si>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</si>
  <si>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</si>
  <si>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</si>
  <si>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</si>
  <si>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</si>
  <si>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</si>
  <si>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</si>
  <si>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</si>
  <si>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6"/>
  </si>
  <si>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</si>
  <si>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</si>
  <si>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</si>
  <si>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</si>
  <si>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</si>
  <si>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</si>
  <si>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</si>
  <si>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</si>
  <si>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</si>
  <si>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</si>
  <si>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</si>
  <si>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</si>
  <si>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</si>
  <si>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</si>
  <si>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</si>
  <si>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</si>
  <si>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笠間市後期高齢者医療特別会計</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</si>
  <si>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</si>
  <si>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</si>
  <si>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</si>
  <si>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</si>
  <si>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</si>
  <si>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</si>
  <si>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</si>
  <si>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</si>
  <si>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</si>
  <si>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</si>
  <si>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</si>
  <si>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</si>
  <si>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</si>
  <si>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</si>
  <si>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</si>
  <si>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</si>
  <si>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</si>
  <si>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</si>
  <si>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</si>
  <si>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</si>
  <si>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</si>
  <si>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</si>
  <si>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</si>
  <si>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</si>
  <si>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</si>
  <si>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</si>
  <si>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</si>
  <si>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</si>
  <si>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</si>
  <si>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</si>
  <si>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</si>
  <si>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</si>
  <si>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</si>
  <si>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</si>
  <si>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</si>
  <si>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</si>
  <si>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</si>
  <si>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</si>
  <si>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-4.6</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</si>
  <si>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</si>
  <si>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</si>
  <si>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</si>
  <si>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</si>
  <si>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</si>
  <si>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</si>
  <si>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</si>
  <si>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</si>
  <si>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</si>
  <si>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</si>
  <si>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</si>
  <si>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</si>
  <si>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</si>
  <si>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</si>
  <si>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</si>
  <si>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</si>
  <si>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茨城県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</si>
  <si>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</si>
  <si>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</si>
  <si>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Ⅱ－１</t>
  </si>
  <si>
    <t>法人事業税交付金</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</si>
  <si>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</si>
  <si>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</si>
  <si>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</si>
  <si>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</si>
  <si>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</si>
  <si>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</si>
  <si>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</si>
  <si>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</si>
  <si>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</si>
  <si>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</si>
  <si>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</si>
  <si>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</si>
  <si>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</si>
  <si>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</si>
  <si>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</si>
  <si>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</si>
  <si>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</si>
  <si>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</si>
  <si>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</si>
  <si>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 0.55</t>
  </si>
  <si>
    <t>市町村名</t>
    <rPh sb="0" eb="3">
      <t>シチョウソン</t>
    </rPh>
    <rPh sb="3" eb="4">
      <t>メイ</t>
    </rPh>
    <phoneticPr fontId="6"/>
  </si>
  <si>
    <t>　　うち一部事務組合負担金</t>
  </si>
  <si>
    <t>笠間市</t>
  </si>
  <si>
    <t>公営企業（法非適）の一覧</t>
    <rPh sb="0" eb="2">
      <t>コウエイ</t>
    </rPh>
    <rPh sb="2" eb="4">
      <t>キギョウ</t>
    </rPh>
    <rPh sb="6" eb="7">
      <t>ヒ</t>
    </rPh>
    <phoneticPr fontId="6"/>
  </si>
  <si>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</si>
  <si>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</si>
  <si>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</si>
  <si>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1-2</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</si>
  <si>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</si>
  <si>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</si>
  <si>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</si>
  <si>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</si>
  <si>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</si>
  <si>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</si>
  <si>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</si>
  <si>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</si>
  <si>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</si>
  <si>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</si>
  <si>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</si>
  <si>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</si>
  <si>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</si>
  <si>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</si>
  <si>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</si>
  <si>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</si>
  <si>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</si>
  <si>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</si>
  <si>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笠間市国民健康保険特別会計</t>
  </si>
  <si>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</si>
  <si>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</si>
  <si>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</si>
  <si>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</si>
  <si>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</si>
  <si>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</si>
  <si>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</si>
  <si>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</si>
  <si>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</si>
  <si>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</si>
  <si>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</si>
  <si>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</si>
  <si>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</si>
  <si>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</si>
  <si>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</si>
  <si>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</si>
  <si>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</si>
  <si>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</si>
  <si>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</si>
  <si>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</si>
  <si>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</si>
  <si>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</si>
  <si>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</si>
  <si>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</si>
  <si>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</si>
  <si>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</si>
  <si>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</si>
  <si>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</si>
  <si>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</si>
  <si>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</si>
  <si>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</si>
  <si>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t>
  </si>
  <si>
    <t>参考</t>
    <rPh sb="0" eb="2">
      <t>サンコウ</t>
    </rPh>
    <phoneticPr fontId="6"/>
  </si>
  <si>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</si>
  <si>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</si>
  <si>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</si>
  <si>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</si>
  <si>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</si>
  <si>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</si>
  <si>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</si>
  <si>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</si>
  <si>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-0.9</t>
  </si>
  <si>
    <t>構成比</t>
    <rPh sb="0" eb="3">
      <t>コウセイヒ</t>
    </rPh>
    <phoneticPr fontId="6"/>
  </si>
  <si>
    <t>使用料</t>
  </si>
  <si>
    <t>-1.0</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</si>
  <si>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</si>
  <si>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</si>
  <si>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</si>
  <si>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</si>
  <si>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</si>
  <si>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</si>
  <si>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</si>
  <si>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</si>
  <si>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</si>
  <si>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</si>
  <si>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</si>
  <si>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</si>
  <si>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</si>
  <si>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</si>
  <si>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</si>
  <si>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</si>
  <si>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</si>
  <si>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</si>
  <si>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</si>
  <si>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</si>
  <si>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</si>
  <si>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</si>
  <si>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</si>
  <si>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</si>
  <si>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</si>
  <si>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</si>
  <si>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</si>
  <si>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</si>
  <si>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</si>
  <si>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</si>
  <si>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</si>
  <si>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</si>
  <si>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</si>
  <si>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</si>
  <si>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</si>
  <si>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</si>
  <si>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</si>
  <si>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</si>
  <si>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</si>
  <si>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</si>
  <si>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</si>
  <si>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</si>
  <si>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</si>
  <si>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</si>
  <si>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</si>
  <si>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</si>
  <si>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</si>
  <si>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</si>
  <si>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</si>
  <si>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</si>
  <si>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</si>
  <si>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</si>
  <si>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</si>
  <si>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</si>
  <si>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</si>
  <si>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</si>
  <si>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</si>
  <si>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</si>
  <si>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</si>
  <si>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</si>
  <si>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</si>
  <si>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</si>
  <si>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</si>
  <si>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</si>
  <si>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</si>
  <si>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</si>
  <si>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</si>
  <si>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</si>
  <si>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</si>
  <si>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</si>
  <si>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</si>
  <si>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</si>
  <si>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</si>
  <si>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</si>
  <si>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</si>
  <si>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</si>
  <si>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</si>
  <si>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</si>
  <si>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</si>
  <si>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</si>
  <si>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</si>
  <si>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</si>
  <si>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</si>
  <si>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</si>
  <si>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</si>
  <si>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</si>
  <si>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</si>
  <si>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</si>
  <si>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</si>
  <si>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</si>
  <si>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笠間市開発公社</t>
  </si>
  <si>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</si>
  <si>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</si>
  <si>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</si>
  <si>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</si>
  <si>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</si>
  <si>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r>
      <t>R2年度の将来負担比率は公営企業債等繰入見込額大きく減少したこと等によりマイナス値となった。
合併特例債・臨時財政対策債の償還金増に伴う公債費算入額の増、標準税収入額等の増により、実質公債費比率は令和元年度と比較し0.5ポイント減少している。</t>
    </r>
    <r>
      <rPr>
        <sz val="11"/>
        <rFont val="ＭＳ Ｐゴシック"/>
        <family val="3"/>
        <charset val="128"/>
      </rPr>
      <t>今後も庁舎改修や学校施設改修等による起債の発行も予定しているため、事業の選択と集中を進めるとともに、財政措置のある借入を行うなど、財政の健全化に努める。</t>
    </r>
    <rPh sb="98" eb="100">
      <t>レイワ</t>
    </rPh>
    <rPh sb="100" eb="102">
      <t>ガンネン</t>
    </rPh>
    <rPh sb="135" eb="136">
      <t>ナド</t>
    </rPh>
    <phoneticPr fontId="6"/>
  </si>
  <si>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</si>
  <si>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</si>
  <si>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</si>
  <si>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</si>
  <si>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</si>
  <si>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</si>
  <si>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</si>
  <si>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</si>
  <si>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</si>
  <si>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</si>
  <si>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</si>
  <si>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</si>
  <si>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</si>
  <si>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</si>
  <si>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</si>
  <si>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</si>
  <si>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</si>
  <si>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</si>
  <si>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</si>
  <si>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</si>
  <si>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</si>
  <si>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</si>
  <si>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　　特別土地保有税</t>
  </si>
  <si>
    <t>企業債
（地方債）
現在高</t>
  </si>
  <si>
    <t>公債費</t>
  </si>
  <si>
    <t>諸支出金</t>
    <rPh sb="3" eb="4">
      <t>キン</t>
    </rPh>
    <phoneticPr fontId="39"/>
  </si>
  <si>
    <t>　個人住民税減収補塡特例交付金</t>
  </si>
  <si>
    <t>目的税</t>
  </si>
  <si>
    <t>前年度繰上充用金</t>
  </si>
  <si>
    <t>茨城県後期高齢者医療広域連合（後期高齢医療特別会計）</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</si>
  <si>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</si>
  <si>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</si>
  <si>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</si>
  <si>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</si>
  <si>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</si>
  <si>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</si>
  <si>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</si>
  <si>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茨城県後期高齢者医療広域連合（一般会計）</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</si>
  <si>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</si>
  <si>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</si>
  <si>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</si>
  <si>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</si>
  <si>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</si>
  <si>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</si>
  <si>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</si>
  <si>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</si>
  <si>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</si>
  <si>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</si>
  <si>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</si>
  <si>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</si>
  <si>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</si>
  <si>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</si>
  <si>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</si>
  <si>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</si>
  <si>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</si>
  <si>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</si>
  <si>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</si>
  <si>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</si>
  <si>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</si>
  <si>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</si>
  <si>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</si>
  <si>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</si>
  <si>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</si>
  <si>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</si>
  <si>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</si>
  <si>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</si>
  <si>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</si>
  <si>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</si>
  <si>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</si>
  <si>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</si>
  <si>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</si>
  <si>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</si>
  <si>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</si>
  <si>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</si>
  <si>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</si>
  <si>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</si>
  <si>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</si>
  <si>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</si>
  <si>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</si>
  <si>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</si>
  <si>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</si>
  <si>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</si>
  <si>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</si>
  <si>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</si>
  <si>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</si>
  <si>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</si>
  <si>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</si>
  <si>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</si>
  <si>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</si>
  <si>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</si>
  <si>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</si>
  <si>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</si>
  <si>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</si>
  <si>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</si>
  <si>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</si>
  <si>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</si>
  <si>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</si>
  <si>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</si>
  <si>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</si>
  <si>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</si>
  <si>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</si>
  <si>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</si>
  <si>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</si>
  <si>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</si>
  <si>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</si>
  <si>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</si>
  <si>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</si>
  <si>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</si>
  <si>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</si>
  <si>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</si>
  <si>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</si>
  <si>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</si>
  <si>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</si>
  <si>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</si>
  <si>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</si>
  <si>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</si>
  <si>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</si>
  <si>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</si>
  <si>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</si>
  <si>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</si>
  <si>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</si>
  <si>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</si>
  <si>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</si>
  <si>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</si>
  <si>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</si>
  <si>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笠間市介護保険特別会計</t>
  </si>
  <si>
    <t>笠間市介護サービス事業特別会計</t>
  </si>
  <si>
    <t>笠間市水道事業会計</t>
  </si>
  <si>
    <t>法適用企業</t>
  </si>
  <si>
    <t>笠間市工業用水道事業会計</t>
  </si>
  <si>
    <t>笠間市立病院事業会計</t>
  </si>
  <si>
    <t>笠間市公共下水道事業会計</t>
  </si>
  <si>
    <t>笠間市農業集落排水事業特別会計</t>
  </si>
  <si>
    <t>(Ｆ)</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</si>
  <si>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</si>
  <si>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</si>
  <si>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</si>
  <si>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</si>
  <si>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</si>
  <si>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</si>
  <si>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</si>
  <si>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</si>
  <si>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</si>
  <si>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</si>
  <si>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</si>
  <si>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</si>
  <si>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</si>
  <si>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</si>
  <si>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</si>
  <si>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</si>
  <si>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</si>
  <si>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</si>
  <si>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</si>
  <si>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</si>
  <si>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</si>
  <si>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笠間栗ファクトリー</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</si>
  <si>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</si>
  <si>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</si>
  <si>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</si>
  <si>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</si>
  <si>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</si>
  <si>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</si>
  <si>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</si>
  <si>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</si>
  <si>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</si>
  <si>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</si>
  <si>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</si>
  <si>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</si>
  <si>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</si>
  <si>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</si>
  <si>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</si>
  <si>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</si>
  <si>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</si>
  <si>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</si>
  <si>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</si>
  <si>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</si>
  <si>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</si>
  <si>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</si>
  <si>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</si>
  <si>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</si>
  <si>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</si>
  <si>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</si>
  <si>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</si>
  <si>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</si>
  <si>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</si>
  <si>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</si>
  <si>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</si>
  <si>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</si>
  <si>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</si>
  <si>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笠間地方広域事務組合</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</si>
  <si>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</si>
  <si>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</si>
  <si>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</si>
  <si>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</si>
  <si>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</si>
  <si>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</si>
  <si>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</si>
  <si>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</si>
  <si>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</si>
  <si>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</si>
  <si>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</si>
  <si>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</si>
  <si>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</si>
  <si>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</si>
  <si>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3.41</t>
  </si>
  <si>
    <t>▲ 0.39</t>
  </si>
  <si>
    <t>その他会計（赤字）</t>
  </si>
  <si>
    <t>（百万円）</t>
  </si>
  <si>
    <t>H27末</t>
  </si>
  <si>
    <t>H28末</t>
  </si>
  <si>
    <t>H29末</t>
  </si>
  <si>
    <t>H30末</t>
  </si>
  <si>
    <t>R01末</t>
  </si>
  <si>
    <t>茨城県市町村総合事務組合（一般会計）</t>
  </si>
  <si>
    <t>茨城県市町村総合事務組合（県民交通災害共済事業特別会計）</t>
  </si>
  <si>
    <t>茨城租税債権管理機構</t>
  </si>
  <si>
    <t>茨城地方広域環境事務組合</t>
  </si>
  <si>
    <t>笠間工芸の丘</t>
  </si>
  <si>
    <t>笠間市農業公社</t>
  </si>
  <si>
    <t>公共建築物長寿命化等対応基金</t>
  </si>
  <si>
    <t>まちづくり振興基金</t>
  </si>
  <si>
    <t>地域福祉基金</t>
  </si>
  <si>
    <t>福田地区地域振興整備基金</t>
  </si>
  <si>
    <t>地球温暖化防止等事業基金</t>
  </si>
  <si>
    <t>道の駅笠間</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</si>
  <si>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</si>
  <si>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</si>
  <si>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</si>
  <si>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</si>
  <si>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R2年度の将来負担比率は公営企業債等繰入見込額大きく減少したこと等によりマイナス値となった。一方、有形固定資産減価償却率は、公共施設の建築や大規模修繕が続いているものの50％を上回る状況が続いており、令和2年度では2.5ポイント増加している。大規模改修含め修繕費等が増加傾向にあるため、今後については公共施設等適正配置計画や学校施設長寿命化計画等に基づき、老朽化した施設の修繕費用の平準化を図っていく。</t>
    <rPh sb="2" eb="4">
      <t>ネンド</t>
    </rPh>
    <rPh sb="23" eb="24">
      <t>オオ</t>
    </rPh>
    <rPh sb="26" eb="28">
      <t>ゲンショウ</t>
    </rPh>
    <rPh sb="32" eb="33">
      <t>トウ</t>
    </rPh>
    <rPh sb="40" eb="41">
      <t>チ</t>
    </rPh>
    <rPh sb="46" eb="48">
      <t>イッポウ</t>
    </rPh>
    <rPh sb="100" eb="102">
      <t>レイワ</t>
    </rPh>
    <rPh sb="103" eb="104">
      <t>トシ</t>
    </rPh>
    <rPh sb="104" eb="105">
      <t>ド</t>
    </rPh>
    <rPh sb="143" eb="145">
      <t>コンゴ</t>
    </rPh>
    <rPh sb="150" eb="152">
      <t>コウキョウ</t>
    </rPh>
    <rPh sb="152" eb="154">
      <t>シセツ</t>
    </rPh>
    <rPh sb="154" eb="155">
      <t>トウ</t>
    </rPh>
    <rPh sb="155" eb="157">
      <t>テキセイ</t>
    </rPh>
    <rPh sb="157" eb="159">
      <t>ハイチ</t>
    </rPh>
    <rPh sb="159" eb="161">
      <t>ケイカク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</si>
</sst>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3"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9"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Border="1">
      <alignment vertical="center"/>
    </xf>
    <xf numFmtId="185" fontId="22" fillId="0" borderId="35" xfId="20" applyNumberFormat="1" applyFont="1" applyBorder="1">
      <alignment vertical="center"/>
    </xf>
    <xf numFmtId="185" fontId="22" fillId="0" borderId="37" xfId="20"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26C9-4C40-ABC6-602C84E786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63031</c:v>
                </c:pt>
                <c:pt idx="1">
                  <c:v>66510</c:v>
                </c:pt>
                <c:pt idx="2">
                  <c:v>33247</c:v>
                </c:pt>
                <c:pt idx="3">
                  <c:v>48977</c:v>
                </c:pt>
                <c:pt idx="4">
                  <c:v>68798</c:v>
                </c:pt>
              </c:numCache>
            </c:numRef>
          </c:val>
          <c:smooth val="0"/>
          <c:extLst>
            <c:ext xmlns:c16="http://schemas.microsoft.com/office/drawing/2014/chart" uri="{C3380CC4-5D6E-409C-BE32-E72D297353CC}">
              <c16:uniqueId val="{00000001-26C9-4C40-ABC6-602C84E786B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765975007839E-2"/>
              <c:y val="7.516310679315173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3.67</c:v>
                </c:pt>
                <c:pt idx="1">
                  <c:v>3.85</c:v>
                </c:pt>
                <c:pt idx="2">
                  <c:v>4.13</c:v>
                </c:pt>
                <c:pt idx="3">
                  <c:v>3.56</c:v>
                </c:pt>
                <c:pt idx="4">
                  <c:v>4.2300000000000004</c:v>
                </c:pt>
              </c:numCache>
            </c:numRef>
          </c:val>
          <c:extLst>
            <c:ext xmlns:c16="http://schemas.microsoft.com/office/drawing/2014/chart" uri="{C3380CC4-5D6E-409C-BE32-E72D297353CC}">
              <c16:uniqueId val="{00000000-9D50-4529-BCFE-E7FFD051F0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41.2</c:v>
                </c:pt>
                <c:pt idx="1">
                  <c:v>37.26</c:v>
                </c:pt>
                <c:pt idx="2">
                  <c:v>37.090000000000003</c:v>
                </c:pt>
                <c:pt idx="3">
                  <c:v>37.01</c:v>
                </c:pt>
                <c:pt idx="4">
                  <c:v>34.83</c:v>
                </c:pt>
              </c:numCache>
            </c:numRef>
          </c:val>
          <c:extLst>
            <c:ext xmlns:c16="http://schemas.microsoft.com/office/drawing/2014/chart" uri="{C3380CC4-5D6E-409C-BE32-E72D297353CC}">
              <c16:uniqueId val="{00000001-9D50-4529-BCFE-E7FFD051F032}"/>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2.77</c:v>
                </c:pt>
                <c:pt idx="1">
                  <c:v>-3.41</c:v>
                </c:pt>
                <c:pt idx="2">
                  <c:v>0.3</c:v>
                </c:pt>
                <c:pt idx="3">
                  <c:v>-0.55000000000000004</c:v>
                </c:pt>
                <c:pt idx="4">
                  <c:v>-0.39</c:v>
                </c:pt>
              </c:numCache>
            </c:numRef>
          </c:val>
          <c:smooth val="0"/>
          <c:extLst>
            <c:ext xmlns:c16="http://schemas.microsoft.com/office/drawing/2014/chart" uri="{C3380CC4-5D6E-409C-BE32-E72D297353CC}">
              <c16:uniqueId val="{00000002-9D50-4529-BCFE-E7FFD051F03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0.43</c:v>
                </c:pt>
                <c:pt idx="2">
                  <c:v>#N/A</c:v>
                </c:pt>
                <c:pt idx="3">
                  <c:v>0.43</c:v>
                </c:pt>
                <c:pt idx="4">
                  <c:v>#N/A</c:v>
                </c:pt>
                <c:pt idx="5">
                  <c:v>0.04</c:v>
                </c:pt>
                <c:pt idx="6">
                  <c:v>#N/A</c:v>
                </c:pt>
                <c:pt idx="7">
                  <c:v>0.4</c:v>
                </c:pt>
                <c:pt idx="8">
                  <c:v>#N/A</c:v>
                </c:pt>
                <c:pt idx="9">
                  <c:v>0.02</c:v>
                </c:pt>
              </c:numCache>
            </c:numRef>
          </c:val>
          <c:extLst>
            <c:ext xmlns:c16="http://schemas.microsoft.com/office/drawing/2014/chart" uri="{C3380CC4-5D6E-409C-BE32-E72D297353CC}">
              <c16:uniqueId val="{00000000-3314-441E-AB4F-4294DC802A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14-441E-AB4F-4294DC802A42}"/>
            </c:ext>
          </c:extLst>
        </c:ser>
        <c:ser>
          <c:idx val="2"/>
          <c:order val="2"/>
          <c:tx>
            <c:strRef>
              <c:f>データシート!$A$29</c:f>
              <c:strCache>
                <c:ptCount val="1"/>
                <c:pt idx="0">
                  <c:v>笠間市農業集落排水事業特別会計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0.05</c:v>
                </c:pt>
                <c:pt idx="4">
                  <c:v>#N/A</c:v>
                </c:pt>
                <c:pt idx="5">
                  <c:v>0.02</c:v>
                </c:pt>
                <c:pt idx="6">
                  <c:v>#N/A</c:v>
                </c:pt>
                <c:pt idx="7">
                  <c:v>0.05</c:v>
                </c:pt>
                <c:pt idx="8">
                  <c:v>#N/A</c:v>
                </c:pt>
                <c:pt idx="9">
                  <c:v>0.03</c:v>
                </c:pt>
              </c:numCache>
            </c:numRef>
          </c:val>
          <c:extLst>
            <c:ext xmlns:c16="http://schemas.microsoft.com/office/drawing/2014/chart" uri="{C3380CC4-5D6E-409C-BE32-E72D297353CC}">
              <c16:uniqueId val="{00000002-3314-441E-AB4F-4294DC802A42}"/>
            </c:ext>
          </c:extLst>
        </c:ser>
        <c:ser>
          <c:idx val="3"/>
          <c:order val="3"/>
          <c:tx>
            <c:strRef>
              <c:f>データシート!$A$30</c:f>
              <c:strCache>
                <c:ptCount val="1"/>
                <c:pt idx="0">
                  <c:v>笠間市介護保険特別会計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1.22</c:v>
                </c:pt>
                <c:pt idx="2">
                  <c:v>#N/A</c:v>
                </c:pt>
                <c:pt idx="3">
                  <c:v>0.28999999999999998</c:v>
                </c:pt>
                <c:pt idx="4">
                  <c:v>#N/A</c:v>
                </c:pt>
                <c:pt idx="5">
                  <c:v>0.72</c:v>
                </c:pt>
                <c:pt idx="6">
                  <c:v>#N/A</c:v>
                </c:pt>
                <c:pt idx="7">
                  <c:v>0.02</c:v>
                </c:pt>
                <c:pt idx="8">
                  <c:v>#N/A</c:v>
                </c:pt>
                <c:pt idx="9">
                  <c:v>0.26</c:v>
                </c:pt>
              </c:numCache>
            </c:numRef>
          </c:val>
          <c:extLst>
            <c:ext xmlns:c16="http://schemas.microsoft.com/office/drawing/2014/chart" uri="{C3380CC4-5D6E-409C-BE32-E72D297353CC}">
              <c16:uniqueId val="{00000003-3314-441E-AB4F-4294DC802A42}"/>
            </c:ext>
          </c:extLst>
        </c:ser>
        <c:ser>
          <c:idx val="4"/>
          <c:order val="4"/>
          <c:tx>
            <c:strRef>
              <c:f>データシート!$A$31</c:f>
              <c:strCache>
                <c:ptCount val="1"/>
                <c:pt idx="0">
                  <c:v>笠間市国民健康保険特別会計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1.49</c:v>
                </c:pt>
                <c:pt idx="2">
                  <c:v>#N/A</c:v>
                </c:pt>
                <c:pt idx="3">
                  <c:v>3.05</c:v>
                </c:pt>
                <c:pt idx="4">
                  <c:v>#N/A</c:v>
                </c:pt>
                <c:pt idx="5">
                  <c:v>0.13</c:v>
                </c:pt>
                <c:pt idx="6">
                  <c:v>#N/A</c:v>
                </c:pt>
                <c:pt idx="7">
                  <c:v>0.69</c:v>
                </c:pt>
                <c:pt idx="8">
                  <c:v>#N/A</c:v>
                </c:pt>
                <c:pt idx="9">
                  <c:v>1.43</c:v>
                </c:pt>
              </c:numCache>
            </c:numRef>
          </c:val>
          <c:extLst>
            <c:ext xmlns:c16="http://schemas.microsoft.com/office/drawing/2014/chart" uri="{C3380CC4-5D6E-409C-BE32-E72D297353CC}">
              <c16:uniqueId val="{00000004-3314-441E-AB4F-4294DC802A42}"/>
            </c:ext>
          </c:extLst>
        </c:ser>
        <c:ser>
          <c:idx val="5"/>
          <c:order val="5"/>
          <c:tx>
            <c:strRef>
              <c:f>データシート!$A$32</c:f>
              <c:strCache>
                <c:ptCount val="1"/>
                <c:pt idx="0">
                  <c:v>笠間市公共下水道事業会計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#N/A</c:v>
                </c:pt>
                <c:pt idx="5">
                  <c:v>1.1000000000000001</c:v>
                </c:pt>
                <c:pt idx="6">
                  <c:v>#N/A</c:v>
                </c:pt>
                <c:pt idx="7">
                  <c:v>1.2</c:v>
                </c:pt>
                <c:pt idx="8">
                  <c:v>#N/A</c:v>
                </c:pt>
                <c:pt idx="9">
                  <c:v>1.52</c:v>
                </c:pt>
              </c:numCache>
            </c:numRef>
          </c:val>
          <c:extLst>
            <c:ext xmlns:c16="http://schemas.microsoft.com/office/drawing/2014/chart" uri="{C3380CC4-5D6E-409C-BE32-E72D297353CC}">
              <c16:uniqueId val="{00000005-3314-441E-AB4F-4294DC802A42}"/>
            </c:ext>
          </c:extLst>
        </c:ser>
        <c:ser>
          <c:idx val="6"/>
          <c:order val="6"/>
          <c:tx>
            <c:strRef>
              <c:f>データシート!$A$33</c:f>
              <c:strCache>
                <c:ptCount val="1"/>
                <c:pt idx="0">
                  <c:v>笠間市工業用水道事業会計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1.58</c:v>
                </c:pt>
                <c:pt idx="2">
                  <c:v>#N/A</c:v>
                </c:pt>
                <c:pt idx="3">
                  <c:v>1.62</c:v>
                </c:pt>
                <c:pt idx="4">
                  <c:v>#N/A</c:v>
                </c:pt>
                <c:pt idx="5">
                  <c:v>1.67</c:v>
                </c:pt>
                <c:pt idx="6">
                  <c:v>#N/A</c:v>
                </c:pt>
                <c:pt idx="7">
                  <c:v>1.58</c:v>
                </c:pt>
                <c:pt idx="8">
                  <c:v>#N/A</c:v>
                </c:pt>
                <c:pt idx="9">
                  <c:v>1.5699999999999998</c:v>
                </c:pt>
              </c:numCache>
            </c:numRef>
          </c:val>
          <c:extLst>
            <c:ext xmlns:c16="http://schemas.microsoft.com/office/drawing/2014/chart" uri="{C3380CC4-5D6E-409C-BE32-E72D297353CC}">
              <c16:uniqueId val="{00000006-3314-441E-AB4F-4294DC802A42}"/>
            </c:ext>
          </c:extLst>
        </c:ser>
        <c:ser>
          <c:idx val="7"/>
          <c:order val="7"/>
          <c:tx>
            <c:strRef>
              <c:f>データシート!$A$34</c:f>
              <c:strCache>
                <c:ptCount val="1"/>
                <c:pt idx="0">
                  <c:v>笠間市立病院事業会計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1.53</c:v>
                </c:pt>
                <c:pt idx="2">
                  <c:v>#N/A</c:v>
                </c:pt>
                <c:pt idx="3">
                  <c:v>1.1100000000000001</c:v>
                </c:pt>
                <c:pt idx="4">
                  <c:v>#N/A</c:v>
                </c:pt>
                <c:pt idx="5">
                  <c:v>1.43</c:v>
                </c:pt>
                <c:pt idx="6">
                  <c:v>#N/A</c:v>
                </c:pt>
                <c:pt idx="7">
                  <c:v>1.47</c:v>
                </c:pt>
                <c:pt idx="8">
                  <c:v>#N/A</c:v>
                </c:pt>
                <c:pt idx="9">
                  <c:v>1.58</c:v>
                </c:pt>
              </c:numCache>
            </c:numRef>
          </c:val>
          <c:extLst>
            <c:ext xmlns:c16="http://schemas.microsoft.com/office/drawing/2014/chart" uri="{C3380CC4-5D6E-409C-BE32-E72D297353CC}">
              <c16:uniqueId val="{00000007-3314-441E-AB4F-4294DC802A4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3.67</c:v>
                </c:pt>
                <c:pt idx="2">
                  <c:v>#N/A</c:v>
                </c:pt>
                <c:pt idx="3">
                  <c:v>3.85</c:v>
                </c:pt>
                <c:pt idx="4">
                  <c:v>#N/A</c:v>
                </c:pt>
                <c:pt idx="5">
                  <c:v>4.12</c:v>
                </c:pt>
                <c:pt idx="6">
                  <c:v>#N/A</c:v>
                </c:pt>
                <c:pt idx="7">
                  <c:v>3.55</c:v>
                </c:pt>
                <c:pt idx="8">
                  <c:v>#N/A</c:v>
                </c:pt>
                <c:pt idx="9">
                  <c:v>4.22</c:v>
                </c:pt>
              </c:numCache>
            </c:numRef>
          </c:val>
          <c:extLst>
            <c:ext xmlns:c16="http://schemas.microsoft.com/office/drawing/2014/chart" uri="{C3380CC4-5D6E-409C-BE32-E72D297353CC}">
              <c16:uniqueId val="{00000008-3314-441E-AB4F-4294DC802A42}"/>
            </c:ext>
          </c:extLst>
        </c:ser>
        <c:ser>
          <c:idx val="9"/>
          <c:order val="9"/>
          <c:tx>
            <c:strRef>
              <c:f>データシート!$A$36</c:f>
              <c:strCache>
                <c:ptCount val="1"/>
                <c:pt idx="0">
                  <c:v>笠間市水道事業会計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13.68</c:v>
                </c:pt>
                <c:pt idx="2">
                  <c:v>#N/A</c:v>
                </c:pt>
                <c:pt idx="3">
                  <c:v>13.77</c:v>
                </c:pt>
                <c:pt idx="4">
                  <c:v>#N/A</c:v>
                </c:pt>
                <c:pt idx="5">
                  <c:v>9.02</c:v>
                </c:pt>
                <c:pt idx="6">
                  <c:v>#N/A</c:v>
                </c:pt>
                <c:pt idx="7">
                  <c:v>9.7799999999999994</c:v>
                </c:pt>
                <c:pt idx="8">
                  <c:v>#N/A</c:v>
                </c:pt>
                <c:pt idx="9">
                  <c:v>9.74</c:v>
                </c:pt>
              </c:numCache>
            </c:numRef>
          </c:val>
          <c:extLst>
            <c:ext xmlns:c16="http://schemas.microsoft.com/office/drawing/2014/chart" uri="{C3380CC4-5D6E-409C-BE32-E72D297353CC}">
              <c16:uniqueId val="{00000009-3314-441E-AB4F-4294DC802A4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2814</c:v>
                </c:pt>
                <c:pt idx="5">
                  <c:v>2978</c:v>
                </c:pt>
                <c:pt idx="8">
                  <c:v>3084</c:v>
                </c:pt>
                <c:pt idx="11">
                  <c:v>3210</c:v>
                </c:pt>
                <c:pt idx="14">
                  <c:v>3306</c:v>
                </c:pt>
              </c:numCache>
            </c:numRef>
          </c:val>
          <c:extLst>
            <c:ext xmlns:c16="http://schemas.microsoft.com/office/drawing/2014/chart" uri="{C3380CC4-5D6E-409C-BE32-E72D297353CC}">
              <c16:uniqueId val="{00000000-3D04-4886-AF0D-BA707C4544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04-4886-AF0D-BA707C4544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c:v>
                </c:pt>
                <c:pt idx="3">
                  <c:v>17</c:v>
                </c:pt>
                <c:pt idx="6">
                  <c:v>20</c:v>
                </c:pt>
                <c:pt idx="9">
                  <c:v>19</c:v>
                </c:pt>
                <c:pt idx="12">
                  <c:v>20</c:v>
                </c:pt>
              </c:numCache>
            </c:numRef>
          </c:val>
          <c:extLst>
            <c:ext xmlns:c16="http://schemas.microsoft.com/office/drawing/2014/chart" uri="{C3380CC4-5D6E-409C-BE32-E72D297353CC}">
              <c16:uniqueId val="{00000002-3D04-4886-AF0D-BA707C4544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63</c:v>
                </c:pt>
                <c:pt idx="3">
                  <c:v>30</c:v>
                </c:pt>
                <c:pt idx="6">
                  <c:v>24</c:v>
                </c:pt>
                <c:pt idx="9">
                  <c:v>25</c:v>
                </c:pt>
                <c:pt idx="12">
                  <c:v>23</c:v>
                </c:pt>
              </c:numCache>
            </c:numRef>
          </c:val>
          <c:extLst>
            <c:ext xmlns:c16="http://schemas.microsoft.com/office/drawing/2014/chart" uri="{C3380CC4-5D6E-409C-BE32-E72D297353CC}">
              <c16:uniqueId val="{00000003-3D04-4886-AF0D-BA707C4544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1077</c:v>
                </c:pt>
                <c:pt idx="3">
                  <c:v>1109</c:v>
                </c:pt>
                <c:pt idx="6">
                  <c:v>1100</c:v>
                </c:pt>
                <c:pt idx="9">
                  <c:v>1088</c:v>
                </c:pt>
                <c:pt idx="12">
                  <c:v>997</c:v>
                </c:pt>
              </c:numCache>
            </c:numRef>
          </c:val>
          <c:extLst>
            <c:ext xmlns:c16="http://schemas.microsoft.com/office/drawing/2014/chart" uri="{C3380CC4-5D6E-409C-BE32-E72D297353CC}">
              <c16:uniqueId val="{00000004-3D04-4886-AF0D-BA707C4544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04-4886-AF0D-BA707C4544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04-4886-AF0D-BA707C4544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2968</c:v>
                </c:pt>
                <c:pt idx="3">
                  <c:v>3109</c:v>
                </c:pt>
                <c:pt idx="6">
                  <c:v>3193</c:v>
                </c:pt>
                <c:pt idx="9">
                  <c:v>3197</c:v>
                </c:pt>
                <c:pt idx="12">
                  <c:v>3353</c:v>
                </c:pt>
              </c:numCache>
            </c:numRef>
          </c:val>
          <c:extLst>
            <c:ext xmlns:c16="http://schemas.microsoft.com/office/drawing/2014/chart" uri="{C3380CC4-5D6E-409C-BE32-E72D297353CC}">
              <c16:uniqueId val="{00000007-3D04-4886-AF0D-BA707C454460}"/>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1315</c:v>
                </c:pt>
                <c:pt idx="2">
                  <c:v>#N/A</c:v>
                </c:pt>
                <c:pt idx="3">
                  <c:v>#N/A</c:v>
                </c:pt>
                <c:pt idx="4">
                  <c:v>1287</c:v>
                </c:pt>
                <c:pt idx="5">
                  <c:v>#N/A</c:v>
                </c:pt>
                <c:pt idx="6">
                  <c:v>#N/A</c:v>
                </c:pt>
                <c:pt idx="7">
                  <c:v>1253</c:v>
                </c:pt>
                <c:pt idx="8">
                  <c:v>#N/A</c:v>
                </c:pt>
                <c:pt idx="9">
                  <c:v>#N/A</c:v>
                </c:pt>
                <c:pt idx="10">
                  <c:v>1119</c:v>
                </c:pt>
                <c:pt idx="11">
                  <c:v>#N/A</c:v>
                </c:pt>
                <c:pt idx="12">
                  <c:v>#N/A</c:v>
                </c:pt>
                <c:pt idx="13">
                  <c:v>1087</c:v>
                </c:pt>
                <c:pt idx="14">
                  <c:v>#N/A</c:v>
                </c:pt>
              </c:numCache>
            </c:numRef>
          </c:val>
          <c:smooth val="0"/>
          <c:extLst>
            <c:ext xmlns:c16="http://schemas.microsoft.com/office/drawing/2014/chart" uri="{C3380CC4-5D6E-409C-BE32-E72D297353CC}">
              <c16:uniqueId val="{00000008-3D04-4886-AF0D-BA707C45446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35337</c:v>
                </c:pt>
                <c:pt idx="5">
                  <c:v>35952</c:v>
                </c:pt>
                <c:pt idx="8">
                  <c:v>35733</c:v>
                </c:pt>
                <c:pt idx="11">
                  <c:v>35534</c:v>
                </c:pt>
                <c:pt idx="14">
                  <c:v>36173</c:v>
                </c:pt>
              </c:numCache>
            </c:numRef>
          </c:val>
          <c:extLst>
            <c:ext xmlns:c16="http://schemas.microsoft.com/office/drawing/2014/chart" uri="{C3380CC4-5D6E-409C-BE32-E72D297353CC}">
              <c16:uniqueId val="{00000000-694A-47BE-B747-D9FB040CB7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335</c:v>
                </c:pt>
                <c:pt idx="5">
                  <c:v>299</c:v>
                </c:pt>
                <c:pt idx="8">
                  <c:v>236</c:v>
                </c:pt>
                <c:pt idx="11">
                  <c:v>207</c:v>
                </c:pt>
                <c:pt idx="14">
                  <c:v>273</c:v>
                </c:pt>
              </c:numCache>
            </c:numRef>
          </c:val>
          <c:extLst>
            <c:ext xmlns:c16="http://schemas.microsoft.com/office/drawing/2014/chart" uri="{C3380CC4-5D6E-409C-BE32-E72D297353CC}">
              <c16:uniqueId val="{00000001-694A-47BE-B747-D9FB040CB7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15141</c:v>
                </c:pt>
                <c:pt idx="5">
                  <c:v>14807</c:v>
                </c:pt>
                <c:pt idx="8">
                  <c:v>15517</c:v>
                </c:pt>
                <c:pt idx="11">
                  <c:v>15314</c:v>
                </c:pt>
                <c:pt idx="14">
                  <c:v>15068</c:v>
                </c:pt>
              </c:numCache>
            </c:numRef>
          </c:val>
          <c:extLst>
            <c:ext xmlns:c16="http://schemas.microsoft.com/office/drawing/2014/chart" uri="{C3380CC4-5D6E-409C-BE32-E72D297353CC}">
              <c16:uniqueId val="{00000002-694A-47BE-B747-D9FB040CB7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4A-47BE-B747-D9FB040CB7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4A-47BE-B747-D9FB040CB7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c:v>
                </c:pt>
                <c:pt idx="3">
                  <c:v>0</c:v>
                </c:pt>
                <c:pt idx="6">
                  <c:v>5</c:v>
                </c:pt>
                <c:pt idx="9">
                  <c:v>6</c:v>
                </c:pt>
                <c:pt idx="12">
                  <c:v>4</c:v>
                </c:pt>
              </c:numCache>
            </c:numRef>
          </c:val>
          <c:extLst>
            <c:ext xmlns:c16="http://schemas.microsoft.com/office/drawing/2014/chart" uri="{C3380CC4-5D6E-409C-BE32-E72D297353CC}">
              <c16:uniqueId val="{00000005-694A-47BE-B747-D9FB040CB7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5519</c:v>
                </c:pt>
                <c:pt idx="3">
                  <c:v>5412</c:v>
                </c:pt>
                <c:pt idx="6">
                  <c:v>5228</c:v>
                </c:pt>
                <c:pt idx="9">
                  <c:v>4931</c:v>
                </c:pt>
                <c:pt idx="12">
                  <c:v>4843</c:v>
                </c:pt>
              </c:numCache>
            </c:numRef>
          </c:val>
          <c:extLst>
            <c:ext xmlns:c16="http://schemas.microsoft.com/office/drawing/2014/chart" uri="{C3380CC4-5D6E-409C-BE32-E72D297353CC}">
              <c16:uniqueId val="{00000006-694A-47BE-B747-D9FB040CB7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140</c:v>
                </c:pt>
                <c:pt idx="3">
                  <c:v>110</c:v>
                </c:pt>
                <c:pt idx="6">
                  <c:v>83</c:v>
                </c:pt>
                <c:pt idx="9">
                  <c:v>58</c:v>
                </c:pt>
                <c:pt idx="12">
                  <c:v>37</c:v>
                </c:pt>
              </c:numCache>
            </c:numRef>
          </c:val>
          <c:extLst>
            <c:ext xmlns:c16="http://schemas.microsoft.com/office/drawing/2014/chart" uri="{C3380CC4-5D6E-409C-BE32-E72D297353CC}">
              <c16:uniqueId val="{00000007-694A-47BE-B747-D9FB040CB7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17430</c:v>
                </c:pt>
                <c:pt idx="3">
                  <c:v>17236</c:v>
                </c:pt>
                <c:pt idx="6">
                  <c:v>16443</c:v>
                </c:pt>
                <c:pt idx="9">
                  <c:v>15365</c:v>
                </c:pt>
                <c:pt idx="12">
                  <c:v>14719</c:v>
                </c:pt>
              </c:numCache>
            </c:numRef>
          </c:val>
          <c:extLst>
            <c:ext xmlns:c16="http://schemas.microsoft.com/office/drawing/2014/chart" uri="{C3380CC4-5D6E-409C-BE32-E72D297353CC}">
              <c16:uniqueId val="{00000008-694A-47BE-B747-D9FB040CB7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326</c:v>
                </c:pt>
                <c:pt idx="3">
                  <c:v>308</c:v>
                </c:pt>
                <c:pt idx="6">
                  <c:v>281</c:v>
                </c:pt>
                <c:pt idx="9">
                  <c:v>263</c:v>
                </c:pt>
                <c:pt idx="12">
                  <c:v>243</c:v>
                </c:pt>
              </c:numCache>
            </c:numRef>
          </c:val>
          <c:extLst>
            <c:ext xmlns:c16="http://schemas.microsoft.com/office/drawing/2014/chart" uri="{C3380CC4-5D6E-409C-BE32-E72D297353CC}">
              <c16:uniqueId val="{00000009-694A-47BE-B747-D9FB040CB7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30500</c:v>
                </c:pt>
                <c:pt idx="3">
                  <c:v>31266</c:v>
                </c:pt>
                <c:pt idx="6">
                  <c:v>30546</c:v>
                </c:pt>
                <c:pt idx="9">
                  <c:v>30534</c:v>
                </c:pt>
                <c:pt idx="12">
                  <c:v>31588</c:v>
                </c:pt>
              </c:numCache>
            </c:numRef>
          </c:val>
          <c:extLst>
            <c:ext xmlns:c16="http://schemas.microsoft.com/office/drawing/2014/chart" uri="{C3380CC4-5D6E-409C-BE32-E72D297353CC}">
              <c16:uniqueId val="{0000000A-694A-47BE-B747-D9FB040CB74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3109</c:v>
                </c:pt>
                <c:pt idx="2">
                  <c:v>#N/A</c:v>
                </c:pt>
                <c:pt idx="3">
                  <c:v>#N/A</c:v>
                </c:pt>
                <c:pt idx="4">
                  <c:v>3274</c:v>
                </c:pt>
                <c:pt idx="5">
                  <c:v>#N/A</c:v>
                </c:pt>
                <c:pt idx="6">
                  <c:v>#N/A</c:v>
                </c:pt>
                <c:pt idx="7">
                  <c:v>1100</c:v>
                </c:pt>
                <c:pt idx="8">
                  <c:v>#N/A</c:v>
                </c:pt>
                <c:pt idx="9">
                  <c:v>#N/A</c:v>
                </c:pt>
                <c:pt idx="10">
                  <c:v>101</c:v>
                </c:pt>
                <c:pt idx="11">
                  <c:v>#N/A</c:v>
                </c:pt>
                <c:pt idx="12">
                  <c:v>#N/A</c:v>
                </c:pt>
                <c:pt idx="13">
                  <c:v>0</c:v>
                </c:pt>
                <c:pt idx="14">
                  <c:v>#N/A</c:v>
                </c:pt>
              </c:numCache>
            </c:numRef>
          </c:val>
          <c:smooth val="0"/>
          <c:extLst>
            <c:ext xmlns:c16="http://schemas.microsoft.com/office/drawing/2014/chart" uri="{C3380CC4-5D6E-409C-BE32-E72D297353CC}">
              <c16:uniqueId val="{0000000B-694A-47BE-B747-D9FB040CB74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6901</c:v>
                </c:pt>
                <c:pt idx="1">
                  <c:v>6904</c:v>
                </c:pt>
                <c:pt idx="2">
                  <c:v>6681</c:v>
                </c:pt>
              </c:numCache>
            </c:numRef>
          </c:val>
          <c:extLst>
            <c:ext xmlns:c16="http://schemas.microsoft.com/office/drawing/2014/chart" uri="{C3380CC4-5D6E-409C-BE32-E72D297353CC}">
              <c16:uniqueId val="{00000000-2393-483B-A140-16EAF9FBCD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1894</c:v>
                </c:pt>
                <c:pt idx="1">
                  <c:v>1671</c:v>
                </c:pt>
                <c:pt idx="2">
                  <c:v>1265</c:v>
                </c:pt>
              </c:numCache>
            </c:numRef>
          </c:val>
          <c:extLst>
            <c:ext xmlns:c16="http://schemas.microsoft.com/office/drawing/2014/chart" uri="{C3380CC4-5D6E-409C-BE32-E72D297353CC}">
              <c16:uniqueId val="{00000001-2393-483B-A140-16EAF9FBCD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5743</c:v>
                </c:pt>
                <c:pt idx="1">
                  <c:v>5624</c:v>
                </c:pt>
                <c:pt idx="2">
                  <c:v>5971</c:v>
                </c:pt>
              </c:numCache>
            </c:numRef>
          </c:val>
          <c:extLst>
            <c:ext xmlns:c16="http://schemas.microsoft.com/office/drawing/2014/chart" uri="{C3380CC4-5D6E-409C-BE32-E72D297353CC}">
              <c16:uniqueId val="{00000002-2393-483B-A140-16EAF9FBCD3A}"/>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3BBD-4498-8C69-CF64152CCD42}"/>
              </c:ext>
            </c:extLst>
          </c:dPt>
          <c:dPt>
            <c:idx val="1"/>
            <c:bubble3D val="0"/>
            <c:extLst>
              <c:ext xmlns:c16="http://schemas.microsoft.com/office/drawing/2014/chart" uri="{C3380CC4-5D6E-409C-BE32-E72D297353CC}">
                <c16:uniqueId val="{00000001-3BBD-4498-8C69-CF64152CCD42}"/>
              </c:ext>
            </c:extLst>
          </c:dPt>
          <c:dPt>
            <c:idx val="2"/>
            <c:bubble3D val="0"/>
            <c:extLst>
              <c:ext xmlns:c16="http://schemas.microsoft.com/office/drawing/2014/chart" uri="{C3380CC4-5D6E-409C-BE32-E72D297353CC}">
                <c16:uniqueId val="{00000002-3BBD-4498-8C69-CF64152CCD42}"/>
              </c:ext>
            </c:extLst>
          </c:dPt>
          <c:dPt>
            <c:idx val="3"/>
            <c:bubble3D val="0"/>
            <c:extLst>
              <c:ext xmlns:c16="http://schemas.microsoft.com/office/drawing/2014/chart" uri="{C3380CC4-5D6E-409C-BE32-E72D297353CC}">
                <c16:uniqueId val="{00000003-3BBD-4498-8C69-CF64152CCD42}"/>
              </c:ext>
            </c:extLst>
          </c:dPt>
          <c:dPt>
            <c:idx val="4"/>
            <c:bubble3D val="0"/>
            <c:extLst>
              <c:ext xmlns:c16="http://schemas.microsoft.com/office/drawing/2014/chart" uri="{C3380CC4-5D6E-409C-BE32-E72D297353CC}">
                <c16:uniqueId val="{00000004-3BBD-4498-8C69-CF64152CCD42}"/>
              </c:ext>
            </c:extLst>
          </c:dPt>
          <c:dPt>
            <c:idx val="8"/>
            <c:bubble3D val="0"/>
            <c:extLst>
              <c:ext xmlns:c16="http://schemas.microsoft.com/office/drawing/2014/chart" uri="{C3380CC4-5D6E-409C-BE32-E72D297353CC}">
                <c16:uniqueId val="{00000005-3BBD-4498-8C69-CF64152CCD42}"/>
              </c:ext>
            </c:extLst>
          </c:dPt>
          <c:dPt>
            <c:idx val="16"/>
            <c:bubble3D val="0"/>
            <c:extLst>
              <c:ext xmlns:c16="http://schemas.microsoft.com/office/drawing/2014/chart" uri="{C3380CC4-5D6E-409C-BE32-E72D297353CC}">
                <c16:uniqueId val="{00000006-3BBD-4498-8C69-CF64152CCD42}"/>
              </c:ext>
            </c:extLst>
          </c:dPt>
          <c:dPt>
            <c:idx val="24"/>
            <c:bubble3D val="0"/>
            <c:extLst>
              <c:ext xmlns:c16="http://schemas.microsoft.com/office/drawing/2014/chart" uri="{C3380CC4-5D6E-409C-BE32-E72D297353CC}">
                <c16:uniqueId val="{00000007-3BBD-4498-8C69-CF64152CCD42}"/>
              </c:ext>
            </c:extLst>
          </c:dPt>
          <c:dPt>
            <c:idx val="32"/>
            <c:bubble3D val="0"/>
            <c:extLst>
              <c:ext xmlns:c16="http://schemas.microsoft.com/office/drawing/2014/chart" uri="{C3380CC4-5D6E-409C-BE32-E72D297353CC}">
                <c16:uniqueId val="{00000008-3BBD-4498-8C69-CF64152CCD42}"/>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BD-4498-8C69-CF64152CCD42}"/>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3BBD-4498-8C69-CF64152CCD42}"/>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3BBD-4498-8C69-CF64152CCD42}"/>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3BBD-4498-8C69-CF64152CCD42}"/>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3BBD-4498-8C69-CF64152CCD42}"/>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BD-4498-8C69-CF64152CCD42}"/>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BD-4498-8C69-CF64152CCD42}"/>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BBD-4498-8C69-CF64152CCD42}"/>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BBD-4498-8C69-CF64152CCD4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51.9</c:v>
                </c:pt>
                <c:pt idx="8">
                  <c:v>53.1</c:v>
                </c:pt>
                <c:pt idx="16">
                  <c:v>54.3</c:v>
                </c:pt>
                <c:pt idx="24">
                  <c:v>56</c:v>
                </c:pt>
                <c:pt idx="32">
                  <c:v>58.5</c:v>
                </c:pt>
              </c:numCache>
            </c:numRef>
          </c:xVal>
          <c:yVal>
            <c:numRef>
              <c:f>公会計指標分析・財政指標組合せ分析表!$BP$51:$DC$51</c:f>
              <c:numCache>
                <c:formatCode>#,##0.0;"▲ "#,##0.0</c:formatCode>
                <c:ptCount val="40"/>
                <c:pt idx="0">
                  <c:v>19.899999999999999</c:v>
                </c:pt>
                <c:pt idx="8">
                  <c:v>20.9</c:v>
                </c:pt>
                <c:pt idx="16">
                  <c:v>7</c:v>
                </c:pt>
                <c:pt idx="24">
                  <c:v>0.6</c:v>
                </c:pt>
              </c:numCache>
            </c:numRef>
          </c:yVal>
          <c:smooth val="0"/>
          <c:extLst>
            <c:ext xmlns:c16="http://schemas.microsoft.com/office/drawing/2014/chart" uri="{C3380CC4-5D6E-409C-BE32-E72D297353CC}">
              <c16:uniqueId val="{00000009-3BBD-4498-8C69-CF64152CCD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3BBD-4498-8C69-CF64152CCD42}"/>
              </c:ext>
            </c:extLst>
          </c:dPt>
          <c:dPt>
            <c:idx val="1"/>
            <c:bubble3D val="0"/>
            <c:extLst>
              <c:ext xmlns:c16="http://schemas.microsoft.com/office/drawing/2014/chart" uri="{C3380CC4-5D6E-409C-BE32-E72D297353CC}">
                <c16:uniqueId val="{0000000B-3BBD-4498-8C69-CF64152CCD42}"/>
              </c:ext>
            </c:extLst>
          </c:dPt>
          <c:dPt>
            <c:idx val="2"/>
            <c:bubble3D val="0"/>
            <c:extLst>
              <c:ext xmlns:c16="http://schemas.microsoft.com/office/drawing/2014/chart" uri="{C3380CC4-5D6E-409C-BE32-E72D297353CC}">
                <c16:uniqueId val="{0000000C-3BBD-4498-8C69-CF64152CCD42}"/>
              </c:ext>
            </c:extLst>
          </c:dPt>
          <c:dPt>
            <c:idx val="3"/>
            <c:bubble3D val="0"/>
            <c:extLst>
              <c:ext xmlns:c16="http://schemas.microsoft.com/office/drawing/2014/chart" uri="{C3380CC4-5D6E-409C-BE32-E72D297353CC}">
                <c16:uniqueId val="{0000000D-3BBD-4498-8C69-CF64152CCD42}"/>
              </c:ext>
            </c:extLst>
          </c:dPt>
          <c:dPt>
            <c:idx val="4"/>
            <c:bubble3D val="0"/>
            <c:extLst>
              <c:ext xmlns:c16="http://schemas.microsoft.com/office/drawing/2014/chart" uri="{C3380CC4-5D6E-409C-BE32-E72D297353CC}">
                <c16:uniqueId val="{0000000E-3BBD-4498-8C69-CF64152CCD42}"/>
              </c:ext>
            </c:extLst>
          </c:dPt>
          <c:dPt>
            <c:idx val="8"/>
            <c:bubble3D val="0"/>
            <c:extLst>
              <c:ext xmlns:c16="http://schemas.microsoft.com/office/drawing/2014/chart" uri="{C3380CC4-5D6E-409C-BE32-E72D297353CC}">
                <c16:uniqueId val="{0000000F-3BBD-4498-8C69-CF64152CCD42}"/>
              </c:ext>
            </c:extLst>
          </c:dPt>
          <c:dPt>
            <c:idx val="16"/>
            <c:bubble3D val="0"/>
            <c:extLst>
              <c:ext xmlns:c16="http://schemas.microsoft.com/office/drawing/2014/chart" uri="{C3380CC4-5D6E-409C-BE32-E72D297353CC}">
                <c16:uniqueId val="{00000010-3BBD-4498-8C69-CF64152CCD42}"/>
              </c:ext>
            </c:extLst>
          </c:dPt>
          <c:dPt>
            <c:idx val="24"/>
            <c:bubble3D val="0"/>
            <c:extLst>
              <c:ext xmlns:c16="http://schemas.microsoft.com/office/drawing/2014/chart" uri="{C3380CC4-5D6E-409C-BE32-E72D297353CC}">
                <c16:uniqueId val="{00000011-3BBD-4498-8C69-CF64152CCD42}"/>
              </c:ext>
            </c:extLst>
          </c:dPt>
          <c:dPt>
            <c:idx val="32"/>
            <c:bubble3D val="0"/>
            <c:extLst>
              <c:ext xmlns:c16="http://schemas.microsoft.com/office/drawing/2014/chart" uri="{C3380CC4-5D6E-409C-BE32-E72D297353CC}">
                <c16:uniqueId val="{00000012-3BBD-4498-8C69-CF64152CCD42}"/>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BBD-4498-8C69-CF64152CCD42}"/>
                </c:ext>
              </c:extLst>
            </c:dLbl>
            <c:dLbl>
              <c:idx val="1"/>
              <c:delete val="1"/>
              <c:extLst>
                <c:ext xmlns:c15="http://schemas.microsoft.com/office/drawing/2012/chart" uri="{CE6537A1-D6FC-4f65-9D91-7224C49458BB}"/>
                <c:ext xmlns:c16="http://schemas.microsoft.com/office/drawing/2014/chart" uri="{C3380CC4-5D6E-409C-BE32-E72D297353CC}">
                  <c16:uniqueId val="{0000000B-3BBD-4498-8C69-CF64152CCD42}"/>
                </c:ext>
              </c:extLst>
            </c:dLbl>
            <c:dLbl>
              <c:idx val="2"/>
              <c:delete val="1"/>
              <c:extLst>
                <c:ext xmlns:c15="http://schemas.microsoft.com/office/drawing/2012/chart" uri="{CE6537A1-D6FC-4f65-9D91-7224C49458BB}"/>
                <c:ext xmlns:c16="http://schemas.microsoft.com/office/drawing/2014/chart" uri="{C3380CC4-5D6E-409C-BE32-E72D297353CC}">
                  <c16:uniqueId val="{0000000C-3BBD-4498-8C69-CF64152CCD42}"/>
                </c:ext>
              </c:extLst>
            </c:dLbl>
            <c:dLbl>
              <c:idx val="3"/>
              <c:delete val="1"/>
              <c:extLst>
                <c:ext xmlns:c15="http://schemas.microsoft.com/office/drawing/2012/chart" uri="{CE6537A1-D6FC-4f65-9D91-7224C49458BB}"/>
                <c:ext xmlns:c16="http://schemas.microsoft.com/office/drawing/2014/chart" uri="{C3380CC4-5D6E-409C-BE32-E72D297353CC}">
                  <c16:uniqueId val="{0000000D-3BBD-4498-8C69-CF64152CCD42}"/>
                </c:ext>
              </c:extLst>
            </c:dLbl>
            <c:dLbl>
              <c:idx val="4"/>
              <c:delete val="1"/>
              <c:extLst>
                <c:ext xmlns:c15="http://schemas.microsoft.com/office/drawing/2012/chart" uri="{CE6537A1-D6FC-4f65-9D91-7224C49458BB}"/>
                <c:ext xmlns:c16="http://schemas.microsoft.com/office/drawing/2014/chart" uri="{C3380CC4-5D6E-409C-BE32-E72D297353CC}">
                  <c16:uniqueId val="{0000000E-3BBD-4498-8C69-CF64152CCD42}"/>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BBD-4498-8C69-CF64152CCD42}"/>
                </c:ext>
              </c:extLst>
            </c:dLbl>
            <c:dLbl>
              <c:idx val="16"/>
              <c:layout>
                <c:manualLayout>
                  <c:x val="-3.1294530228207433E-2"/>
                  <c:y val="-6.473904210586517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BBD-4498-8C69-CF64152CCD42}"/>
                </c:ext>
              </c:extLst>
            </c:dLbl>
            <c:dLbl>
              <c:idx val="24"/>
              <c:layout>
                <c:manualLayout>
                  <c:x val="-3.286642089159917E-2"/>
                  <c:y val="-6.473904210586517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BBD-4498-8C69-CF64152CCD42}"/>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BBD-4498-8C69-CF64152CCD4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3BBD-4498-8C69-CF64152CCD42}"/>
            </c:ext>
          </c:extLst>
        </c:ser>
        <c:dLbls>
          <c:showLegendKey val="0"/>
          <c:showVal val="1"/>
          <c:showCatName val="0"/>
          <c:showSerName val="0"/>
          <c:showPercent val="0"/>
          <c:showBubbleSize val="0"/>
        </c:dLbls>
        <c:axId val="3"/>
        <c:axId val="2"/>
      </c:scatterChart>
      <c:valAx>
        <c:axId val="3"/>
        <c:scaling>
          <c:orientation val="maxMin"/>
          <c:max val="7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153974697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2177024584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4FA-4ACA-AA5D-25C9CE4E5B09}"/>
              </c:ext>
            </c:extLst>
          </c:dPt>
          <c:dPt>
            <c:idx val="1"/>
            <c:bubble3D val="0"/>
            <c:extLst>
              <c:ext xmlns:c16="http://schemas.microsoft.com/office/drawing/2014/chart" uri="{C3380CC4-5D6E-409C-BE32-E72D297353CC}">
                <c16:uniqueId val="{00000001-24FA-4ACA-AA5D-25C9CE4E5B09}"/>
              </c:ext>
            </c:extLst>
          </c:dPt>
          <c:dPt>
            <c:idx val="2"/>
            <c:bubble3D val="0"/>
            <c:extLst>
              <c:ext xmlns:c16="http://schemas.microsoft.com/office/drawing/2014/chart" uri="{C3380CC4-5D6E-409C-BE32-E72D297353CC}">
                <c16:uniqueId val="{00000002-24FA-4ACA-AA5D-25C9CE4E5B09}"/>
              </c:ext>
            </c:extLst>
          </c:dPt>
          <c:dPt>
            <c:idx val="3"/>
            <c:bubble3D val="0"/>
            <c:extLst>
              <c:ext xmlns:c16="http://schemas.microsoft.com/office/drawing/2014/chart" uri="{C3380CC4-5D6E-409C-BE32-E72D297353CC}">
                <c16:uniqueId val="{00000003-24FA-4ACA-AA5D-25C9CE4E5B09}"/>
              </c:ext>
            </c:extLst>
          </c:dPt>
          <c:dPt>
            <c:idx val="4"/>
            <c:bubble3D val="0"/>
            <c:extLst>
              <c:ext xmlns:c16="http://schemas.microsoft.com/office/drawing/2014/chart" uri="{C3380CC4-5D6E-409C-BE32-E72D297353CC}">
                <c16:uniqueId val="{00000004-24FA-4ACA-AA5D-25C9CE4E5B09}"/>
              </c:ext>
            </c:extLst>
          </c:dPt>
          <c:dPt>
            <c:idx val="8"/>
            <c:bubble3D val="0"/>
            <c:extLst>
              <c:ext xmlns:c16="http://schemas.microsoft.com/office/drawing/2014/chart" uri="{C3380CC4-5D6E-409C-BE32-E72D297353CC}">
                <c16:uniqueId val="{00000005-24FA-4ACA-AA5D-25C9CE4E5B09}"/>
              </c:ext>
            </c:extLst>
          </c:dPt>
          <c:dPt>
            <c:idx val="16"/>
            <c:bubble3D val="0"/>
            <c:extLst>
              <c:ext xmlns:c16="http://schemas.microsoft.com/office/drawing/2014/chart" uri="{C3380CC4-5D6E-409C-BE32-E72D297353CC}">
                <c16:uniqueId val="{00000006-24FA-4ACA-AA5D-25C9CE4E5B09}"/>
              </c:ext>
            </c:extLst>
          </c:dPt>
          <c:dPt>
            <c:idx val="24"/>
            <c:bubble3D val="0"/>
            <c:extLst>
              <c:ext xmlns:c16="http://schemas.microsoft.com/office/drawing/2014/chart" uri="{C3380CC4-5D6E-409C-BE32-E72D297353CC}">
                <c16:uniqueId val="{00000007-24FA-4ACA-AA5D-25C9CE4E5B09}"/>
              </c:ext>
            </c:extLst>
          </c:dPt>
          <c:dPt>
            <c:idx val="32"/>
            <c:bubble3D val="0"/>
            <c:extLst>
              <c:ext xmlns:c16="http://schemas.microsoft.com/office/drawing/2014/chart" uri="{C3380CC4-5D6E-409C-BE32-E72D297353CC}">
                <c16:uniqueId val="{00000008-24FA-4ACA-AA5D-25C9CE4E5B09}"/>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FA-4ACA-AA5D-25C9CE4E5B09}"/>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FA-4ACA-AA5D-25C9CE4E5B09}"/>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FA-4ACA-AA5D-25C9CE4E5B09}"/>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FA-4ACA-AA5D-25C9CE4E5B09}"/>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FA-4ACA-AA5D-25C9CE4E5B09}"/>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FA-4ACA-AA5D-25C9CE4E5B09}"/>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4FA-4ACA-AA5D-25C9CE4E5B09}"/>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4FA-4ACA-AA5D-25C9CE4E5B09}"/>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4FA-4ACA-AA5D-25C9CE4E5B09}"/>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8.5</c:v>
                </c:pt>
                <c:pt idx="16">
                  <c:v>8.1999999999999993</c:v>
                </c:pt>
                <c:pt idx="24">
                  <c:v>7.8</c:v>
                </c:pt>
                <c:pt idx="32">
                  <c:v>7.3</c:v>
                </c:pt>
              </c:numCache>
            </c:numRef>
          </c:xVal>
          <c:yVal>
            <c:numRef>
              <c:f>公会計指標分析・財政指標組合せ分析表!$BP$73:$DC$73</c:f>
              <c:numCache>
                <c:formatCode>#,##0.0;"▲ "#,##0.0</c:formatCode>
                <c:ptCount val="40"/>
                <c:pt idx="0">
                  <c:v>19.899999999999999</c:v>
                </c:pt>
                <c:pt idx="8">
                  <c:v>20.9</c:v>
                </c:pt>
                <c:pt idx="16">
                  <c:v>7</c:v>
                </c:pt>
                <c:pt idx="24">
                  <c:v>0.6</c:v>
                </c:pt>
              </c:numCache>
            </c:numRef>
          </c:yVal>
          <c:smooth val="0"/>
          <c:extLst>
            <c:ext xmlns:c16="http://schemas.microsoft.com/office/drawing/2014/chart" uri="{C3380CC4-5D6E-409C-BE32-E72D297353CC}">
              <c16:uniqueId val="{00000009-24FA-4ACA-AA5D-25C9CE4E5B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24FA-4ACA-AA5D-25C9CE4E5B09}"/>
              </c:ext>
            </c:extLst>
          </c:dPt>
          <c:dPt>
            <c:idx val="1"/>
            <c:bubble3D val="0"/>
            <c:extLst>
              <c:ext xmlns:c16="http://schemas.microsoft.com/office/drawing/2014/chart" uri="{C3380CC4-5D6E-409C-BE32-E72D297353CC}">
                <c16:uniqueId val="{0000000B-24FA-4ACA-AA5D-25C9CE4E5B09}"/>
              </c:ext>
            </c:extLst>
          </c:dPt>
          <c:dPt>
            <c:idx val="2"/>
            <c:bubble3D val="0"/>
            <c:extLst>
              <c:ext xmlns:c16="http://schemas.microsoft.com/office/drawing/2014/chart" uri="{C3380CC4-5D6E-409C-BE32-E72D297353CC}">
                <c16:uniqueId val="{0000000C-24FA-4ACA-AA5D-25C9CE4E5B09}"/>
              </c:ext>
            </c:extLst>
          </c:dPt>
          <c:dPt>
            <c:idx val="3"/>
            <c:bubble3D val="0"/>
            <c:extLst>
              <c:ext xmlns:c16="http://schemas.microsoft.com/office/drawing/2014/chart" uri="{C3380CC4-5D6E-409C-BE32-E72D297353CC}">
                <c16:uniqueId val="{0000000D-24FA-4ACA-AA5D-25C9CE4E5B09}"/>
              </c:ext>
            </c:extLst>
          </c:dPt>
          <c:dPt>
            <c:idx val="4"/>
            <c:bubble3D val="0"/>
            <c:extLst>
              <c:ext xmlns:c16="http://schemas.microsoft.com/office/drawing/2014/chart" uri="{C3380CC4-5D6E-409C-BE32-E72D297353CC}">
                <c16:uniqueId val="{0000000E-24FA-4ACA-AA5D-25C9CE4E5B09}"/>
              </c:ext>
            </c:extLst>
          </c:dPt>
          <c:dPt>
            <c:idx val="8"/>
            <c:bubble3D val="0"/>
            <c:extLst>
              <c:ext xmlns:c16="http://schemas.microsoft.com/office/drawing/2014/chart" uri="{C3380CC4-5D6E-409C-BE32-E72D297353CC}">
                <c16:uniqueId val="{0000000F-24FA-4ACA-AA5D-25C9CE4E5B09}"/>
              </c:ext>
            </c:extLst>
          </c:dPt>
          <c:dPt>
            <c:idx val="16"/>
            <c:bubble3D val="0"/>
            <c:extLst>
              <c:ext xmlns:c16="http://schemas.microsoft.com/office/drawing/2014/chart" uri="{C3380CC4-5D6E-409C-BE32-E72D297353CC}">
                <c16:uniqueId val="{00000010-24FA-4ACA-AA5D-25C9CE4E5B09}"/>
              </c:ext>
            </c:extLst>
          </c:dPt>
          <c:dPt>
            <c:idx val="24"/>
            <c:bubble3D val="0"/>
            <c:extLst>
              <c:ext xmlns:c16="http://schemas.microsoft.com/office/drawing/2014/chart" uri="{C3380CC4-5D6E-409C-BE32-E72D297353CC}">
                <c16:uniqueId val="{00000011-24FA-4ACA-AA5D-25C9CE4E5B09}"/>
              </c:ext>
            </c:extLst>
          </c:dPt>
          <c:dPt>
            <c:idx val="32"/>
            <c:bubble3D val="0"/>
            <c:extLst>
              <c:ext xmlns:c16="http://schemas.microsoft.com/office/drawing/2014/chart" uri="{C3380CC4-5D6E-409C-BE32-E72D297353CC}">
                <c16:uniqueId val="{00000012-24FA-4ACA-AA5D-25C9CE4E5B09}"/>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4FA-4ACA-AA5D-25C9CE4E5B09}"/>
                </c:ext>
              </c:extLst>
            </c:dLbl>
            <c:dLbl>
              <c:idx val="1"/>
              <c:delete val="1"/>
              <c:extLst>
                <c:ext xmlns:c15="http://schemas.microsoft.com/office/drawing/2012/chart" uri="{CE6537A1-D6FC-4f65-9D91-7224C49458BB}"/>
                <c:ext xmlns:c16="http://schemas.microsoft.com/office/drawing/2014/chart" uri="{C3380CC4-5D6E-409C-BE32-E72D297353CC}">
                  <c16:uniqueId val="{0000000B-24FA-4ACA-AA5D-25C9CE4E5B09}"/>
                </c:ext>
              </c:extLst>
            </c:dLbl>
            <c:dLbl>
              <c:idx val="2"/>
              <c:delete val="1"/>
              <c:extLst>
                <c:ext xmlns:c15="http://schemas.microsoft.com/office/drawing/2012/chart" uri="{CE6537A1-D6FC-4f65-9D91-7224C49458BB}"/>
                <c:ext xmlns:c16="http://schemas.microsoft.com/office/drawing/2014/chart" uri="{C3380CC4-5D6E-409C-BE32-E72D297353CC}">
                  <c16:uniqueId val="{0000000C-24FA-4ACA-AA5D-25C9CE4E5B09}"/>
                </c:ext>
              </c:extLst>
            </c:dLbl>
            <c:dLbl>
              <c:idx val="3"/>
              <c:delete val="1"/>
              <c:extLst>
                <c:ext xmlns:c15="http://schemas.microsoft.com/office/drawing/2012/chart" uri="{CE6537A1-D6FC-4f65-9D91-7224C49458BB}"/>
                <c:ext xmlns:c16="http://schemas.microsoft.com/office/drawing/2014/chart" uri="{C3380CC4-5D6E-409C-BE32-E72D297353CC}">
                  <c16:uniqueId val="{0000000D-24FA-4ACA-AA5D-25C9CE4E5B09}"/>
                </c:ext>
              </c:extLst>
            </c:dLbl>
            <c:dLbl>
              <c:idx val="4"/>
              <c:delete val="1"/>
              <c:extLst>
                <c:ext xmlns:c15="http://schemas.microsoft.com/office/drawing/2012/chart" uri="{CE6537A1-D6FC-4f65-9D91-7224C49458BB}"/>
                <c:ext xmlns:c16="http://schemas.microsoft.com/office/drawing/2014/chart" uri="{C3380CC4-5D6E-409C-BE32-E72D297353CC}">
                  <c16:uniqueId val="{0000000E-24FA-4ACA-AA5D-25C9CE4E5B09}"/>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4FA-4ACA-AA5D-25C9CE4E5B09}"/>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4FA-4ACA-AA5D-25C9CE4E5B09}"/>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4FA-4ACA-AA5D-25C9CE4E5B09}"/>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4FA-4ACA-AA5D-25C9CE4E5B09}"/>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24FA-4ACA-AA5D-25C9CE4E5B09}"/>
            </c:ext>
          </c:extLst>
        </c:ser>
        <c:dLbls>
          <c:showLegendKey val="0"/>
          <c:showVal val="1"/>
          <c:showCatName val="0"/>
          <c:showSerName val="0"/>
          <c:showPercent val="0"/>
          <c:showBubbleSize val="0"/>
        </c:dLbls>
        <c:axId val="3"/>
        <c:axId val="2"/>
      </c:scatterChart>
      <c:valAx>
        <c:axId val="3"/>
        <c:scaling>
          <c:orientation val="maxMin"/>
          <c:max val="9"/>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2"/>
              <c:y val="0.2511554660318622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茨城県笠間市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a:ea typeface="ＭＳ ゴシック"/>
            </a:rPr>
            <a:t>　</a:t>
          </a:r>
          <a:r>
            <a:rPr kumimoji="1" lang="ja-JP" altLang="en-US" sz="1200">
              <a:solidFill>
                <a:sysClr val="windowText" lastClr="000000"/>
              </a:solidFill>
              <a:latin typeface="ＭＳ ゴシック"/>
              <a:ea typeface="ＭＳ ゴシック"/>
            </a:rPr>
            <a:t>元利償還金は、平成２８年度から令和２年度の５年間で３８５百万円（約１３．０％）増加し、３，３５３百万円となった。発行期限のある合併特例債の借入増が主な要因となっている。令和２年度の地方債発行額は４，２６４百万円であり、元金償還金を上回ったため地方債現在高は増となっている。</a:t>
          </a:r>
        </a:p>
        <a:p>
          <a:r>
            <a:rPr kumimoji="1" lang="ja-JP" altLang="en-US" sz="1200">
              <a:solidFill>
                <a:sysClr val="windowText" lastClr="000000"/>
              </a:solidFill>
              <a:latin typeface="ＭＳ ゴシック"/>
              <a:ea typeface="ＭＳ ゴシック"/>
            </a:rPr>
            <a:t>　公営企業債の元利償還金に対する繰入金については公共下水道事業会計への算入額の減により９１百万円の減となった。</a:t>
          </a:r>
        </a:p>
        <a:p>
          <a:r>
            <a:rPr kumimoji="1" lang="ja-JP" altLang="en-US" sz="1200">
              <a:solidFill>
                <a:sysClr val="windowText" lastClr="000000"/>
              </a:solidFill>
              <a:latin typeface="ＭＳ ゴシック"/>
              <a:ea typeface="ＭＳ ゴシック"/>
            </a:rPr>
            <a:t>　算入公債費等は、合併特例債の公債費算入額が増加したことから、３，３０６百万円となった。</a:t>
          </a:r>
        </a:p>
        <a:p>
          <a:r>
            <a:rPr kumimoji="1" lang="ja-JP" altLang="en-US" sz="1200">
              <a:solidFill>
                <a:sysClr val="windowText" lastClr="000000"/>
              </a:solidFill>
              <a:latin typeface="ＭＳ ゴシック"/>
              <a:ea typeface="ＭＳ ゴシック"/>
            </a:rPr>
            <a:t>　適正な地方債発行により、毎年度の元利償還金と実質公債費比率上昇の抑制に努める。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a:ea typeface="ＭＳ ゴシック"/>
            </a:rPr>
            <a:t>　満期一括償還地方債を発行していないため、減債基金の積立は実施していない。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茨城県笠間市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a:ea typeface="ＭＳ ゴシック"/>
            </a:rPr>
            <a:t>　</a:t>
          </a:r>
          <a:r>
            <a:rPr kumimoji="1" lang="ja-JP" altLang="en-US" sz="1100">
              <a:solidFill>
                <a:sysClr val="windowText" lastClr="000000"/>
              </a:solidFill>
              <a:latin typeface="ＭＳ ゴシック"/>
              <a:ea typeface="ＭＳ ゴシック"/>
            </a:rPr>
            <a:t>将来負担額（A）を構成する一般会計に係る地方債の残高は、平成３０年度から微減傾向であったが、令和２年度は、臨時財政対策債の発行額が償還額を下回った一方、合併特例債の発行額が償還額を上回り（前年度比４１．３％増）、現在高が増加した。平成２８年度から令和２年度の５年間では１，０８８百万円（約３．６％）増となった。　　</a:t>
          </a:r>
        </a:p>
        <a:p>
          <a:r>
            <a:rPr kumimoji="1" lang="ja-JP" altLang="en-US" sz="1100">
              <a:solidFill>
                <a:srgbClr val="FF0000"/>
              </a:solidFill>
              <a:latin typeface="ＭＳ ゴシック"/>
              <a:ea typeface="ＭＳ ゴシック"/>
            </a:rPr>
            <a:t>　</a:t>
          </a:r>
          <a:r>
            <a:rPr kumimoji="1" lang="ja-JP" altLang="en-US" sz="1100">
              <a:solidFill>
                <a:sysClr val="windowText" lastClr="000000"/>
              </a:solidFill>
              <a:latin typeface="ＭＳ ゴシック"/>
              <a:ea typeface="ＭＳ ゴシック"/>
            </a:rPr>
            <a:t>公営企業債等繰入見込額は、公共下水道事業会計等の地方債残高の減により繰入見込額が減少したことから、令和２年度は１４，７１９百万円（平成２８年度から４．２％増）となった。</a:t>
          </a:r>
        </a:p>
        <a:p>
          <a:r>
            <a:rPr kumimoji="1" lang="ja-JP" altLang="en-US" sz="1100">
              <a:solidFill>
                <a:srgbClr val="FF0000"/>
              </a:solidFill>
              <a:latin typeface="ＭＳ ゴシック"/>
              <a:ea typeface="ＭＳ ゴシック"/>
            </a:rPr>
            <a:t>　</a:t>
          </a:r>
          <a:r>
            <a:rPr kumimoji="1" lang="ja-JP" altLang="en-US" sz="1100">
              <a:solidFill>
                <a:sysClr val="windowText" lastClr="000000"/>
              </a:solidFill>
              <a:latin typeface="ＭＳ ゴシック"/>
              <a:ea typeface="ＭＳ ゴシック"/>
            </a:rPr>
            <a:t>充当可能財源（B）についても、合併特例債償還に係る交付税措置等により基準財政需要額算入見込額も平成２８年度と令和２年度の比較では８３６百万円（約２．４％）増加した。充当可能基金は概ね横ばいであり、令和２年度１５，０６８百万円となった。</a:t>
          </a:r>
          <a:endParaRPr kumimoji="1" lang="ja-JP" altLang="en-US" sz="1100">
            <a:solidFill>
              <a:srgbClr val="FF0000"/>
            </a:solidFill>
            <a:latin typeface="ＭＳ ゴシック"/>
            <a:ea typeface="ＭＳ ゴシック"/>
          </a:endParaRPr>
        </a:p>
        <a:p>
          <a:r>
            <a:rPr kumimoji="1" lang="ja-JP" altLang="en-US" sz="1100">
              <a:solidFill>
                <a:sysClr val="windowText" lastClr="000000"/>
              </a:solidFill>
              <a:latin typeface="ＭＳ ゴシック"/>
              <a:ea typeface="ＭＳ ゴシック"/>
            </a:rPr>
            <a:t>　今後も道の駅や多目的広場等の新たな公共施設の整備等が予定されており、地方債の発行が見込まれることから、将来負担比率の分子は高水準で推移することが見込まれる。一般会計は元より、公営企業会計、一部事務組合等でも事業の総点検を図り、今後も財政の健全化を推進する。</a:t>
          </a:r>
          <a:endParaRPr kumimoji="1" lang="ja-JP" altLang="en-US" sz="1100">
            <a:solidFill>
              <a:srgbClr val="FF0000"/>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茨城県笠間市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将来的な公共施設整備のため一般財源を公共建築物長寿命化等対応基金へ積み立てたり、また、次年度以降の企業立地促進事業へ活用するための企業立地促進基金への積立てや、地方創生拠点整備交付金の地方創生拠点整備基金（次年度の道の駅整備事業へ繰入）への積立てによる増の一方、新規企業立地促進事業補助金等へ活用するための企業立地促進基金の繰入れや、道の駅整備のため地方創生拠点整備基金の繰入れ、まちづくり振興基金の繰入れなど</a:t>
          </a:r>
          <a:r>
            <a:rPr kumimoji="1" lang="ja-JP" altLang="en-US" sz="1300">
              <a:solidFill>
                <a:schemeClr val="dk1"/>
              </a:solidFill>
              <a:effectLst/>
              <a:latin typeface="ＭＳ ゴシック"/>
              <a:ea typeface="ＭＳ ゴシック"/>
              <a:cs typeface="+mn-cs"/>
            </a:rPr>
            <a:t>により、基金全体としては</a:t>
          </a:r>
          <a:r>
            <a:rPr kumimoji="1" lang="ja-JP" altLang="en-US" sz="1300">
              <a:solidFill>
                <a:sysClr val="windowText" lastClr="000000"/>
              </a:solidFill>
              <a:effectLst/>
              <a:latin typeface="ＭＳ ゴシック"/>
              <a:ea typeface="ＭＳ ゴシック"/>
              <a:cs typeface="+mn-cs"/>
            </a:rPr>
            <a:t>２８２百万円の減となった。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も公共建築物長寿命化等対応基金等への積み立てを予定しているが、公共施設等の老朽化対策等に係る経費や企業誘致に伴う経費等の増加が見込まれることから、基金全体としては減少していく見通し。</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・公共建築物長寿命化等対応基金：笠間市公共施設等総合管理計画における公共建築物の長寿命化や総量削減の趣旨に沿った経費に充てる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・まちづくり振興基金：市民の一体感の醸成及び地域振興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・地域福祉基金：地域における高齢者保健福祉の推進及び民間福祉活動に対する助成等</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・公共建築物長寿命化等対応基金：公共建築物の長寿命化に関する経費等へ活用するため４８８百万円積立て、増となった。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・地方創生拠点整備基金：道の駅整備事業へ活用するための地方創生拠点整備交付金を３７７百万円積立て、そのうち同事業へ１</a:t>
          </a:r>
          <a:r>
            <a:rPr kumimoji="1" lang="ja-JP" altLang="en-US" sz="1300">
              <a:solidFill>
                <a:sysClr val="windowText" lastClr="000000"/>
              </a:solidFill>
              <a:effectLst/>
              <a:latin typeface="ＭＳ ゴシック"/>
              <a:ea typeface="ＭＳ ゴシック"/>
              <a:cs typeface="+mn-cs"/>
            </a:rPr>
            <a:t>４６百万円繰入れた。対前年度比では２３１百万円の増となった。</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・企業立地促進基金：企業立地促進事業へ２００百万円積立てた一方、５７９百万円繰入れたため減となった。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・公共建築物長寿命化等対応基金：公共建築物の老朽化が進んでおり、決算見込み等を鑑み、積立てを行っていく方針。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・企業立地促進基金：継続的な企業誘致に伴い、取り崩しが見込まれている。</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元気かさま応援基金：ふるさとづくり寄附金の一部（感染症対策事業分）を今年度より新型コロナウイルス感染症対策基金へ積み立てていることから、今後も当該基金への積立額及び事業への繰入額は減額となる。一方、自主財源の確保として、ふるさとづくり寄附金の増へ向けた取り組みを今後も積極的に行っていく方針。</a:t>
          </a:r>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・基金利子を１百万を積み立てたため増加した。</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建築物長寿命化等対応基金や企業立地促進基金への積立て、また、障害者自立支援給付事業等の扶助費や介護保険特別会計繰出金等の歳出増に伴う一般財源の不足に対応するため，２２４百万円を取り崩したことにより減額し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地方交付税の特例措置である合併算定替が今年度で終了となることに伴い、今後見込まれる地方交付税の減額や人口減少及び少子高齢化の進行による税収の減、また、扶助費や社会保障関係経費の増大などに備え、必要と考えられる額を、決算見込み等を鑑み可能な範囲で積み立てる方針。</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・基金利子を１百万を積み立てたため増加した。</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・道の駅整備や庁舎大規模改修工事等に係る地方債償還額の増加等により，公債費に充当する一般財源の不足に対応するため４０６百万円を取り崩し，減額となった。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・合併特例債の発行期限まで現行を上回る水準の償還額が予想されることから、決算見込み等を鑑み、適正な残高を維持していく方針。</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6" name="正方形/長方形 5"/>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7" name="正方形/長方形 6"/>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8" name="正方形/長方形 7"/>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9" name="正方形/長方形 8"/>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0" name="正方形/長方形 9"/>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1" name="正方形/長方形 10"/>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2" name="正方形/長方形 11"/>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3" name="正方形/長方形 12"/>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4" name="正方形/長方形 13"/>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5" name="正方形/長方形 14"/>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74,984
74,165
240.40
44,109,999
42,623,379
810,768
19,178,839
31,588,136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6" name="正方形/長方形 15"/>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7" name="正方形/長方形 16"/>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8" name="正方形/長方形 17"/>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9" name="正方形/長方形 18"/>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2" name="角丸四角形 21"/>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3" name="正方形/長方形 22"/>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4" name="正方形/長方形 23"/>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5" name="正方形/長方形 24"/>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6" name="直線コネクタ 25"/>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7" name="楕円 26"/>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9" name="直線コネクタ 28"/>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0" name="直線コネクタ 29"/>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3" name="テキスト ボックス 32"/>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4" name="テキスト ボックス 33"/>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5" name="テキスト ボックス 34"/>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6" name="テキスト ボックス 35"/>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1460"/>
    <xdr:sp macro="" textlink="">
      <xdr:nvSpPr>
        <xdr:cNvPr id="37" name="テキスト ボックス 36"/>
        <xdr:cNvSpPr txBox="1"/>
      </xdr:nvSpPr>
      <xdr:spPr>
        <a:xfrm>
          <a:off x="419100" y="3734435"/>
          <a:ext cx="4433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8" name="正方形/長方形 37"/>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9" name="正方形/長方形 38"/>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0" name="正方形/長方形 39"/>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1" name="正方形/長方形 40"/>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2" name="正方形/長方形 41"/>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3" name="正方形/長方形 42"/>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4" name="正方形/長方形 43"/>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5" name="正方形/長方形 44"/>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6" name="正方形/長方形 45"/>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solidFill>
                <a:sysClr val="windowText" lastClr="000000"/>
              </a:solidFill>
              <a:latin typeface="ＭＳ Ｐゴシック"/>
              <a:ea typeface="ＭＳ Ｐゴシック"/>
            </a:rPr>
            <a:t>有形固定資産減価償却率については、類似団体平均と比較し、本庁舎改修工事、みなみ学園義務教育学校整備工事等、公共施設の建築や大規模修繕が続いていることから、低位で推移している。しかしながら、</a:t>
          </a:r>
          <a:r>
            <a:rPr kumimoji="1" lang="en-US" altLang="ja-JP" sz="1100" baseline="0">
              <a:solidFill>
                <a:sysClr val="windowText" lastClr="000000"/>
              </a:solidFill>
              <a:latin typeface="ＭＳ Ｐゴシック"/>
              <a:ea typeface="ＭＳ Ｐゴシック"/>
            </a:rPr>
            <a:t>50</a:t>
          </a:r>
          <a:r>
            <a:rPr kumimoji="1" lang="ja-JP" altLang="en-US" sz="1100" baseline="0">
              <a:solidFill>
                <a:sysClr val="windowText" lastClr="000000"/>
              </a:solidFill>
              <a:latin typeface="ＭＳ Ｐゴシック"/>
              <a:ea typeface="ＭＳ Ｐゴシック"/>
            </a:rPr>
            <a:t>％を上回る状況が続いており、老朽化が進行していることから、今後は公共施設等総合管理計画、公共施設等適正配置計画に基づき施設の統廃合や、大規模改修を実施し適切に管理していくことが必要であ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51" name="テキスト ボックス 50"/>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2590" cy="217170"/>
    <xdr:sp macro="" textlink="">
      <xdr:nvSpPr>
        <xdr:cNvPr id="53" name="テキスト ボックス 52"/>
        <xdr:cNvSpPr txBox="1"/>
      </xdr:nvSpPr>
      <xdr:spPr>
        <a:xfrm>
          <a:off x="795655" y="7018655"/>
          <a:ext cx="4025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4" name="直線コネクタ 53"/>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1155" cy="217170"/>
    <xdr:sp macro="" textlink="">
      <xdr:nvSpPr>
        <xdr:cNvPr id="55" name="テキスト ボックス 54"/>
        <xdr:cNvSpPr txBox="1"/>
      </xdr:nvSpPr>
      <xdr:spPr>
        <a:xfrm>
          <a:off x="847090" y="6710045"/>
          <a:ext cx="3511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6" name="直線コネクタ 55"/>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1155" cy="217170"/>
    <xdr:sp macro="" textlink="">
      <xdr:nvSpPr>
        <xdr:cNvPr id="57" name="テキスト ボックス 56"/>
        <xdr:cNvSpPr txBox="1"/>
      </xdr:nvSpPr>
      <xdr:spPr>
        <a:xfrm>
          <a:off x="847090" y="6401435"/>
          <a:ext cx="3511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8" name="直線コネクタ 57"/>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1155" cy="217170"/>
    <xdr:sp macro="" textlink="">
      <xdr:nvSpPr>
        <xdr:cNvPr id="59" name="テキスト ボックス 58"/>
        <xdr:cNvSpPr txBox="1"/>
      </xdr:nvSpPr>
      <xdr:spPr>
        <a:xfrm>
          <a:off x="847090" y="6092825"/>
          <a:ext cx="3511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60" name="直線コネクタ 59"/>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1155" cy="217170"/>
    <xdr:sp macro="" textlink="">
      <xdr:nvSpPr>
        <xdr:cNvPr id="61" name="テキスト ボックス 60"/>
        <xdr:cNvSpPr txBox="1"/>
      </xdr:nvSpPr>
      <xdr:spPr>
        <a:xfrm>
          <a:off x="847090" y="5784215"/>
          <a:ext cx="3511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2" name="直線コネクタ 61"/>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1155" cy="217170"/>
    <xdr:sp macro="" textlink="">
      <xdr:nvSpPr>
        <xdr:cNvPr id="63" name="テキスト ボックス 62"/>
        <xdr:cNvSpPr txBox="1"/>
      </xdr:nvSpPr>
      <xdr:spPr>
        <a:xfrm>
          <a:off x="847090" y="5476240"/>
          <a:ext cx="3511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4" name="直線コネクタ 63"/>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1155" cy="217170"/>
    <xdr:sp macro="" textlink="">
      <xdr:nvSpPr>
        <xdr:cNvPr id="65" name="テキスト ボックス 64"/>
        <xdr:cNvSpPr txBox="1"/>
      </xdr:nvSpPr>
      <xdr:spPr>
        <a:xfrm>
          <a:off x="847090" y="5167630"/>
          <a:ext cx="3511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1155" cy="217170"/>
    <xdr:sp macro="" textlink="">
      <xdr:nvSpPr>
        <xdr:cNvPr id="67" name="テキスト ボックス 66"/>
        <xdr:cNvSpPr txBox="1"/>
      </xdr:nvSpPr>
      <xdr:spPr>
        <a:xfrm>
          <a:off x="847090" y="4859020"/>
          <a:ext cx="3511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19685</xdr:rowOff>
    </xdr:from>
    <xdr:to>
      <xdr:col>23</xdr:col>
      <xdr:colOff>85090</xdr:colOff>
      <xdr:row>33</xdr:row>
      <xdr:rowOff>161290</xdr:rowOff>
    </xdr:to>
    <xdr:cxnSp macro="">
      <xdr:nvCxnSpPr>
        <xdr:cNvPr id="69" name="直線コネクタ 68"/>
        <xdr:cNvCxnSpPr/>
      </xdr:nvCxnSpPr>
      <xdr:spPr>
        <a:xfrm flipV="1">
          <a:off x="4760595" y="5248910"/>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165100</xdr:rowOff>
    </xdr:from>
    <xdr:ext cx="396875" cy="259080"/>
    <xdr:sp macro="" textlink="">
      <xdr:nvSpPr>
        <xdr:cNvPr id="70" name="有形固定資産減価償却率最小値テキスト"/>
        <xdr:cNvSpPr txBox="1"/>
      </xdr:nvSpPr>
      <xdr:spPr>
        <a:xfrm>
          <a:off x="4813300" y="659447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161290</xdr:rowOff>
    </xdr:from>
    <xdr:to>
      <xdr:col>23</xdr:col>
      <xdr:colOff>174625</xdr:colOff>
      <xdr:row>33</xdr:row>
      <xdr:rowOff>161290</xdr:rowOff>
    </xdr:to>
    <xdr:cxnSp macro="">
      <xdr:nvCxnSpPr>
        <xdr:cNvPr id="71" name="直線コネクタ 70"/>
        <xdr:cNvCxnSpPr/>
      </xdr:nvCxnSpPr>
      <xdr:spPr>
        <a:xfrm>
          <a:off x="4673600" y="659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137795</xdr:rowOff>
    </xdr:from>
    <xdr:ext cx="396875" cy="259080"/>
    <xdr:sp macro="" textlink="">
      <xdr:nvSpPr>
        <xdr:cNvPr id="72" name="有形固定資産減価償却率最大値テキスト"/>
        <xdr:cNvSpPr txBox="1"/>
      </xdr:nvSpPr>
      <xdr:spPr>
        <a:xfrm>
          <a:off x="4813300" y="50241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19685</xdr:rowOff>
    </xdr:from>
    <xdr:to>
      <xdr:col>23</xdr:col>
      <xdr:colOff>174625</xdr:colOff>
      <xdr:row>26</xdr:row>
      <xdr:rowOff>19685</xdr:rowOff>
    </xdr:to>
    <xdr:cxnSp macro="">
      <xdr:nvCxnSpPr>
        <xdr:cNvPr id="73" name="直線コネクタ 72"/>
        <xdr:cNvCxnSpPr/>
      </xdr:nvCxnSpPr>
      <xdr:spPr>
        <a:xfrm>
          <a:off x="4673600" y="524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133350</xdr:rowOff>
    </xdr:from>
    <xdr:ext cx="396875" cy="250825"/>
    <xdr:sp macro="" textlink="">
      <xdr:nvSpPr>
        <xdr:cNvPr id="74" name="有形固定資産減価償却率平均値テキスト"/>
        <xdr:cNvSpPr txBox="1"/>
      </xdr:nvSpPr>
      <xdr:spPr>
        <a:xfrm>
          <a:off x="4813300" y="5876925"/>
          <a:ext cx="39687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154940</xdr:rowOff>
    </xdr:from>
    <xdr:to>
      <xdr:col>23</xdr:col>
      <xdr:colOff>136525</xdr:colOff>
      <xdr:row>30</xdr:row>
      <xdr:rowOff>85090</xdr:rowOff>
    </xdr:to>
    <xdr:sp macro="" textlink="">
      <xdr:nvSpPr>
        <xdr:cNvPr id="75" name="フローチャート: 判断 74"/>
        <xdr:cNvSpPr/>
      </xdr:nvSpPr>
      <xdr:spPr>
        <a:xfrm>
          <a:off x="4711700" y="58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102235</xdr:rowOff>
    </xdr:from>
    <xdr:to>
      <xdr:col>19</xdr:col>
      <xdr:colOff>187325</xdr:colOff>
      <xdr:row>30</xdr:row>
      <xdr:rowOff>32385</xdr:rowOff>
    </xdr:to>
    <xdr:sp macro="" textlink="">
      <xdr:nvSpPr>
        <xdr:cNvPr id="76" name="フローチャート: 判断 75"/>
        <xdr:cNvSpPr/>
      </xdr:nvSpPr>
      <xdr:spPr>
        <a:xfrm>
          <a:off x="4000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83820</xdr:rowOff>
    </xdr:from>
    <xdr:to>
      <xdr:col>15</xdr:col>
      <xdr:colOff>187325</xdr:colOff>
      <xdr:row>30</xdr:row>
      <xdr:rowOff>13970</xdr:rowOff>
    </xdr:to>
    <xdr:sp macro="" textlink="">
      <xdr:nvSpPr>
        <xdr:cNvPr id="77" name="フローチャート: 判断 76"/>
        <xdr:cNvSpPr/>
      </xdr:nvSpPr>
      <xdr:spPr>
        <a:xfrm>
          <a:off x="3238500" y="582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50165</xdr:rowOff>
    </xdr:from>
    <xdr:to>
      <xdr:col>11</xdr:col>
      <xdr:colOff>187325</xdr:colOff>
      <xdr:row>29</xdr:row>
      <xdr:rowOff>151765</xdr:rowOff>
    </xdr:to>
    <xdr:sp macro="" textlink="">
      <xdr:nvSpPr>
        <xdr:cNvPr id="78" name="フローチャート: 判断 77"/>
        <xdr:cNvSpPr/>
      </xdr:nvSpPr>
      <xdr:spPr>
        <a:xfrm>
          <a:off x="2476500" y="579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162560</xdr:rowOff>
    </xdr:from>
    <xdr:to>
      <xdr:col>7</xdr:col>
      <xdr:colOff>187325</xdr:colOff>
      <xdr:row>29</xdr:row>
      <xdr:rowOff>92710</xdr:rowOff>
    </xdr:to>
    <xdr:sp macro="" textlink="">
      <xdr:nvSpPr>
        <xdr:cNvPr id="79" name="フローチャート: 判断 78"/>
        <xdr:cNvSpPr/>
      </xdr:nvSpPr>
      <xdr:spPr>
        <a:xfrm>
          <a:off x="1714500" y="573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17170"/>
    <xdr:sp macro="" textlink="">
      <xdr:nvSpPr>
        <xdr:cNvPr id="80" name="テキスト ボックス 79"/>
        <xdr:cNvSpPr txBox="1"/>
      </xdr:nvSpPr>
      <xdr:spPr>
        <a:xfrm>
          <a:off x="4584700" y="7157720"/>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3745" cy="217170"/>
    <xdr:sp macro="" textlink="">
      <xdr:nvSpPr>
        <xdr:cNvPr id="81" name="テキスト ボックス 80"/>
        <xdr:cNvSpPr txBox="1"/>
      </xdr:nvSpPr>
      <xdr:spPr>
        <a:xfrm>
          <a:off x="3873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3745" cy="217170"/>
    <xdr:sp macro="" textlink="">
      <xdr:nvSpPr>
        <xdr:cNvPr id="82" name="テキスト ボックス 81"/>
        <xdr:cNvSpPr txBox="1"/>
      </xdr:nvSpPr>
      <xdr:spPr>
        <a:xfrm>
          <a:off x="3111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3745" cy="217170"/>
    <xdr:sp macro="" textlink="">
      <xdr:nvSpPr>
        <xdr:cNvPr id="83" name="テキスト ボックス 82"/>
        <xdr:cNvSpPr txBox="1"/>
      </xdr:nvSpPr>
      <xdr:spPr>
        <a:xfrm>
          <a:off x="2349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3745" cy="217170"/>
    <xdr:sp macro="" textlink="">
      <xdr:nvSpPr>
        <xdr:cNvPr id="84" name="テキスト ボックス 83"/>
        <xdr:cNvSpPr txBox="1"/>
      </xdr:nvSpPr>
      <xdr:spPr>
        <a:xfrm>
          <a:off x="1587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29</xdr:row>
      <xdr:rowOff>37465</xdr:rowOff>
    </xdr:from>
    <xdr:to>
      <xdr:col>23</xdr:col>
      <xdr:colOff>136525</xdr:colOff>
      <xdr:row>29</xdr:row>
      <xdr:rowOff>139065</xdr:rowOff>
    </xdr:to>
    <xdr:sp macro="" textlink="">
      <xdr:nvSpPr>
        <xdr:cNvPr id="85" name="楕円 84"/>
        <xdr:cNvSpPr/>
      </xdr:nvSpPr>
      <xdr:spPr>
        <a:xfrm>
          <a:off x="47117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60325</xdr:rowOff>
    </xdr:from>
    <xdr:ext cx="396875" cy="259080"/>
    <xdr:sp macro="" textlink="">
      <xdr:nvSpPr>
        <xdr:cNvPr id="86" name="有形固定資産減価償却率該当値テキスト"/>
        <xdr:cNvSpPr txBox="1"/>
      </xdr:nvSpPr>
      <xdr:spPr>
        <a:xfrm>
          <a:off x="4813300" y="563245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132080</xdr:rowOff>
    </xdr:from>
    <xdr:to>
      <xdr:col>19</xdr:col>
      <xdr:colOff>187325</xdr:colOff>
      <xdr:row>29</xdr:row>
      <xdr:rowOff>62230</xdr:rowOff>
    </xdr:to>
    <xdr:sp macro="" textlink="">
      <xdr:nvSpPr>
        <xdr:cNvPr id="87" name="楕円 86"/>
        <xdr:cNvSpPr/>
      </xdr:nvSpPr>
      <xdr:spPr>
        <a:xfrm>
          <a:off x="40005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11430</xdr:rowOff>
    </xdr:from>
    <xdr:to>
      <xdr:col>23</xdr:col>
      <xdr:colOff>85725</xdr:colOff>
      <xdr:row>29</xdr:row>
      <xdr:rowOff>88265</xdr:rowOff>
    </xdr:to>
    <xdr:cxnSp macro="">
      <xdr:nvCxnSpPr>
        <xdr:cNvPr id="88" name="直線コネクタ 87"/>
        <xdr:cNvCxnSpPr/>
      </xdr:nvCxnSpPr>
      <xdr:spPr>
        <a:xfrm>
          <a:off x="4051300" y="5755005"/>
          <a:ext cx="711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79375</xdr:rowOff>
    </xdr:from>
    <xdr:to>
      <xdr:col>15</xdr:col>
      <xdr:colOff>187325</xdr:colOff>
      <xdr:row>29</xdr:row>
      <xdr:rowOff>9525</xdr:rowOff>
    </xdr:to>
    <xdr:sp macro="" textlink="">
      <xdr:nvSpPr>
        <xdr:cNvPr id="89" name="楕円 88"/>
        <xdr:cNvSpPr/>
      </xdr:nvSpPr>
      <xdr:spPr>
        <a:xfrm>
          <a:off x="32385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130175</xdr:rowOff>
    </xdr:from>
    <xdr:to>
      <xdr:col>19</xdr:col>
      <xdr:colOff>136525</xdr:colOff>
      <xdr:row>29</xdr:row>
      <xdr:rowOff>11430</xdr:rowOff>
    </xdr:to>
    <xdr:cxnSp macro="">
      <xdr:nvCxnSpPr>
        <xdr:cNvPr id="90" name="直線コネクタ 89"/>
        <xdr:cNvCxnSpPr/>
      </xdr:nvCxnSpPr>
      <xdr:spPr>
        <a:xfrm>
          <a:off x="3289300" y="5702300"/>
          <a:ext cx="762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42545</xdr:rowOff>
    </xdr:from>
    <xdr:to>
      <xdr:col>11</xdr:col>
      <xdr:colOff>187325</xdr:colOff>
      <xdr:row>28</xdr:row>
      <xdr:rowOff>144145</xdr:rowOff>
    </xdr:to>
    <xdr:sp macro="" textlink="">
      <xdr:nvSpPr>
        <xdr:cNvPr id="91" name="楕円 90"/>
        <xdr:cNvSpPr/>
      </xdr:nvSpPr>
      <xdr:spPr>
        <a:xfrm>
          <a:off x="2476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93345</xdr:rowOff>
    </xdr:from>
    <xdr:to>
      <xdr:col>15</xdr:col>
      <xdr:colOff>136525</xdr:colOff>
      <xdr:row>28</xdr:row>
      <xdr:rowOff>130175</xdr:rowOff>
    </xdr:to>
    <xdr:cxnSp macro="">
      <xdr:nvCxnSpPr>
        <xdr:cNvPr id="92" name="直線コネクタ 91"/>
        <xdr:cNvCxnSpPr/>
      </xdr:nvCxnSpPr>
      <xdr:spPr>
        <a:xfrm>
          <a:off x="2527300" y="5665470"/>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6350</xdr:rowOff>
    </xdr:from>
    <xdr:to>
      <xdr:col>7</xdr:col>
      <xdr:colOff>187325</xdr:colOff>
      <xdr:row>28</xdr:row>
      <xdr:rowOff>107315</xdr:rowOff>
    </xdr:to>
    <xdr:sp macro="" textlink="">
      <xdr:nvSpPr>
        <xdr:cNvPr id="93" name="楕円 92"/>
        <xdr:cNvSpPr/>
      </xdr:nvSpPr>
      <xdr:spPr>
        <a:xfrm>
          <a:off x="1714500" y="55784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56515</xdr:rowOff>
    </xdr:from>
    <xdr:to>
      <xdr:col>11</xdr:col>
      <xdr:colOff>136525</xdr:colOff>
      <xdr:row>28</xdr:row>
      <xdr:rowOff>93345</xdr:rowOff>
    </xdr:to>
    <xdr:cxnSp macro="">
      <xdr:nvCxnSpPr>
        <xdr:cNvPr id="94" name="直線コネクタ 93"/>
        <xdr:cNvCxnSpPr/>
      </xdr:nvCxnSpPr>
      <xdr:spPr>
        <a:xfrm>
          <a:off x="1765300" y="5628640"/>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23495</xdr:rowOff>
    </xdr:from>
    <xdr:ext cx="396875" cy="259080"/>
    <xdr:sp macro="" textlink="">
      <xdr:nvSpPr>
        <xdr:cNvPr id="95" name="n_1aveValue有形固定資産減価償却率"/>
        <xdr:cNvSpPr txBox="1"/>
      </xdr:nvSpPr>
      <xdr:spPr>
        <a:xfrm>
          <a:off x="3836035" y="59385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5080</xdr:rowOff>
    </xdr:from>
    <xdr:ext cx="396875" cy="259080"/>
    <xdr:sp macro="" textlink="">
      <xdr:nvSpPr>
        <xdr:cNvPr id="96" name="n_2aveValue有形固定資産減価償却率"/>
        <xdr:cNvSpPr txBox="1"/>
      </xdr:nvSpPr>
      <xdr:spPr>
        <a:xfrm>
          <a:off x="3086735" y="592010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143510</xdr:rowOff>
    </xdr:from>
    <xdr:ext cx="396875" cy="251460"/>
    <xdr:sp macro="" textlink="">
      <xdr:nvSpPr>
        <xdr:cNvPr id="97" name="n_3aveValue有形固定資産減価償却率"/>
        <xdr:cNvSpPr txBox="1"/>
      </xdr:nvSpPr>
      <xdr:spPr>
        <a:xfrm>
          <a:off x="2324735" y="5887085"/>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83820</xdr:rowOff>
    </xdr:from>
    <xdr:ext cx="396875" cy="259080"/>
    <xdr:sp macro="" textlink="">
      <xdr:nvSpPr>
        <xdr:cNvPr id="98" name="n_4aveValue有形固定資産減価償却率"/>
        <xdr:cNvSpPr txBox="1"/>
      </xdr:nvSpPr>
      <xdr:spPr>
        <a:xfrm>
          <a:off x="1562735" y="582739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78740</xdr:rowOff>
    </xdr:from>
    <xdr:ext cx="396875" cy="259080"/>
    <xdr:sp macro="" textlink="">
      <xdr:nvSpPr>
        <xdr:cNvPr id="99" name="n_1mainValue有形固定資産減価償却率"/>
        <xdr:cNvSpPr txBox="1"/>
      </xdr:nvSpPr>
      <xdr:spPr>
        <a:xfrm>
          <a:off x="3836035" y="547941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26035</xdr:rowOff>
    </xdr:from>
    <xdr:ext cx="396875" cy="259080"/>
    <xdr:sp macro="" textlink="">
      <xdr:nvSpPr>
        <xdr:cNvPr id="100" name="n_2mainValue有形固定資産減価償却率"/>
        <xdr:cNvSpPr txBox="1"/>
      </xdr:nvSpPr>
      <xdr:spPr>
        <a:xfrm>
          <a:off x="3086735" y="542671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26</xdr:row>
      <xdr:rowOff>160655</xdr:rowOff>
    </xdr:from>
    <xdr:ext cx="396875" cy="259080"/>
    <xdr:sp macro="" textlink="">
      <xdr:nvSpPr>
        <xdr:cNvPr id="101" name="n_3mainValue有形固定資産減価償却率"/>
        <xdr:cNvSpPr txBox="1"/>
      </xdr:nvSpPr>
      <xdr:spPr>
        <a:xfrm>
          <a:off x="2324735" y="538988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26</xdr:row>
      <xdr:rowOff>123825</xdr:rowOff>
    </xdr:from>
    <xdr:ext cx="396875" cy="250825"/>
    <xdr:sp macro="" textlink="">
      <xdr:nvSpPr>
        <xdr:cNvPr id="102" name="n_4mainValue有形固定資産減価償却率"/>
        <xdr:cNvSpPr txBox="1"/>
      </xdr:nvSpPr>
      <xdr:spPr>
        <a:xfrm>
          <a:off x="1562735" y="535305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3" name="正方形/長方形 10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4" name="正方形/長方形 103"/>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5" name="正方形/長方形 104"/>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[ 601.9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6" name="正方形/長方形 10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7" name="正方形/長方形 10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8" name="正方形/長方形 10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9" name="正方形/長方形 10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0" name="正方形/長方形 10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1" name="正方形/長方形 11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債務償還比率については601.9%と類似団体を下回った。</a:t>
          </a:r>
        </a:p>
        <a:p>
          <a:r>
            <a:rPr kumimoji="1" lang="ja-JP" altLang="en-US" sz="1100">
              <a:latin typeface="ＭＳ Ｐゴシック"/>
              <a:ea typeface="ＭＳ Ｐゴシック"/>
            </a:rPr>
            <a:t>債務償還比率の分子を構成する将来負担額については、市債の発行額が償還額を上回り増加したため債務償還比率は増加した。今後も公共施設の建築や学校施設改修等に伴う合併特例債等の市債発行額の増加が見込まれることから分子の増加が予想される。また、分母を構成している経常一般財源等については、令和元年10月からの消費税増税により今後増加が見込まれる一方、新型コロナ感染症による経済等への影響や、継続的な人口減少等による減要因も鑑みると、長期的には減少が見込まれ、債務償還比率の増加が予想される。</a:t>
          </a:r>
        </a:p>
      </xdr:txBody>
    </xdr:sp>
    <xdr:clientData/>
  </xdr:twoCellAnchor>
  <xdr:oneCellAnchor>
    <xdr:from>
      <xdr:col>57</xdr:col>
      <xdr:colOff>111125</xdr:colOff>
      <xdr:row>23</xdr:row>
      <xdr:rowOff>47625</xdr:rowOff>
    </xdr:from>
    <xdr:ext cx="349885" cy="225425"/>
    <xdr:sp macro="" textlink="">
      <xdr:nvSpPr>
        <xdr:cNvPr id="116" name="テキスト ボックス 11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17170"/>
    <xdr:sp macro="" textlink="">
      <xdr:nvSpPr>
        <xdr:cNvPr id="118" name="テキスト ボックス 117"/>
        <xdr:cNvSpPr txBox="1"/>
      </xdr:nvSpPr>
      <xdr:spPr>
        <a:xfrm>
          <a:off x="10756900" y="7018655"/>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9" name="直線コネクタ 118"/>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20" name="テキスト ボックス 119"/>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21" name="直線コネクタ 120"/>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2590" cy="217170"/>
    <xdr:sp macro="" textlink="">
      <xdr:nvSpPr>
        <xdr:cNvPr id="122" name="テキスト ボックス 121"/>
        <xdr:cNvSpPr txBox="1"/>
      </xdr:nvSpPr>
      <xdr:spPr>
        <a:xfrm>
          <a:off x="10828655" y="6298565"/>
          <a:ext cx="4025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2590" cy="225425"/>
    <xdr:sp macro="" textlink="">
      <xdr:nvSpPr>
        <xdr:cNvPr id="124" name="テキスト ボックス 123"/>
        <xdr:cNvSpPr txBox="1"/>
      </xdr:nvSpPr>
      <xdr:spPr>
        <a:xfrm>
          <a:off x="10828655" y="5938520"/>
          <a:ext cx="4025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5" name="直線コネクタ 124"/>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2590" cy="217170"/>
    <xdr:sp macro="" textlink="">
      <xdr:nvSpPr>
        <xdr:cNvPr id="126" name="テキスト ボックス 125"/>
        <xdr:cNvSpPr txBox="1"/>
      </xdr:nvSpPr>
      <xdr:spPr>
        <a:xfrm>
          <a:off x="10828655" y="5579110"/>
          <a:ext cx="4025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7" name="直線コネクタ 126"/>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8" name="テキスト ボックス 127"/>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34</xdr:row>
      <xdr:rowOff>66040</xdr:rowOff>
    </xdr:to>
    <xdr:cxnSp macro="">
      <xdr:nvCxnSpPr>
        <xdr:cNvPr id="131" name="直線コネクタ 130"/>
        <xdr:cNvCxnSpPr/>
      </xdr:nvCxnSpPr>
      <xdr:spPr>
        <a:xfrm flipV="1">
          <a:off x="14793595" y="5313045"/>
          <a:ext cx="127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69850</xdr:rowOff>
    </xdr:from>
    <xdr:ext cx="552450" cy="259080"/>
    <xdr:sp macro="" textlink="">
      <xdr:nvSpPr>
        <xdr:cNvPr id="132" name="債務償還比率最小値テキスト"/>
        <xdr:cNvSpPr txBox="1"/>
      </xdr:nvSpPr>
      <xdr:spPr>
        <a:xfrm>
          <a:off x="14846300" y="6670675"/>
          <a:ext cx="552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1,128.7</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66040</xdr:rowOff>
    </xdr:from>
    <xdr:to>
      <xdr:col>76</xdr:col>
      <xdr:colOff>111125</xdr:colOff>
      <xdr:row>34</xdr:row>
      <xdr:rowOff>66040</xdr:rowOff>
    </xdr:to>
    <xdr:cxnSp macro="">
      <xdr:nvCxnSpPr>
        <xdr:cNvPr id="133" name="直線コネクタ 132"/>
        <xdr:cNvCxnSpPr/>
      </xdr:nvCxnSpPr>
      <xdr:spPr>
        <a:xfrm>
          <a:off x="14706600" y="6666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2105" cy="250825"/>
    <xdr:sp macro="" textlink="">
      <xdr:nvSpPr>
        <xdr:cNvPr id="134" name="債務償還比率最大値テキスト"/>
        <xdr:cNvSpPr txBox="1"/>
      </xdr:nvSpPr>
      <xdr:spPr>
        <a:xfrm>
          <a:off x="14846300" y="5088255"/>
          <a:ext cx="332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35" name="直線コネクタ 134"/>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96520</xdr:rowOff>
    </xdr:from>
    <xdr:ext cx="461645" cy="259080"/>
    <xdr:sp macro="" textlink="">
      <xdr:nvSpPr>
        <xdr:cNvPr id="136" name="債務償還比率平均値テキスト"/>
        <xdr:cNvSpPr txBox="1"/>
      </xdr:nvSpPr>
      <xdr:spPr>
        <a:xfrm>
          <a:off x="14846300" y="6011545"/>
          <a:ext cx="4616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642.8</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118110</xdr:rowOff>
    </xdr:from>
    <xdr:to>
      <xdr:col>76</xdr:col>
      <xdr:colOff>73025</xdr:colOff>
      <xdr:row>31</xdr:row>
      <xdr:rowOff>48260</xdr:rowOff>
    </xdr:to>
    <xdr:sp macro="" textlink="">
      <xdr:nvSpPr>
        <xdr:cNvPr id="137" name="フローチャート: 判断 136"/>
        <xdr:cNvSpPr/>
      </xdr:nvSpPr>
      <xdr:spPr>
        <a:xfrm>
          <a:off x="14744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117475</xdr:rowOff>
    </xdr:from>
    <xdr:to>
      <xdr:col>72</xdr:col>
      <xdr:colOff>123825</xdr:colOff>
      <xdr:row>31</xdr:row>
      <xdr:rowOff>47625</xdr:rowOff>
    </xdr:to>
    <xdr:sp macro="" textlink="">
      <xdr:nvSpPr>
        <xdr:cNvPr id="138" name="フローチャート: 判断 137"/>
        <xdr:cNvSpPr/>
      </xdr:nvSpPr>
      <xdr:spPr>
        <a:xfrm>
          <a:off x="14033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117475</xdr:rowOff>
    </xdr:from>
    <xdr:to>
      <xdr:col>68</xdr:col>
      <xdr:colOff>123825</xdr:colOff>
      <xdr:row>31</xdr:row>
      <xdr:rowOff>47625</xdr:rowOff>
    </xdr:to>
    <xdr:sp macro="" textlink="">
      <xdr:nvSpPr>
        <xdr:cNvPr id="139" name="フローチャート: 判断 138"/>
        <xdr:cNvSpPr/>
      </xdr:nvSpPr>
      <xdr:spPr>
        <a:xfrm>
          <a:off x="13271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113665</xdr:rowOff>
    </xdr:from>
    <xdr:to>
      <xdr:col>64</xdr:col>
      <xdr:colOff>123825</xdr:colOff>
      <xdr:row>31</xdr:row>
      <xdr:rowOff>43815</xdr:rowOff>
    </xdr:to>
    <xdr:sp macro="" textlink="">
      <xdr:nvSpPr>
        <xdr:cNvPr id="140" name="フローチャート: 判断 139"/>
        <xdr:cNvSpPr/>
      </xdr:nvSpPr>
      <xdr:spPr>
        <a:xfrm>
          <a:off x="1250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106680</xdr:rowOff>
    </xdr:from>
    <xdr:to>
      <xdr:col>60</xdr:col>
      <xdr:colOff>123825</xdr:colOff>
      <xdr:row>31</xdr:row>
      <xdr:rowOff>36830</xdr:rowOff>
    </xdr:to>
    <xdr:sp macro="" textlink="">
      <xdr:nvSpPr>
        <xdr:cNvPr id="141" name="フローチャート: 判断 140"/>
        <xdr:cNvSpPr/>
      </xdr:nvSpPr>
      <xdr:spPr>
        <a:xfrm>
          <a:off x="11747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17170"/>
    <xdr:sp macro="" textlink="">
      <xdr:nvSpPr>
        <xdr:cNvPr id="142" name="テキスト ボックス 141"/>
        <xdr:cNvSpPr txBox="1"/>
      </xdr:nvSpPr>
      <xdr:spPr>
        <a:xfrm>
          <a:off x="14617700" y="7157720"/>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3745" cy="217170"/>
    <xdr:sp macro="" textlink="">
      <xdr:nvSpPr>
        <xdr:cNvPr id="143" name="テキスト ボックス 142"/>
        <xdr:cNvSpPr txBox="1"/>
      </xdr:nvSpPr>
      <xdr:spPr>
        <a:xfrm>
          <a:off x="13906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3745" cy="217170"/>
    <xdr:sp macro="" textlink="">
      <xdr:nvSpPr>
        <xdr:cNvPr id="144" name="テキスト ボックス 143"/>
        <xdr:cNvSpPr txBox="1"/>
      </xdr:nvSpPr>
      <xdr:spPr>
        <a:xfrm>
          <a:off x="13144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3745" cy="217170"/>
    <xdr:sp macro="" textlink="">
      <xdr:nvSpPr>
        <xdr:cNvPr id="145" name="テキスト ボックス 144"/>
        <xdr:cNvSpPr txBox="1"/>
      </xdr:nvSpPr>
      <xdr:spPr>
        <a:xfrm>
          <a:off x="12382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3745" cy="217170"/>
    <xdr:sp macro="" textlink="">
      <xdr:nvSpPr>
        <xdr:cNvPr id="146" name="テキスト ボックス 145"/>
        <xdr:cNvSpPr txBox="1"/>
      </xdr:nvSpPr>
      <xdr:spPr>
        <a:xfrm>
          <a:off x="11620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30</xdr:row>
      <xdr:rowOff>69215</xdr:rowOff>
    </xdr:from>
    <xdr:to>
      <xdr:col>76</xdr:col>
      <xdr:colOff>73025</xdr:colOff>
      <xdr:row>30</xdr:row>
      <xdr:rowOff>170815</xdr:rowOff>
    </xdr:to>
    <xdr:sp macro="" textlink="">
      <xdr:nvSpPr>
        <xdr:cNvPr id="147" name="楕円 146"/>
        <xdr:cNvSpPr/>
      </xdr:nvSpPr>
      <xdr:spPr>
        <a:xfrm>
          <a:off x="147447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92075</xdr:rowOff>
    </xdr:from>
    <xdr:ext cx="461645" cy="259080"/>
    <xdr:sp macro="" textlink="">
      <xdr:nvSpPr>
        <xdr:cNvPr id="148" name="債務償還比率該当値テキスト"/>
        <xdr:cNvSpPr txBox="1"/>
      </xdr:nvSpPr>
      <xdr:spPr>
        <a:xfrm>
          <a:off x="14846300" y="58356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68580</xdr:rowOff>
    </xdr:from>
    <xdr:to>
      <xdr:col>72</xdr:col>
      <xdr:colOff>123825</xdr:colOff>
      <xdr:row>30</xdr:row>
      <xdr:rowOff>170180</xdr:rowOff>
    </xdr:to>
    <xdr:sp macro="" textlink="">
      <xdr:nvSpPr>
        <xdr:cNvPr id="149" name="楕円 148"/>
        <xdr:cNvSpPr/>
      </xdr:nvSpPr>
      <xdr:spPr>
        <a:xfrm>
          <a:off x="14033500" y="598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119380</xdr:rowOff>
    </xdr:from>
    <xdr:to>
      <xdr:col>76</xdr:col>
      <xdr:colOff>22225</xdr:colOff>
      <xdr:row>30</xdr:row>
      <xdr:rowOff>120650</xdr:rowOff>
    </xdr:to>
    <xdr:cxnSp macro="">
      <xdr:nvCxnSpPr>
        <xdr:cNvPr id="150" name="直線コネクタ 149"/>
        <xdr:cNvCxnSpPr/>
      </xdr:nvCxnSpPr>
      <xdr:spPr>
        <a:xfrm>
          <a:off x="14084300" y="6034405"/>
          <a:ext cx="711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89535</xdr:rowOff>
    </xdr:from>
    <xdr:to>
      <xdr:col>68</xdr:col>
      <xdr:colOff>123825</xdr:colOff>
      <xdr:row>31</xdr:row>
      <xdr:rowOff>19685</xdr:rowOff>
    </xdr:to>
    <xdr:sp macro="" textlink="">
      <xdr:nvSpPr>
        <xdr:cNvPr id="151" name="楕円 150"/>
        <xdr:cNvSpPr/>
      </xdr:nvSpPr>
      <xdr:spPr>
        <a:xfrm>
          <a:off x="132715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119380</xdr:rowOff>
    </xdr:from>
    <xdr:to>
      <xdr:col>72</xdr:col>
      <xdr:colOff>73025</xdr:colOff>
      <xdr:row>30</xdr:row>
      <xdr:rowOff>140335</xdr:rowOff>
    </xdr:to>
    <xdr:cxnSp macro="">
      <xdr:nvCxnSpPr>
        <xdr:cNvPr id="152" name="直線コネクタ 151"/>
        <xdr:cNvCxnSpPr/>
      </xdr:nvCxnSpPr>
      <xdr:spPr>
        <a:xfrm flipV="1">
          <a:off x="13322300" y="6034405"/>
          <a:ext cx="762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128905</xdr:rowOff>
    </xdr:from>
    <xdr:to>
      <xdr:col>64</xdr:col>
      <xdr:colOff>123825</xdr:colOff>
      <xdr:row>31</xdr:row>
      <xdr:rowOff>59055</xdr:rowOff>
    </xdr:to>
    <xdr:sp macro="" textlink="">
      <xdr:nvSpPr>
        <xdr:cNvPr id="153" name="楕円 152"/>
        <xdr:cNvSpPr/>
      </xdr:nvSpPr>
      <xdr:spPr>
        <a:xfrm>
          <a:off x="12509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140335</xdr:rowOff>
    </xdr:from>
    <xdr:to>
      <xdr:col>68</xdr:col>
      <xdr:colOff>73025</xdr:colOff>
      <xdr:row>31</xdr:row>
      <xdr:rowOff>8255</xdr:rowOff>
    </xdr:to>
    <xdr:cxnSp macro="">
      <xdr:nvCxnSpPr>
        <xdr:cNvPr id="154" name="直線コネクタ 153"/>
        <xdr:cNvCxnSpPr/>
      </xdr:nvCxnSpPr>
      <xdr:spPr>
        <a:xfrm flipV="1">
          <a:off x="12560300" y="6055360"/>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167640</xdr:rowOff>
    </xdr:from>
    <xdr:to>
      <xdr:col>60</xdr:col>
      <xdr:colOff>123825</xdr:colOff>
      <xdr:row>31</xdr:row>
      <xdr:rowOff>97790</xdr:rowOff>
    </xdr:to>
    <xdr:sp macro="" textlink="">
      <xdr:nvSpPr>
        <xdr:cNvPr id="155" name="楕円 154"/>
        <xdr:cNvSpPr/>
      </xdr:nvSpPr>
      <xdr:spPr>
        <a:xfrm>
          <a:off x="117475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8255</xdr:rowOff>
    </xdr:from>
    <xdr:to>
      <xdr:col>64</xdr:col>
      <xdr:colOff>73025</xdr:colOff>
      <xdr:row>31</xdr:row>
      <xdr:rowOff>46990</xdr:rowOff>
    </xdr:to>
    <xdr:cxnSp macro="">
      <xdr:nvCxnSpPr>
        <xdr:cNvPr id="156" name="直線コネクタ 155"/>
        <xdr:cNvCxnSpPr/>
      </xdr:nvCxnSpPr>
      <xdr:spPr>
        <a:xfrm flipV="1">
          <a:off x="11798300" y="6094730"/>
          <a:ext cx="762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38735</xdr:rowOff>
    </xdr:from>
    <xdr:ext cx="461645" cy="259080"/>
    <xdr:sp macro="" textlink="">
      <xdr:nvSpPr>
        <xdr:cNvPr id="157" name="n_1aveValue債務償還比率"/>
        <xdr:cNvSpPr txBox="1"/>
      </xdr:nvSpPr>
      <xdr:spPr>
        <a:xfrm>
          <a:off x="13836650" y="61252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642.2</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31</xdr:row>
      <xdr:rowOff>38735</xdr:rowOff>
    </xdr:from>
    <xdr:ext cx="461645" cy="259080"/>
    <xdr:sp macro="" textlink="">
      <xdr:nvSpPr>
        <xdr:cNvPr id="158" name="n_2aveValue債務償還比率"/>
        <xdr:cNvSpPr txBox="1"/>
      </xdr:nvSpPr>
      <xdr:spPr>
        <a:xfrm>
          <a:off x="13087350" y="61252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60325</xdr:rowOff>
    </xdr:from>
    <xdr:ext cx="461645" cy="259080"/>
    <xdr:sp macro="" textlink="">
      <xdr:nvSpPr>
        <xdr:cNvPr id="159" name="n_3aveValue債務償還比率"/>
        <xdr:cNvSpPr txBox="1"/>
      </xdr:nvSpPr>
      <xdr:spPr>
        <a:xfrm>
          <a:off x="12325350" y="580390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639.2</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53340</xdr:rowOff>
    </xdr:from>
    <xdr:ext cx="461645" cy="250825"/>
    <xdr:sp macro="" textlink="">
      <xdr:nvSpPr>
        <xdr:cNvPr id="160" name="n_4aveValue債務償還比率"/>
        <xdr:cNvSpPr txBox="1"/>
      </xdr:nvSpPr>
      <xdr:spPr>
        <a:xfrm>
          <a:off x="11563350" y="579691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633.3</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29</xdr:row>
      <xdr:rowOff>15240</xdr:rowOff>
    </xdr:from>
    <xdr:ext cx="461645" cy="259080"/>
    <xdr:sp macro="" textlink="">
      <xdr:nvSpPr>
        <xdr:cNvPr id="161" name="n_1mainValue債務償還比率"/>
        <xdr:cNvSpPr txBox="1"/>
      </xdr:nvSpPr>
      <xdr:spPr>
        <a:xfrm>
          <a:off x="13836650" y="57588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601.6</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29</xdr:row>
      <xdr:rowOff>36195</xdr:rowOff>
    </xdr:from>
    <xdr:ext cx="461645" cy="259080"/>
    <xdr:sp macro="" textlink="">
      <xdr:nvSpPr>
        <xdr:cNvPr id="162" name="n_2mainValue債務償還比率"/>
        <xdr:cNvSpPr txBox="1"/>
      </xdr:nvSpPr>
      <xdr:spPr>
        <a:xfrm>
          <a:off x="13087350" y="57797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618.9</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50165</xdr:rowOff>
    </xdr:from>
    <xdr:ext cx="461645" cy="259080"/>
    <xdr:sp macro="" textlink="">
      <xdr:nvSpPr>
        <xdr:cNvPr id="163" name="n_3mainValue債務償還比率"/>
        <xdr:cNvSpPr txBox="1"/>
      </xdr:nvSpPr>
      <xdr:spPr>
        <a:xfrm>
          <a:off x="12325350" y="61366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652.1</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88900</xdr:rowOff>
    </xdr:from>
    <xdr:ext cx="461645" cy="250825"/>
    <xdr:sp macro="" textlink="">
      <xdr:nvSpPr>
        <xdr:cNvPr id="164" name="n_4mainValue債務償還比率"/>
        <xdr:cNvSpPr txBox="1"/>
      </xdr:nvSpPr>
      <xdr:spPr>
        <a:xfrm>
          <a:off x="11563350" y="617537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6" name="正方形/長方形 16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7" name="テキスト ボックス 166"/>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1950" cy="236220"/>
    <xdr:sp macro="" textlink="">
      <xdr:nvSpPr>
        <xdr:cNvPr id="168" name="テキスト ボックス 167"/>
        <xdr:cNvSpPr txBox="1"/>
      </xdr:nvSpPr>
      <xdr:spPr>
        <a:xfrm>
          <a:off x="6985000" y="10922000"/>
          <a:ext cx="36195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9" name="テキスト ボックス 168"/>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1950" cy="241300"/>
    <xdr:sp macro="" textlink="">
      <xdr:nvSpPr>
        <xdr:cNvPr id="170" name="テキスト ボックス 169"/>
        <xdr:cNvSpPr txBox="1"/>
      </xdr:nvSpPr>
      <xdr:spPr>
        <a:xfrm>
          <a:off x="6985000" y="14795500"/>
          <a:ext cx="36195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74,984
74,165
240.40
44,109,999
42,623,379
810,768
19,178,839
31,588,136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0825"/>
    <xdr:sp macro="" textlink="">
      <xdr:nvSpPr>
        <xdr:cNvPr id="32" name="テキスト ボックス 31"/>
        <xdr:cNvSpPr txBox="1"/>
      </xdr:nvSpPr>
      <xdr:spPr>
        <a:xfrm>
          <a:off x="698500" y="3746500"/>
          <a:ext cx="4433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0195" cy="225425"/>
    <xdr:sp macro="" textlink="">
      <xdr:nvSpPr>
        <xdr:cNvPr id="41" name="テキスト ボックス 40"/>
        <xdr:cNvSpPr txBox="1"/>
      </xdr:nvSpPr>
      <xdr:spPr>
        <a:xfrm>
          <a:off x="723900" y="514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59105" cy="259080"/>
    <xdr:sp macro="" textlink="">
      <xdr:nvSpPr>
        <xdr:cNvPr id="43" name="テキスト ボックス 42"/>
        <xdr:cNvSpPr txBox="1"/>
      </xdr:nvSpPr>
      <xdr:spPr>
        <a:xfrm>
          <a:off x="294640" y="747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0835" cy="259080"/>
    <xdr:sp macro="" textlink="">
      <xdr:nvSpPr>
        <xdr:cNvPr id="53" name="テキスト ボックス 52"/>
        <xdr:cNvSpPr txBox="1"/>
      </xdr:nvSpPr>
      <xdr:spPr>
        <a:xfrm>
          <a:off x="422910" y="519176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635</xdr:rowOff>
    </xdr:from>
    <xdr:to>
      <xdr:col>24</xdr:col>
      <xdr:colOff>62865</xdr:colOff>
      <xdr:row>42</xdr:row>
      <xdr:rowOff>16510</xdr:rowOff>
    </xdr:to>
    <xdr:cxnSp macro="">
      <xdr:nvCxnSpPr>
        <xdr:cNvPr id="55" name="直線コネクタ 54"/>
        <xdr:cNvCxnSpPr/>
      </xdr:nvCxnSpPr>
      <xdr:spPr>
        <a:xfrm flipV="1">
          <a:off x="4634865" y="5829935"/>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20320</xdr:rowOff>
    </xdr:from>
    <xdr:ext cx="405130" cy="250825"/>
    <xdr:sp macro="" textlink="">
      <xdr:nvSpPr>
        <xdr:cNvPr id="56" name="【道路】&#10;有形固定資産減価償却率最小値テキスト"/>
        <xdr:cNvSpPr txBox="1"/>
      </xdr:nvSpPr>
      <xdr:spPr>
        <a:xfrm>
          <a:off x="4673600" y="722122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82.4</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16510</xdr:rowOff>
    </xdr:from>
    <xdr:to>
      <xdr:col>24</xdr:col>
      <xdr:colOff>152400</xdr:colOff>
      <xdr:row>42</xdr:row>
      <xdr:rowOff>16510</xdr:rowOff>
    </xdr:to>
    <xdr:cxnSp macro="">
      <xdr:nvCxnSpPr>
        <xdr:cNvPr id="57" name="直線コネクタ 56"/>
        <xdr:cNvCxnSpPr/>
      </xdr:nvCxnSpPr>
      <xdr:spPr>
        <a:xfrm>
          <a:off x="4546600" y="721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118745</xdr:rowOff>
    </xdr:from>
    <xdr:ext cx="405130" cy="259080"/>
    <xdr:sp macro="" textlink="">
      <xdr:nvSpPr>
        <xdr:cNvPr id="58" name="【道路】&#10;有形固定資産減価償却率最大値テキスト"/>
        <xdr:cNvSpPr txBox="1"/>
      </xdr:nvSpPr>
      <xdr:spPr>
        <a:xfrm>
          <a:off x="4673600" y="5605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635</xdr:rowOff>
    </xdr:from>
    <xdr:to>
      <xdr:col>24</xdr:col>
      <xdr:colOff>152400</xdr:colOff>
      <xdr:row>34</xdr:row>
      <xdr:rowOff>635</xdr:rowOff>
    </xdr:to>
    <xdr:cxnSp macro="">
      <xdr:nvCxnSpPr>
        <xdr:cNvPr id="59" name="直線コネクタ 58"/>
        <xdr:cNvCxnSpPr/>
      </xdr:nvCxnSpPr>
      <xdr:spPr>
        <a:xfrm>
          <a:off x="4546600" y="582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29210</xdr:rowOff>
    </xdr:from>
    <xdr:ext cx="405130" cy="251460"/>
    <xdr:sp macro="" textlink="">
      <xdr:nvSpPr>
        <xdr:cNvPr id="60" name="【道路】&#10;有形固定資産減価償却率平均値テキスト"/>
        <xdr:cNvSpPr txBox="1"/>
      </xdr:nvSpPr>
      <xdr:spPr>
        <a:xfrm>
          <a:off x="4673600" y="671576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50800</xdr:rowOff>
    </xdr:from>
    <xdr:to>
      <xdr:col>24</xdr:col>
      <xdr:colOff>114300</xdr:colOff>
      <xdr:row>39</xdr:row>
      <xdr:rowOff>152400</xdr:rowOff>
    </xdr:to>
    <xdr:sp macro="" textlink="">
      <xdr:nvSpPr>
        <xdr:cNvPr id="61" name="フローチャート: 判断 60"/>
        <xdr:cNvSpPr/>
      </xdr:nvSpPr>
      <xdr:spPr>
        <a:xfrm>
          <a:off x="4584700" y="67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165100</xdr:rowOff>
    </xdr:from>
    <xdr:to>
      <xdr:col>15</xdr:col>
      <xdr:colOff>101600</xdr:colOff>
      <xdr:row>39</xdr:row>
      <xdr:rowOff>95250</xdr:rowOff>
    </xdr:to>
    <xdr:sp macro="" textlink="">
      <xdr:nvSpPr>
        <xdr:cNvPr id="63" name="フローチャート: 判断 62"/>
        <xdr:cNvSpPr/>
      </xdr:nvSpPr>
      <xdr:spPr>
        <a:xfrm>
          <a:off x="2857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132715</xdr:rowOff>
    </xdr:from>
    <xdr:to>
      <xdr:col>10</xdr:col>
      <xdr:colOff>165100</xdr:colOff>
      <xdr:row>39</xdr:row>
      <xdr:rowOff>63500</xdr:rowOff>
    </xdr:to>
    <xdr:sp macro="" textlink="">
      <xdr:nvSpPr>
        <xdr:cNvPr id="64" name="フローチャート: 判断 63"/>
        <xdr:cNvSpPr/>
      </xdr:nvSpPr>
      <xdr:spPr>
        <a:xfrm>
          <a:off x="1968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6985</xdr:rowOff>
    </xdr:from>
    <xdr:to>
      <xdr:col>24</xdr:col>
      <xdr:colOff>114300</xdr:colOff>
      <xdr:row>38</xdr:row>
      <xdr:rowOff>109220</xdr:rowOff>
    </xdr:to>
    <xdr:sp macro="" textlink="">
      <xdr:nvSpPr>
        <xdr:cNvPr id="71" name="楕円 70"/>
        <xdr:cNvSpPr/>
      </xdr:nvSpPr>
      <xdr:spPr>
        <a:xfrm>
          <a:off x="45847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29845</xdr:rowOff>
    </xdr:from>
    <xdr:ext cx="405130" cy="250825"/>
    <xdr:sp macro="" textlink="">
      <xdr:nvSpPr>
        <xdr:cNvPr id="72" name="【道路】&#10;有形固定資産減価償却率該当値テキスト"/>
        <xdr:cNvSpPr txBox="1"/>
      </xdr:nvSpPr>
      <xdr:spPr>
        <a:xfrm>
          <a:off x="4673600" y="637349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142240</xdr:rowOff>
    </xdr:from>
    <xdr:to>
      <xdr:col>20</xdr:col>
      <xdr:colOff>38100</xdr:colOff>
      <xdr:row>38</xdr:row>
      <xdr:rowOff>72390</xdr:rowOff>
    </xdr:to>
    <xdr:sp macro="" textlink="">
      <xdr:nvSpPr>
        <xdr:cNvPr id="73" name="楕円 72"/>
        <xdr:cNvSpPr/>
      </xdr:nvSpPr>
      <xdr:spPr>
        <a:xfrm>
          <a:off x="3746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21590</xdr:rowOff>
    </xdr:from>
    <xdr:to>
      <xdr:col>24</xdr:col>
      <xdr:colOff>63500</xdr:colOff>
      <xdr:row>38</xdr:row>
      <xdr:rowOff>57785</xdr:rowOff>
    </xdr:to>
    <xdr:cxnSp macro="">
      <xdr:nvCxnSpPr>
        <xdr:cNvPr id="74" name="直線コネクタ 73"/>
        <xdr:cNvCxnSpPr/>
      </xdr:nvCxnSpPr>
      <xdr:spPr>
        <a:xfrm>
          <a:off x="3797300" y="653669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105410</xdr:rowOff>
    </xdr:from>
    <xdr:to>
      <xdr:col>15</xdr:col>
      <xdr:colOff>101600</xdr:colOff>
      <xdr:row>38</xdr:row>
      <xdr:rowOff>35560</xdr:rowOff>
    </xdr:to>
    <xdr:sp macro="" textlink="">
      <xdr:nvSpPr>
        <xdr:cNvPr id="75" name="楕円 74"/>
        <xdr:cNvSpPr/>
      </xdr:nvSpPr>
      <xdr:spPr>
        <a:xfrm>
          <a:off x="2857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38</xdr:row>
      <xdr:rowOff>21590</xdr:rowOff>
    </xdr:to>
    <xdr:cxnSp macro="">
      <xdr:nvCxnSpPr>
        <xdr:cNvPr id="76" name="直線コネクタ 75"/>
        <xdr:cNvCxnSpPr/>
      </xdr:nvCxnSpPr>
      <xdr:spPr>
        <a:xfrm>
          <a:off x="2908300" y="64998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73660</xdr:rowOff>
    </xdr:from>
    <xdr:to>
      <xdr:col>10</xdr:col>
      <xdr:colOff>165100</xdr:colOff>
      <xdr:row>38</xdr:row>
      <xdr:rowOff>3810</xdr:rowOff>
    </xdr:to>
    <xdr:sp macro="" textlink="">
      <xdr:nvSpPr>
        <xdr:cNvPr id="77" name="楕円 76"/>
        <xdr:cNvSpPr/>
      </xdr:nvSpPr>
      <xdr:spPr>
        <a:xfrm>
          <a:off x="1968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124460</xdr:rowOff>
    </xdr:from>
    <xdr:to>
      <xdr:col>15</xdr:col>
      <xdr:colOff>50800</xdr:colOff>
      <xdr:row>37</xdr:row>
      <xdr:rowOff>156210</xdr:rowOff>
    </xdr:to>
    <xdr:cxnSp macro="">
      <xdr:nvCxnSpPr>
        <xdr:cNvPr id="78" name="直線コネクタ 77"/>
        <xdr:cNvCxnSpPr/>
      </xdr:nvCxnSpPr>
      <xdr:spPr>
        <a:xfrm>
          <a:off x="2019300" y="64681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27940</xdr:rowOff>
    </xdr:from>
    <xdr:to>
      <xdr:col>6</xdr:col>
      <xdr:colOff>38100</xdr:colOff>
      <xdr:row>37</xdr:row>
      <xdr:rowOff>129540</xdr:rowOff>
    </xdr:to>
    <xdr:sp macro="" textlink="">
      <xdr:nvSpPr>
        <xdr:cNvPr id="79" name="楕円 78"/>
        <xdr:cNvSpPr/>
      </xdr:nvSpPr>
      <xdr:spPr>
        <a:xfrm>
          <a:off x="1079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78740</xdr:rowOff>
    </xdr:from>
    <xdr:to>
      <xdr:col>10</xdr:col>
      <xdr:colOff>114300</xdr:colOff>
      <xdr:row>37</xdr:row>
      <xdr:rowOff>124460</xdr:rowOff>
    </xdr:to>
    <xdr:cxnSp macro="">
      <xdr:nvCxnSpPr>
        <xdr:cNvPr id="80" name="直線コネクタ 79"/>
        <xdr:cNvCxnSpPr/>
      </xdr:nvCxnSpPr>
      <xdr:spPr>
        <a:xfrm>
          <a:off x="1130300" y="64223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95250</xdr:rowOff>
    </xdr:from>
    <xdr:ext cx="405130" cy="259080"/>
    <xdr:sp macro="" textlink="">
      <xdr:nvSpPr>
        <xdr:cNvPr id="81" name="n_1aveValue【道路】&#10;有形固定資産減価償却率"/>
        <xdr:cNvSpPr txBox="1"/>
      </xdr:nvSpPr>
      <xdr:spPr>
        <a:xfrm>
          <a:off x="3582035" y="6781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86360</xdr:rowOff>
    </xdr:from>
    <xdr:ext cx="396875" cy="251460"/>
    <xdr:sp macro="" textlink="">
      <xdr:nvSpPr>
        <xdr:cNvPr id="82" name="n_2aveValue【道路】&#10;有形固定資産減価償却率"/>
        <xdr:cNvSpPr txBox="1"/>
      </xdr:nvSpPr>
      <xdr:spPr>
        <a:xfrm>
          <a:off x="2705735" y="677291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39</xdr:row>
      <xdr:rowOff>53975</xdr:rowOff>
    </xdr:from>
    <xdr:ext cx="396875" cy="250825"/>
    <xdr:sp macro="" textlink="">
      <xdr:nvSpPr>
        <xdr:cNvPr id="83" name="n_3aveValue【道路】&#10;有形固定資産減価償却率"/>
        <xdr:cNvSpPr txBox="1"/>
      </xdr:nvSpPr>
      <xdr:spPr>
        <a:xfrm>
          <a:off x="1816735" y="674052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39</xdr:row>
      <xdr:rowOff>26670</xdr:rowOff>
    </xdr:from>
    <xdr:ext cx="396875" cy="259080"/>
    <xdr:sp macro="" textlink="">
      <xdr:nvSpPr>
        <xdr:cNvPr id="84" name="n_4aveValue【道路】&#10;有形固定資産減価償却率"/>
        <xdr:cNvSpPr txBox="1"/>
      </xdr:nvSpPr>
      <xdr:spPr>
        <a:xfrm>
          <a:off x="927735" y="67132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88900</xdr:rowOff>
    </xdr:from>
    <xdr:ext cx="405130" cy="250825"/>
    <xdr:sp macro="" textlink="">
      <xdr:nvSpPr>
        <xdr:cNvPr id="85" name="n_1mainValue【道路】&#10;有形固定資産減価償却率"/>
        <xdr:cNvSpPr txBox="1"/>
      </xdr:nvSpPr>
      <xdr:spPr>
        <a:xfrm>
          <a:off x="3582035" y="626110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52070</xdr:rowOff>
    </xdr:from>
    <xdr:ext cx="396875" cy="251460"/>
    <xdr:sp macro="" textlink="">
      <xdr:nvSpPr>
        <xdr:cNvPr id="86" name="n_2mainValue【道路】&#10;有形固定資産減価償却率"/>
        <xdr:cNvSpPr txBox="1"/>
      </xdr:nvSpPr>
      <xdr:spPr>
        <a:xfrm>
          <a:off x="2705735" y="622427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20320</xdr:rowOff>
    </xdr:from>
    <xdr:ext cx="396875" cy="250825"/>
    <xdr:sp macro="" textlink="">
      <xdr:nvSpPr>
        <xdr:cNvPr id="87" name="n_3mainValue【道路】&#10;有形固定資産減価償却率"/>
        <xdr:cNvSpPr txBox="1"/>
      </xdr:nvSpPr>
      <xdr:spPr>
        <a:xfrm>
          <a:off x="1816735" y="619252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146050</xdr:rowOff>
    </xdr:from>
    <xdr:ext cx="396875" cy="250825"/>
    <xdr:sp macro="" textlink="">
      <xdr:nvSpPr>
        <xdr:cNvPr id="88" name="n_4mainValue【道路】&#10;有形固定資産減価償却率"/>
        <xdr:cNvSpPr txBox="1"/>
      </xdr:nvSpPr>
      <xdr:spPr>
        <a:xfrm>
          <a:off x="927735" y="614680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5280" cy="225425"/>
    <xdr:sp macro="" textlink="">
      <xdr:nvSpPr>
        <xdr:cNvPr id="97" name="テキスト ボックス 96"/>
        <xdr:cNvSpPr txBox="1"/>
      </xdr:nvSpPr>
      <xdr:spPr>
        <a:xfrm>
          <a:off x="6565900" y="5143500"/>
          <a:ext cx="3352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59105" cy="259080"/>
    <xdr:sp macro="" textlink="">
      <xdr:nvSpPr>
        <xdr:cNvPr id="100" name="テキスト ボックス 99"/>
        <xdr:cNvSpPr txBox="1"/>
      </xdr:nvSpPr>
      <xdr:spPr>
        <a:xfrm>
          <a:off x="6136640" y="709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1460"/>
    <xdr:sp macro="" textlink="">
      <xdr:nvSpPr>
        <xdr:cNvPr id="102" name="テキスト ボックス 101"/>
        <xdr:cNvSpPr txBox="1"/>
      </xdr:nvSpPr>
      <xdr:spPr>
        <a:xfrm>
          <a:off x="6072505" y="671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4" name="テキスト ボックス 10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6" name="テキスト ボックス 105"/>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1460"/>
    <xdr:sp macro="" textlink="">
      <xdr:nvSpPr>
        <xdr:cNvPr id="108" name="テキスト ボックス 107"/>
        <xdr:cNvSpPr txBox="1"/>
      </xdr:nvSpPr>
      <xdr:spPr>
        <a:xfrm>
          <a:off x="6072505" y="557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0" name="テキスト ボックス 109"/>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41</xdr:row>
      <xdr:rowOff>155575</xdr:rowOff>
    </xdr:to>
    <xdr:cxnSp macro="">
      <xdr:nvCxnSpPr>
        <xdr:cNvPr id="112" name="直線コネクタ 111"/>
        <xdr:cNvCxnSpPr/>
      </xdr:nvCxnSpPr>
      <xdr:spPr>
        <a:xfrm flipV="1">
          <a:off x="10476865" y="5727700"/>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159385</xdr:rowOff>
    </xdr:from>
    <xdr:ext cx="469900" cy="258445"/>
    <xdr:sp macro="" textlink="">
      <xdr:nvSpPr>
        <xdr:cNvPr id="113" name="【道路】&#10;一人当たり延長最小値テキスト"/>
        <xdr:cNvSpPr txBox="1"/>
      </xdr:nvSpPr>
      <xdr:spPr>
        <a:xfrm>
          <a:off x="10515600" y="7188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1.415</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155575</xdr:rowOff>
    </xdr:from>
    <xdr:to>
      <xdr:col>55</xdr:col>
      <xdr:colOff>88900</xdr:colOff>
      <xdr:row>41</xdr:row>
      <xdr:rowOff>155575</xdr:rowOff>
    </xdr:to>
    <xdr:cxnSp macro="">
      <xdr:nvCxnSpPr>
        <xdr:cNvPr id="114" name="直線コネクタ 113"/>
        <xdr:cNvCxnSpPr/>
      </xdr:nvCxnSpPr>
      <xdr:spPr>
        <a:xfrm>
          <a:off x="10388600" y="718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16510</xdr:rowOff>
    </xdr:from>
    <xdr:ext cx="534670" cy="259080"/>
    <xdr:sp macro="" textlink="">
      <xdr:nvSpPr>
        <xdr:cNvPr id="115" name="【道路】&#10;一人当たり延長最大値テキスト"/>
        <xdr:cNvSpPr txBox="1"/>
      </xdr:nvSpPr>
      <xdr:spPr>
        <a:xfrm>
          <a:off x="10515600" y="5502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39.672</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xdr:cNvCxnSpPr/>
      </xdr:nvCxnSpPr>
      <xdr:spPr>
        <a:xfrm>
          <a:off x="10388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118745</xdr:rowOff>
    </xdr:from>
    <xdr:ext cx="534670" cy="259080"/>
    <xdr:sp macro="" textlink="">
      <xdr:nvSpPr>
        <xdr:cNvPr id="117" name="【道路】&#10;一人当たり延長平均値テキスト"/>
        <xdr:cNvSpPr txBox="1"/>
      </xdr:nvSpPr>
      <xdr:spPr>
        <a:xfrm>
          <a:off x="10515600" y="6462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140335</xdr:rowOff>
    </xdr:from>
    <xdr:to>
      <xdr:col>55</xdr:col>
      <xdr:colOff>50800</xdr:colOff>
      <xdr:row>38</xdr:row>
      <xdr:rowOff>70485</xdr:rowOff>
    </xdr:to>
    <xdr:sp macro="" textlink="">
      <xdr:nvSpPr>
        <xdr:cNvPr id="118" name="フローチャート: 判断 117"/>
        <xdr:cNvSpPr/>
      </xdr:nvSpPr>
      <xdr:spPr>
        <a:xfrm>
          <a:off x="10426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112395</xdr:rowOff>
    </xdr:from>
    <xdr:to>
      <xdr:col>50</xdr:col>
      <xdr:colOff>165100</xdr:colOff>
      <xdr:row>38</xdr:row>
      <xdr:rowOff>42545</xdr:rowOff>
    </xdr:to>
    <xdr:sp macro="" textlink="">
      <xdr:nvSpPr>
        <xdr:cNvPr id="119" name="フローチャート: 判断 118"/>
        <xdr:cNvSpPr/>
      </xdr:nvSpPr>
      <xdr:spPr>
        <a:xfrm>
          <a:off x="9588500"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122555</xdr:rowOff>
    </xdr:from>
    <xdr:to>
      <xdr:col>46</xdr:col>
      <xdr:colOff>38100</xdr:colOff>
      <xdr:row>38</xdr:row>
      <xdr:rowOff>52705</xdr:rowOff>
    </xdr:to>
    <xdr:sp macro="" textlink="">
      <xdr:nvSpPr>
        <xdr:cNvPr id="120" name="フローチャート: 判断 119"/>
        <xdr:cNvSpPr/>
      </xdr:nvSpPr>
      <xdr:spPr>
        <a:xfrm>
          <a:off x="869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156210</xdr:rowOff>
    </xdr:from>
    <xdr:to>
      <xdr:col>41</xdr:col>
      <xdr:colOff>101600</xdr:colOff>
      <xdr:row>38</xdr:row>
      <xdr:rowOff>86360</xdr:rowOff>
    </xdr:to>
    <xdr:sp macro="" textlink="">
      <xdr:nvSpPr>
        <xdr:cNvPr id="121" name="フローチャート: 判断 120"/>
        <xdr:cNvSpPr/>
      </xdr:nvSpPr>
      <xdr:spPr>
        <a:xfrm>
          <a:off x="7810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141605</xdr:rowOff>
    </xdr:from>
    <xdr:to>
      <xdr:col>36</xdr:col>
      <xdr:colOff>165100</xdr:colOff>
      <xdr:row>37</xdr:row>
      <xdr:rowOff>71755</xdr:rowOff>
    </xdr:to>
    <xdr:sp macro="" textlink="">
      <xdr:nvSpPr>
        <xdr:cNvPr id="122" name="フローチャート: 判断 121"/>
        <xdr:cNvSpPr/>
      </xdr:nvSpPr>
      <xdr:spPr>
        <a:xfrm>
          <a:off x="692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90805</xdr:rowOff>
    </xdr:from>
    <xdr:to>
      <xdr:col>55</xdr:col>
      <xdr:colOff>50800</xdr:colOff>
      <xdr:row>38</xdr:row>
      <xdr:rowOff>20955</xdr:rowOff>
    </xdr:to>
    <xdr:sp macro="" textlink="">
      <xdr:nvSpPr>
        <xdr:cNvPr id="128" name="楕円 127"/>
        <xdr:cNvSpPr/>
      </xdr:nvSpPr>
      <xdr:spPr>
        <a:xfrm>
          <a:off x="104267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113665</xdr:rowOff>
    </xdr:from>
    <xdr:ext cx="534670" cy="258445"/>
    <xdr:sp macro="" textlink="">
      <xdr:nvSpPr>
        <xdr:cNvPr id="129" name="【道路】&#10;一人当たり延長該当値テキスト"/>
        <xdr:cNvSpPr txBox="1"/>
      </xdr:nvSpPr>
      <xdr:spPr>
        <a:xfrm>
          <a:off x="10515600" y="6285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97790</xdr:rowOff>
    </xdr:from>
    <xdr:to>
      <xdr:col>50</xdr:col>
      <xdr:colOff>165100</xdr:colOff>
      <xdr:row>38</xdr:row>
      <xdr:rowOff>27940</xdr:rowOff>
    </xdr:to>
    <xdr:sp macro="" textlink="">
      <xdr:nvSpPr>
        <xdr:cNvPr id="130" name="楕円 129"/>
        <xdr:cNvSpPr/>
      </xdr:nvSpPr>
      <xdr:spPr>
        <a:xfrm>
          <a:off x="958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141605</xdr:rowOff>
    </xdr:from>
    <xdr:to>
      <xdr:col>55</xdr:col>
      <xdr:colOff>0</xdr:colOff>
      <xdr:row>37</xdr:row>
      <xdr:rowOff>148590</xdr:rowOff>
    </xdr:to>
    <xdr:cxnSp macro="">
      <xdr:nvCxnSpPr>
        <xdr:cNvPr id="131" name="直線コネクタ 130"/>
        <xdr:cNvCxnSpPr/>
      </xdr:nvCxnSpPr>
      <xdr:spPr>
        <a:xfrm flipV="1">
          <a:off x="9639300" y="648525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103505</xdr:rowOff>
    </xdr:from>
    <xdr:to>
      <xdr:col>46</xdr:col>
      <xdr:colOff>38100</xdr:colOff>
      <xdr:row>38</xdr:row>
      <xdr:rowOff>33655</xdr:rowOff>
    </xdr:to>
    <xdr:sp macro="" textlink="">
      <xdr:nvSpPr>
        <xdr:cNvPr id="132" name="楕円 131"/>
        <xdr:cNvSpPr/>
      </xdr:nvSpPr>
      <xdr:spPr>
        <a:xfrm>
          <a:off x="8699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148590</xdr:rowOff>
    </xdr:from>
    <xdr:to>
      <xdr:col>50</xdr:col>
      <xdr:colOff>114300</xdr:colOff>
      <xdr:row>37</xdr:row>
      <xdr:rowOff>154940</xdr:rowOff>
    </xdr:to>
    <xdr:cxnSp macro="">
      <xdr:nvCxnSpPr>
        <xdr:cNvPr id="133" name="直線コネクタ 132"/>
        <xdr:cNvCxnSpPr/>
      </xdr:nvCxnSpPr>
      <xdr:spPr>
        <a:xfrm flipV="1">
          <a:off x="8750300" y="64922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111760</xdr:rowOff>
    </xdr:from>
    <xdr:to>
      <xdr:col>41</xdr:col>
      <xdr:colOff>101600</xdr:colOff>
      <xdr:row>38</xdr:row>
      <xdr:rowOff>41910</xdr:rowOff>
    </xdr:to>
    <xdr:sp macro="" textlink="">
      <xdr:nvSpPr>
        <xdr:cNvPr id="134" name="楕円 133"/>
        <xdr:cNvSpPr/>
      </xdr:nvSpPr>
      <xdr:spPr>
        <a:xfrm>
          <a:off x="7810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154940</xdr:rowOff>
    </xdr:from>
    <xdr:to>
      <xdr:col>45</xdr:col>
      <xdr:colOff>177800</xdr:colOff>
      <xdr:row>37</xdr:row>
      <xdr:rowOff>162560</xdr:rowOff>
    </xdr:to>
    <xdr:cxnSp macro="">
      <xdr:nvCxnSpPr>
        <xdr:cNvPr id="135" name="直線コネクタ 134"/>
        <xdr:cNvCxnSpPr/>
      </xdr:nvCxnSpPr>
      <xdr:spPr>
        <a:xfrm flipV="1">
          <a:off x="7861300" y="64985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119380</xdr:rowOff>
    </xdr:from>
    <xdr:to>
      <xdr:col>36</xdr:col>
      <xdr:colOff>165100</xdr:colOff>
      <xdr:row>38</xdr:row>
      <xdr:rowOff>49530</xdr:rowOff>
    </xdr:to>
    <xdr:sp macro="" textlink="">
      <xdr:nvSpPr>
        <xdr:cNvPr id="136" name="楕円 135"/>
        <xdr:cNvSpPr/>
      </xdr:nvSpPr>
      <xdr:spPr>
        <a:xfrm>
          <a:off x="6921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162560</xdr:rowOff>
    </xdr:from>
    <xdr:to>
      <xdr:col>41</xdr:col>
      <xdr:colOff>50800</xdr:colOff>
      <xdr:row>37</xdr:row>
      <xdr:rowOff>170180</xdr:rowOff>
    </xdr:to>
    <xdr:cxnSp macro="">
      <xdr:nvCxnSpPr>
        <xdr:cNvPr id="137" name="直線コネクタ 136"/>
        <xdr:cNvCxnSpPr/>
      </xdr:nvCxnSpPr>
      <xdr:spPr>
        <a:xfrm flipV="1">
          <a:off x="6972300" y="65062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33655</xdr:rowOff>
    </xdr:from>
    <xdr:ext cx="534670" cy="258445"/>
    <xdr:sp macro="" textlink="">
      <xdr:nvSpPr>
        <xdr:cNvPr id="138" name="n_1aveValue【道路】&#10;一人当たり延長"/>
        <xdr:cNvSpPr txBox="1"/>
      </xdr:nvSpPr>
      <xdr:spPr>
        <a:xfrm>
          <a:off x="9359265" y="6548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19.215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43815</xdr:rowOff>
    </xdr:from>
    <xdr:ext cx="526415" cy="250825"/>
    <xdr:sp macro="" textlink="">
      <xdr:nvSpPr>
        <xdr:cNvPr id="139" name="n_2aveValue【道路】&#10;一人当たり延長"/>
        <xdr:cNvSpPr txBox="1"/>
      </xdr:nvSpPr>
      <xdr:spPr>
        <a:xfrm>
          <a:off x="8482965" y="65589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18.957</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77470</xdr:rowOff>
    </xdr:from>
    <xdr:ext cx="526415" cy="250825"/>
    <xdr:sp macro="" textlink="">
      <xdr:nvSpPr>
        <xdr:cNvPr id="140" name="n_3aveValue【道路】&#10;一人当たり延長"/>
        <xdr:cNvSpPr txBox="1"/>
      </xdr:nvSpPr>
      <xdr:spPr>
        <a:xfrm>
          <a:off x="7593965" y="65925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35</xdr:row>
      <xdr:rowOff>88265</xdr:rowOff>
    </xdr:from>
    <xdr:ext cx="526415" cy="250825"/>
    <xdr:sp macro="" textlink="">
      <xdr:nvSpPr>
        <xdr:cNvPr id="141" name="n_4aveValue【道路】&#10;一人当たり延長"/>
        <xdr:cNvSpPr txBox="1"/>
      </xdr:nvSpPr>
      <xdr:spPr>
        <a:xfrm>
          <a:off x="6704965" y="60890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36</xdr:row>
      <xdr:rowOff>44450</xdr:rowOff>
    </xdr:from>
    <xdr:ext cx="534670" cy="259080"/>
    <xdr:sp macro="" textlink="">
      <xdr:nvSpPr>
        <xdr:cNvPr id="142" name="n_1mainValue【道路】&#10;一人当たり延長"/>
        <xdr:cNvSpPr txBox="1"/>
      </xdr:nvSpPr>
      <xdr:spPr>
        <a:xfrm>
          <a:off x="9359265" y="6216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19.602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36</xdr:row>
      <xdr:rowOff>50165</xdr:rowOff>
    </xdr:from>
    <xdr:ext cx="526415" cy="259080"/>
    <xdr:sp macro="" textlink="">
      <xdr:nvSpPr>
        <xdr:cNvPr id="143" name="n_2mainValue【道路】&#10;一人当たり延長"/>
        <xdr:cNvSpPr txBox="1"/>
      </xdr:nvSpPr>
      <xdr:spPr>
        <a:xfrm>
          <a:off x="8482965" y="62223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36</xdr:row>
      <xdr:rowOff>58420</xdr:rowOff>
    </xdr:from>
    <xdr:ext cx="526415" cy="259080"/>
    <xdr:sp macro="" textlink="">
      <xdr:nvSpPr>
        <xdr:cNvPr id="144" name="n_3mainValue【道路】&#10;一人当たり延長"/>
        <xdr:cNvSpPr txBox="1"/>
      </xdr:nvSpPr>
      <xdr:spPr>
        <a:xfrm>
          <a:off x="7593965" y="62306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19.241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38</xdr:row>
      <xdr:rowOff>40640</xdr:rowOff>
    </xdr:from>
    <xdr:ext cx="526415" cy="251460"/>
    <xdr:sp macro="" textlink="">
      <xdr:nvSpPr>
        <xdr:cNvPr id="145" name="n_4mainValue【道路】&#10;一人当たり延長"/>
        <xdr:cNvSpPr txBox="1"/>
      </xdr:nvSpPr>
      <xdr:spPr>
        <a:xfrm>
          <a:off x="6704965" y="655574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0195" cy="225425"/>
    <xdr:sp macro="" textlink="">
      <xdr:nvSpPr>
        <xdr:cNvPr id="154" name="テキスト ボックス 153"/>
        <xdr:cNvSpPr txBox="1"/>
      </xdr:nvSpPr>
      <xdr:spPr>
        <a:xfrm>
          <a:off x="723900" y="895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59105" cy="251460"/>
    <xdr:sp macro="" textlink="">
      <xdr:nvSpPr>
        <xdr:cNvPr id="156" name="テキスト ボックス 155"/>
        <xdr:cNvSpPr txBox="1"/>
      </xdr:nvSpPr>
      <xdr:spPr>
        <a:xfrm>
          <a:off x="294640" y="11287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59105" cy="259080"/>
    <xdr:sp macro="" textlink="">
      <xdr:nvSpPr>
        <xdr:cNvPr id="158" name="テキスト ボックス 157"/>
        <xdr:cNvSpPr txBox="1"/>
      </xdr:nvSpPr>
      <xdr:spPr>
        <a:xfrm>
          <a:off x="294640" y="109613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0825"/>
    <xdr:sp macro="" textlink="">
      <xdr:nvSpPr>
        <xdr:cNvPr id="162" name="テキスト ボックス 161"/>
        <xdr:cNvSpPr txBox="1"/>
      </xdr:nvSpPr>
      <xdr:spPr>
        <a:xfrm>
          <a:off x="358775" y="1030795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0825"/>
    <xdr:sp macro="" textlink="">
      <xdr:nvSpPr>
        <xdr:cNvPr id="166" name="テキスト ボックス 165"/>
        <xdr:cNvSpPr txBox="1"/>
      </xdr:nvSpPr>
      <xdr:spPr>
        <a:xfrm>
          <a:off x="358775" y="965517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0835" cy="259080"/>
    <xdr:sp macro="" textlink="">
      <xdr:nvSpPr>
        <xdr:cNvPr id="168" name="テキスト ボックス 167"/>
        <xdr:cNvSpPr txBox="1"/>
      </xdr:nvSpPr>
      <xdr:spPr>
        <a:xfrm>
          <a:off x="422910" y="932815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52070</xdr:rowOff>
    </xdr:from>
    <xdr:to>
      <xdr:col>24</xdr:col>
      <xdr:colOff>62865</xdr:colOff>
      <xdr:row>63</xdr:row>
      <xdr:rowOff>160020</xdr:rowOff>
    </xdr:to>
    <xdr:cxnSp macro="">
      <xdr:nvCxnSpPr>
        <xdr:cNvPr id="171" name="直線コネクタ 170"/>
        <xdr:cNvCxnSpPr/>
      </xdr:nvCxnSpPr>
      <xdr:spPr>
        <a:xfrm flipV="1">
          <a:off x="4634865" y="948182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163830</xdr:rowOff>
    </xdr:from>
    <xdr:ext cx="405130" cy="259080"/>
    <xdr:sp macro="" textlink="">
      <xdr:nvSpPr>
        <xdr:cNvPr id="172" name="【橋りょう・トンネル】&#10;有形固定資産減価償却率最小値テキスト"/>
        <xdr:cNvSpPr txBox="1"/>
      </xdr:nvSpPr>
      <xdr:spPr>
        <a:xfrm>
          <a:off x="4673600" y="1096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170180</xdr:rowOff>
    </xdr:from>
    <xdr:ext cx="340360" cy="259080"/>
    <xdr:sp macro="" textlink="">
      <xdr:nvSpPr>
        <xdr:cNvPr id="174" name="【橋りょう・トンネル】&#10;有形固定資産減価償却率最大値テキスト"/>
        <xdr:cNvSpPr txBox="1"/>
      </xdr:nvSpPr>
      <xdr:spPr>
        <a:xfrm>
          <a:off x="4673600" y="92570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52070</xdr:rowOff>
    </xdr:from>
    <xdr:to>
      <xdr:col>24</xdr:col>
      <xdr:colOff>152400</xdr:colOff>
      <xdr:row>55</xdr:row>
      <xdr:rowOff>52070</xdr:rowOff>
    </xdr:to>
    <xdr:cxnSp macro="">
      <xdr:nvCxnSpPr>
        <xdr:cNvPr id="175" name="直線コネクタ 174"/>
        <xdr:cNvCxnSpPr/>
      </xdr:nvCxnSpPr>
      <xdr:spPr>
        <a:xfrm>
          <a:off x="4546600" y="948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146685</xdr:rowOff>
    </xdr:from>
    <xdr:ext cx="405130" cy="250825"/>
    <xdr:sp macro="" textlink="">
      <xdr:nvSpPr>
        <xdr:cNvPr id="176" name="【橋りょう・トンネル】&#10;有形固定資産減価償却率平均値テキスト"/>
        <xdr:cNvSpPr txBox="1"/>
      </xdr:nvSpPr>
      <xdr:spPr>
        <a:xfrm>
          <a:off x="4673600" y="10433685"/>
          <a:ext cx="405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168275</xdr:rowOff>
    </xdr:from>
    <xdr:to>
      <xdr:col>24</xdr:col>
      <xdr:colOff>114300</xdr:colOff>
      <xdr:row>61</xdr:row>
      <xdr:rowOff>98425</xdr:rowOff>
    </xdr:to>
    <xdr:sp macro="" textlink="">
      <xdr:nvSpPr>
        <xdr:cNvPr id="177" name="フローチャート: 判断 176"/>
        <xdr:cNvSpPr/>
      </xdr:nvSpPr>
      <xdr:spPr>
        <a:xfrm>
          <a:off x="4584700" y="104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135255</xdr:rowOff>
    </xdr:from>
    <xdr:to>
      <xdr:col>20</xdr:col>
      <xdr:colOff>38100</xdr:colOff>
      <xdr:row>61</xdr:row>
      <xdr:rowOff>65405</xdr:rowOff>
    </xdr:to>
    <xdr:sp macro="" textlink="">
      <xdr:nvSpPr>
        <xdr:cNvPr id="178" name="フローチャート: 判断 177"/>
        <xdr:cNvSpPr/>
      </xdr:nvSpPr>
      <xdr:spPr>
        <a:xfrm>
          <a:off x="3746500" y="1042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114300</xdr:rowOff>
    </xdr:from>
    <xdr:to>
      <xdr:col>15</xdr:col>
      <xdr:colOff>101600</xdr:colOff>
      <xdr:row>61</xdr:row>
      <xdr:rowOff>44450</xdr:rowOff>
    </xdr:to>
    <xdr:sp macro="" textlink="">
      <xdr:nvSpPr>
        <xdr:cNvPr id="179" name="フローチャート: 判断 178"/>
        <xdr:cNvSpPr/>
      </xdr:nvSpPr>
      <xdr:spPr>
        <a:xfrm>
          <a:off x="2857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99695</xdr:rowOff>
    </xdr:from>
    <xdr:to>
      <xdr:col>10</xdr:col>
      <xdr:colOff>165100</xdr:colOff>
      <xdr:row>61</xdr:row>
      <xdr:rowOff>29845</xdr:rowOff>
    </xdr:to>
    <xdr:sp macro="" textlink="">
      <xdr:nvSpPr>
        <xdr:cNvPr id="180" name="フローチャート: 判断 179"/>
        <xdr:cNvSpPr/>
      </xdr:nvSpPr>
      <xdr:spPr>
        <a:xfrm>
          <a:off x="1968500" y="103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80010</xdr:rowOff>
    </xdr:from>
    <xdr:to>
      <xdr:col>6</xdr:col>
      <xdr:colOff>38100</xdr:colOff>
      <xdr:row>61</xdr:row>
      <xdr:rowOff>10160</xdr:rowOff>
    </xdr:to>
    <xdr:sp macro="" textlink="">
      <xdr:nvSpPr>
        <xdr:cNvPr id="181" name="フローチャート: 判断 180"/>
        <xdr:cNvSpPr/>
      </xdr:nvSpPr>
      <xdr:spPr>
        <a:xfrm>
          <a:off x="1079500" y="1036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0825"/>
    <xdr:sp macro="" textlink="">
      <xdr:nvSpPr>
        <xdr:cNvPr id="182" name="テキスト ボックス 181"/>
        <xdr:cNvSpPr txBox="1"/>
      </xdr:nvSpPr>
      <xdr:spPr>
        <a:xfrm>
          <a:off x="4445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0825"/>
    <xdr:sp macro="" textlink="">
      <xdr:nvSpPr>
        <xdr:cNvPr id="183" name="テキスト ボックス 182"/>
        <xdr:cNvSpPr txBox="1"/>
      </xdr:nvSpPr>
      <xdr:spPr>
        <a:xfrm>
          <a:off x="3606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0825"/>
    <xdr:sp macro="" textlink="">
      <xdr:nvSpPr>
        <xdr:cNvPr id="184" name="テキスト ボックス 183"/>
        <xdr:cNvSpPr txBox="1"/>
      </xdr:nvSpPr>
      <xdr:spPr>
        <a:xfrm>
          <a:off x="2717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0825"/>
    <xdr:sp macro="" textlink="">
      <xdr:nvSpPr>
        <xdr:cNvPr id="185" name="テキスト ボックス 184"/>
        <xdr:cNvSpPr txBox="1"/>
      </xdr:nvSpPr>
      <xdr:spPr>
        <a:xfrm>
          <a:off x="1828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0825"/>
    <xdr:sp macro="" textlink="">
      <xdr:nvSpPr>
        <xdr:cNvPr id="186" name="テキスト ボックス 185"/>
        <xdr:cNvSpPr txBox="1"/>
      </xdr:nvSpPr>
      <xdr:spPr>
        <a:xfrm>
          <a:off x="939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107315</xdr:rowOff>
    </xdr:from>
    <xdr:to>
      <xdr:col>24</xdr:col>
      <xdr:colOff>114300</xdr:colOff>
      <xdr:row>61</xdr:row>
      <xdr:rowOff>37465</xdr:rowOff>
    </xdr:to>
    <xdr:sp macro="" textlink="">
      <xdr:nvSpPr>
        <xdr:cNvPr id="187" name="楕円 186"/>
        <xdr:cNvSpPr/>
      </xdr:nvSpPr>
      <xdr:spPr>
        <a:xfrm>
          <a:off x="45847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130175</xdr:rowOff>
    </xdr:from>
    <xdr:ext cx="405130" cy="259080"/>
    <xdr:sp macro="" textlink="">
      <xdr:nvSpPr>
        <xdr:cNvPr id="188" name="【橋りょう・トンネル】&#10;有形固定資産減価償却率該当値テキスト"/>
        <xdr:cNvSpPr txBox="1"/>
      </xdr:nvSpPr>
      <xdr:spPr>
        <a:xfrm>
          <a:off x="4673600" y="10245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78105</xdr:rowOff>
    </xdr:from>
    <xdr:to>
      <xdr:col>20</xdr:col>
      <xdr:colOff>38100</xdr:colOff>
      <xdr:row>61</xdr:row>
      <xdr:rowOff>8255</xdr:rowOff>
    </xdr:to>
    <xdr:sp macro="" textlink="">
      <xdr:nvSpPr>
        <xdr:cNvPr id="189" name="楕円 188"/>
        <xdr:cNvSpPr/>
      </xdr:nvSpPr>
      <xdr:spPr>
        <a:xfrm>
          <a:off x="3746500" y="103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128905</xdr:rowOff>
    </xdr:from>
    <xdr:to>
      <xdr:col>24</xdr:col>
      <xdr:colOff>63500</xdr:colOff>
      <xdr:row>60</xdr:row>
      <xdr:rowOff>158115</xdr:rowOff>
    </xdr:to>
    <xdr:cxnSp macro="">
      <xdr:nvCxnSpPr>
        <xdr:cNvPr id="190" name="直線コネクタ 189"/>
        <xdr:cNvCxnSpPr/>
      </xdr:nvCxnSpPr>
      <xdr:spPr>
        <a:xfrm>
          <a:off x="3797300" y="1041590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91" name="楕円 190"/>
        <xdr:cNvSpPr/>
      </xdr:nvSpPr>
      <xdr:spPr>
        <a:xfrm>
          <a:off x="2857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128905</xdr:rowOff>
    </xdr:to>
    <xdr:cxnSp macro="">
      <xdr:nvCxnSpPr>
        <xdr:cNvPr id="192" name="直線コネクタ 191"/>
        <xdr:cNvCxnSpPr/>
      </xdr:nvCxnSpPr>
      <xdr:spPr>
        <a:xfrm>
          <a:off x="2908300" y="104013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35560</xdr:rowOff>
    </xdr:from>
    <xdr:to>
      <xdr:col>10</xdr:col>
      <xdr:colOff>165100</xdr:colOff>
      <xdr:row>60</xdr:row>
      <xdr:rowOff>137160</xdr:rowOff>
    </xdr:to>
    <xdr:sp macro="" textlink="">
      <xdr:nvSpPr>
        <xdr:cNvPr id="193" name="楕円 192"/>
        <xdr:cNvSpPr/>
      </xdr:nvSpPr>
      <xdr:spPr>
        <a:xfrm>
          <a:off x="1968500" y="103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86360</xdr:rowOff>
    </xdr:from>
    <xdr:to>
      <xdr:col>15</xdr:col>
      <xdr:colOff>50800</xdr:colOff>
      <xdr:row>60</xdr:row>
      <xdr:rowOff>114300</xdr:rowOff>
    </xdr:to>
    <xdr:cxnSp macro="">
      <xdr:nvCxnSpPr>
        <xdr:cNvPr id="194" name="直線コネクタ 193"/>
        <xdr:cNvCxnSpPr/>
      </xdr:nvCxnSpPr>
      <xdr:spPr>
        <a:xfrm>
          <a:off x="2019300" y="103733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8255</xdr:rowOff>
    </xdr:from>
    <xdr:to>
      <xdr:col>6</xdr:col>
      <xdr:colOff>38100</xdr:colOff>
      <xdr:row>60</xdr:row>
      <xdr:rowOff>109855</xdr:rowOff>
    </xdr:to>
    <xdr:sp macro="" textlink="">
      <xdr:nvSpPr>
        <xdr:cNvPr id="195" name="楕円 194"/>
        <xdr:cNvSpPr/>
      </xdr:nvSpPr>
      <xdr:spPr>
        <a:xfrm>
          <a:off x="1079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59055</xdr:rowOff>
    </xdr:from>
    <xdr:to>
      <xdr:col>10</xdr:col>
      <xdr:colOff>114300</xdr:colOff>
      <xdr:row>60</xdr:row>
      <xdr:rowOff>86360</xdr:rowOff>
    </xdr:to>
    <xdr:cxnSp macro="">
      <xdr:nvCxnSpPr>
        <xdr:cNvPr id="196" name="直線コネクタ 195"/>
        <xdr:cNvCxnSpPr/>
      </xdr:nvCxnSpPr>
      <xdr:spPr>
        <a:xfrm>
          <a:off x="1130300" y="103460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56515</xdr:rowOff>
    </xdr:from>
    <xdr:ext cx="405130" cy="258445"/>
    <xdr:sp macro="" textlink="">
      <xdr:nvSpPr>
        <xdr:cNvPr id="197" name="n_1aveValue【橋りょう・トンネル】&#10;有形固定資産減価償却率"/>
        <xdr:cNvSpPr txBox="1"/>
      </xdr:nvSpPr>
      <xdr:spPr>
        <a:xfrm>
          <a:off x="3582035" y="105149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35560</xdr:rowOff>
    </xdr:from>
    <xdr:ext cx="396875" cy="259080"/>
    <xdr:sp macro="" textlink="">
      <xdr:nvSpPr>
        <xdr:cNvPr id="198" name="n_2aveValue【橋りょう・トンネル】&#10;有形固定資産減価償却率"/>
        <xdr:cNvSpPr txBox="1"/>
      </xdr:nvSpPr>
      <xdr:spPr>
        <a:xfrm>
          <a:off x="2705735" y="1049401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20955</xdr:rowOff>
    </xdr:from>
    <xdr:ext cx="396875" cy="250825"/>
    <xdr:sp macro="" textlink="">
      <xdr:nvSpPr>
        <xdr:cNvPr id="199" name="n_3aveValue【橋りょう・トンネル】&#10;有形固定資産減価償却率"/>
        <xdr:cNvSpPr txBox="1"/>
      </xdr:nvSpPr>
      <xdr:spPr>
        <a:xfrm>
          <a:off x="1816735" y="1047940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1270</xdr:rowOff>
    </xdr:from>
    <xdr:ext cx="396875" cy="259080"/>
    <xdr:sp macro="" textlink="">
      <xdr:nvSpPr>
        <xdr:cNvPr id="200" name="n_4aveValue【橋りょう・トンネル】&#10;有形固定資産減価償却率"/>
        <xdr:cNvSpPr txBox="1"/>
      </xdr:nvSpPr>
      <xdr:spPr>
        <a:xfrm>
          <a:off x="927735" y="104597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24765</xdr:rowOff>
    </xdr:from>
    <xdr:ext cx="405130" cy="259080"/>
    <xdr:sp macro="" textlink="">
      <xdr:nvSpPr>
        <xdr:cNvPr id="201" name="n_1mainValue【橋りょう・トンネル】&#10;有形固定資産減価償却率"/>
        <xdr:cNvSpPr txBox="1"/>
      </xdr:nvSpPr>
      <xdr:spPr>
        <a:xfrm>
          <a:off x="3582035" y="10140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10160</xdr:rowOff>
    </xdr:from>
    <xdr:ext cx="396875" cy="259080"/>
    <xdr:sp macro="" textlink="">
      <xdr:nvSpPr>
        <xdr:cNvPr id="202" name="n_2mainValue【橋りょう・トンネル】&#10;有形固定資産減価償却率"/>
        <xdr:cNvSpPr txBox="1"/>
      </xdr:nvSpPr>
      <xdr:spPr>
        <a:xfrm>
          <a:off x="2705735" y="1012571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153670</xdr:rowOff>
    </xdr:from>
    <xdr:ext cx="396875" cy="259080"/>
    <xdr:sp macro="" textlink="">
      <xdr:nvSpPr>
        <xdr:cNvPr id="203" name="n_3mainValue【橋りょう・トンネル】&#10;有形固定資産減価償却率"/>
        <xdr:cNvSpPr txBox="1"/>
      </xdr:nvSpPr>
      <xdr:spPr>
        <a:xfrm>
          <a:off x="1816735" y="1009777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126365</xdr:rowOff>
    </xdr:from>
    <xdr:ext cx="396875" cy="259080"/>
    <xdr:sp macro="" textlink="">
      <xdr:nvSpPr>
        <xdr:cNvPr id="204" name="n_4mainValue【橋りょう・トンネル】&#10;有形固定資産減価償却率"/>
        <xdr:cNvSpPr txBox="1"/>
      </xdr:nvSpPr>
      <xdr:spPr>
        <a:xfrm>
          <a:off x="927735" y="1007046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107,513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1630" cy="225425"/>
    <xdr:sp macro="" textlink="">
      <xdr:nvSpPr>
        <xdr:cNvPr id="213" name="テキスト ボックス 212"/>
        <xdr:cNvSpPr txBox="1"/>
      </xdr:nvSpPr>
      <xdr:spPr>
        <a:xfrm>
          <a:off x="6565900" y="895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0665" cy="259080"/>
    <xdr:sp macro="" textlink="">
      <xdr:nvSpPr>
        <xdr:cNvPr id="216" name="テキスト ボックス 215"/>
        <xdr:cNvSpPr txBox="1"/>
      </xdr:nvSpPr>
      <xdr:spPr>
        <a:xfrm>
          <a:off x="6355080" y="1090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67310</xdr:rowOff>
    </xdr:from>
    <xdr:ext cx="677545" cy="259080"/>
    <xdr:sp macro="" textlink="">
      <xdr:nvSpPr>
        <xdr:cNvPr id="218" name="テキスト ボックス 217"/>
        <xdr:cNvSpPr txBox="1"/>
      </xdr:nvSpPr>
      <xdr:spPr>
        <a:xfrm>
          <a:off x="5918200" y="10525760"/>
          <a:ext cx="6775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77545" cy="251460"/>
    <xdr:sp macro="" textlink="">
      <xdr:nvSpPr>
        <xdr:cNvPr id="220" name="テキスト ボックス 219"/>
        <xdr:cNvSpPr txBox="1"/>
      </xdr:nvSpPr>
      <xdr:spPr>
        <a:xfrm>
          <a:off x="5918200" y="10144760"/>
          <a:ext cx="6775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77545" cy="259080"/>
    <xdr:sp macro="" textlink="">
      <xdr:nvSpPr>
        <xdr:cNvPr id="222" name="テキスト ボックス 221"/>
        <xdr:cNvSpPr txBox="1"/>
      </xdr:nvSpPr>
      <xdr:spPr>
        <a:xfrm>
          <a:off x="5918200" y="9763760"/>
          <a:ext cx="6775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77545" cy="259080"/>
    <xdr:sp macro="" textlink="">
      <xdr:nvSpPr>
        <xdr:cNvPr id="224" name="テキスト ボックス 223"/>
        <xdr:cNvSpPr txBox="1"/>
      </xdr:nvSpPr>
      <xdr:spPr>
        <a:xfrm>
          <a:off x="5918200" y="9382760"/>
          <a:ext cx="6775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77545" cy="251460"/>
    <xdr:sp macro="" textlink="">
      <xdr:nvSpPr>
        <xdr:cNvPr id="226" name="テキスト ボックス 225"/>
        <xdr:cNvSpPr txBox="1"/>
      </xdr:nvSpPr>
      <xdr:spPr>
        <a:xfrm>
          <a:off x="5918200" y="9001760"/>
          <a:ext cx="6775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117475</xdr:rowOff>
    </xdr:from>
    <xdr:to>
      <xdr:col>54</xdr:col>
      <xdr:colOff>189865</xdr:colOff>
      <xdr:row>64</xdr:row>
      <xdr:rowOff>74930</xdr:rowOff>
    </xdr:to>
    <xdr:cxnSp macro="">
      <xdr:nvCxnSpPr>
        <xdr:cNvPr id="228" name="直線コネクタ 227"/>
        <xdr:cNvCxnSpPr/>
      </xdr:nvCxnSpPr>
      <xdr:spPr>
        <a:xfrm flipV="1">
          <a:off x="10476865" y="9718675"/>
          <a:ext cx="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78740</xdr:rowOff>
    </xdr:from>
    <xdr:ext cx="469900" cy="259080"/>
    <xdr:sp macro="" textlink="">
      <xdr:nvSpPr>
        <xdr:cNvPr id="229" name="【橋りょう・トンネル】&#10;一人当たり有形固定資産（償却資産）額最小値テキスト"/>
        <xdr:cNvSpPr txBox="1"/>
      </xdr:nvSpPr>
      <xdr:spPr>
        <a:xfrm>
          <a:off x="10515600" y="11051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74930</xdr:rowOff>
    </xdr:from>
    <xdr:to>
      <xdr:col>55</xdr:col>
      <xdr:colOff>88900</xdr:colOff>
      <xdr:row>64</xdr:row>
      <xdr:rowOff>74930</xdr:rowOff>
    </xdr:to>
    <xdr:cxnSp macro="">
      <xdr:nvCxnSpPr>
        <xdr:cNvPr id="230" name="直線コネクタ 229"/>
        <xdr:cNvCxnSpPr/>
      </xdr:nvCxnSpPr>
      <xdr:spPr>
        <a:xfrm>
          <a:off x="10388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64135</xdr:rowOff>
    </xdr:from>
    <xdr:ext cx="690245" cy="250825"/>
    <xdr:sp macro="" textlink="">
      <xdr:nvSpPr>
        <xdr:cNvPr id="231" name="【橋りょう・トンネル】&#10;一人当たり有形固定資産（償却資産）額最大値テキスト"/>
        <xdr:cNvSpPr txBox="1"/>
      </xdr:nvSpPr>
      <xdr:spPr>
        <a:xfrm>
          <a:off x="10515600" y="9493885"/>
          <a:ext cx="6902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3,492,040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117475</xdr:rowOff>
    </xdr:from>
    <xdr:to>
      <xdr:col>55</xdr:col>
      <xdr:colOff>88900</xdr:colOff>
      <xdr:row>56</xdr:row>
      <xdr:rowOff>117475</xdr:rowOff>
    </xdr:to>
    <xdr:cxnSp macro="">
      <xdr:nvCxnSpPr>
        <xdr:cNvPr id="232" name="直線コネクタ 231"/>
        <xdr:cNvCxnSpPr/>
      </xdr:nvCxnSpPr>
      <xdr:spPr>
        <a:xfrm>
          <a:off x="10388600" y="9718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90805</xdr:rowOff>
    </xdr:from>
    <xdr:ext cx="598805" cy="258445"/>
    <xdr:sp macro="" textlink="">
      <xdr:nvSpPr>
        <xdr:cNvPr id="233" name="【橋りょう・トンネル】&#10;一人当たり有形固定資産（償却資産）額平均値テキスト"/>
        <xdr:cNvSpPr txBox="1"/>
      </xdr:nvSpPr>
      <xdr:spPr>
        <a:xfrm>
          <a:off x="10515600" y="107207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337,866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67945</xdr:rowOff>
    </xdr:from>
    <xdr:to>
      <xdr:col>55</xdr:col>
      <xdr:colOff>50800</xdr:colOff>
      <xdr:row>63</xdr:row>
      <xdr:rowOff>169545</xdr:rowOff>
    </xdr:to>
    <xdr:sp macro="" textlink="">
      <xdr:nvSpPr>
        <xdr:cNvPr id="234" name="フローチャート: 判断 233"/>
        <xdr:cNvSpPr/>
      </xdr:nvSpPr>
      <xdr:spPr>
        <a:xfrm>
          <a:off x="10426700" y="1086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72390</xdr:rowOff>
    </xdr:from>
    <xdr:to>
      <xdr:col>50</xdr:col>
      <xdr:colOff>165100</xdr:colOff>
      <xdr:row>64</xdr:row>
      <xdr:rowOff>2540</xdr:rowOff>
    </xdr:to>
    <xdr:sp macro="" textlink="">
      <xdr:nvSpPr>
        <xdr:cNvPr id="235" name="フローチャート: 判断 234"/>
        <xdr:cNvSpPr/>
      </xdr:nvSpPr>
      <xdr:spPr>
        <a:xfrm>
          <a:off x="9588500" y="108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69850</xdr:rowOff>
    </xdr:from>
    <xdr:to>
      <xdr:col>46</xdr:col>
      <xdr:colOff>38100</xdr:colOff>
      <xdr:row>64</xdr:row>
      <xdr:rowOff>0</xdr:rowOff>
    </xdr:to>
    <xdr:sp macro="" textlink="">
      <xdr:nvSpPr>
        <xdr:cNvPr id="236" name="フローチャート: 判断 235"/>
        <xdr:cNvSpPr/>
      </xdr:nvSpPr>
      <xdr:spPr>
        <a:xfrm>
          <a:off x="8699500" y="1087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69215</xdr:rowOff>
    </xdr:from>
    <xdr:to>
      <xdr:col>41</xdr:col>
      <xdr:colOff>101600</xdr:colOff>
      <xdr:row>63</xdr:row>
      <xdr:rowOff>170815</xdr:rowOff>
    </xdr:to>
    <xdr:sp macro="" textlink="">
      <xdr:nvSpPr>
        <xdr:cNvPr id="237" name="フローチャート: 判断 236"/>
        <xdr:cNvSpPr/>
      </xdr:nvSpPr>
      <xdr:spPr>
        <a:xfrm>
          <a:off x="7810500" y="1087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74930</xdr:rowOff>
    </xdr:from>
    <xdr:to>
      <xdr:col>36</xdr:col>
      <xdr:colOff>165100</xdr:colOff>
      <xdr:row>64</xdr:row>
      <xdr:rowOff>4445</xdr:rowOff>
    </xdr:to>
    <xdr:sp macro="" textlink="">
      <xdr:nvSpPr>
        <xdr:cNvPr id="238" name="フローチャート: 判断 237"/>
        <xdr:cNvSpPr/>
      </xdr:nvSpPr>
      <xdr:spPr>
        <a:xfrm>
          <a:off x="6921500" y="10876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0825"/>
    <xdr:sp macro="" textlink="">
      <xdr:nvSpPr>
        <xdr:cNvPr id="239" name="テキスト ボックス 238"/>
        <xdr:cNvSpPr txBox="1"/>
      </xdr:nvSpPr>
      <xdr:spPr>
        <a:xfrm>
          <a:off x="10287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0825"/>
    <xdr:sp macro="" textlink="">
      <xdr:nvSpPr>
        <xdr:cNvPr id="240" name="テキスト ボックス 239"/>
        <xdr:cNvSpPr txBox="1"/>
      </xdr:nvSpPr>
      <xdr:spPr>
        <a:xfrm>
          <a:off x="9448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0825"/>
    <xdr:sp macro="" textlink="">
      <xdr:nvSpPr>
        <xdr:cNvPr id="241" name="テキスト ボックス 240"/>
        <xdr:cNvSpPr txBox="1"/>
      </xdr:nvSpPr>
      <xdr:spPr>
        <a:xfrm>
          <a:off x="8559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0825"/>
    <xdr:sp macro="" textlink="">
      <xdr:nvSpPr>
        <xdr:cNvPr id="242" name="テキスト ボックス 241"/>
        <xdr:cNvSpPr txBox="1"/>
      </xdr:nvSpPr>
      <xdr:spPr>
        <a:xfrm>
          <a:off x="7670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0825"/>
    <xdr:sp macro="" textlink="">
      <xdr:nvSpPr>
        <xdr:cNvPr id="243" name="テキスト ボックス 242"/>
        <xdr:cNvSpPr txBox="1"/>
      </xdr:nvSpPr>
      <xdr:spPr>
        <a:xfrm>
          <a:off x="6781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20320</xdr:rowOff>
    </xdr:from>
    <xdr:to>
      <xdr:col>55</xdr:col>
      <xdr:colOff>50800</xdr:colOff>
      <xdr:row>64</xdr:row>
      <xdr:rowOff>121920</xdr:rowOff>
    </xdr:to>
    <xdr:sp macro="" textlink="">
      <xdr:nvSpPr>
        <xdr:cNvPr id="244" name="楕円 243"/>
        <xdr:cNvSpPr/>
      </xdr:nvSpPr>
      <xdr:spPr>
        <a:xfrm>
          <a:off x="10426700" y="109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106680</xdr:rowOff>
    </xdr:from>
    <xdr:ext cx="534670" cy="259080"/>
    <xdr:sp macro="" textlink="">
      <xdr:nvSpPr>
        <xdr:cNvPr id="245" name="【橋りょう・トンネル】&#10;一人当たり有形固定資産（償却資産）額該当値テキスト"/>
        <xdr:cNvSpPr txBox="1"/>
      </xdr:nvSpPr>
      <xdr:spPr>
        <a:xfrm>
          <a:off x="10515600" y="10908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64</xdr:row>
      <xdr:rowOff>20320</xdr:rowOff>
    </xdr:from>
    <xdr:to>
      <xdr:col>50</xdr:col>
      <xdr:colOff>165100</xdr:colOff>
      <xdr:row>64</xdr:row>
      <xdr:rowOff>121920</xdr:rowOff>
    </xdr:to>
    <xdr:sp macro="" textlink="">
      <xdr:nvSpPr>
        <xdr:cNvPr id="246" name="楕円 245"/>
        <xdr:cNvSpPr/>
      </xdr:nvSpPr>
      <xdr:spPr>
        <a:xfrm>
          <a:off x="9588500" y="109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71120</xdr:rowOff>
    </xdr:from>
    <xdr:to>
      <xdr:col>55</xdr:col>
      <xdr:colOff>0</xdr:colOff>
      <xdr:row>64</xdr:row>
      <xdr:rowOff>71120</xdr:rowOff>
    </xdr:to>
    <xdr:cxnSp macro="">
      <xdr:nvCxnSpPr>
        <xdr:cNvPr id="247" name="直線コネクタ 246"/>
        <xdr:cNvCxnSpPr/>
      </xdr:nvCxnSpPr>
      <xdr:spPr>
        <a:xfrm flipV="1">
          <a:off x="9639300" y="110439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20320</xdr:rowOff>
    </xdr:from>
    <xdr:to>
      <xdr:col>46</xdr:col>
      <xdr:colOff>38100</xdr:colOff>
      <xdr:row>64</xdr:row>
      <xdr:rowOff>121920</xdr:rowOff>
    </xdr:to>
    <xdr:sp macro="" textlink="">
      <xdr:nvSpPr>
        <xdr:cNvPr id="248" name="楕円 247"/>
        <xdr:cNvSpPr/>
      </xdr:nvSpPr>
      <xdr:spPr>
        <a:xfrm>
          <a:off x="8699500" y="109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71120</xdr:rowOff>
    </xdr:from>
    <xdr:to>
      <xdr:col>50</xdr:col>
      <xdr:colOff>114300</xdr:colOff>
      <xdr:row>64</xdr:row>
      <xdr:rowOff>71120</xdr:rowOff>
    </xdr:to>
    <xdr:cxnSp macro="">
      <xdr:nvCxnSpPr>
        <xdr:cNvPr id="249" name="直線コネクタ 248"/>
        <xdr:cNvCxnSpPr/>
      </xdr:nvCxnSpPr>
      <xdr:spPr>
        <a:xfrm flipV="1">
          <a:off x="8750300" y="11043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20955</xdr:rowOff>
    </xdr:from>
    <xdr:to>
      <xdr:col>41</xdr:col>
      <xdr:colOff>101600</xdr:colOff>
      <xdr:row>64</xdr:row>
      <xdr:rowOff>122555</xdr:rowOff>
    </xdr:to>
    <xdr:sp macro="" textlink="">
      <xdr:nvSpPr>
        <xdr:cNvPr id="250" name="楕円 249"/>
        <xdr:cNvSpPr/>
      </xdr:nvSpPr>
      <xdr:spPr>
        <a:xfrm>
          <a:off x="7810500" y="10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71120</xdr:rowOff>
    </xdr:from>
    <xdr:to>
      <xdr:col>45</xdr:col>
      <xdr:colOff>177800</xdr:colOff>
      <xdr:row>64</xdr:row>
      <xdr:rowOff>71755</xdr:rowOff>
    </xdr:to>
    <xdr:cxnSp macro="">
      <xdr:nvCxnSpPr>
        <xdr:cNvPr id="251" name="直線コネクタ 250"/>
        <xdr:cNvCxnSpPr/>
      </xdr:nvCxnSpPr>
      <xdr:spPr>
        <a:xfrm flipV="1">
          <a:off x="7861300" y="110439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20955</xdr:rowOff>
    </xdr:from>
    <xdr:to>
      <xdr:col>36</xdr:col>
      <xdr:colOff>165100</xdr:colOff>
      <xdr:row>64</xdr:row>
      <xdr:rowOff>122555</xdr:rowOff>
    </xdr:to>
    <xdr:sp macro="" textlink="">
      <xdr:nvSpPr>
        <xdr:cNvPr id="252" name="楕円 251"/>
        <xdr:cNvSpPr/>
      </xdr:nvSpPr>
      <xdr:spPr>
        <a:xfrm>
          <a:off x="6921500" y="10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71755</xdr:rowOff>
    </xdr:from>
    <xdr:to>
      <xdr:col>41</xdr:col>
      <xdr:colOff>50800</xdr:colOff>
      <xdr:row>64</xdr:row>
      <xdr:rowOff>71755</xdr:rowOff>
    </xdr:to>
    <xdr:cxnSp macro="">
      <xdr:nvCxnSpPr>
        <xdr:cNvPr id="253" name="直線コネクタ 252"/>
        <xdr:cNvCxnSpPr/>
      </xdr:nvCxnSpPr>
      <xdr:spPr>
        <a:xfrm flipV="1">
          <a:off x="6972300" y="110445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19685</xdr:rowOff>
    </xdr:from>
    <xdr:ext cx="590550" cy="250825"/>
    <xdr:sp macro="" textlink="">
      <xdr:nvSpPr>
        <xdr:cNvPr id="254" name="n_1aveValue【橋りょう・トンネル】&#10;一人当たり有形固定資産（償却資産）額"/>
        <xdr:cNvSpPr txBox="1"/>
      </xdr:nvSpPr>
      <xdr:spPr>
        <a:xfrm>
          <a:off x="9326880" y="1064958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325,845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17780</xdr:rowOff>
    </xdr:from>
    <xdr:ext cx="590550" cy="251460"/>
    <xdr:sp macro="" textlink="">
      <xdr:nvSpPr>
        <xdr:cNvPr id="255" name="n_2aveValue【橋りょう・トンネル】&#10;一人当たり有形固定資産（償却資産）額"/>
        <xdr:cNvSpPr txBox="1"/>
      </xdr:nvSpPr>
      <xdr:spPr>
        <a:xfrm>
          <a:off x="8450580" y="1064768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332,511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15875</xdr:rowOff>
    </xdr:from>
    <xdr:ext cx="590550" cy="259080"/>
    <xdr:sp macro="" textlink="">
      <xdr:nvSpPr>
        <xdr:cNvPr id="256" name="n_3aveValue【橋りょう・トンネル】&#10;一人当たり有形固定資産（償却資産）額"/>
        <xdr:cNvSpPr txBox="1"/>
      </xdr:nvSpPr>
      <xdr:spPr>
        <a:xfrm>
          <a:off x="7561580" y="1064577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334,802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20955</xdr:rowOff>
    </xdr:from>
    <xdr:ext cx="590550" cy="250825"/>
    <xdr:sp macro="" textlink="">
      <xdr:nvSpPr>
        <xdr:cNvPr id="257" name="n_4aveValue【橋りょう・トンネル】&#10;一人当たり有形固定資産（償却資産）額"/>
        <xdr:cNvSpPr txBox="1"/>
      </xdr:nvSpPr>
      <xdr:spPr>
        <a:xfrm>
          <a:off x="6672580" y="1065085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322,319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113030</xdr:rowOff>
    </xdr:from>
    <xdr:ext cx="534670" cy="259080"/>
    <xdr:sp macro="" textlink="">
      <xdr:nvSpPr>
        <xdr:cNvPr id="258" name="n_1mainValue【橋りょう・トンネル】&#10;一人当たり有形固定資産（償却資産）額"/>
        <xdr:cNvSpPr txBox="1"/>
      </xdr:nvSpPr>
      <xdr:spPr>
        <a:xfrm>
          <a:off x="9359265" y="11085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113030</xdr:rowOff>
    </xdr:from>
    <xdr:ext cx="526415" cy="259080"/>
    <xdr:sp macro="" textlink="">
      <xdr:nvSpPr>
        <xdr:cNvPr id="259" name="n_2mainValue【橋りょう・トンネル】&#10;一人当たり有形固定資産（償却資産）額"/>
        <xdr:cNvSpPr txBox="1"/>
      </xdr:nvSpPr>
      <xdr:spPr>
        <a:xfrm>
          <a:off x="8482965" y="110858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64</xdr:row>
      <xdr:rowOff>113665</xdr:rowOff>
    </xdr:from>
    <xdr:ext cx="526415" cy="258445"/>
    <xdr:sp macro="" textlink="">
      <xdr:nvSpPr>
        <xdr:cNvPr id="260" name="n_3mainValue【橋りょう・トンネル】&#10;一人当たり有形固定資産（償却資産）額"/>
        <xdr:cNvSpPr txBox="1"/>
      </xdr:nvSpPr>
      <xdr:spPr>
        <a:xfrm>
          <a:off x="7593965" y="1108646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12,466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64</xdr:row>
      <xdr:rowOff>113665</xdr:rowOff>
    </xdr:from>
    <xdr:ext cx="526415" cy="258445"/>
    <xdr:sp macro="" textlink="">
      <xdr:nvSpPr>
        <xdr:cNvPr id="261" name="n_4mainValue【橋りょう・トンネル】&#10;一人当たり有形固定資産（償却資産）額"/>
        <xdr:cNvSpPr txBox="1"/>
      </xdr:nvSpPr>
      <xdr:spPr>
        <a:xfrm>
          <a:off x="6704965" y="1108646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0195" cy="217170"/>
    <xdr:sp macro="" textlink="">
      <xdr:nvSpPr>
        <xdr:cNvPr id="270" name="テキスト ボックス 269"/>
        <xdr:cNvSpPr txBox="1"/>
      </xdr:nvSpPr>
      <xdr:spPr>
        <a:xfrm>
          <a:off x="723900" y="12763500"/>
          <a:ext cx="2901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59105" cy="259080"/>
    <xdr:sp macro="" textlink="">
      <xdr:nvSpPr>
        <xdr:cNvPr id="272" name="テキスト ボックス 271"/>
        <xdr:cNvSpPr txBox="1"/>
      </xdr:nvSpPr>
      <xdr:spPr>
        <a:xfrm>
          <a:off x="294640" y="1509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3" name="直線コネクタ 27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59105" cy="259080"/>
    <xdr:sp macro="" textlink="">
      <xdr:nvSpPr>
        <xdr:cNvPr id="274" name="テキスト ボックス 273"/>
        <xdr:cNvSpPr txBox="1"/>
      </xdr:nvSpPr>
      <xdr:spPr>
        <a:xfrm>
          <a:off x="294640" y="147713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5" name="直線コネクタ 27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0825"/>
    <xdr:sp macro="" textlink="">
      <xdr:nvSpPr>
        <xdr:cNvPr id="276" name="テキスト ボックス 275"/>
        <xdr:cNvSpPr txBox="1"/>
      </xdr:nvSpPr>
      <xdr:spPr>
        <a:xfrm>
          <a:off x="358775" y="1444434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7" name="直線コネクタ 27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78" name="テキスト ボックス 27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79" name="直線コネクタ 27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0825"/>
    <xdr:sp macro="" textlink="">
      <xdr:nvSpPr>
        <xdr:cNvPr id="280" name="テキスト ボックス 279"/>
        <xdr:cNvSpPr txBox="1"/>
      </xdr:nvSpPr>
      <xdr:spPr>
        <a:xfrm>
          <a:off x="358775" y="1379156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1" name="直線コネクタ 28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2" name="テキスト ボックス 28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3" name="直線コネクタ 28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0835" cy="259080"/>
    <xdr:sp macro="" textlink="">
      <xdr:nvSpPr>
        <xdr:cNvPr id="284" name="テキスト ボックス 283"/>
        <xdr:cNvSpPr txBox="1"/>
      </xdr:nvSpPr>
      <xdr:spPr>
        <a:xfrm>
          <a:off x="422910" y="1313815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149225</xdr:rowOff>
    </xdr:from>
    <xdr:to>
      <xdr:col>24</xdr:col>
      <xdr:colOff>62865</xdr:colOff>
      <xdr:row>86</xdr:row>
      <xdr:rowOff>134620</xdr:rowOff>
    </xdr:to>
    <xdr:cxnSp macro="">
      <xdr:nvCxnSpPr>
        <xdr:cNvPr id="287" name="直線コネクタ 286"/>
        <xdr:cNvCxnSpPr/>
      </xdr:nvCxnSpPr>
      <xdr:spPr>
        <a:xfrm flipV="1">
          <a:off x="4634865" y="1335087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138430</xdr:rowOff>
    </xdr:from>
    <xdr:ext cx="405130" cy="259080"/>
    <xdr:sp macro="" textlink="">
      <xdr:nvSpPr>
        <xdr:cNvPr id="288" name="【公営住宅】&#10;有形固定資産減価償却率最小値テキスト"/>
        <xdr:cNvSpPr txBox="1"/>
      </xdr:nvSpPr>
      <xdr:spPr>
        <a:xfrm>
          <a:off x="4673600" y="14883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134620</xdr:rowOff>
    </xdr:from>
    <xdr:to>
      <xdr:col>24</xdr:col>
      <xdr:colOff>152400</xdr:colOff>
      <xdr:row>86</xdr:row>
      <xdr:rowOff>134620</xdr:rowOff>
    </xdr:to>
    <xdr:cxnSp macro="">
      <xdr:nvCxnSpPr>
        <xdr:cNvPr id="289" name="直線コネクタ 288"/>
        <xdr:cNvCxnSpPr/>
      </xdr:nvCxnSpPr>
      <xdr:spPr>
        <a:xfrm>
          <a:off x="4546600" y="1487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95885</xdr:rowOff>
    </xdr:from>
    <xdr:ext cx="340360" cy="259080"/>
    <xdr:sp macro="" textlink="">
      <xdr:nvSpPr>
        <xdr:cNvPr id="290" name="【公営住宅】&#10;有形固定資産減価償却率最大値テキスト"/>
        <xdr:cNvSpPr txBox="1"/>
      </xdr:nvSpPr>
      <xdr:spPr>
        <a:xfrm>
          <a:off x="4673600" y="131260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149225</xdr:rowOff>
    </xdr:from>
    <xdr:to>
      <xdr:col>24</xdr:col>
      <xdr:colOff>152400</xdr:colOff>
      <xdr:row>77</xdr:row>
      <xdr:rowOff>149225</xdr:rowOff>
    </xdr:to>
    <xdr:cxnSp macro="">
      <xdr:nvCxnSpPr>
        <xdr:cNvPr id="291" name="直線コネクタ 290"/>
        <xdr:cNvCxnSpPr/>
      </xdr:nvCxnSpPr>
      <xdr:spPr>
        <a:xfrm>
          <a:off x="4546600" y="1335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94615</xdr:rowOff>
    </xdr:from>
    <xdr:ext cx="405130" cy="259080"/>
    <xdr:sp macro="" textlink="">
      <xdr:nvSpPr>
        <xdr:cNvPr id="292" name="【公営住宅】&#10;有形固定資産減価償却率平均値テキスト"/>
        <xdr:cNvSpPr txBox="1"/>
      </xdr:nvSpPr>
      <xdr:spPr>
        <a:xfrm>
          <a:off x="4673600" y="143249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116205</xdr:rowOff>
    </xdr:from>
    <xdr:to>
      <xdr:col>24</xdr:col>
      <xdr:colOff>114300</xdr:colOff>
      <xdr:row>84</xdr:row>
      <xdr:rowOff>46355</xdr:rowOff>
    </xdr:to>
    <xdr:sp macro="" textlink="">
      <xdr:nvSpPr>
        <xdr:cNvPr id="293" name="フローチャート: 判断 292"/>
        <xdr:cNvSpPr/>
      </xdr:nvSpPr>
      <xdr:spPr>
        <a:xfrm>
          <a:off x="4584700" y="1434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104775</xdr:rowOff>
    </xdr:from>
    <xdr:to>
      <xdr:col>20</xdr:col>
      <xdr:colOff>38100</xdr:colOff>
      <xdr:row>84</xdr:row>
      <xdr:rowOff>34925</xdr:rowOff>
    </xdr:to>
    <xdr:sp macro="" textlink="">
      <xdr:nvSpPr>
        <xdr:cNvPr id="294" name="フローチャート: 判断 293"/>
        <xdr:cNvSpPr/>
      </xdr:nvSpPr>
      <xdr:spPr>
        <a:xfrm>
          <a:off x="3746500" y="1433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96520</xdr:rowOff>
    </xdr:from>
    <xdr:to>
      <xdr:col>15</xdr:col>
      <xdr:colOff>101600</xdr:colOff>
      <xdr:row>84</xdr:row>
      <xdr:rowOff>26670</xdr:rowOff>
    </xdr:to>
    <xdr:sp macro="" textlink="">
      <xdr:nvSpPr>
        <xdr:cNvPr id="295" name="フローチャート: 判断 294"/>
        <xdr:cNvSpPr/>
      </xdr:nvSpPr>
      <xdr:spPr>
        <a:xfrm>
          <a:off x="2857500" y="1432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83820</xdr:rowOff>
    </xdr:from>
    <xdr:to>
      <xdr:col>10</xdr:col>
      <xdr:colOff>165100</xdr:colOff>
      <xdr:row>84</xdr:row>
      <xdr:rowOff>13970</xdr:rowOff>
    </xdr:to>
    <xdr:sp macro="" textlink="">
      <xdr:nvSpPr>
        <xdr:cNvPr id="296" name="フローチャート: 判断 295"/>
        <xdr:cNvSpPr/>
      </xdr:nvSpPr>
      <xdr:spPr>
        <a:xfrm>
          <a:off x="196850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65405</xdr:rowOff>
    </xdr:from>
    <xdr:to>
      <xdr:col>6</xdr:col>
      <xdr:colOff>38100</xdr:colOff>
      <xdr:row>83</xdr:row>
      <xdr:rowOff>167005</xdr:rowOff>
    </xdr:to>
    <xdr:sp macro="" textlink="">
      <xdr:nvSpPr>
        <xdr:cNvPr id="297" name="フローチャート: 判断 296"/>
        <xdr:cNvSpPr/>
      </xdr:nvSpPr>
      <xdr:spPr>
        <a:xfrm>
          <a:off x="1079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42545</xdr:rowOff>
    </xdr:from>
    <xdr:to>
      <xdr:col>24</xdr:col>
      <xdr:colOff>114300</xdr:colOff>
      <xdr:row>83</xdr:row>
      <xdr:rowOff>144145</xdr:rowOff>
    </xdr:to>
    <xdr:sp macro="" textlink="">
      <xdr:nvSpPr>
        <xdr:cNvPr id="303" name="楕円 302"/>
        <xdr:cNvSpPr/>
      </xdr:nvSpPr>
      <xdr:spPr>
        <a:xfrm>
          <a:off x="45847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65405</xdr:rowOff>
    </xdr:from>
    <xdr:ext cx="405130" cy="250825"/>
    <xdr:sp macro="" textlink="">
      <xdr:nvSpPr>
        <xdr:cNvPr id="304" name="【公営住宅】&#10;有形固定資産減価償却率該当値テキスト"/>
        <xdr:cNvSpPr txBox="1"/>
      </xdr:nvSpPr>
      <xdr:spPr>
        <a:xfrm>
          <a:off x="4673600" y="1412430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23495</xdr:rowOff>
    </xdr:from>
    <xdr:to>
      <xdr:col>20</xdr:col>
      <xdr:colOff>38100</xdr:colOff>
      <xdr:row>83</xdr:row>
      <xdr:rowOff>125095</xdr:rowOff>
    </xdr:to>
    <xdr:sp macro="" textlink="">
      <xdr:nvSpPr>
        <xdr:cNvPr id="305" name="楕円 304"/>
        <xdr:cNvSpPr/>
      </xdr:nvSpPr>
      <xdr:spPr>
        <a:xfrm>
          <a:off x="3746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74930</xdr:rowOff>
    </xdr:from>
    <xdr:to>
      <xdr:col>24</xdr:col>
      <xdr:colOff>63500</xdr:colOff>
      <xdr:row>83</xdr:row>
      <xdr:rowOff>93345</xdr:rowOff>
    </xdr:to>
    <xdr:cxnSp macro="">
      <xdr:nvCxnSpPr>
        <xdr:cNvPr id="306" name="直線コネクタ 305"/>
        <xdr:cNvCxnSpPr/>
      </xdr:nvCxnSpPr>
      <xdr:spPr>
        <a:xfrm>
          <a:off x="3797300" y="1430528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18415</xdr:rowOff>
    </xdr:from>
    <xdr:to>
      <xdr:col>15</xdr:col>
      <xdr:colOff>101600</xdr:colOff>
      <xdr:row>83</xdr:row>
      <xdr:rowOff>120650</xdr:rowOff>
    </xdr:to>
    <xdr:sp macro="" textlink="">
      <xdr:nvSpPr>
        <xdr:cNvPr id="307" name="楕円 306"/>
        <xdr:cNvSpPr/>
      </xdr:nvSpPr>
      <xdr:spPr>
        <a:xfrm>
          <a:off x="2857500" y="14248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69215</xdr:rowOff>
    </xdr:from>
    <xdr:to>
      <xdr:col>19</xdr:col>
      <xdr:colOff>177800</xdr:colOff>
      <xdr:row>83</xdr:row>
      <xdr:rowOff>74930</xdr:rowOff>
    </xdr:to>
    <xdr:cxnSp macro="">
      <xdr:nvCxnSpPr>
        <xdr:cNvPr id="308" name="直線コネクタ 307"/>
        <xdr:cNvCxnSpPr/>
      </xdr:nvCxnSpPr>
      <xdr:spPr>
        <a:xfrm>
          <a:off x="2908300" y="142995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5080</xdr:rowOff>
    </xdr:from>
    <xdr:to>
      <xdr:col>10</xdr:col>
      <xdr:colOff>165100</xdr:colOff>
      <xdr:row>83</xdr:row>
      <xdr:rowOff>106680</xdr:rowOff>
    </xdr:to>
    <xdr:sp macro="" textlink="">
      <xdr:nvSpPr>
        <xdr:cNvPr id="309" name="楕円 308"/>
        <xdr:cNvSpPr/>
      </xdr:nvSpPr>
      <xdr:spPr>
        <a:xfrm>
          <a:off x="1968500" y="142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55880</xdr:rowOff>
    </xdr:from>
    <xdr:to>
      <xdr:col>15</xdr:col>
      <xdr:colOff>50800</xdr:colOff>
      <xdr:row>83</xdr:row>
      <xdr:rowOff>69215</xdr:rowOff>
    </xdr:to>
    <xdr:cxnSp macro="">
      <xdr:nvCxnSpPr>
        <xdr:cNvPr id="310" name="直線コネクタ 309"/>
        <xdr:cNvCxnSpPr/>
      </xdr:nvCxnSpPr>
      <xdr:spPr>
        <a:xfrm>
          <a:off x="2019300" y="142862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161925</xdr:rowOff>
    </xdr:from>
    <xdr:to>
      <xdr:col>6</xdr:col>
      <xdr:colOff>38100</xdr:colOff>
      <xdr:row>83</xdr:row>
      <xdr:rowOff>92075</xdr:rowOff>
    </xdr:to>
    <xdr:sp macro="" textlink="">
      <xdr:nvSpPr>
        <xdr:cNvPr id="311" name="楕円 310"/>
        <xdr:cNvSpPr/>
      </xdr:nvSpPr>
      <xdr:spPr>
        <a:xfrm>
          <a:off x="1079500" y="142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41275</xdr:rowOff>
    </xdr:from>
    <xdr:to>
      <xdr:col>10</xdr:col>
      <xdr:colOff>114300</xdr:colOff>
      <xdr:row>83</xdr:row>
      <xdr:rowOff>55880</xdr:rowOff>
    </xdr:to>
    <xdr:cxnSp macro="">
      <xdr:nvCxnSpPr>
        <xdr:cNvPr id="312" name="直線コネクタ 311"/>
        <xdr:cNvCxnSpPr/>
      </xdr:nvCxnSpPr>
      <xdr:spPr>
        <a:xfrm>
          <a:off x="1130300" y="142716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84</xdr:row>
      <xdr:rowOff>26035</xdr:rowOff>
    </xdr:from>
    <xdr:ext cx="405130" cy="259080"/>
    <xdr:sp macro="" textlink="">
      <xdr:nvSpPr>
        <xdr:cNvPr id="313" name="n_1aveValue【公営住宅】&#10;有形固定資産減価償却率"/>
        <xdr:cNvSpPr txBox="1"/>
      </xdr:nvSpPr>
      <xdr:spPr>
        <a:xfrm>
          <a:off x="3582035" y="14427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84</xdr:row>
      <xdr:rowOff>17780</xdr:rowOff>
    </xdr:from>
    <xdr:ext cx="396875" cy="251460"/>
    <xdr:sp macro="" textlink="">
      <xdr:nvSpPr>
        <xdr:cNvPr id="314" name="n_2aveValue【公営住宅】&#10;有形固定資産減価償却率"/>
        <xdr:cNvSpPr txBox="1"/>
      </xdr:nvSpPr>
      <xdr:spPr>
        <a:xfrm>
          <a:off x="2705735" y="1441958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84</xdr:row>
      <xdr:rowOff>5080</xdr:rowOff>
    </xdr:from>
    <xdr:ext cx="396875" cy="259080"/>
    <xdr:sp macro="" textlink="">
      <xdr:nvSpPr>
        <xdr:cNvPr id="315" name="n_3aveValue【公営住宅】&#10;有形固定資産減価償却率"/>
        <xdr:cNvSpPr txBox="1"/>
      </xdr:nvSpPr>
      <xdr:spPr>
        <a:xfrm>
          <a:off x="1816735" y="1440688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83</xdr:row>
      <xdr:rowOff>158115</xdr:rowOff>
    </xdr:from>
    <xdr:ext cx="396875" cy="250825"/>
    <xdr:sp macro="" textlink="">
      <xdr:nvSpPr>
        <xdr:cNvPr id="316" name="n_4aveValue【公営住宅】&#10;有形固定資産減価償却率"/>
        <xdr:cNvSpPr txBox="1"/>
      </xdr:nvSpPr>
      <xdr:spPr>
        <a:xfrm>
          <a:off x="927735" y="1438846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81</xdr:row>
      <xdr:rowOff>141605</xdr:rowOff>
    </xdr:from>
    <xdr:ext cx="405130" cy="259080"/>
    <xdr:sp macro="" textlink="">
      <xdr:nvSpPr>
        <xdr:cNvPr id="317" name="n_1mainValue【公営住宅】&#10;有形固定資産減価償却率"/>
        <xdr:cNvSpPr txBox="1"/>
      </xdr:nvSpPr>
      <xdr:spPr>
        <a:xfrm>
          <a:off x="3582035" y="14029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81</xdr:row>
      <xdr:rowOff>136525</xdr:rowOff>
    </xdr:from>
    <xdr:ext cx="396875" cy="258445"/>
    <xdr:sp macro="" textlink="">
      <xdr:nvSpPr>
        <xdr:cNvPr id="318" name="n_2mainValue【公営住宅】&#10;有形固定資産減価償却率"/>
        <xdr:cNvSpPr txBox="1"/>
      </xdr:nvSpPr>
      <xdr:spPr>
        <a:xfrm>
          <a:off x="2705735" y="14023975"/>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81</xdr:row>
      <xdr:rowOff>123190</xdr:rowOff>
    </xdr:from>
    <xdr:ext cx="396875" cy="250825"/>
    <xdr:sp macro="" textlink="">
      <xdr:nvSpPr>
        <xdr:cNvPr id="319" name="n_3mainValue【公営住宅】&#10;有形固定資産減価償却率"/>
        <xdr:cNvSpPr txBox="1"/>
      </xdr:nvSpPr>
      <xdr:spPr>
        <a:xfrm>
          <a:off x="1816735" y="1401064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81</xdr:row>
      <xdr:rowOff>109220</xdr:rowOff>
    </xdr:from>
    <xdr:ext cx="396875" cy="251460"/>
    <xdr:sp macro="" textlink="">
      <xdr:nvSpPr>
        <xdr:cNvPr id="320" name="n_4mainValue【公営住宅】&#10;有形固定資産減価償却率"/>
        <xdr:cNvSpPr txBox="1"/>
      </xdr:nvSpPr>
      <xdr:spPr>
        <a:xfrm>
          <a:off x="927735" y="1399667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1630" cy="217170"/>
    <xdr:sp macro="" textlink="">
      <xdr:nvSpPr>
        <xdr:cNvPr id="329" name="テキスト ボックス 328"/>
        <xdr:cNvSpPr txBox="1"/>
      </xdr:nvSpPr>
      <xdr:spPr>
        <a:xfrm>
          <a:off x="6565900" y="1276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59105" cy="259080"/>
    <xdr:sp macro="" textlink="">
      <xdr:nvSpPr>
        <xdr:cNvPr id="332" name="テキスト ボックス 331"/>
        <xdr:cNvSpPr txBox="1"/>
      </xdr:nvSpPr>
      <xdr:spPr>
        <a:xfrm>
          <a:off x="6136640" y="145262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59105" cy="259080"/>
    <xdr:sp macro="" textlink="">
      <xdr:nvSpPr>
        <xdr:cNvPr id="334" name="テキスト ボックス 333"/>
        <xdr:cNvSpPr txBox="1"/>
      </xdr:nvSpPr>
      <xdr:spPr>
        <a:xfrm>
          <a:off x="6136640" y="1395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59105" cy="259080"/>
    <xdr:sp macro="" textlink="">
      <xdr:nvSpPr>
        <xdr:cNvPr id="336" name="テキスト ボックス 335"/>
        <xdr:cNvSpPr txBox="1"/>
      </xdr:nvSpPr>
      <xdr:spPr>
        <a:xfrm>
          <a:off x="6136640" y="133832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59105" cy="259080"/>
    <xdr:sp macro="" textlink="">
      <xdr:nvSpPr>
        <xdr:cNvPr id="338" name="テキスト ボックス 337"/>
        <xdr:cNvSpPr txBox="1"/>
      </xdr:nvSpPr>
      <xdr:spPr>
        <a:xfrm>
          <a:off x="6136640" y="1281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121285</xdr:rowOff>
    </xdr:from>
    <xdr:to>
      <xdr:col>54</xdr:col>
      <xdr:colOff>189865</xdr:colOff>
      <xdr:row>85</xdr:row>
      <xdr:rowOff>93345</xdr:rowOff>
    </xdr:to>
    <xdr:cxnSp macro="">
      <xdr:nvCxnSpPr>
        <xdr:cNvPr id="340" name="直線コネクタ 339"/>
        <xdr:cNvCxnSpPr/>
      </xdr:nvCxnSpPr>
      <xdr:spPr>
        <a:xfrm flipV="1">
          <a:off x="10476865" y="13494385"/>
          <a:ext cx="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97790</xdr:rowOff>
    </xdr:from>
    <xdr:ext cx="469900" cy="251460"/>
    <xdr:sp macro="" textlink="">
      <xdr:nvSpPr>
        <xdr:cNvPr id="341" name="【公営住宅】&#10;一人当たり面積最小値テキスト"/>
        <xdr:cNvSpPr txBox="1"/>
      </xdr:nvSpPr>
      <xdr:spPr>
        <a:xfrm>
          <a:off x="10515600" y="146710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93345</xdr:rowOff>
    </xdr:from>
    <xdr:to>
      <xdr:col>55</xdr:col>
      <xdr:colOff>88900</xdr:colOff>
      <xdr:row>85</xdr:row>
      <xdr:rowOff>93345</xdr:rowOff>
    </xdr:to>
    <xdr:cxnSp macro="">
      <xdr:nvCxnSpPr>
        <xdr:cNvPr id="342" name="直線コネクタ 341"/>
        <xdr:cNvCxnSpPr/>
      </xdr:nvCxnSpPr>
      <xdr:spPr>
        <a:xfrm>
          <a:off x="10388600" y="1466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67945</xdr:rowOff>
    </xdr:from>
    <xdr:ext cx="469900" cy="258445"/>
    <xdr:sp macro="" textlink="">
      <xdr:nvSpPr>
        <xdr:cNvPr id="343" name="【公営住宅】&#10;一人当たり面積最大値テキスト"/>
        <xdr:cNvSpPr txBox="1"/>
      </xdr:nvSpPr>
      <xdr:spPr>
        <a:xfrm>
          <a:off x="10515600" y="13269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121285</xdr:rowOff>
    </xdr:from>
    <xdr:to>
      <xdr:col>55</xdr:col>
      <xdr:colOff>88900</xdr:colOff>
      <xdr:row>78</xdr:row>
      <xdr:rowOff>121285</xdr:rowOff>
    </xdr:to>
    <xdr:cxnSp macro="">
      <xdr:nvCxnSpPr>
        <xdr:cNvPr id="344" name="直線コネクタ 343"/>
        <xdr:cNvCxnSpPr/>
      </xdr:nvCxnSpPr>
      <xdr:spPr>
        <a:xfrm>
          <a:off x="10388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154940</xdr:rowOff>
    </xdr:from>
    <xdr:ext cx="469900" cy="251460"/>
    <xdr:sp macro="" textlink="">
      <xdr:nvSpPr>
        <xdr:cNvPr id="345" name="【公営住宅】&#10;一人当たり面積平均値テキスト"/>
        <xdr:cNvSpPr txBox="1"/>
      </xdr:nvSpPr>
      <xdr:spPr>
        <a:xfrm>
          <a:off x="10515600" y="1404239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132080</xdr:rowOff>
    </xdr:from>
    <xdr:to>
      <xdr:col>55</xdr:col>
      <xdr:colOff>50800</xdr:colOff>
      <xdr:row>83</xdr:row>
      <xdr:rowOff>61595</xdr:rowOff>
    </xdr:to>
    <xdr:sp macro="" textlink="">
      <xdr:nvSpPr>
        <xdr:cNvPr id="346" name="フローチャート: 判断 345"/>
        <xdr:cNvSpPr/>
      </xdr:nvSpPr>
      <xdr:spPr>
        <a:xfrm>
          <a:off x="10426700" y="14190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132715</xdr:rowOff>
    </xdr:from>
    <xdr:to>
      <xdr:col>50</xdr:col>
      <xdr:colOff>165100</xdr:colOff>
      <xdr:row>83</xdr:row>
      <xdr:rowOff>63500</xdr:rowOff>
    </xdr:to>
    <xdr:sp macro="" textlink="">
      <xdr:nvSpPr>
        <xdr:cNvPr id="347" name="フローチャート: 判断 346"/>
        <xdr:cNvSpPr/>
      </xdr:nvSpPr>
      <xdr:spPr>
        <a:xfrm>
          <a:off x="9588500" y="14191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135255</xdr:rowOff>
    </xdr:from>
    <xdr:to>
      <xdr:col>46</xdr:col>
      <xdr:colOff>38100</xdr:colOff>
      <xdr:row>83</xdr:row>
      <xdr:rowOff>65405</xdr:rowOff>
    </xdr:to>
    <xdr:sp macro="" textlink="">
      <xdr:nvSpPr>
        <xdr:cNvPr id="348" name="フローチャート: 判断 347"/>
        <xdr:cNvSpPr/>
      </xdr:nvSpPr>
      <xdr:spPr>
        <a:xfrm>
          <a:off x="8699500" y="1419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124460</xdr:rowOff>
    </xdr:from>
    <xdr:to>
      <xdr:col>41</xdr:col>
      <xdr:colOff>101600</xdr:colOff>
      <xdr:row>83</xdr:row>
      <xdr:rowOff>54610</xdr:rowOff>
    </xdr:to>
    <xdr:sp macro="" textlink="">
      <xdr:nvSpPr>
        <xdr:cNvPr id="349" name="フローチャート: 判断 348"/>
        <xdr:cNvSpPr/>
      </xdr:nvSpPr>
      <xdr:spPr>
        <a:xfrm>
          <a:off x="7810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158115</xdr:rowOff>
    </xdr:from>
    <xdr:to>
      <xdr:col>36</xdr:col>
      <xdr:colOff>165100</xdr:colOff>
      <xdr:row>83</xdr:row>
      <xdr:rowOff>88265</xdr:rowOff>
    </xdr:to>
    <xdr:sp macro="" textlink="">
      <xdr:nvSpPr>
        <xdr:cNvPr id="350" name="フローチャート: 判断 349"/>
        <xdr:cNvSpPr/>
      </xdr:nvSpPr>
      <xdr:spPr>
        <a:xfrm>
          <a:off x="6921500" y="142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1" name="テキスト ボックス 35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2" name="テキスト ボックス 35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3" name="テキスト ボックス 35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4" name="テキスト ボックス 35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5" name="テキスト ボックス 35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64770</xdr:rowOff>
    </xdr:from>
    <xdr:to>
      <xdr:col>55</xdr:col>
      <xdr:colOff>50800</xdr:colOff>
      <xdr:row>84</xdr:row>
      <xdr:rowOff>166370</xdr:rowOff>
    </xdr:to>
    <xdr:sp macro="" textlink="">
      <xdr:nvSpPr>
        <xdr:cNvPr id="356" name="楕円 355"/>
        <xdr:cNvSpPr/>
      </xdr:nvSpPr>
      <xdr:spPr>
        <a:xfrm>
          <a:off x="10426700" y="1446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43180</xdr:rowOff>
    </xdr:from>
    <xdr:ext cx="469900" cy="250825"/>
    <xdr:sp macro="" textlink="">
      <xdr:nvSpPr>
        <xdr:cNvPr id="357" name="【公営住宅】&#10;一人当たり面積該当値テキスト"/>
        <xdr:cNvSpPr txBox="1"/>
      </xdr:nvSpPr>
      <xdr:spPr>
        <a:xfrm>
          <a:off x="10515600" y="1444498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66040</xdr:rowOff>
    </xdr:from>
    <xdr:to>
      <xdr:col>50</xdr:col>
      <xdr:colOff>165100</xdr:colOff>
      <xdr:row>84</xdr:row>
      <xdr:rowOff>167640</xdr:rowOff>
    </xdr:to>
    <xdr:sp macro="" textlink="">
      <xdr:nvSpPr>
        <xdr:cNvPr id="358" name="楕円 357"/>
        <xdr:cNvSpPr/>
      </xdr:nvSpPr>
      <xdr:spPr>
        <a:xfrm>
          <a:off x="958850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115570</xdr:rowOff>
    </xdr:from>
    <xdr:to>
      <xdr:col>55</xdr:col>
      <xdr:colOff>0</xdr:colOff>
      <xdr:row>84</xdr:row>
      <xdr:rowOff>116840</xdr:rowOff>
    </xdr:to>
    <xdr:cxnSp macro="">
      <xdr:nvCxnSpPr>
        <xdr:cNvPr id="359" name="直線コネクタ 358"/>
        <xdr:cNvCxnSpPr/>
      </xdr:nvCxnSpPr>
      <xdr:spPr>
        <a:xfrm flipV="1">
          <a:off x="9639300" y="145173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67310</xdr:rowOff>
    </xdr:from>
    <xdr:to>
      <xdr:col>46</xdr:col>
      <xdr:colOff>38100</xdr:colOff>
      <xdr:row>84</xdr:row>
      <xdr:rowOff>168910</xdr:rowOff>
    </xdr:to>
    <xdr:sp macro="" textlink="">
      <xdr:nvSpPr>
        <xdr:cNvPr id="360" name="楕円 359"/>
        <xdr:cNvSpPr/>
      </xdr:nvSpPr>
      <xdr:spPr>
        <a:xfrm>
          <a:off x="8699500" y="144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116840</xdr:rowOff>
    </xdr:from>
    <xdr:to>
      <xdr:col>50</xdr:col>
      <xdr:colOff>114300</xdr:colOff>
      <xdr:row>84</xdr:row>
      <xdr:rowOff>118110</xdr:rowOff>
    </xdr:to>
    <xdr:cxnSp macro="">
      <xdr:nvCxnSpPr>
        <xdr:cNvPr id="361" name="直線コネクタ 360"/>
        <xdr:cNvCxnSpPr/>
      </xdr:nvCxnSpPr>
      <xdr:spPr>
        <a:xfrm flipV="1">
          <a:off x="8750300" y="145186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71755</xdr:rowOff>
    </xdr:from>
    <xdr:to>
      <xdr:col>41</xdr:col>
      <xdr:colOff>101600</xdr:colOff>
      <xdr:row>85</xdr:row>
      <xdr:rowOff>1905</xdr:rowOff>
    </xdr:to>
    <xdr:sp macro="" textlink="">
      <xdr:nvSpPr>
        <xdr:cNvPr id="362" name="楕円 361"/>
        <xdr:cNvSpPr/>
      </xdr:nvSpPr>
      <xdr:spPr>
        <a:xfrm>
          <a:off x="7810500" y="144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118110</xdr:rowOff>
    </xdr:from>
    <xdr:to>
      <xdr:col>45</xdr:col>
      <xdr:colOff>177800</xdr:colOff>
      <xdr:row>84</xdr:row>
      <xdr:rowOff>122555</xdr:rowOff>
    </xdr:to>
    <xdr:cxnSp macro="">
      <xdr:nvCxnSpPr>
        <xdr:cNvPr id="363" name="直線コネクタ 362"/>
        <xdr:cNvCxnSpPr/>
      </xdr:nvCxnSpPr>
      <xdr:spPr>
        <a:xfrm flipV="1">
          <a:off x="7861300" y="145199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69850</xdr:rowOff>
    </xdr:from>
    <xdr:to>
      <xdr:col>36</xdr:col>
      <xdr:colOff>165100</xdr:colOff>
      <xdr:row>84</xdr:row>
      <xdr:rowOff>171450</xdr:rowOff>
    </xdr:to>
    <xdr:sp macro="" textlink="">
      <xdr:nvSpPr>
        <xdr:cNvPr id="364" name="楕円 363"/>
        <xdr:cNvSpPr/>
      </xdr:nvSpPr>
      <xdr:spPr>
        <a:xfrm>
          <a:off x="6921500" y="144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120650</xdr:rowOff>
    </xdr:from>
    <xdr:to>
      <xdr:col>41</xdr:col>
      <xdr:colOff>50800</xdr:colOff>
      <xdr:row>84</xdr:row>
      <xdr:rowOff>122555</xdr:rowOff>
    </xdr:to>
    <xdr:cxnSp macro="">
      <xdr:nvCxnSpPr>
        <xdr:cNvPr id="365" name="直線コネクタ 364"/>
        <xdr:cNvCxnSpPr/>
      </xdr:nvCxnSpPr>
      <xdr:spPr>
        <a:xfrm>
          <a:off x="6972300" y="145224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80010</xdr:rowOff>
    </xdr:from>
    <xdr:ext cx="469900" cy="259080"/>
    <xdr:sp macro="" textlink="">
      <xdr:nvSpPr>
        <xdr:cNvPr id="366" name="n_1aveValue【公営住宅】&#10;一人当たり面積"/>
        <xdr:cNvSpPr txBox="1"/>
      </xdr:nvSpPr>
      <xdr:spPr>
        <a:xfrm>
          <a:off x="9391650" y="13967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81915</xdr:rowOff>
    </xdr:from>
    <xdr:ext cx="461645" cy="259080"/>
    <xdr:sp macro="" textlink="">
      <xdr:nvSpPr>
        <xdr:cNvPr id="367" name="n_2aveValue【公営住宅】&#10;一人当たり面積"/>
        <xdr:cNvSpPr txBox="1"/>
      </xdr:nvSpPr>
      <xdr:spPr>
        <a:xfrm>
          <a:off x="8515350" y="1396936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71120</xdr:rowOff>
    </xdr:from>
    <xdr:ext cx="461645" cy="259080"/>
    <xdr:sp macro="" textlink="">
      <xdr:nvSpPr>
        <xdr:cNvPr id="368" name="n_3aveValue【公営住宅】&#10;一人当たり面積"/>
        <xdr:cNvSpPr txBox="1"/>
      </xdr:nvSpPr>
      <xdr:spPr>
        <a:xfrm>
          <a:off x="7626350" y="139585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104775</xdr:rowOff>
    </xdr:from>
    <xdr:ext cx="461645" cy="259080"/>
    <xdr:sp macro="" textlink="">
      <xdr:nvSpPr>
        <xdr:cNvPr id="369" name="n_4aveValue【公営住宅】&#10;一人当たり面積"/>
        <xdr:cNvSpPr txBox="1"/>
      </xdr:nvSpPr>
      <xdr:spPr>
        <a:xfrm>
          <a:off x="6737350" y="1399222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158750</xdr:rowOff>
    </xdr:from>
    <xdr:ext cx="469900" cy="259080"/>
    <xdr:sp macro="" textlink="">
      <xdr:nvSpPr>
        <xdr:cNvPr id="370" name="n_1mainValue【公営住宅】&#10;一人当たり面積"/>
        <xdr:cNvSpPr txBox="1"/>
      </xdr:nvSpPr>
      <xdr:spPr>
        <a:xfrm>
          <a:off x="9391650" y="14560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84</xdr:row>
      <xdr:rowOff>160020</xdr:rowOff>
    </xdr:from>
    <xdr:ext cx="461645" cy="259080"/>
    <xdr:sp macro="" textlink="">
      <xdr:nvSpPr>
        <xdr:cNvPr id="371" name="n_2mainValue【公営住宅】&#10;一人当たり面積"/>
        <xdr:cNvSpPr txBox="1"/>
      </xdr:nvSpPr>
      <xdr:spPr>
        <a:xfrm>
          <a:off x="8515350" y="145618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164465</xdr:rowOff>
    </xdr:from>
    <xdr:ext cx="461645" cy="259080"/>
    <xdr:sp macro="" textlink="">
      <xdr:nvSpPr>
        <xdr:cNvPr id="372" name="n_3mainValue【公営住宅】&#10;一人当たり面積"/>
        <xdr:cNvSpPr txBox="1"/>
      </xdr:nvSpPr>
      <xdr:spPr>
        <a:xfrm>
          <a:off x="7626350" y="1456626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84</xdr:row>
      <xdr:rowOff>162560</xdr:rowOff>
    </xdr:from>
    <xdr:ext cx="461645" cy="259080"/>
    <xdr:sp macro="" textlink="">
      <xdr:nvSpPr>
        <xdr:cNvPr id="373" name="n_4mainValue【公営住宅】&#10;一人当たり面積"/>
        <xdr:cNvSpPr txBox="1"/>
      </xdr:nvSpPr>
      <xdr:spPr>
        <a:xfrm>
          <a:off x="6737350" y="14564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0195" cy="225425"/>
    <xdr:sp macro="" textlink="">
      <xdr:nvSpPr>
        <xdr:cNvPr id="398" name="テキスト ボックス 397"/>
        <xdr:cNvSpPr txBox="1"/>
      </xdr:nvSpPr>
      <xdr:spPr>
        <a:xfrm>
          <a:off x="12407900" y="514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59105" cy="259080"/>
    <xdr:sp macro="" textlink="">
      <xdr:nvSpPr>
        <xdr:cNvPr id="400" name="テキスト ボックス 399"/>
        <xdr:cNvSpPr txBox="1"/>
      </xdr:nvSpPr>
      <xdr:spPr>
        <a:xfrm>
          <a:off x="11978640" y="747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59105" cy="259080"/>
    <xdr:sp macro="" textlink="">
      <xdr:nvSpPr>
        <xdr:cNvPr id="402" name="テキスト ボックス 401"/>
        <xdr:cNvSpPr txBox="1"/>
      </xdr:nvSpPr>
      <xdr:spPr>
        <a:xfrm>
          <a:off x="11978640" y="709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1460"/>
    <xdr:sp macro="" textlink="">
      <xdr:nvSpPr>
        <xdr:cNvPr id="404" name="テキスト ボックス 403"/>
        <xdr:cNvSpPr txBox="1"/>
      </xdr:nvSpPr>
      <xdr:spPr>
        <a:xfrm>
          <a:off x="12042775" y="6715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6" name="テキスト ボックス 40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08" name="テキスト ボックス 40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1460"/>
    <xdr:sp macro="" textlink="">
      <xdr:nvSpPr>
        <xdr:cNvPr id="410" name="テキスト ボックス 409"/>
        <xdr:cNvSpPr txBox="1"/>
      </xdr:nvSpPr>
      <xdr:spPr>
        <a:xfrm>
          <a:off x="12042775" y="5572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0835" cy="259080"/>
    <xdr:sp macro="" textlink="">
      <xdr:nvSpPr>
        <xdr:cNvPr id="412" name="テキスト ボックス 411"/>
        <xdr:cNvSpPr txBox="1"/>
      </xdr:nvSpPr>
      <xdr:spPr>
        <a:xfrm>
          <a:off x="12106910" y="519176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116205</xdr:rowOff>
    </xdr:from>
    <xdr:to>
      <xdr:col>85</xdr:col>
      <xdr:colOff>126365</xdr:colOff>
      <xdr:row>41</xdr:row>
      <xdr:rowOff>20955</xdr:rowOff>
    </xdr:to>
    <xdr:cxnSp macro="">
      <xdr:nvCxnSpPr>
        <xdr:cNvPr id="414" name="直線コネクタ 413"/>
        <xdr:cNvCxnSpPr/>
      </xdr:nvCxnSpPr>
      <xdr:spPr>
        <a:xfrm flipV="1">
          <a:off x="16318865" y="5774055"/>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24765</xdr:rowOff>
    </xdr:from>
    <xdr:ext cx="405130" cy="259080"/>
    <xdr:sp macro="" textlink="">
      <xdr:nvSpPr>
        <xdr:cNvPr id="415" name="【認定こども園・幼稚園・保育所】&#10;有形固定資産減価償却率最小値テキスト"/>
        <xdr:cNvSpPr txBox="1"/>
      </xdr:nvSpPr>
      <xdr:spPr>
        <a:xfrm>
          <a:off x="16357600" y="7054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xdr:cNvCxnSpPr/>
      </xdr:nvCxnSpPr>
      <xdr:spPr>
        <a:xfrm>
          <a:off x="16230600" y="705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63500</xdr:rowOff>
    </xdr:from>
    <xdr:ext cx="405130" cy="251460"/>
    <xdr:sp macro="" textlink="">
      <xdr:nvSpPr>
        <xdr:cNvPr id="417" name="【認定こども園・幼稚園・保育所】&#10;有形固定資産減価償却率最大値テキスト"/>
        <xdr:cNvSpPr txBox="1"/>
      </xdr:nvSpPr>
      <xdr:spPr>
        <a:xfrm>
          <a:off x="16357600" y="554990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xdr:cNvCxnSpPr/>
      </xdr:nvCxnSpPr>
      <xdr:spPr>
        <a:xfrm>
          <a:off x="16230600" y="577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143510</xdr:rowOff>
    </xdr:from>
    <xdr:ext cx="405130" cy="251460"/>
    <xdr:sp macro="" textlink="">
      <xdr:nvSpPr>
        <xdr:cNvPr id="419" name="【認定こども園・幼稚園・保育所】&#10;有形固定資産減価償却率平均値テキスト"/>
        <xdr:cNvSpPr txBox="1"/>
      </xdr:nvSpPr>
      <xdr:spPr>
        <a:xfrm>
          <a:off x="16357600" y="631571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5" name="テキスト ボックス 4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6" name="テキスト ボックス 4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7" name="テキスト ボックス 4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8" name="テキスト ボックス 4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9" name="テキスト ボックス 4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141605</xdr:rowOff>
    </xdr:from>
    <xdr:to>
      <xdr:col>85</xdr:col>
      <xdr:colOff>177800</xdr:colOff>
      <xdr:row>36</xdr:row>
      <xdr:rowOff>71755</xdr:rowOff>
    </xdr:to>
    <xdr:sp macro="" textlink="">
      <xdr:nvSpPr>
        <xdr:cNvPr id="430" name="楕円 429"/>
        <xdr:cNvSpPr/>
      </xdr:nvSpPr>
      <xdr:spPr>
        <a:xfrm>
          <a:off x="16268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164465</xdr:rowOff>
    </xdr:from>
    <xdr:ext cx="405130" cy="259080"/>
    <xdr:sp macro="" textlink="">
      <xdr:nvSpPr>
        <xdr:cNvPr id="431" name="【認定こども園・幼稚園・保育所】&#10;有形固定資産減価償却率該当値テキスト"/>
        <xdr:cNvSpPr txBox="1"/>
      </xdr:nvSpPr>
      <xdr:spPr>
        <a:xfrm>
          <a:off x="16357600" y="5993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73025</xdr:rowOff>
    </xdr:from>
    <xdr:to>
      <xdr:col>81</xdr:col>
      <xdr:colOff>101600</xdr:colOff>
      <xdr:row>36</xdr:row>
      <xdr:rowOff>3175</xdr:rowOff>
    </xdr:to>
    <xdr:sp macro="" textlink="">
      <xdr:nvSpPr>
        <xdr:cNvPr id="432" name="楕円 431"/>
        <xdr:cNvSpPr/>
      </xdr:nvSpPr>
      <xdr:spPr>
        <a:xfrm>
          <a:off x="15430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123825</xdr:rowOff>
    </xdr:from>
    <xdr:to>
      <xdr:col>85</xdr:col>
      <xdr:colOff>127000</xdr:colOff>
      <xdr:row>36</xdr:row>
      <xdr:rowOff>20955</xdr:rowOff>
    </xdr:to>
    <xdr:cxnSp macro="">
      <xdr:nvCxnSpPr>
        <xdr:cNvPr id="433" name="直線コネクタ 432"/>
        <xdr:cNvCxnSpPr/>
      </xdr:nvCxnSpPr>
      <xdr:spPr>
        <a:xfrm>
          <a:off x="15481300" y="612457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635</xdr:rowOff>
    </xdr:from>
    <xdr:to>
      <xdr:col>76</xdr:col>
      <xdr:colOff>165100</xdr:colOff>
      <xdr:row>35</xdr:row>
      <xdr:rowOff>102235</xdr:rowOff>
    </xdr:to>
    <xdr:sp macro="" textlink="">
      <xdr:nvSpPr>
        <xdr:cNvPr id="434" name="楕円 433"/>
        <xdr:cNvSpPr/>
      </xdr:nvSpPr>
      <xdr:spPr>
        <a:xfrm>
          <a:off x="14541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52070</xdr:rowOff>
    </xdr:from>
    <xdr:to>
      <xdr:col>81</xdr:col>
      <xdr:colOff>50800</xdr:colOff>
      <xdr:row>35</xdr:row>
      <xdr:rowOff>123825</xdr:rowOff>
    </xdr:to>
    <xdr:cxnSp macro="">
      <xdr:nvCxnSpPr>
        <xdr:cNvPr id="435" name="直線コネクタ 434"/>
        <xdr:cNvCxnSpPr/>
      </xdr:nvCxnSpPr>
      <xdr:spPr>
        <a:xfrm>
          <a:off x="14592300" y="605282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99695</xdr:rowOff>
    </xdr:from>
    <xdr:to>
      <xdr:col>72</xdr:col>
      <xdr:colOff>38100</xdr:colOff>
      <xdr:row>35</xdr:row>
      <xdr:rowOff>29845</xdr:rowOff>
    </xdr:to>
    <xdr:sp macro="" textlink="">
      <xdr:nvSpPr>
        <xdr:cNvPr id="436" name="楕円 435"/>
        <xdr:cNvSpPr/>
      </xdr:nvSpPr>
      <xdr:spPr>
        <a:xfrm>
          <a:off x="13652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150495</xdr:rowOff>
    </xdr:from>
    <xdr:to>
      <xdr:col>76</xdr:col>
      <xdr:colOff>114300</xdr:colOff>
      <xdr:row>35</xdr:row>
      <xdr:rowOff>52070</xdr:rowOff>
    </xdr:to>
    <xdr:cxnSp macro="">
      <xdr:nvCxnSpPr>
        <xdr:cNvPr id="437" name="直線コネクタ 436"/>
        <xdr:cNvCxnSpPr/>
      </xdr:nvCxnSpPr>
      <xdr:spPr>
        <a:xfrm>
          <a:off x="13703300" y="597979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29210</xdr:rowOff>
    </xdr:from>
    <xdr:to>
      <xdr:col>67</xdr:col>
      <xdr:colOff>101600</xdr:colOff>
      <xdr:row>34</xdr:row>
      <xdr:rowOff>130810</xdr:rowOff>
    </xdr:to>
    <xdr:sp macro="" textlink="">
      <xdr:nvSpPr>
        <xdr:cNvPr id="438" name="楕円 437"/>
        <xdr:cNvSpPr/>
      </xdr:nvSpPr>
      <xdr:spPr>
        <a:xfrm>
          <a:off x="12763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80010</xdr:rowOff>
    </xdr:from>
    <xdr:to>
      <xdr:col>71</xdr:col>
      <xdr:colOff>177800</xdr:colOff>
      <xdr:row>34</xdr:row>
      <xdr:rowOff>150495</xdr:rowOff>
    </xdr:to>
    <xdr:cxnSp macro="">
      <xdr:nvCxnSpPr>
        <xdr:cNvPr id="439" name="直線コネクタ 438"/>
        <xdr:cNvCxnSpPr/>
      </xdr:nvCxnSpPr>
      <xdr:spPr>
        <a:xfrm>
          <a:off x="12814300" y="590931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59055</xdr:rowOff>
    </xdr:from>
    <xdr:ext cx="405130" cy="259080"/>
    <xdr:sp macro="" textlink="">
      <xdr:nvSpPr>
        <xdr:cNvPr id="440" name="n_1aveValue【認定こども園・幼稚園・保育所】&#10;有形固定資産減価償却率"/>
        <xdr:cNvSpPr txBox="1"/>
      </xdr:nvSpPr>
      <xdr:spPr>
        <a:xfrm>
          <a:off x="15266035" y="6402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49530</xdr:rowOff>
    </xdr:from>
    <xdr:ext cx="396875" cy="259080"/>
    <xdr:sp macro="" textlink="">
      <xdr:nvSpPr>
        <xdr:cNvPr id="441" name="n_2aveValue【認定こども園・幼稚園・保育所】&#10;有形固定資産減価償却率"/>
        <xdr:cNvSpPr txBox="1"/>
      </xdr:nvSpPr>
      <xdr:spPr>
        <a:xfrm>
          <a:off x="14389735" y="639318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49530</xdr:rowOff>
    </xdr:from>
    <xdr:ext cx="396875" cy="259080"/>
    <xdr:sp macro="" textlink="">
      <xdr:nvSpPr>
        <xdr:cNvPr id="442" name="n_3aveValue【認定こども園・幼稚園・保育所】&#10;有形固定資産減価償却率"/>
        <xdr:cNvSpPr txBox="1"/>
      </xdr:nvSpPr>
      <xdr:spPr>
        <a:xfrm>
          <a:off x="13500735" y="639318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24765</xdr:rowOff>
    </xdr:from>
    <xdr:ext cx="396875" cy="259080"/>
    <xdr:sp macro="" textlink="">
      <xdr:nvSpPr>
        <xdr:cNvPr id="443" name="n_4aveValue【認定こども園・幼稚園・保育所】&#10;有形固定資産減価償却率"/>
        <xdr:cNvSpPr txBox="1"/>
      </xdr:nvSpPr>
      <xdr:spPr>
        <a:xfrm>
          <a:off x="12611735" y="636841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19685</xdr:rowOff>
    </xdr:from>
    <xdr:ext cx="405130" cy="250825"/>
    <xdr:sp macro="" textlink="">
      <xdr:nvSpPr>
        <xdr:cNvPr id="444" name="n_1mainValue【認定こども園・幼稚園・保育所】&#10;有形固定資産減価償却率"/>
        <xdr:cNvSpPr txBox="1"/>
      </xdr:nvSpPr>
      <xdr:spPr>
        <a:xfrm>
          <a:off x="15266035" y="584898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118745</xdr:rowOff>
    </xdr:from>
    <xdr:ext cx="396875" cy="259080"/>
    <xdr:sp macro="" textlink="">
      <xdr:nvSpPr>
        <xdr:cNvPr id="445" name="n_2mainValue【認定こども園・幼稚園・保育所】&#10;有形固定資産減価償却率"/>
        <xdr:cNvSpPr txBox="1"/>
      </xdr:nvSpPr>
      <xdr:spPr>
        <a:xfrm>
          <a:off x="14389735" y="577659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46355</xdr:rowOff>
    </xdr:from>
    <xdr:ext cx="396875" cy="259080"/>
    <xdr:sp macro="" textlink="">
      <xdr:nvSpPr>
        <xdr:cNvPr id="446" name="n_3mainValue【認定こども園・幼稚園・保育所】&#10;有形固定資産減価償却率"/>
        <xdr:cNvSpPr txBox="1"/>
      </xdr:nvSpPr>
      <xdr:spPr>
        <a:xfrm>
          <a:off x="13500735" y="570420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32</xdr:row>
      <xdr:rowOff>147320</xdr:rowOff>
    </xdr:from>
    <xdr:ext cx="396875" cy="259080"/>
    <xdr:sp macro="" textlink="">
      <xdr:nvSpPr>
        <xdr:cNvPr id="447" name="n_4mainValue【認定こども園・幼稚園・保育所】&#10;有形固定資産減価償却率"/>
        <xdr:cNvSpPr txBox="1"/>
      </xdr:nvSpPr>
      <xdr:spPr>
        <a:xfrm>
          <a:off x="12611735" y="56337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1630" cy="225425"/>
    <xdr:sp macro="" textlink="">
      <xdr:nvSpPr>
        <xdr:cNvPr id="456" name="テキスト ボックス 455"/>
        <xdr:cNvSpPr txBox="1"/>
      </xdr:nvSpPr>
      <xdr:spPr>
        <a:xfrm>
          <a:off x="18249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59105" cy="259080"/>
    <xdr:sp macro="" textlink="">
      <xdr:nvSpPr>
        <xdr:cNvPr id="459" name="テキスト ボックス 458"/>
        <xdr:cNvSpPr txBox="1"/>
      </xdr:nvSpPr>
      <xdr:spPr>
        <a:xfrm>
          <a:off x="17820640" y="70205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59105" cy="259080"/>
    <xdr:sp macro="" textlink="">
      <xdr:nvSpPr>
        <xdr:cNvPr id="461" name="テキスト ボックス 460"/>
        <xdr:cNvSpPr txBox="1"/>
      </xdr:nvSpPr>
      <xdr:spPr>
        <a:xfrm>
          <a:off x="17820640" y="65633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59105" cy="259080"/>
    <xdr:sp macro="" textlink="">
      <xdr:nvSpPr>
        <xdr:cNvPr id="463" name="テキスト ボックス 462"/>
        <xdr:cNvSpPr txBox="1"/>
      </xdr:nvSpPr>
      <xdr:spPr>
        <a:xfrm>
          <a:off x="17820640" y="61061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59105" cy="259080"/>
    <xdr:sp macro="" textlink="">
      <xdr:nvSpPr>
        <xdr:cNvPr id="465" name="テキスト ボックス 464"/>
        <xdr:cNvSpPr txBox="1"/>
      </xdr:nvSpPr>
      <xdr:spPr>
        <a:xfrm>
          <a:off x="17820640" y="56489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59105" cy="259080"/>
    <xdr:sp macro="" textlink="">
      <xdr:nvSpPr>
        <xdr:cNvPr id="467" name="テキスト ボックス 466"/>
        <xdr:cNvSpPr txBox="1"/>
      </xdr:nvSpPr>
      <xdr:spPr>
        <a:xfrm>
          <a:off x="17820640" y="519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7620</xdr:rowOff>
    </xdr:from>
    <xdr:to>
      <xdr:col>116</xdr:col>
      <xdr:colOff>62865</xdr:colOff>
      <xdr:row>41</xdr:row>
      <xdr:rowOff>103505</xdr:rowOff>
    </xdr:to>
    <xdr:cxnSp macro="">
      <xdr:nvCxnSpPr>
        <xdr:cNvPr id="469" name="直線コネクタ 468"/>
        <xdr:cNvCxnSpPr/>
      </xdr:nvCxnSpPr>
      <xdr:spPr>
        <a:xfrm flipV="1">
          <a:off x="22160865" y="5836920"/>
          <a:ext cx="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107315</xdr:rowOff>
    </xdr:from>
    <xdr:ext cx="469900" cy="259080"/>
    <xdr:sp macro="" textlink="">
      <xdr:nvSpPr>
        <xdr:cNvPr id="470" name="【認定こども園・幼稚園・保育所】&#10;一人当たり面積最小値テキスト"/>
        <xdr:cNvSpPr txBox="1"/>
      </xdr:nvSpPr>
      <xdr:spPr>
        <a:xfrm>
          <a:off x="22199600" y="713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103505</xdr:rowOff>
    </xdr:from>
    <xdr:to>
      <xdr:col>116</xdr:col>
      <xdr:colOff>152400</xdr:colOff>
      <xdr:row>41</xdr:row>
      <xdr:rowOff>103505</xdr:rowOff>
    </xdr:to>
    <xdr:cxnSp macro="">
      <xdr:nvCxnSpPr>
        <xdr:cNvPr id="471" name="直線コネクタ 470"/>
        <xdr:cNvCxnSpPr/>
      </xdr:nvCxnSpPr>
      <xdr:spPr>
        <a:xfrm>
          <a:off x="22072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125730</xdr:rowOff>
    </xdr:from>
    <xdr:ext cx="469900" cy="259080"/>
    <xdr:sp macro="" textlink="">
      <xdr:nvSpPr>
        <xdr:cNvPr id="472" name="【認定こども園・幼稚園・保育所】&#10;一人当たり面積最大値テキスト"/>
        <xdr:cNvSpPr txBox="1"/>
      </xdr:nvSpPr>
      <xdr:spPr>
        <a:xfrm>
          <a:off x="22199600" y="561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0.580</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xdr:cNvCxnSpPr/>
      </xdr:nvCxnSpPr>
      <xdr:spPr>
        <a:xfrm>
          <a:off x="22072600" y="583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121285</xdr:rowOff>
    </xdr:from>
    <xdr:ext cx="469900" cy="250825"/>
    <xdr:sp macro="" textlink="">
      <xdr:nvSpPr>
        <xdr:cNvPr id="474" name="【認定こども園・幼稚園・保育所】&#10;一人当たり面積平均値テキスト"/>
        <xdr:cNvSpPr txBox="1"/>
      </xdr:nvSpPr>
      <xdr:spPr>
        <a:xfrm>
          <a:off x="22199600" y="663638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98425</xdr:rowOff>
    </xdr:from>
    <xdr:to>
      <xdr:col>116</xdr:col>
      <xdr:colOff>114300</xdr:colOff>
      <xdr:row>40</xdr:row>
      <xdr:rowOff>29210</xdr:rowOff>
    </xdr:to>
    <xdr:sp macro="" textlink="">
      <xdr:nvSpPr>
        <xdr:cNvPr id="475" name="フローチャート: 判断 474"/>
        <xdr:cNvSpPr/>
      </xdr:nvSpPr>
      <xdr:spPr>
        <a:xfrm>
          <a:off x="22110700" y="6784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85090</xdr:rowOff>
    </xdr:from>
    <xdr:to>
      <xdr:col>112</xdr:col>
      <xdr:colOff>38100</xdr:colOff>
      <xdr:row>40</xdr:row>
      <xdr:rowOff>15240</xdr:rowOff>
    </xdr:to>
    <xdr:sp macro="" textlink="">
      <xdr:nvSpPr>
        <xdr:cNvPr id="476" name="フローチャート: 判断 475"/>
        <xdr:cNvSpPr/>
      </xdr:nvSpPr>
      <xdr:spPr>
        <a:xfrm>
          <a:off x="21272500" y="677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91440</xdr:rowOff>
    </xdr:from>
    <xdr:to>
      <xdr:col>107</xdr:col>
      <xdr:colOff>101600</xdr:colOff>
      <xdr:row>40</xdr:row>
      <xdr:rowOff>21590</xdr:rowOff>
    </xdr:to>
    <xdr:sp macro="" textlink="">
      <xdr:nvSpPr>
        <xdr:cNvPr id="477" name="フローチャート: 判断 476"/>
        <xdr:cNvSpPr/>
      </xdr:nvSpPr>
      <xdr:spPr>
        <a:xfrm>
          <a:off x="20383500" y="67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91440</xdr:rowOff>
    </xdr:from>
    <xdr:to>
      <xdr:col>102</xdr:col>
      <xdr:colOff>165100</xdr:colOff>
      <xdr:row>40</xdr:row>
      <xdr:rowOff>21590</xdr:rowOff>
    </xdr:to>
    <xdr:sp macro="" textlink="">
      <xdr:nvSpPr>
        <xdr:cNvPr id="478" name="フローチャート: 判断 477"/>
        <xdr:cNvSpPr/>
      </xdr:nvSpPr>
      <xdr:spPr>
        <a:xfrm>
          <a:off x="19494500" y="67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86995</xdr:rowOff>
    </xdr:from>
    <xdr:to>
      <xdr:col>98</xdr:col>
      <xdr:colOff>38100</xdr:colOff>
      <xdr:row>40</xdr:row>
      <xdr:rowOff>17780</xdr:rowOff>
    </xdr:to>
    <xdr:sp macro="" textlink="">
      <xdr:nvSpPr>
        <xdr:cNvPr id="479" name="フローチャート: 判断 478"/>
        <xdr:cNvSpPr/>
      </xdr:nvSpPr>
      <xdr:spPr>
        <a:xfrm>
          <a:off x="186055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0" name="テキスト ボックス 47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1" name="テキスト ボックス 48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2" name="テキスト ボックス 48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3" name="テキスト ボックス 48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4" name="テキスト ボックス 48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32385</xdr:rowOff>
    </xdr:from>
    <xdr:to>
      <xdr:col>116</xdr:col>
      <xdr:colOff>114300</xdr:colOff>
      <xdr:row>41</xdr:row>
      <xdr:rowOff>133985</xdr:rowOff>
    </xdr:to>
    <xdr:sp macro="" textlink="">
      <xdr:nvSpPr>
        <xdr:cNvPr id="485" name="楕円 484"/>
        <xdr:cNvSpPr/>
      </xdr:nvSpPr>
      <xdr:spPr>
        <a:xfrm>
          <a:off x="22110700" y="706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118745</xdr:rowOff>
    </xdr:from>
    <xdr:ext cx="469900" cy="259080"/>
    <xdr:sp macro="" textlink="">
      <xdr:nvSpPr>
        <xdr:cNvPr id="486" name="【認定こども園・幼稚園・保育所】&#10;一人当たり面積該当値テキスト"/>
        <xdr:cNvSpPr txBox="1"/>
      </xdr:nvSpPr>
      <xdr:spPr>
        <a:xfrm>
          <a:off x="22199600" y="6976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34290</xdr:rowOff>
    </xdr:from>
    <xdr:to>
      <xdr:col>112</xdr:col>
      <xdr:colOff>38100</xdr:colOff>
      <xdr:row>41</xdr:row>
      <xdr:rowOff>135890</xdr:rowOff>
    </xdr:to>
    <xdr:sp macro="" textlink="">
      <xdr:nvSpPr>
        <xdr:cNvPr id="487" name="楕円 486"/>
        <xdr:cNvSpPr/>
      </xdr:nvSpPr>
      <xdr:spPr>
        <a:xfrm>
          <a:off x="212725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83185</xdr:rowOff>
    </xdr:from>
    <xdr:to>
      <xdr:col>116</xdr:col>
      <xdr:colOff>63500</xdr:colOff>
      <xdr:row>41</xdr:row>
      <xdr:rowOff>85090</xdr:rowOff>
    </xdr:to>
    <xdr:cxnSp macro="">
      <xdr:nvCxnSpPr>
        <xdr:cNvPr id="488" name="直線コネクタ 487"/>
        <xdr:cNvCxnSpPr/>
      </xdr:nvCxnSpPr>
      <xdr:spPr>
        <a:xfrm flipV="1">
          <a:off x="21323300" y="711263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39370</xdr:rowOff>
    </xdr:from>
    <xdr:to>
      <xdr:col>107</xdr:col>
      <xdr:colOff>101600</xdr:colOff>
      <xdr:row>41</xdr:row>
      <xdr:rowOff>140970</xdr:rowOff>
    </xdr:to>
    <xdr:sp macro="" textlink="">
      <xdr:nvSpPr>
        <xdr:cNvPr id="489" name="楕円 488"/>
        <xdr:cNvSpPr/>
      </xdr:nvSpPr>
      <xdr:spPr>
        <a:xfrm>
          <a:off x="20383500" y="70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85090</xdr:rowOff>
    </xdr:from>
    <xdr:to>
      <xdr:col>111</xdr:col>
      <xdr:colOff>177800</xdr:colOff>
      <xdr:row>41</xdr:row>
      <xdr:rowOff>90170</xdr:rowOff>
    </xdr:to>
    <xdr:cxnSp macro="">
      <xdr:nvCxnSpPr>
        <xdr:cNvPr id="490" name="直線コネクタ 489"/>
        <xdr:cNvCxnSpPr/>
      </xdr:nvCxnSpPr>
      <xdr:spPr>
        <a:xfrm flipV="1">
          <a:off x="20434300" y="71145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105410</xdr:rowOff>
    </xdr:from>
    <xdr:to>
      <xdr:col>102</xdr:col>
      <xdr:colOff>165100</xdr:colOff>
      <xdr:row>41</xdr:row>
      <xdr:rowOff>35560</xdr:rowOff>
    </xdr:to>
    <xdr:sp macro="" textlink="">
      <xdr:nvSpPr>
        <xdr:cNvPr id="491" name="楕円 490"/>
        <xdr:cNvSpPr/>
      </xdr:nvSpPr>
      <xdr:spPr>
        <a:xfrm>
          <a:off x="19494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156210</xdr:rowOff>
    </xdr:from>
    <xdr:to>
      <xdr:col>107</xdr:col>
      <xdr:colOff>50800</xdr:colOff>
      <xdr:row>41</xdr:row>
      <xdr:rowOff>90170</xdr:rowOff>
    </xdr:to>
    <xdr:cxnSp macro="">
      <xdr:nvCxnSpPr>
        <xdr:cNvPr id="492" name="直線コネクタ 491"/>
        <xdr:cNvCxnSpPr/>
      </xdr:nvCxnSpPr>
      <xdr:spPr>
        <a:xfrm>
          <a:off x="19545300" y="701421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86995</xdr:rowOff>
    </xdr:from>
    <xdr:to>
      <xdr:col>98</xdr:col>
      <xdr:colOff>38100</xdr:colOff>
      <xdr:row>41</xdr:row>
      <xdr:rowOff>17780</xdr:rowOff>
    </xdr:to>
    <xdr:sp macro="" textlink="">
      <xdr:nvSpPr>
        <xdr:cNvPr id="493" name="楕円 492"/>
        <xdr:cNvSpPr/>
      </xdr:nvSpPr>
      <xdr:spPr>
        <a:xfrm>
          <a:off x="18605500" y="6944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137795</xdr:rowOff>
    </xdr:from>
    <xdr:to>
      <xdr:col>102</xdr:col>
      <xdr:colOff>114300</xdr:colOff>
      <xdr:row>40</xdr:row>
      <xdr:rowOff>156210</xdr:rowOff>
    </xdr:to>
    <xdr:cxnSp macro="">
      <xdr:nvCxnSpPr>
        <xdr:cNvPr id="494" name="直線コネクタ 493"/>
        <xdr:cNvCxnSpPr/>
      </xdr:nvCxnSpPr>
      <xdr:spPr>
        <a:xfrm>
          <a:off x="18656300" y="69957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31750</xdr:rowOff>
    </xdr:from>
    <xdr:ext cx="469900" cy="250825"/>
    <xdr:sp macro="" textlink="">
      <xdr:nvSpPr>
        <xdr:cNvPr id="495" name="n_1aveValue【認定こども園・幼稚園・保育所】&#10;一人当たり面積"/>
        <xdr:cNvSpPr txBox="1"/>
      </xdr:nvSpPr>
      <xdr:spPr>
        <a:xfrm>
          <a:off x="21075650" y="654685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38100</xdr:rowOff>
    </xdr:from>
    <xdr:ext cx="461645" cy="259080"/>
    <xdr:sp macro="" textlink="">
      <xdr:nvSpPr>
        <xdr:cNvPr id="496" name="n_2aveValue【認定こども園・幼稚園・保育所】&#10;一人当たり面積"/>
        <xdr:cNvSpPr txBox="1"/>
      </xdr:nvSpPr>
      <xdr:spPr>
        <a:xfrm>
          <a:off x="20199350" y="655320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38100</xdr:rowOff>
    </xdr:from>
    <xdr:ext cx="461645" cy="259080"/>
    <xdr:sp macro="" textlink="">
      <xdr:nvSpPr>
        <xdr:cNvPr id="497" name="n_3aveValue【認定こども園・幼稚園・保育所】&#10;一人当たり面積"/>
        <xdr:cNvSpPr txBox="1"/>
      </xdr:nvSpPr>
      <xdr:spPr>
        <a:xfrm>
          <a:off x="19310350" y="655320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33655</xdr:rowOff>
    </xdr:from>
    <xdr:ext cx="461645" cy="258445"/>
    <xdr:sp macro="" textlink="">
      <xdr:nvSpPr>
        <xdr:cNvPr id="498" name="n_4aveValue【認定こども園・幼稚園・保育所】&#10;一人当たり面積"/>
        <xdr:cNvSpPr txBox="1"/>
      </xdr:nvSpPr>
      <xdr:spPr>
        <a:xfrm>
          <a:off x="18421350" y="654875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127000</xdr:rowOff>
    </xdr:from>
    <xdr:ext cx="469900" cy="259080"/>
    <xdr:sp macro="" textlink="">
      <xdr:nvSpPr>
        <xdr:cNvPr id="499" name="n_1mainValue【認定こども園・幼稚園・保育所】&#10;一人当たり面積"/>
        <xdr:cNvSpPr txBox="1"/>
      </xdr:nvSpPr>
      <xdr:spPr>
        <a:xfrm>
          <a:off x="21075650" y="7156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132080</xdr:rowOff>
    </xdr:from>
    <xdr:ext cx="461645" cy="251460"/>
    <xdr:sp macro="" textlink="">
      <xdr:nvSpPr>
        <xdr:cNvPr id="500" name="n_2mainValue【認定こども園・幼稚園・保育所】&#10;一人当たり面積"/>
        <xdr:cNvSpPr txBox="1"/>
      </xdr:nvSpPr>
      <xdr:spPr>
        <a:xfrm>
          <a:off x="20199350" y="716153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26670</xdr:rowOff>
    </xdr:from>
    <xdr:ext cx="461645" cy="259080"/>
    <xdr:sp macro="" textlink="">
      <xdr:nvSpPr>
        <xdr:cNvPr id="501" name="n_3mainValue【認定こども園・幼稚園・保育所】&#10;一人当たり面積"/>
        <xdr:cNvSpPr txBox="1"/>
      </xdr:nvSpPr>
      <xdr:spPr>
        <a:xfrm>
          <a:off x="19310350" y="70561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8255</xdr:rowOff>
    </xdr:from>
    <xdr:ext cx="461645" cy="250825"/>
    <xdr:sp macro="" textlink="">
      <xdr:nvSpPr>
        <xdr:cNvPr id="502" name="n_4mainValue【認定こども園・幼稚園・保育所】&#10;一人当たり面積"/>
        <xdr:cNvSpPr txBox="1"/>
      </xdr:nvSpPr>
      <xdr:spPr>
        <a:xfrm>
          <a:off x="18421350" y="703770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0195" cy="225425"/>
    <xdr:sp macro="" textlink="">
      <xdr:nvSpPr>
        <xdr:cNvPr id="511" name="テキスト ボックス 510"/>
        <xdr:cNvSpPr txBox="1"/>
      </xdr:nvSpPr>
      <xdr:spPr>
        <a:xfrm>
          <a:off x="12407900" y="895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59105" cy="251460"/>
    <xdr:sp macro="" textlink="">
      <xdr:nvSpPr>
        <xdr:cNvPr id="513" name="テキスト ボックス 512"/>
        <xdr:cNvSpPr txBox="1"/>
      </xdr:nvSpPr>
      <xdr:spPr>
        <a:xfrm>
          <a:off x="11978640" y="11287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14" name="直線コネクタ 51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59105" cy="259080"/>
    <xdr:sp macro="" textlink="">
      <xdr:nvSpPr>
        <xdr:cNvPr id="515" name="テキスト ボックス 514"/>
        <xdr:cNvSpPr txBox="1"/>
      </xdr:nvSpPr>
      <xdr:spPr>
        <a:xfrm>
          <a:off x="11978640" y="109613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16" name="直線コネクタ 51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17" name="テキスト ボックス 51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18" name="直線コネクタ 51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0825"/>
    <xdr:sp macro="" textlink="">
      <xdr:nvSpPr>
        <xdr:cNvPr id="519" name="テキスト ボックス 518"/>
        <xdr:cNvSpPr txBox="1"/>
      </xdr:nvSpPr>
      <xdr:spPr>
        <a:xfrm>
          <a:off x="12042775" y="1030795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0" name="直線コネクタ 51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1" name="テキスト ボックス 52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2" name="直線コネクタ 52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0825"/>
    <xdr:sp macro="" textlink="">
      <xdr:nvSpPr>
        <xdr:cNvPr id="523" name="テキスト ボックス 522"/>
        <xdr:cNvSpPr txBox="1"/>
      </xdr:nvSpPr>
      <xdr:spPr>
        <a:xfrm>
          <a:off x="12042775" y="965517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4" name="直線コネクタ 52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0835" cy="259080"/>
    <xdr:sp macro="" textlink="">
      <xdr:nvSpPr>
        <xdr:cNvPr id="525" name="テキスト ボックス 524"/>
        <xdr:cNvSpPr txBox="1"/>
      </xdr:nvSpPr>
      <xdr:spPr>
        <a:xfrm>
          <a:off x="12106910" y="932815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145415</xdr:rowOff>
    </xdr:from>
    <xdr:to>
      <xdr:col>85</xdr:col>
      <xdr:colOff>126365</xdr:colOff>
      <xdr:row>63</xdr:row>
      <xdr:rowOff>65405</xdr:rowOff>
    </xdr:to>
    <xdr:cxnSp macro="">
      <xdr:nvCxnSpPr>
        <xdr:cNvPr id="528" name="直線コネクタ 527"/>
        <xdr:cNvCxnSpPr/>
      </xdr:nvCxnSpPr>
      <xdr:spPr>
        <a:xfrm flipV="1">
          <a:off x="16318865" y="9575165"/>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69215</xdr:rowOff>
    </xdr:from>
    <xdr:ext cx="405130" cy="259080"/>
    <xdr:sp macro="" textlink="">
      <xdr:nvSpPr>
        <xdr:cNvPr id="529" name="【学校施設】&#10;有形固定資産減価償却率最小値テキスト"/>
        <xdr:cNvSpPr txBox="1"/>
      </xdr:nvSpPr>
      <xdr:spPr>
        <a:xfrm>
          <a:off x="16357600" y="10870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85.5</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65405</xdr:rowOff>
    </xdr:from>
    <xdr:to>
      <xdr:col>86</xdr:col>
      <xdr:colOff>25400</xdr:colOff>
      <xdr:row>63</xdr:row>
      <xdr:rowOff>65405</xdr:rowOff>
    </xdr:to>
    <xdr:cxnSp macro="">
      <xdr:nvCxnSpPr>
        <xdr:cNvPr id="530" name="直線コネクタ 529"/>
        <xdr:cNvCxnSpPr/>
      </xdr:nvCxnSpPr>
      <xdr:spPr>
        <a:xfrm>
          <a:off x="16230600" y="1086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92075</xdr:rowOff>
    </xdr:from>
    <xdr:ext cx="340360" cy="259080"/>
    <xdr:sp macro="" textlink="">
      <xdr:nvSpPr>
        <xdr:cNvPr id="531" name="【学校施設】&#10;有形固定資産減価償却率最大値テキスト"/>
        <xdr:cNvSpPr txBox="1"/>
      </xdr:nvSpPr>
      <xdr:spPr>
        <a:xfrm>
          <a:off x="16357600" y="93503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145415</xdr:rowOff>
    </xdr:from>
    <xdr:to>
      <xdr:col>86</xdr:col>
      <xdr:colOff>25400</xdr:colOff>
      <xdr:row>55</xdr:row>
      <xdr:rowOff>145415</xdr:rowOff>
    </xdr:to>
    <xdr:cxnSp macro="">
      <xdr:nvCxnSpPr>
        <xdr:cNvPr id="532" name="直線コネクタ 531"/>
        <xdr:cNvCxnSpPr/>
      </xdr:nvCxnSpPr>
      <xdr:spPr>
        <a:xfrm>
          <a:off x="16230600" y="957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125730</xdr:rowOff>
    </xdr:from>
    <xdr:ext cx="405130" cy="259080"/>
    <xdr:sp macro="" textlink="">
      <xdr:nvSpPr>
        <xdr:cNvPr id="533" name="【学校施設】&#10;有形固定資産減価償却率平均値テキスト"/>
        <xdr:cNvSpPr txBox="1"/>
      </xdr:nvSpPr>
      <xdr:spPr>
        <a:xfrm>
          <a:off x="16357600" y="102412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102870</xdr:rowOff>
    </xdr:from>
    <xdr:to>
      <xdr:col>85</xdr:col>
      <xdr:colOff>177800</xdr:colOff>
      <xdr:row>61</xdr:row>
      <xdr:rowOff>33020</xdr:rowOff>
    </xdr:to>
    <xdr:sp macro="" textlink="">
      <xdr:nvSpPr>
        <xdr:cNvPr id="534" name="フローチャート: 判断 533"/>
        <xdr:cNvSpPr/>
      </xdr:nvSpPr>
      <xdr:spPr>
        <a:xfrm>
          <a:off x="16268700" y="103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88265</xdr:rowOff>
    </xdr:from>
    <xdr:to>
      <xdr:col>81</xdr:col>
      <xdr:colOff>101600</xdr:colOff>
      <xdr:row>61</xdr:row>
      <xdr:rowOff>18415</xdr:rowOff>
    </xdr:to>
    <xdr:sp macro="" textlink="">
      <xdr:nvSpPr>
        <xdr:cNvPr id="535" name="フローチャート: 判断 534"/>
        <xdr:cNvSpPr/>
      </xdr:nvSpPr>
      <xdr:spPr>
        <a:xfrm>
          <a:off x="15430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83185</xdr:rowOff>
    </xdr:from>
    <xdr:to>
      <xdr:col>76</xdr:col>
      <xdr:colOff>165100</xdr:colOff>
      <xdr:row>61</xdr:row>
      <xdr:rowOff>13335</xdr:rowOff>
    </xdr:to>
    <xdr:sp macro="" textlink="">
      <xdr:nvSpPr>
        <xdr:cNvPr id="536" name="フローチャート: 判断 535"/>
        <xdr:cNvSpPr/>
      </xdr:nvSpPr>
      <xdr:spPr>
        <a:xfrm>
          <a:off x="145415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69850</xdr:rowOff>
    </xdr:from>
    <xdr:to>
      <xdr:col>72</xdr:col>
      <xdr:colOff>38100</xdr:colOff>
      <xdr:row>61</xdr:row>
      <xdr:rowOff>0</xdr:rowOff>
    </xdr:to>
    <xdr:sp macro="" textlink="">
      <xdr:nvSpPr>
        <xdr:cNvPr id="537" name="フローチャート: 判断 536"/>
        <xdr:cNvSpPr/>
      </xdr:nvSpPr>
      <xdr:spPr>
        <a:xfrm>
          <a:off x="136525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65405</xdr:rowOff>
    </xdr:from>
    <xdr:to>
      <xdr:col>67</xdr:col>
      <xdr:colOff>101600</xdr:colOff>
      <xdr:row>60</xdr:row>
      <xdr:rowOff>167005</xdr:rowOff>
    </xdr:to>
    <xdr:sp macro="" textlink="">
      <xdr:nvSpPr>
        <xdr:cNvPr id="538" name="フローチャート: 判断 537"/>
        <xdr:cNvSpPr/>
      </xdr:nvSpPr>
      <xdr:spPr>
        <a:xfrm>
          <a:off x="12763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0825"/>
    <xdr:sp macro="" textlink="">
      <xdr:nvSpPr>
        <xdr:cNvPr id="539" name="テキスト ボックス 538"/>
        <xdr:cNvSpPr txBox="1"/>
      </xdr:nvSpPr>
      <xdr:spPr>
        <a:xfrm>
          <a:off x="16129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0825"/>
    <xdr:sp macro="" textlink="">
      <xdr:nvSpPr>
        <xdr:cNvPr id="540" name="テキスト ボックス 539"/>
        <xdr:cNvSpPr txBox="1"/>
      </xdr:nvSpPr>
      <xdr:spPr>
        <a:xfrm>
          <a:off x="15290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0825"/>
    <xdr:sp macro="" textlink="">
      <xdr:nvSpPr>
        <xdr:cNvPr id="541" name="テキスト ボックス 540"/>
        <xdr:cNvSpPr txBox="1"/>
      </xdr:nvSpPr>
      <xdr:spPr>
        <a:xfrm>
          <a:off x="14401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0825"/>
    <xdr:sp macro="" textlink="">
      <xdr:nvSpPr>
        <xdr:cNvPr id="542" name="テキスト ボックス 541"/>
        <xdr:cNvSpPr txBox="1"/>
      </xdr:nvSpPr>
      <xdr:spPr>
        <a:xfrm>
          <a:off x="13512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0825"/>
    <xdr:sp macro="" textlink="">
      <xdr:nvSpPr>
        <xdr:cNvPr id="543" name="テキスト ボックス 542"/>
        <xdr:cNvSpPr txBox="1"/>
      </xdr:nvSpPr>
      <xdr:spPr>
        <a:xfrm>
          <a:off x="12623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61</xdr:row>
      <xdr:rowOff>76835</xdr:rowOff>
    </xdr:from>
    <xdr:to>
      <xdr:col>85</xdr:col>
      <xdr:colOff>177800</xdr:colOff>
      <xdr:row>62</xdr:row>
      <xdr:rowOff>6985</xdr:rowOff>
    </xdr:to>
    <xdr:sp macro="" textlink="">
      <xdr:nvSpPr>
        <xdr:cNvPr id="544" name="楕円 543"/>
        <xdr:cNvSpPr/>
      </xdr:nvSpPr>
      <xdr:spPr>
        <a:xfrm>
          <a:off x="162687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55245</xdr:rowOff>
    </xdr:from>
    <xdr:ext cx="405130" cy="250825"/>
    <xdr:sp macro="" textlink="">
      <xdr:nvSpPr>
        <xdr:cNvPr id="545" name="【学校施設】&#10;有形固定資産減価償却率該当値テキスト"/>
        <xdr:cNvSpPr txBox="1"/>
      </xdr:nvSpPr>
      <xdr:spPr>
        <a:xfrm>
          <a:off x="16357600" y="1051369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115570</xdr:rowOff>
    </xdr:from>
    <xdr:to>
      <xdr:col>81</xdr:col>
      <xdr:colOff>101600</xdr:colOff>
      <xdr:row>62</xdr:row>
      <xdr:rowOff>45720</xdr:rowOff>
    </xdr:to>
    <xdr:sp macro="" textlink="">
      <xdr:nvSpPr>
        <xdr:cNvPr id="546" name="楕円 545"/>
        <xdr:cNvSpPr/>
      </xdr:nvSpPr>
      <xdr:spPr>
        <a:xfrm>
          <a:off x="15430500" y="105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127635</xdr:rowOff>
    </xdr:from>
    <xdr:to>
      <xdr:col>85</xdr:col>
      <xdr:colOff>127000</xdr:colOff>
      <xdr:row>61</xdr:row>
      <xdr:rowOff>166370</xdr:rowOff>
    </xdr:to>
    <xdr:cxnSp macro="">
      <xdr:nvCxnSpPr>
        <xdr:cNvPr id="547" name="直線コネクタ 546"/>
        <xdr:cNvCxnSpPr/>
      </xdr:nvCxnSpPr>
      <xdr:spPr>
        <a:xfrm flipV="1">
          <a:off x="15481300" y="1058608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104140</xdr:rowOff>
    </xdr:from>
    <xdr:to>
      <xdr:col>76</xdr:col>
      <xdr:colOff>165100</xdr:colOff>
      <xdr:row>62</xdr:row>
      <xdr:rowOff>34290</xdr:rowOff>
    </xdr:to>
    <xdr:sp macro="" textlink="">
      <xdr:nvSpPr>
        <xdr:cNvPr id="548" name="楕円 547"/>
        <xdr:cNvSpPr/>
      </xdr:nvSpPr>
      <xdr:spPr>
        <a:xfrm>
          <a:off x="145415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154940</xdr:rowOff>
    </xdr:from>
    <xdr:to>
      <xdr:col>81</xdr:col>
      <xdr:colOff>50800</xdr:colOff>
      <xdr:row>61</xdr:row>
      <xdr:rowOff>166370</xdr:rowOff>
    </xdr:to>
    <xdr:cxnSp macro="">
      <xdr:nvCxnSpPr>
        <xdr:cNvPr id="549" name="直線コネクタ 548"/>
        <xdr:cNvCxnSpPr/>
      </xdr:nvCxnSpPr>
      <xdr:spPr>
        <a:xfrm>
          <a:off x="14592300" y="106133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52070</xdr:rowOff>
    </xdr:from>
    <xdr:to>
      <xdr:col>72</xdr:col>
      <xdr:colOff>38100</xdr:colOff>
      <xdr:row>61</xdr:row>
      <xdr:rowOff>153670</xdr:rowOff>
    </xdr:to>
    <xdr:sp macro="" textlink="">
      <xdr:nvSpPr>
        <xdr:cNvPr id="550" name="楕円 549"/>
        <xdr:cNvSpPr/>
      </xdr:nvSpPr>
      <xdr:spPr>
        <a:xfrm>
          <a:off x="1365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102870</xdr:rowOff>
    </xdr:from>
    <xdr:to>
      <xdr:col>76</xdr:col>
      <xdr:colOff>114300</xdr:colOff>
      <xdr:row>61</xdr:row>
      <xdr:rowOff>154940</xdr:rowOff>
    </xdr:to>
    <xdr:cxnSp macro="">
      <xdr:nvCxnSpPr>
        <xdr:cNvPr id="551" name="直線コネクタ 550"/>
        <xdr:cNvCxnSpPr/>
      </xdr:nvCxnSpPr>
      <xdr:spPr>
        <a:xfrm>
          <a:off x="13703300" y="1056132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58420</xdr:rowOff>
    </xdr:from>
    <xdr:to>
      <xdr:col>67</xdr:col>
      <xdr:colOff>101600</xdr:colOff>
      <xdr:row>61</xdr:row>
      <xdr:rowOff>160020</xdr:rowOff>
    </xdr:to>
    <xdr:sp macro="" textlink="">
      <xdr:nvSpPr>
        <xdr:cNvPr id="552" name="楕円 551"/>
        <xdr:cNvSpPr/>
      </xdr:nvSpPr>
      <xdr:spPr>
        <a:xfrm>
          <a:off x="12763500" y="105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102870</xdr:rowOff>
    </xdr:from>
    <xdr:to>
      <xdr:col>71</xdr:col>
      <xdr:colOff>177800</xdr:colOff>
      <xdr:row>61</xdr:row>
      <xdr:rowOff>109220</xdr:rowOff>
    </xdr:to>
    <xdr:cxnSp macro="">
      <xdr:nvCxnSpPr>
        <xdr:cNvPr id="553" name="直線コネクタ 552"/>
        <xdr:cNvCxnSpPr/>
      </xdr:nvCxnSpPr>
      <xdr:spPr>
        <a:xfrm flipV="1">
          <a:off x="12814300" y="105613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34925</xdr:rowOff>
    </xdr:from>
    <xdr:ext cx="405130" cy="259080"/>
    <xdr:sp macro="" textlink="">
      <xdr:nvSpPr>
        <xdr:cNvPr id="554" name="n_1aveValue【学校施設】&#10;有形固定資産減価償却率"/>
        <xdr:cNvSpPr txBox="1"/>
      </xdr:nvSpPr>
      <xdr:spPr>
        <a:xfrm>
          <a:off x="15266035" y="10150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29845</xdr:rowOff>
    </xdr:from>
    <xdr:ext cx="396875" cy="250825"/>
    <xdr:sp macro="" textlink="">
      <xdr:nvSpPr>
        <xdr:cNvPr id="555" name="n_2aveValue【学校施設】&#10;有形固定資産減価償却率"/>
        <xdr:cNvSpPr txBox="1"/>
      </xdr:nvSpPr>
      <xdr:spPr>
        <a:xfrm>
          <a:off x="14389735" y="1014539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16510</xdr:rowOff>
    </xdr:from>
    <xdr:ext cx="396875" cy="259080"/>
    <xdr:sp macro="" textlink="">
      <xdr:nvSpPr>
        <xdr:cNvPr id="556" name="n_3aveValue【学校施設】&#10;有形固定資産減価償却率"/>
        <xdr:cNvSpPr txBox="1"/>
      </xdr:nvSpPr>
      <xdr:spPr>
        <a:xfrm>
          <a:off x="13500735" y="101320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12065</xdr:rowOff>
    </xdr:from>
    <xdr:ext cx="396875" cy="259080"/>
    <xdr:sp macro="" textlink="">
      <xdr:nvSpPr>
        <xdr:cNvPr id="557" name="n_4aveValue【学校施設】&#10;有形固定資産減価償却率"/>
        <xdr:cNvSpPr txBox="1"/>
      </xdr:nvSpPr>
      <xdr:spPr>
        <a:xfrm>
          <a:off x="12611735" y="1012761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36830</xdr:rowOff>
    </xdr:from>
    <xdr:ext cx="405130" cy="259080"/>
    <xdr:sp macro="" textlink="">
      <xdr:nvSpPr>
        <xdr:cNvPr id="558" name="n_1mainValue【学校施設】&#10;有形固定資産減価償却率"/>
        <xdr:cNvSpPr txBox="1"/>
      </xdr:nvSpPr>
      <xdr:spPr>
        <a:xfrm>
          <a:off x="15266035" y="10666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25400</xdr:rowOff>
    </xdr:from>
    <xdr:ext cx="396875" cy="259080"/>
    <xdr:sp macro="" textlink="">
      <xdr:nvSpPr>
        <xdr:cNvPr id="559" name="n_2mainValue【学校施設】&#10;有形固定資産減価償却率"/>
        <xdr:cNvSpPr txBox="1"/>
      </xdr:nvSpPr>
      <xdr:spPr>
        <a:xfrm>
          <a:off x="14389735" y="1065530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144780</xdr:rowOff>
    </xdr:from>
    <xdr:ext cx="396875" cy="250825"/>
    <xdr:sp macro="" textlink="">
      <xdr:nvSpPr>
        <xdr:cNvPr id="560" name="n_3mainValue【学校施設】&#10;有形固定資産減価償却率"/>
        <xdr:cNvSpPr txBox="1"/>
      </xdr:nvSpPr>
      <xdr:spPr>
        <a:xfrm>
          <a:off x="13500735" y="1060323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151130</xdr:rowOff>
    </xdr:from>
    <xdr:ext cx="396875" cy="259080"/>
    <xdr:sp macro="" textlink="">
      <xdr:nvSpPr>
        <xdr:cNvPr id="561" name="n_4mainValue【学校施設】&#10;有形固定資産減価償却率"/>
        <xdr:cNvSpPr txBox="1"/>
      </xdr:nvSpPr>
      <xdr:spPr>
        <a:xfrm>
          <a:off x="12611735" y="1060958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1630" cy="225425"/>
    <xdr:sp macro="" textlink="">
      <xdr:nvSpPr>
        <xdr:cNvPr id="570" name="テキスト ボックス 569"/>
        <xdr:cNvSpPr txBox="1"/>
      </xdr:nvSpPr>
      <xdr:spPr>
        <a:xfrm>
          <a:off x="18249900" y="895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59105" cy="251460"/>
    <xdr:sp macro="" textlink="">
      <xdr:nvSpPr>
        <xdr:cNvPr id="572" name="テキスト ボックス 571"/>
        <xdr:cNvSpPr txBox="1"/>
      </xdr:nvSpPr>
      <xdr:spPr>
        <a:xfrm>
          <a:off x="17820640" y="11287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59105" cy="251460"/>
    <xdr:sp macro="" textlink="">
      <xdr:nvSpPr>
        <xdr:cNvPr id="574" name="テキスト ボックス 573"/>
        <xdr:cNvSpPr txBox="1"/>
      </xdr:nvSpPr>
      <xdr:spPr>
        <a:xfrm>
          <a:off x="17820640" y="108305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59105" cy="251460"/>
    <xdr:sp macro="" textlink="">
      <xdr:nvSpPr>
        <xdr:cNvPr id="576" name="テキスト ボックス 575"/>
        <xdr:cNvSpPr txBox="1"/>
      </xdr:nvSpPr>
      <xdr:spPr>
        <a:xfrm>
          <a:off x="17820640" y="103733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59105" cy="251460"/>
    <xdr:sp macro="" textlink="">
      <xdr:nvSpPr>
        <xdr:cNvPr id="578" name="テキスト ボックス 577"/>
        <xdr:cNvSpPr txBox="1"/>
      </xdr:nvSpPr>
      <xdr:spPr>
        <a:xfrm>
          <a:off x="17820640" y="99161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59105" cy="251460"/>
    <xdr:sp macro="" textlink="">
      <xdr:nvSpPr>
        <xdr:cNvPr id="580" name="テキスト ボックス 579"/>
        <xdr:cNvSpPr txBox="1"/>
      </xdr:nvSpPr>
      <xdr:spPr>
        <a:xfrm>
          <a:off x="17820640" y="94589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59105" cy="251460"/>
    <xdr:sp macro="" textlink="">
      <xdr:nvSpPr>
        <xdr:cNvPr id="582" name="テキスト ボックス 581"/>
        <xdr:cNvSpPr txBox="1"/>
      </xdr:nvSpPr>
      <xdr:spPr>
        <a:xfrm>
          <a:off x="17820640" y="9001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0</xdr:rowOff>
    </xdr:from>
    <xdr:to>
      <xdr:col>116</xdr:col>
      <xdr:colOff>62865</xdr:colOff>
      <xdr:row>64</xdr:row>
      <xdr:rowOff>105410</xdr:rowOff>
    </xdr:to>
    <xdr:cxnSp macro="">
      <xdr:nvCxnSpPr>
        <xdr:cNvPr id="584" name="直線コネクタ 583"/>
        <xdr:cNvCxnSpPr/>
      </xdr:nvCxnSpPr>
      <xdr:spPr>
        <a:xfrm flipV="1">
          <a:off x="22160865" y="9601200"/>
          <a:ext cx="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109220</xdr:rowOff>
    </xdr:from>
    <xdr:ext cx="469900" cy="251460"/>
    <xdr:sp macro="" textlink="">
      <xdr:nvSpPr>
        <xdr:cNvPr id="585" name="【学校施設】&#10;一人当たり面積最小値テキスト"/>
        <xdr:cNvSpPr txBox="1"/>
      </xdr:nvSpPr>
      <xdr:spPr>
        <a:xfrm>
          <a:off x="22199600" y="110820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105410</xdr:rowOff>
    </xdr:from>
    <xdr:to>
      <xdr:col>116</xdr:col>
      <xdr:colOff>152400</xdr:colOff>
      <xdr:row>64</xdr:row>
      <xdr:rowOff>105410</xdr:rowOff>
    </xdr:to>
    <xdr:cxnSp macro="">
      <xdr:nvCxnSpPr>
        <xdr:cNvPr id="586" name="直線コネクタ 585"/>
        <xdr:cNvCxnSpPr/>
      </xdr:nvCxnSpPr>
      <xdr:spPr>
        <a:xfrm>
          <a:off x="22072600" y="1107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118110</xdr:rowOff>
    </xdr:from>
    <xdr:ext cx="469900" cy="259080"/>
    <xdr:sp macro="" textlink="">
      <xdr:nvSpPr>
        <xdr:cNvPr id="587" name="【学校施設】&#10;一人当たり面積最大値テキスト"/>
        <xdr:cNvSpPr txBox="1"/>
      </xdr:nvSpPr>
      <xdr:spPr>
        <a:xfrm>
          <a:off x="22199600" y="937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xdr:cNvCxnSpPr/>
      </xdr:nvCxnSpPr>
      <xdr:spPr>
        <a:xfrm>
          <a:off x="22072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99060</xdr:rowOff>
    </xdr:from>
    <xdr:ext cx="469900" cy="250825"/>
    <xdr:sp macro="" textlink="">
      <xdr:nvSpPr>
        <xdr:cNvPr id="589" name="【学校施設】&#10;一人当たり面積平均値テキスト"/>
        <xdr:cNvSpPr txBox="1"/>
      </xdr:nvSpPr>
      <xdr:spPr>
        <a:xfrm>
          <a:off x="22199600" y="10386060"/>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76200</xdr:rowOff>
    </xdr:from>
    <xdr:to>
      <xdr:col>116</xdr:col>
      <xdr:colOff>114300</xdr:colOff>
      <xdr:row>62</xdr:row>
      <xdr:rowOff>6350</xdr:rowOff>
    </xdr:to>
    <xdr:sp macro="" textlink="">
      <xdr:nvSpPr>
        <xdr:cNvPr id="590" name="フローチャート: 判断 589"/>
        <xdr:cNvSpPr/>
      </xdr:nvSpPr>
      <xdr:spPr>
        <a:xfrm>
          <a:off x="221107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78740</xdr:rowOff>
    </xdr:from>
    <xdr:to>
      <xdr:col>112</xdr:col>
      <xdr:colOff>38100</xdr:colOff>
      <xdr:row>62</xdr:row>
      <xdr:rowOff>8890</xdr:rowOff>
    </xdr:to>
    <xdr:sp macro="" textlink="">
      <xdr:nvSpPr>
        <xdr:cNvPr id="591" name="フローチャート: 判断 590"/>
        <xdr:cNvSpPr/>
      </xdr:nvSpPr>
      <xdr:spPr>
        <a:xfrm>
          <a:off x="21272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88265</xdr:rowOff>
    </xdr:from>
    <xdr:to>
      <xdr:col>107</xdr:col>
      <xdr:colOff>101600</xdr:colOff>
      <xdr:row>62</xdr:row>
      <xdr:rowOff>18415</xdr:rowOff>
    </xdr:to>
    <xdr:sp macro="" textlink="">
      <xdr:nvSpPr>
        <xdr:cNvPr id="592" name="フローチャート: 判断 591"/>
        <xdr:cNvSpPr/>
      </xdr:nvSpPr>
      <xdr:spPr>
        <a:xfrm>
          <a:off x="20383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109855</xdr:rowOff>
    </xdr:from>
    <xdr:to>
      <xdr:col>102</xdr:col>
      <xdr:colOff>165100</xdr:colOff>
      <xdr:row>62</xdr:row>
      <xdr:rowOff>40640</xdr:rowOff>
    </xdr:to>
    <xdr:sp macro="" textlink="">
      <xdr:nvSpPr>
        <xdr:cNvPr id="593" name="フローチャート: 判断 592"/>
        <xdr:cNvSpPr/>
      </xdr:nvSpPr>
      <xdr:spPr>
        <a:xfrm>
          <a:off x="19494500" y="10568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92710</xdr:rowOff>
    </xdr:from>
    <xdr:to>
      <xdr:col>98</xdr:col>
      <xdr:colOff>38100</xdr:colOff>
      <xdr:row>62</xdr:row>
      <xdr:rowOff>22860</xdr:rowOff>
    </xdr:to>
    <xdr:sp macro="" textlink="">
      <xdr:nvSpPr>
        <xdr:cNvPr id="594" name="フローチャート: 判断 593"/>
        <xdr:cNvSpPr/>
      </xdr:nvSpPr>
      <xdr:spPr>
        <a:xfrm>
          <a:off x="186055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0825"/>
    <xdr:sp macro="" textlink="">
      <xdr:nvSpPr>
        <xdr:cNvPr id="595" name="テキスト ボックス 594"/>
        <xdr:cNvSpPr txBox="1"/>
      </xdr:nvSpPr>
      <xdr:spPr>
        <a:xfrm>
          <a:off x="21971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0825"/>
    <xdr:sp macro="" textlink="">
      <xdr:nvSpPr>
        <xdr:cNvPr id="596" name="テキスト ボックス 595"/>
        <xdr:cNvSpPr txBox="1"/>
      </xdr:nvSpPr>
      <xdr:spPr>
        <a:xfrm>
          <a:off x="21132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0825"/>
    <xdr:sp macro="" textlink="">
      <xdr:nvSpPr>
        <xdr:cNvPr id="597" name="テキスト ボックス 596"/>
        <xdr:cNvSpPr txBox="1"/>
      </xdr:nvSpPr>
      <xdr:spPr>
        <a:xfrm>
          <a:off x="20243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0825"/>
    <xdr:sp macro="" textlink="">
      <xdr:nvSpPr>
        <xdr:cNvPr id="598" name="テキスト ボックス 597"/>
        <xdr:cNvSpPr txBox="1"/>
      </xdr:nvSpPr>
      <xdr:spPr>
        <a:xfrm>
          <a:off x="19354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0825"/>
    <xdr:sp macro="" textlink="">
      <xdr:nvSpPr>
        <xdr:cNvPr id="599" name="テキスト ボックス 598"/>
        <xdr:cNvSpPr txBox="1"/>
      </xdr:nvSpPr>
      <xdr:spPr>
        <a:xfrm>
          <a:off x="18465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117475</xdr:rowOff>
    </xdr:from>
    <xdr:to>
      <xdr:col>116</xdr:col>
      <xdr:colOff>114300</xdr:colOff>
      <xdr:row>63</xdr:row>
      <xdr:rowOff>47625</xdr:rowOff>
    </xdr:to>
    <xdr:sp macro="" textlink="">
      <xdr:nvSpPr>
        <xdr:cNvPr id="600" name="楕円 599"/>
        <xdr:cNvSpPr/>
      </xdr:nvSpPr>
      <xdr:spPr>
        <a:xfrm>
          <a:off x="22110700" y="1074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95885</xdr:rowOff>
    </xdr:from>
    <xdr:ext cx="469900" cy="259080"/>
    <xdr:sp macro="" textlink="">
      <xdr:nvSpPr>
        <xdr:cNvPr id="601" name="【学校施設】&#10;一人当たり面積該当値テキスト"/>
        <xdr:cNvSpPr txBox="1"/>
      </xdr:nvSpPr>
      <xdr:spPr>
        <a:xfrm>
          <a:off x="22199600" y="10725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123190</xdr:rowOff>
    </xdr:from>
    <xdr:to>
      <xdr:col>112</xdr:col>
      <xdr:colOff>38100</xdr:colOff>
      <xdr:row>63</xdr:row>
      <xdr:rowOff>53340</xdr:rowOff>
    </xdr:to>
    <xdr:sp macro="" textlink="">
      <xdr:nvSpPr>
        <xdr:cNvPr id="602" name="楕円 601"/>
        <xdr:cNvSpPr/>
      </xdr:nvSpPr>
      <xdr:spPr>
        <a:xfrm>
          <a:off x="21272500" y="107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168275</xdr:rowOff>
    </xdr:from>
    <xdr:to>
      <xdr:col>116</xdr:col>
      <xdr:colOff>63500</xdr:colOff>
      <xdr:row>63</xdr:row>
      <xdr:rowOff>2540</xdr:rowOff>
    </xdr:to>
    <xdr:cxnSp macro="">
      <xdr:nvCxnSpPr>
        <xdr:cNvPr id="603" name="直線コネクタ 602"/>
        <xdr:cNvCxnSpPr/>
      </xdr:nvCxnSpPr>
      <xdr:spPr>
        <a:xfrm flipV="1">
          <a:off x="21323300" y="1079817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90170</xdr:rowOff>
    </xdr:from>
    <xdr:to>
      <xdr:col>107</xdr:col>
      <xdr:colOff>101600</xdr:colOff>
      <xdr:row>63</xdr:row>
      <xdr:rowOff>20320</xdr:rowOff>
    </xdr:to>
    <xdr:sp macro="" textlink="">
      <xdr:nvSpPr>
        <xdr:cNvPr id="604" name="楕円 603"/>
        <xdr:cNvSpPr/>
      </xdr:nvSpPr>
      <xdr:spPr>
        <a:xfrm>
          <a:off x="20383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140970</xdr:rowOff>
    </xdr:from>
    <xdr:to>
      <xdr:col>111</xdr:col>
      <xdr:colOff>177800</xdr:colOff>
      <xdr:row>63</xdr:row>
      <xdr:rowOff>2540</xdr:rowOff>
    </xdr:to>
    <xdr:cxnSp macro="">
      <xdr:nvCxnSpPr>
        <xdr:cNvPr id="605" name="直線コネクタ 604"/>
        <xdr:cNvCxnSpPr/>
      </xdr:nvCxnSpPr>
      <xdr:spPr>
        <a:xfrm>
          <a:off x="20434300" y="1077087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95250</xdr:rowOff>
    </xdr:from>
    <xdr:to>
      <xdr:col>102</xdr:col>
      <xdr:colOff>165100</xdr:colOff>
      <xdr:row>63</xdr:row>
      <xdr:rowOff>25400</xdr:rowOff>
    </xdr:to>
    <xdr:sp macro="" textlink="">
      <xdr:nvSpPr>
        <xdr:cNvPr id="606" name="楕円 605"/>
        <xdr:cNvSpPr/>
      </xdr:nvSpPr>
      <xdr:spPr>
        <a:xfrm>
          <a:off x="19494500" y="107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140970</xdr:rowOff>
    </xdr:from>
    <xdr:to>
      <xdr:col>107</xdr:col>
      <xdr:colOff>50800</xdr:colOff>
      <xdr:row>62</xdr:row>
      <xdr:rowOff>146050</xdr:rowOff>
    </xdr:to>
    <xdr:cxnSp macro="">
      <xdr:nvCxnSpPr>
        <xdr:cNvPr id="607" name="直線コネクタ 606"/>
        <xdr:cNvCxnSpPr/>
      </xdr:nvCxnSpPr>
      <xdr:spPr>
        <a:xfrm flipV="1">
          <a:off x="19545300" y="107708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103505</xdr:rowOff>
    </xdr:from>
    <xdr:to>
      <xdr:col>98</xdr:col>
      <xdr:colOff>38100</xdr:colOff>
      <xdr:row>63</xdr:row>
      <xdr:rowOff>33655</xdr:rowOff>
    </xdr:to>
    <xdr:sp macro="" textlink="">
      <xdr:nvSpPr>
        <xdr:cNvPr id="608" name="楕円 607"/>
        <xdr:cNvSpPr/>
      </xdr:nvSpPr>
      <xdr:spPr>
        <a:xfrm>
          <a:off x="18605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146050</xdr:rowOff>
    </xdr:from>
    <xdr:to>
      <xdr:col>102</xdr:col>
      <xdr:colOff>114300</xdr:colOff>
      <xdr:row>62</xdr:row>
      <xdr:rowOff>154940</xdr:rowOff>
    </xdr:to>
    <xdr:cxnSp macro="">
      <xdr:nvCxnSpPr>
        <xdr:cNvPr id="609" name="直線コネクタ 608"/>
        <xdr:cNvCxnSpPr/>
      </xdr:nvCxnSpPr>
      <xdr:spPr>
        <a:xfrm flipV="1">
          <a:off x="18656300" y="107759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26035</xdr:rowOff>
    </xdr:from>
    <xdr:ext cx="469900" cy="259080"/>
    <xdr:sp macro="" textlink="">
      <xdr:nvSpPr>
        <xdr:cNvPr id="610" name="n_1aveValue【学校施設】&#10;一人当たり面積"/>
        <xdr:cNvSpPr txBox="1"/>
      </xdr:nvSpPr>
      <xdr:spPr>
        <a:xfrm>
          <a:off x="21075650" y="10313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34925</xdr:rowOff>
    </xdr:from>
    <xdr:ext cx="461645" cy="259080"/>
    <xdr:sp macro="" textlink="">
      <xdr:nvSpPr>
        <xdr:cNvPr id="611" name="n_2aveValue【学校施設】&#10;一人当たり面積"/>
        <xdr:cNvSpPr txBox="1"/>
      </xdr:nvSpPr>
      <xdr:spPr>
        <a:xfrm>
          <a:off x="20199350" y="1032192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56515</xdr:rowOff>
    </xdr:from>
    <xdr:ext cx="461645" cy="258445"/>
    <xdr:sp macro="" textlink="">
      <xdr:nvSpPr>
        <xdr:cNvPr id="612" name="n_3aveValue【学校施設】&#10;一人当たり面積"/>
        <xdr:cNvSpPr txBox="1"/>
      </xdr:nvSpPr>
      <xdr:spPr>
        <a:xfrm>
          <a:off x="19310350" y="1034351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39370</xdr:rowOff>
    </xdr:from>
    <xdr:ext cx="461645" cy="259080"/>
    <xdr:sp macro="" textlink="">
      <xdr:nvSpPr>
        <xdr:cNvPr id="613" name="n_4aveValue【学校施設】&#10;一人当たり面積"/>
        <xdr:cNvSpPr txBox="1"/>
      </xdr:nvSpPr>
      <xdr:spPr>
        <a:xfrm>
          <a:off x="18421350" y="10326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44450</xdr:rowOff>
    </xdr:from>
    <xdr:ext cx="469900" cy="259080"/>
    <xdr:sp macro="" textlink="">
      <xdr:nvSpPr>
        <xdr:cNvPr id="614" name="n_1mainValue【学校施設】&#10;一人当たり面積"/>
        <xdr:cNvSpPr txBox="1"/>
      </xdr:nvSpPr>
      <xdr:spPr>
        <a:xfrm>
          <a:off x="21075650" y="10845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12065</xdr:rowOff>
    </xdr:from>
    <xdr:ext cx="461645" cy="259080"/>
    <xdr:sp macro="" textlink="">
      <xdr:nvSpPr>
        <xdr:cNvPr id="615" name="n_2mainValue【学校施設】&#10;一人当たり面積"/>
        <xdr:cNvSpPr txBox="1"/>
      </xdr:nvSpPr>
      <xdr:spPr>
        <a:xfrm>
          <a:off x="20199350" y="108134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16510</xdr:rowOff>
    </xdr:from>
    <xdr:ext cx="461645" cy="259080"/>
    <xdr:sp macro="" textlink="">
      <xdr:nvSpPr>
        <xdr:cNvPr id="616" name="n_3mainValue【学校施設】&#10;一人当たり面積"/>
        <xdr:cNvSpPr txBox="1"/>
      </xdr:nvSpPr>
      <xdr:spPr>
        <a:xfrm>
          <a:off x="19310350" y="108178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24765</xdr:rowOff>
    </xdr:from>
    <xdr:ext cx="461645" cy="259080"/>
    <xdr:sp macro="" textlink="">
      <xdr:nvSpPr>
        <xdr:cNvPr id="617" name="n_4mainValue【学校施設】&#10;一人当たり面積"/>
        <xdr:cNvSpPr txBox="1"/>
      </xdr:nvSpPr>
      <xdr:spPr>
        <a:xfrm>
          <a:off x="18421350" y="108261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0195" cy="217170"/>
    <xdr:sp macro="" textlink="">
      <xdr:nvSpPr>
        <xdr:cNvPr id="626" name="テキスト ボックス 625"/>
        <xdr:cNvSpPr txBox="1"/>
      </xdr:nvSpPr>
      <xdr:spPr>
        <a:xfrm>
          <a:off x="12407900" y="12763500"/>
          <a:ext cx="2901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59105" cy="259080"/>
    <xdr:sp macro="" textlink="">
      <xdr:nvSpPr>
        <xdr:cNvPr id="628" name="テキスト ボックス 627"/>
        <xdr:cNvSpPr txBox="1"/>
      </xdr:nvSpPr>
      <xdr:spPr>
        <a:xfrm>
          <a:off x="11978640" y="1509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59105" cy="251460"/>
    <xdr:sp macro="" textlink="">
      <xdr:nvSpPr>
        <xdr:cNvPr id="630" name="テキスト ボックス 629"/>
        <xdr:cNvSpPr txBox="1"/>
      </xdr:nvSpPr>
      <xdr:spPr>
        <a:xfrm>
          <a:off x="11978640" y="14716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2" name="テキスト ボックス 63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34" name="テキスト ボックス 63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1460"/>
    <xdr:sp macro="" textlink="">
      <xdr:nvSpPr>
        <xdr:cNvPr id="636" name="テキスト ボックス 635"/>
        <xdr:cNvSpPr txBox="1"/>
      </xdr:nvSpPr>
      <xdr:spPr>
        <a:xfrm>
          <a:off x="12042775" y="13573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0835" cy="259080"/>
    <xdr:sp macro="" textlink="">
      <xdr:nvSpPr>
        <xdr:cNvPr id="638" name="テキスト ボックス 637"/>
        <xdr:cNvSpPr txBox="1"/>
      </xdr:nvSpPr>
      <xdr:spPr>
        <a:xfrm>
          <a:off x="12106910" y="1319276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641" name="直線コネクタ 640"/>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642" name="【児童館】&#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644" name="【児童館】&#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105410</xdr:rowOff>
    </xdr:from>
    <xdr:ext cx="405130" cy="259080"/>
    <xdr:sp macro="" textlink="">
      <xdr:nvSpPr>
        <xdr:cNvPr id="646" name="【児童館】&#10;有形固定資産減価償却率平均値テキスト"/>
        <xdr:cNvSpPr txBox="1"/>
      </xdr:nvSpPr>
      <xdr:spPr>
        <a:xfrm>
          <a:off x="16357600" y="139928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8" name="フローチャート: 判断 647"/>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111760</xdr:rowOff>
    </xdr:from>
    <xdr:to>
      <xdr:col>76</xdr:col>
      <xdr:colOff>165100</xdr:colOff>
      <xdr:row>82</xdr:row>
      <xdr:rowOff>41910</xdr:rowOff>
    </xdr:to>
    <xdr:sp macro="" textlink="">
      <xdr:nvSpPr>
        <xdr:cNvPr id="649" name="フローチャート: 判断 648"/>
        <xdr:cNvSpPr/>
      </xdr:nvSpPr>
      <xdr:spPr>
        <a:xfrm>
          <a:off x="14541500" y="139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0" name="フローチャート: 判断 649"/>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1" name="フローチャート: 判断 650"/>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2" name="テキスト ボックス 65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3" name="テキスト ボックス 65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4" name="テキスト ボックス 65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5" name="テキスト ボックス 65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56" name="テキスト ボックス 65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80</xdr:row>
      <xdr:rowOff>85090</xdr:rowOff>
    </xdr:from>
    <xdr:to>
      <xdr:col>85</xdr:col>
      <xdr:colOff>177800</xdr:colOff>
      <xdr:row>81</xdr:row>
      <xdr:rowOff>15240</xdr:rowOff>
    </xdr:to>
    <xdr:sp macro="" textlink="">
      <xdr:nvSpPr>
        <xdr:cNvPr id="657" name="楕円 656"/>
        <xdr:cNvSpPr/>
      </xdr:nvSpPr>
      <xdr:spPr>
        <a:xfrm>
          <a:off x="16268700" y="1380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107950</xdr:rowOff>
    </xdr:from>
    <xdr:ext cx="405130" cy="259080"/>
    <xdr:sp macro="" textlink="">
      <xdr:nvSpPr>
        <xdr:cNvPr id="658" name="【児童館】&#10;有形固定資産減価償却率該当値テキスト"/>
        <xdr:cNvSpPr txBox="1"/>
      </xdr:nvSpPr>
      <xdr:spPr>
        <a:xfrm>
          <a:off x="16357600" y="13652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27940</xdr:rowOff>
    </xdr:from>
    <xdr:to>
      <xdr:col>81</xdr:col>
      <xdr:colOff>101600</xdr:colOff>
      <xdr:row>80</xdr:row>
      <xdr:rowOff>129540</xdr:rowOff>
    </xdr:to>
    <xdr:sp macro="" textlink="">
      <xdr:nvSpPr>
        <xdr:cNvPr id="659" name="楕円 658"/>
        <xdr:cNvSpPr/>
      </xdr:nvSpPr>
      <xdr:spPr>
        <a:xfrm>
          <a:off x="15430500" y="1374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78740</xdr:rowOff>
    </xdr:from>
    <xdr:to>
      <xdr:col>85</xdr:col>
      <xdr:colOff>127000</xdr:colOff>
      <xdr:row>80</xdr:row>
      <xdr:rowOff>135890</xdr:rowOff>
    </xdr:to>
    <xdr:cxnSp macro="">
      <xdr:nvCxnSpPr>
        <xdr:cNvPr id="660" name="直線コネクタ 659"/>
        <xdr:cNvCxnSpPr/>
      </xdr:nvCxnSpPr>
      <xdr:spPr>
        <a:xfrm>
          <a:off x="15481300" y="1379474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142240</xdr:rowOff>
    </xdr:from>
    <xdr:to>
      <xdr:col>76</xdr:col>
      <xdr:colOff>165100</xdr:colOff>
      <xdr:row>80</xdr:row>
      <xdr:rowOff>72390</xdr:rowOff>
    </xdr:to>
    <xdr:sp macro="" textlink="">
      <xdr:nvSpPr>
        <xdr:cNvPr id="661" name="楕円 660"/>
        <xdr:cNvSpPr/>
      </xdr:nvSpPr>
      <xdr:spPr>
        <a:xfrm>
          <a:off x="14541500" y="136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21590</xdr:rowOff>
    </xdr:from>
    <xdr:to>
      <xdr:col>81</xdr:col>
      <xdr:colOff>50800</xdr:colOff>
      <xdr:row>80</xdr:row>
      <xdr:rowOff>78740</xdr:rowOff>
    </xdr:to>
    <xdr:cxnSp macro="">
      <xdr:nvCxnSpPr>
        <xdr:cNvPr id="662" name="直線コネクタ 661"/>
        <xdr:cNvCxnSpPr/>
      </xdr:nvCxnSpPr>
      <xdr:spPr>
        <a:xfrm>
          <a:off x="14592300" y="137375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83820</xdr:rowOff>
    </xdr:from>
    <xdr:to>
      <xdr:col>72</xdr:col>
      <xdr:colOff>38100</xdr:colOff>
      <xdr:row>80</xdr:row>
      <xdr:rowOff>13970</xdr:rowOff>
    </xdr:to>
    <xdr:sp macro="" textlink="">
      <xdr:nvSpPr>
        <xdr:cNvPr id="663" name="楕円 662"/>
        <xdr:cNvSpPr/>
      </xdr:nvSpPr>
      <xdr:spPr>
        <a:xfrm>
          <a:off x="136525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134620</xdr:rowOff>
    </xdr:from>
    <xdr:to>
      <xdr:col>76</xdr:col>
      <xdr:colOff>114300</xdr:colOff>
      <xdr:row>80</xdr:row>
      <xdr:rowOff>21590</xdr:rowOff>
    </xdr:to>
    <xdr:cxnSp macro="">
      <xdr:nvCxnSpPr>
        <xdr:cNvPr id="664" name="直線コネクタ 663"/>
        <xdr:cNvCxnSpPr/>
      </xdr:nvCxnSpPr>
      <xdr:spPr>
        <a:xfrm>
          <a:off x="13703300" y="136791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26670</xdr:rowOff>
    </xdr:from>
    <xdr:to>
      <xdr:col>67</xdr:col>
      <xdr:colOff>101600</xdr:colOff>
      <xdr:row>79</xdr:row>
      <xdr:rowOff>128270</xdr:rowOff>
    </xdr:to>
    <xdr:sp macro="" textlink="">
      <xdr:nvSpPr>
        <xdr:cNvPr id="665" name="楕円 664"/>
        <xdr:cNvSpPr/>
      </xdr:nvSpPr>
      <xdr:spPr>
        <a:xfrm>
          <a:off x="127635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77470</xdr:rowOff>
    </xdr:from>
    <xdr:to>
      <xdr:col>71</xdr:col>
      <xdr:colOff>177800</xdr:colOff>
      <xdr:row>79</xdr:row>
      <xdr:rowOff>134620</xdr:rowOff>
    </xdr:to>
    <xdr:cxnSp macro="">
      <xdr:nvCxnSpPr>
        <xdr:cNvPr id="666" name="直線コネクタ 665"/>
        <xdr:cNvCxnSpPr/>
      </xdr:nvCxnSpPr>
      <xdr:spPr>
        <a:xfrm>
          <a:off x="12814300" y="1362202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21590</xdr:rowOff>
    </xdr:from>
    <xdr:ext cx="405130" cy="259080"/>
    <xdr:sp macro="" textlink="">
      <xdr:nvSpPr>
        <xdr:cNvPr id="667" name="n_1aveValue【児童館】&#10;有形固定資産減価償却率"/>
        <xdr:cNvSpPr txBox="1"/>
      </xdr:nvSpPr>
      <xdr:spPr>
        <a:xfrm>
          <a:off x="15266035" y="14080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33020</xdr:rowOff>
    </xdr:from>
    <xdr:ext cx="396875" cy="259080"/>
    <xdr:sp macro="" textlink="">
      <xdr:nvSpPr>
        <xdr:cNvPr id="668" name="n_2aveValue【児童館】&#10;有形固定資産減価償却率"/>
        <xdr:cNvSpPr txBox="1"/>
      </xdr:nvSpPr>
      <xdr:spPr>
        <a:xfrm>
          <a:off x="14389735" y="140919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35560</xdr:rowOff>
    </xdr:from>
    <xdr:ext cx="396875" cy="259080"/>
    <xdr:sp macro="" textlink="">
      <xdr:nvSpPr>
        <xdr:cNvPr id="669" name="n_3aveValue【児童館】&#10;有形固定資産減価償却率"/>
        <xdr:cNvSpPr txBox="1"/>
      </xdr:nvSpPr>
      <xdr:spPr>
        <a:xfrm>
          <a:off x="13500735" y="140944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40640</xdr:rowOff>
    </xdr:from>
    <xdr:ext cx="396875" cy="251460"/>
    <xdr:sp macro="" textlink="">
      <xdr:nvSpPr>
        <xdr:cNvPr id="670" name="n_4aveValue【児童館】&#10;有形固定資産減価償却率"/>
        <xdr:cNvSpPr txBox="1"/>
      </xdr:nvSpPr>
      <xdr:spPr>
        <a:xfrm>
          <a:off x="12611735" y="1409954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146050</xdr:rowOff>
    </xdr:from>
    <xdr:ext cx="405130" cy="250825"/>
    <xdr:sp macro="" textlink="">
      <xdr:nvSpPr>
        <xdr:cNvPr id="671" name="n_1mainValue【児童館】&#10;有形固定資産減価償却率"/>
        <xdr:cNvSpPr txBox="1"/>
      </xdr:nvSpPr>
      <xdr:spPr>
        <a:xfrm>
          <a:off x="15266035" y="1351915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88900</xdr:rowOff>
    </xdr:from>
    <xdr:ext cx="396875" cy="250825"/>
    <xdr:sp macro="" textlink="">
      <xdr:nvSpPr>
        <xdr:cNvPr id="672" name="n_2mainValue【児童館】&#10;有形固定資産減価償却率"/>
        <xdr:cNvSpPr txBox="1"/>
      </xdr:nvSpPr>
      <xdr:spPr>
        <a:xfrm>
          <a:off x="14389735" y="1346200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30480</xdr:rowOff>
    </xdr:from>
    <xdr:ext cx="396875" cy="250825"/>
    <xdr:sp macro="" textlink="">
      <xdr:nvSpPr>
        <xdr:cNvPr id="673" name="n_3mainValue【児童館】&#10;有形固定資産減価償却率"/>
        <xdr:cNvSpPr txBox="1"/>
      </xdr:nvSpPr>
      <xdr:spPr>
        <a:xfrm>
          <a:off x="13500735" y="1340358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77</xdr:row>
      <xdr:rowOff>144780</xdr:rowOff>
    </xdr:from>
    <xdr:ext cx="396875" cy="250825"/>
    <xdr:sp macro="" textlink="">
      <xdr:nvSpPr>
        <xdr:cNvPr id="674" name="n_4mainValue【児童館】&#10;有形固定資産減価償却率"/>
        <xdr:cNvSpPr txBox="1"/>
      </xdr:nvSpPr>
      <xdr:spPr>
        <a:xfrm>
          <a:off x="12611735" y="1334643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1630" cy="217170"/>
    <xdr:sp macro="" textlink="">
      <xdr:nvSpPr>
        <xdr:cNvPr id="683" name="テキスト ボックス 682"/>
        <xdr:cNvSpPr txBox="1"/>
      </xdr:nvSpPr>
      <xdr:spPr>
        <a:xfrm>
          <a:off x="18249900" y="1276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59105" cy="251460"/>
    <xdr:sp macro="" textlink="">
      <xdr:nvSpPr>
        <xdr:cNvPr id="686" name="テキスト ボックス 685"/>
        <xdr:cNvSpPr txBox="1"/>
      </xdr:nvSpPr>
      <xdr:spPr>
        <a:xfrm>
          <a:off x="17820640" y="14716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59105" cy="259080"/>
    <xdr:sp macro="" textlink="">
      <xdr:nvSpPr>
        <xdr:cNvPr id="688" name="テキスト ボックス 687"/>
        <xdr:cNvSpPr txBox="1"/>
      </xdr:nvSpPr>
      <xdr:spPr>
        <a:xfrm>
          <a:off x="17820640" y="1433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59105" cy="259080"/>
    <xdr:sp macro="" textlink="">
      <xdr:nvSpPr>
        <xdr:cNvPr id="690" name="テキスト ボックス 689"/>
        <xdr:cNvSpPr txBox="1"/>
      </xdr:nvSpPr>
      <xdr:spPr>
        <a:xfrm>
          <a:off x="17820640" y="1395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59105" cy="251460"/>
    <xdr:sp macro="" textlink="">
      <xdr:nvSpPr>
        <xdr:cNvPr id="692" name="テキスト ボックス 691"/>
        <xdr:cNvSpPr txBox="1"/>
      </xdr:nvSpPr>
      <xdr:spPr>
        <a:xfrm>
          <a:off x="17820640" y="13573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59105" cy="259080"/>
    <xdr:sp macro="" textlink="">
      <xdr:nvSpPr>
        <xdr:cNvPr id="694" name="テキスト ボックス 693"/>
        <xdr:cNvSpPr txBox="1"/>
      </xdr:nvSpPr>
      <xdr:spPr>
        <a:xfrm>
          <a:off x="17820640" y="13192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59105" cy="259080"/>
    <xdr:sp macro="" textlink="">
      <xdr:nvSpPr>
        <xdr:cNvPr id="696" name="テキスト ボックス 695"/>
        <xdr:cNvSpPr txBox="1"/>
      </xdr:nvSpPr>
      <xdr:spPr>
        <a:xfrm>
          <a:off x="17820640" y="1281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0</xdr:rowOff>
    </xdr:from>
    <xdr:to>
      <xdr:col>116</xdr:col>
      <xdr:colOff>62865</xdr:colOff>
      <xdr:row>86</xdr:row>
      <xdr:rowOff>57150</xdr:rowOff>
    </xdr:to>
    <xdr:cxnSp macro="">
      <xdr:nvCxnSpPr>
        <xdr:cNvPr id="698" name="直線コネクタ 697"/>
        <xdr:cNvCxnSpPr/>
      </xdr:nvCxnSpPr>
      <xdr:spPr>
        <a:xfrm flipV="1">
          <a:off x="22160865" y="1337310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60960</xdr:rowOff>
    </xdr:from>
    <xdr:ext cx="469900" cy="259080"/>
    <xdr:sp macro="" textlink="">
      <xdr:nvSpPr>
        <xdr:cNvPr id="699" name="【児童館】&#10;一人当たり面積最小値テキスト"/>
        <xdr:cNvSpPr txBox="1"/>
      </xdr:nvSpPr>
      <xdr:spPr>
        <a:xfrm>
          <a:off x="2219960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xdr:cNvCxnSpPr/>
      </xdr:nvCxnSpPr>
      <xdr:spPr>
        <a:xfrm>
          <a:off x="22072600" y="1480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118110</xdr:rowOff>
    </xdr:from>
    <xdr:ext cx="469900" cy="259080"/>
    <xdr:sp macro="" textlink="">
      <xdr:nvSpPr>
        <xdr:cNvPr id="701" name="【児童館】&#10;一人当たり面積最大値テキスト"/>
        <xdr:cNvSpPr txBox="1"/>
      </xdr:nvSpPr>
      <xdr:spPr>
        <a:xfrm>
          <a:off x="22199600" y="13148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xdr:cNvCxnSpPr/>
      </xdr:nvCxnSpPr>
      <xdr:spPr>
        <a:xfrm>
          <a:off x="22072600" y="1337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86360</xdr:rowOff>
    </xdr:from>
    <xdr:ext cx="469900" cy="251460"/>
    <xdr:sp macro="" textlink="">
      <xdr:nvSpPr>
        <xdr:cNvPr id="703" name="【児童館】&#10;一人当たり面積平均値テキスト"/>
        <xdr:cNvSpPr txBox="1"/>
      </xdr:nvSpPr>
      <xdr:spPr>
        <a:xfrm>
          <a:off x="22199600" y="1414526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5" name="フローチャート: 判断 704"/>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6" name="フローチャート: 判断 705"/>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7" name="フローチャート: 判断 706"/>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8" name="フローチャート: 判断 707"/>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09" name="テキスト ボックス 70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0" name="テキスト ボックス 70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1" name="テキスト ボックス 71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2" name="テキスト ボックス 71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3" name="テキスト ボックス 71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714" name="楕円 713"/>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16510</xdr:rowOff>
    </xdr:from>
    <xdr:ext cx="469900" cy="259080"/>
    <xdr:sp macro="" textlink="">
      <xdr:nvSpPr>
        <xdr:cNvPr id="715" name="【児童館】&#10;一人当たり面積該当値テキスト"/>
        <xdr:cNvSpPr txBox="1"/>
      </xdr:nvSpPr>
      <xdr:spPr>
        <a:xfrm>
          <a:off x="22199600" y="14589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716" name="楕円 715"/>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717" name="直線コネクタ 716"/>
        <xdr:cNvCxnSpPr/>
      </xdr:nvCxnSpPr>
      <xdr:spPr>
        <a:xfrm>
          <a:off x="21323300" y="147256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718" name="楕円 717"/>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719" name="直線コネクタ 718"/>
        <xdr:cNvCxnSpPr/>
      </xdr:nvCxnSpPr>
      <xdr:spPr>
        <a:xfrm>
          <a:off x="20434300" y="14725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20" name="楕円 719"/>
        <xdr:cNvSpPr/>
      </xdr:nvSpPr>
      <xdr:spPr>
        <a:xfrm>
          <a:off x="19494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152400</xdr:rowOff>
    </xdr:to>
    <xdr:cxnSp macro="">
      <xdr:nvCxnSpPr>
        <xdr:cNvPr id="721" name="直線コネクタ 720"/>
        <xdr:cNvCxnSpPr/>
      </xdr:nvCxnSpPr>
      <xdr:spPr>
        <a:xfrm>
          <a:off x="19545300" y="14725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101600</xdr:rowOff>
    </xdr:from>
    <xdr:to>
      <xdr:col>98</xdr:col>
      <xdr:colOff>38100</xdr:colOff>
      <xdr:row>86</xdr:row>
      <xdr:rowOff>31750</xdr:rowOff>
    </xdr:to>
    <xdr:sp macro="" textlink="">
      <xdr:nvSpPr>
        <xdr:cNvPr id="722" name="楕円 721"/>
        <xdr:cNvSpPr/>
      </xdr:nvSpPr>
      <xdr:spPr>
        <a:xfrm>
          <a:off x="18605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152400</xdr:rowOff>
    </xdr:from>
    <xdr:to>
      <xdr:col>102</xdr:col>
      <xdr:colOff>114300</xdr:colOff>
      <xdr:row>85</xdr:row>
      <xdr:rowOff>152400</xdr:rowOff>
    </xdr:to>
    <xdr:cxnSp macro="">
      <xdr:nvCxnSpPr>
        <xdr:cNvPr id="723" name="直線コネクタ 722"/>
        <xdr:cNvCxnSpPr/>
      </xdr:nvCxnSpPr>
      <xdr:spPr>
        <a:xfrm>
          <a:off x="18656300" y="14725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10160</xdr:rowOff>
    </xdr:from>
    <xdr:ext cx="469900" cy="259080"/>
    <xdr:sp macro="" textlink="">
      <xdr:nvSpPr>
        <xdr:cNvPr id="724" name="n_1aveValue【児童館】&#10;一人当たり面積"/>
        <xdr:cNvSpPr txBox="1"/>
      </xdr:nvSpPr>
      <xdr:spPr>
        <a:xfrm>
          <a:off x="21075650" y="14069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10160</xdr:rowOff>
    </xdr:from>
    <xdr:ext cx="461645" cy="259080"/>
    <xdr:sp macro="" textlink="">
      <xdr:nvSpPr>
        <xdr:cNvPr id="725" name="n_2aveValue【児童館】&#10;一人当たり面積"/>
        <xdr:cNvSpPr txBox="1"/>
      </xdr:nvSpPr>
      <xdr:spPr>
        <a:xfrm>
          <a:off x="20199350" y="140690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10160</xdr:rowOff>
    </xdr:from>
    <xdr:ext cx="461645" cy="259080"/>
    <xdr:sp macro="" textlink="">
      <xdr:nvSpPr>
        <xdr:cNvPr id="726" name="n_3aveValue【児童館】&#10;一人当たり面積"/>
        <xdr:cNvSpPr txBox="1"/>
      </xdr:nvSpPr>
      <xdr:spPr>
        <a:xfrm>
          <a:off x="19310350" y="140690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29210</xdr:rowOff>
    </xdr:from>
    <xdr:ext cx="461645" cy="251460"/>
    <xdr:sp macro="" textlink="">
      <xdr:nvSpPr>
        <xdr:cNvPr id="727" name="n_4aveValue【児童館】&#10;一人当たり面積"/>
        <xdr:cNvSpPr txBox="1"/>
      </xdr:nvSpPr>
      <xdr:spPr>
        <a:xfrm>
          <a:off x="18421350" y="1408811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22860</xdr:rowOff>
    </xdr:from>
    <xdr:ext cx="469900" cy="259080"/>
    <xdr:sp macro="" textlink="">
      <xdr:nvSpPr>
        <xdr:cNvPr id="728" name="n_1mainValue【児童館】&#10;一人当たり面積"/>
        <xdr:cNvSpPr txBox="1"/>
      </xdr:nvSpPr>
      <xdr:spPr>
        <a:xfrm>
          <a:off x="21075650" y="1476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22860</xdr:rowOff>
    </xdr:from>
    <xdr:ext cx="461645" cy="259080"/>
    <xdr:sp macro="" textlink="">
      <xdr:nvSpPr>
        <xdr:cNvPr id="729" name="n_2mainValue【児童館】&#10;一人当たり面積"/>
        <xdr:cNvSpPr txBox="1"/>
      </xdr:nvSpPr>
      <xdr:spPr>
        <a:xfrm>
          <a:off x="20199350" y="14767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22860</xdr:rowOff>
    </xdr:from>
    <xdr:ext cx="461645" cy="259080"/>
    <xdr:sp macro="" textlink="">
      <xdr:nvSpPr>
        <xdr:cNvPr id="730" name="n_3mainValue【児童館】&#10;一人当たり面積"/>
        <xdr:cNvSpPr txBox="1"/>
      </xdr:nvSpPr>
      <xdr:spPr>
        <a:xfrm>
          <a:off x="19310350" y="14767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22860</xdr:rowOff>
    </xdr:from>
    <xdr:ext cx="461645" cy="259080"/>
    <xdr:sp macro="" textlink="">
      <xdr:nvSpPr>
        <xdr:cNvPr id="731" name="n_4mainValue【児童館】&#10;一人当たり面積"/>
        <xdr:cNvSpPr txBox="1"/>
      </xdr:nvSpPr>
      <xdr:spPr>
        <a:xfrm>
          <a:off x="18421350" y="14767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0195" cy="225425"/>
    <xdr:sp macro="" textlink="">
      <xdr:nvSpPr>
        <xdr:cNvPr id="740" name="テキスト ボックス 739"/>
        <xdr:cNvSpPr txBox="1"/>
      </xdr:nvSpPr>
      <xdr:spPr>
        <a:xfrm>
          <a:off x="12407900" y="1657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59105" cy="259080"/>
    <xdr:sp macro="" textlink="">
      <xdr:nvSpPr>
        <xdr:cNvPr id="742" name="テキスト ボックス 741"/>
        <xdr:cNvSpPr txBox="1"/>
      </xdr:nvSpPr>
      <xdr:spPr>
        <a:xfrm>
          <a:off x="11978640" y="189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59105" cy="259080"/>
    <xdr:sp macro="" textlink="">
      <xdr:nvSpPr>
        <xdr:cNvPr id="744" name="テキスト ボックス 743"/>
        <xdr:cNvSpPr txBox="1"/>
      </xdr:nvSpPr>
      <xdr:spPr>
        <a:xfrm>
          <a:off x="11978640" y="1852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1460"/>
    <xdr:sp macro="" textlink="">
      <xdr:nvSpPr>
        <xdr:cNvPr id="746" name="テキスト ボックス 745"/>
        <xdr:cNvSpPr txBox="1"/>
      </xdr:nvSpPr>
      <xdr:spPr>
        <a:xfrm>
          <a:off x="12042775" y="18145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48" name="テキスト ボックス 74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50" name="テキスト ボックス 74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1460"/>
    <xdr:sp macro="" textlink="">
      <xdr:nvSpPr>
        <xdr:cNvPr id="752" name="テキスト ボックス 751"/>
        <xdr:cNvSpPr txBox="1"/>
      </xdr:nvSpPr>
      <xdr:spPr>
        <a:xfrm>
          <a:off x="12042775" y="17002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0835" cy="259080"/>
    <xdr:sp macro="" textlink="">
      <xdr:nvSpPr>
        <xdr:cNvPr id="754" name="テキスト ボックス 753"/>
        <xdr:cNvSpPr txBox="1"/>
      </xdr:nvSpPr>
      <xdr:spPr>
        <a:xfrm>
          <a:off x="12106910" y="1662176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81915</xdr:rowOff>
    </xdr:from>
    <xdr:to>
      <xdr:col>85</xdr:col>
      <xdr:colOff>126365</xdr:colOff>
      <xdr:row>107</xdr:row>
      <xdr:rowOff>125730</xdr:rowOff>
    </xdr:to>
    <xdr:cxnSp macro="">
      <xdr:nvCxnSpPr>
        <xdr:cNvPr id="756" name="直線コネクタ 755"/>
        <xdr:cNvCxnSpPr/>
      </xdr:nvCxnSpPr>
      <xdr:spPr>
        <a:xfrm flipV="1">
          <a:off x="16318865" y="1705546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129540</xdr:rowOff>
    </xdr:from>
    <xdr:ext cx="405130" cy="259080"/>
    <xdr:sp macro="" textlink="">
      <xdr:nvSpPr>
        <xdr:cNvPr id="757" name="【公民館】&#10;有形固定資産減価償却率最小値テキスト"/>
        <xdr:cNvSpPr txBox="1"/>
      </xdr:nvSpPr>
      <xdr:spPr>
        <a:xfrm>
          <a:off x="16357600" y="18474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xdr:cNvCxnSpPr/>
      </xdr:nvCxnSpPr>
      <xdr:spPr>
        <a:xfrm>
          <a:off x="16230600" y="1847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29210</xdr:rowOff>
    </xdr:from>
    <xdr:ext cx="405130" cy="251460"/>
    <xdr:sp macro="" textlink="">
      <xdr:nvSpPr>
        <xdr:cNvPr id="759" name="【公民館】&#10;有形固定資産減価償却率最大値テキスト"/>
        <xdr:cNvSpPr txBox="1"/>
      </xdr:nvSpPr>
      <xdr:spPr>
        <a:xfrm>
          <a:off x="16357600" y="1683131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81915</xdr:rowOff>
    </xdr:from>
    <xdr:to>
      <xdr:col>86</xdr:col>
      <xdr:colOff>25400</xdr:colOff>
      <xdr:row>99</xdr:row>
      <xdr:rowOff>81915</xdr:rowOff>
    </xdr:to>
    <xdr:cxnSp macro="">
      <xdr:nvCxnSpPr>
        <xdr:cNvPr id="760" name="直線コネクタ 759"/>
        <xdr:cNvCxnSpPr/>
      </xdr:nvCxnSpPr>
      <xdr:spPr>
        <a:xfrm>
          <a:off x="16230600" y="17055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8255</xdr:rowOff>
    </xdr:from>
    <xdr:ext cx="405130" cy="250825"/>
    <xdr:sp macro="" textlink="">
      <xdr:nvSpPr>
        <xdr:cNvPr id="761" name="【公民館】&#10;有形固定資産減価償却率平均値テキスト"/>
        <xdr:cNvSpPr txBox="1"/>
      </xdr:nvSpPr>
      <xdr:spPr>
        <a:xfrm>
          <a:off x="16357600" y="17667605"/>
          <a:ext cx="405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xdr:rowOff>
    </xdr:from>
    <xdr:to>
      <xdr:col>81</xdr:col>
      <xdr:colOff>101600</xdr:colOff>
      <xdr:row>104</xdr:row>
      <xdr:rowOff>104140</xdr:rowOff>
    </xdr:to>
    <xdr:sp macro="" textlink="">
      <xdr:nvSpPr>
        <xdr:cNvPr id="763" name="フローチャート: 判断 762"/>
        <xdr:cNvSpPr/>
      </xdr:nvSpPr>
      <xdr:spPr>
        <a:xfrm>
          <a:off x="15430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xdr:rowOff>
    </xdr:from>
    <xdr:to>
      <xdr:col>76</xdr:col>
      <xdr:colOff>165100</xdr:colOff>
      <xdr:row>104</xdr:row>
      <xdr:rowOff>111760</xdr:rowOff>
    </xdr:to>
    <xdr:sp macro="" textlink="">
      <xdr:nvSpPr>
        <xdr:cNvPr id="764" name="フローチャート: 判断 763"/>
        <xdr:cNvSpPr/>
      </xdr:nvSpPr>
      <xdr:spPr>
        <a:xfrm>
          <a:off x="14541500" y="1784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5" name="フローチャート: 判断 764"/>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162560</xdr:rowOff>
    </xdr:from>
    <xdr:to>
      <xdr:col>67</xdr:col>
      <xdr:colOff>101600</xdr:colOff>
      <xdr:row>104</xdr:row>
      <xdr:rowOff>92710</xdr:rowOff>
    </xdr:to>
    <xdr:sp macro="" textlink="">
      <xdr:nvSpPr>
        <xdr:cNvPr id="766" name="フローチャート: 判断 765"/>
        <xdr:cNvSpPr/>
      </xdr:nvSpPr>
      <xdr:spPr>
        <a:xfrm>
          <a:off x="12763500" y="1782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67" name="テキスト ボックス 76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68" name="テキスト ボックス 76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9" name="テキスト ボックス 76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0" name="テキスト ボックス 76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1" name="テキスト ボックス 77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86360</xdr:rowOff>
    </xdr:from>
    <xdr:to>
      <xdr:col>85</xdr:col>
      <xdr:colOff>177800</xdr:colOff>
      <xdr:row>105</xdr:row>
      <xdr:rowOff>16510</xdr:rowOff>
    </xdr:to>
    <xdr:sp macro="" textlink="">
      <xdr:nvSpPr>
        <xdr:cNvPr id="772" name="楕円 771"/>
        <xdr:cNvSpPr/>
      </xdr:nvSpPr>
      <xdr:spPr>
        <a:xfrm>
          <a:off x="16268700" y="179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64770</xdr:rowOff>
    </xdr:from>
    <xdr:ext cx="405130" cy="250825"/>
    <xdr:sp macro="" textlink="">
      <xdr:nvSpPr>
        <xdr:cNvPr id="773" name="【公民館】&#10;有形固定資産減価償却率該当値テキスト"/>
        <xdr:cNvSpPr txBox="1"/>
      </xdr:nvSpPr>
      <xdr:spPr>
        <a:xfrm>
          <a:off x="16357600" y="1789557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36830</xdr:rowOff>
    </xdr:from>
    <xdr:to>
      <xdr:col>81</xdr:col>
      <xdr:colOff>101600</xdr:colOff>
      <xdr:row>104</xdr:row>
      <xdr:rowOff>138430</xdr:rowOff>
    </xdr:to>
    <xdr:sp macro="" textlink="">
      <xdr:nvSpPr>
        <xdr:cNvPr id="774" name="楕円 773"/>
        <xdr:cNvSpPr/>
      </xdr:nvSpPr>
      <xdr:spPr>
        <a:xfrm>
          <a:off x="1543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104</xdr:row>
      <xdr:rowOff>137160</xdr:rowOff>
    </xdr:to>
    <xdr:cxnSp macro="">
      <xdr:nvCxnSpPr>
        <xdr:cNvPr id="775" name="直線コネクタ 774"/>
        <xdr:cNvCxnSpPr/>
      </xdr:nvCxnSpPr>
      <xdr:spPr>
        <a:xfrm>
          <a:off x="15481300" y="1791843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160655</xdr:rowOff>
    </xdr:from>
    <xdr:to>
      <xdr:col>76</xdr:col>
      <xdr:colOff>165100</xdr:colOff>
      <xdr:row>104</xdr:row>
      <xdr:rowOff>90805</xdr:rowOff>
    </xdr:to>
    <xdr:sp macro="" textlink="">
      <xdr:nvSpPr>
        <xdr:cNvPr id="776" name="楕円 775"/>
        <xdr:cNvSpPr/>
      </xdr:nvSpPr>
      <xdr:spPr>
        <a:xfrm>
          <a:off x="14541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40640</xdr:rowOff>
    </xdr:from>
    <xdr:to>
      <xdr:col>81</xdr:col>
      <xdr:colOff>50800</xdr:colOff>
      <xdr:row>104</xdr:row>
      <xdr:rowOff>87630</xdr:rowOff>
    </xdr:to>
    <xdr:cxnSp macro="">
      <xdr:nvCxnSpPr>
        <xdr:cNvPr id="777" name="直線コネクタ 776"/>
        <xdr:cNvCxnSpPr/>
      </xdr:nvCxnSpPr>
      <xdr:spPr>
        <a:xfrm>
          <a:off x="14592300" y="1787144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52070</xdr:rowOff>
    </xdr:from>
    <xdr:to>
      <xdr:col>72</xdr:col>
      <xdr:colOff>38100</xdr:colOff>
      <xdr:row>104</xdr:row>
      <xdr:rowOff>153670</xdr:rowOff>
    </xdr:to>
    <xdr:sp macro="" textlink="">
      <xdr:nvSpPr>
        <xdr:cNvPr id="778" name="楕円 777"/>
        <xdr:cNvSpPr/>
      </xdr:nvSpPr>
      <xdr:spPr>
        <a:xfrm>
          <a:off x="13652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40640</xdr:rowOff>
    </xdr:from>
    <xdr:to>
      <xdr:col>76</xdr:col>
      <xdr:colOff>114300</xdr:colOff>
      <xdr:row>104</xdr:row>
      <xdr:rowOff>102870</xdr:rowOff>
    </xdr:to>
    <xdr:cxnSp macro="">
      <xdr:nvCxnSpPr>
        <xdr:cNvPr id="779" name="直線コネクタ 778"/>
        <xdr:cNvCxnSpPr/>
      </xdr:nvCxnSpPr>
      <xdr:spPr>
        <a:xfrm flipV="1">
          <a:off x="13703300" y="1787144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59690</xdr:rowOff>
    </xdr:from>
    <xdr:to>
      <xdr:col>67</xdr:col>
      <xdr:colOff>101600</xdr:colOff>
      <xdr:row>105</xdr:row>
      <xdr:rowOff>161290</xdr:rowOff>
    </xdr:to>
    <xdr:sp macro="" textlink="">
      <xdr:nvSpPr>
        <xdr:cNvPr id="780" name="楕円 779"/>
        <xdr:cNvSpPr/>
      </xdr:nvSpPr>
      <xdr:spPr>
        <a:xfrm>
          <a:off x="12763500" y="180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102870</xdr:rowOff>
    </xdr:from>
    <xdr:to>
      <xdr:col>71</xdr:col>
      <xdr:colOff>177800</xdr:colOff>
      <xdr:row>105</xdr:row>
      <xdr:rowOff>110490</xdr:rowOff>
    </xdr:to>
    <xdr:cxnSp macro="">
      <xdr:nvCxnSpPr>
        <xdr:cNvPr id="781" name="直線コネクタ 780"/>
        <xdr:cNvCxnSpPr/>
      </xdr:nvCxnSpPr>
      <xdr:spPr>
        <a:xfrm flipV="1">
          <a:off x="12814300" y="1793367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120650</xdr:rowOff>
    </xdr:from>
    <xdr:ext cx="405130" cy="251460"/>
    <xdr:sp macro="" textlink="">
      <xdr:nvSpPr>
        <xdr:cNvPr id="782" name="n_1aveValue【公民館】&#10;有形固定資産減価償却率"/>
        <xdr:cNvSpPr txBox="1"/>
      </xdr:nvSpPr>
      <xdr:spPr>
        <a:xfrm>
          <a:off x="15266035" y="1760855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102870</xdr:rowOff>
    </xdr:from>
    <xdr:ext cx="396875" cy="259080"/>
    <xdr:sp macro="" textlink="">
      <xdr:nvSpPr>
        <xdr:cNvPr id="783" name="n_2aveValue【公民館】&#10;有形固定資産減価償却率"/>
        <xdr:cNvSpPr txBox="1"/>
      </xdr:nvSpPr>
      <xdr:spPr>
        <a:xfrm>
          <a:off x="14389735" y="1793367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126365</xdr:rowOff>
    </xdr:from>
    <xdr:ext cx="396875" cy="259080"/>
    <xdr:sp macro="" textlink="">
      <xdr:nvSpPr>
        <xdr:cNvPr id="784" name="n_3aveValue【公民館】&#10;有形固定資産減価償却率"/>
        <xdr:cNvSpPr txBox="1"/>
      </xdr:nvSpPr>
      <xdr:spPr>
        <a:xfrm>
          <a:off x="13500735" y="1761426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109220</xdr:rowOff>
    </xdr:from>
    <xdr:ext cx="396875" cy="251460"/>
    <xdr:sp macro="" textlink="">
      <xdr:nvSpPr>
        <xdr:cNvPr id="785" name="n_4aveValue【公民館】&#10;有形固定資産減価償却率"/>
        <xdr:cNvSpPr txBox="1"/>
      </xdr:nvSpPr>
      <xdr:spPr>
        <a:xfrm>
          <a:off x="12611735" y="1759712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129540</xdr:rowOff>
    </xdr:from>
    <xdr:ext cx="405130" cy="259080"/>
    <xdr:sp macro="" textlink="">
      <xdr:nvSpPr>
        <xdr:cNvPr id="786" name="n_1mainValue【公民館】&#10;有形固定資産減価償却率"/>
        <xdr:cNvSpPr txBox="1"/>
      </xdr:nvSpPr>
      <xdr:spPr>
        <a:xfrm>
          <a:off x="15266035" y="17960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107315</xdr:rowOff>
    </xdr:from>
    <xdr:ext cx="396875" cy="259080"/>
    <xdr:sp macro="" textlink="">
      <xdr:nvSpPr>
        <xdr:cNvPr id="787" name="n_2mainValue【公民館】&#10;有形固定資産減価償却率"/>
        <xdr:cNvSpPr txBox="1"/>
      </xdr:nvSpPr>
      <xdr:spPr>
        <a:xfrm>
          <a:off x="14389735" y="1759521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144780</xdr:rowOff>
    </xdr:from>
    <xdr:ext cx="396875" cy="250825"/>
    <xdr:sp macro="" textlink="">
      <xdr:nvSpPr>
        <xdr:cNvPr id="788" name="n_3mainValue【公民館】&#10;有形固定資産減価償却率"/>
        <xdr:cNvSpPr txBox="1"/>
      </xdr:nvSpPr>
      <xdr:spPr>
        <a:xfrm>
          <a:off x="13500735" y="1797558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152400</xdr:rowOff>
    </xdr:from>
    <xdr:ext cx="396875" cy="259080"/>
    <xdr:sp macro="" textlink="">
      <xdr:nvSpPr>
        <xdr:cNvPr id="789" name="n_4mainValue【公民館】&#10;有形固定資産減価償却率"/>
        <xdr:cNvSpPr txBox="1"/>
      </xdr:nvSpPr>
      <xdr:spPr>
        <a:xfrm>
          <a:off x="12611735" y="1815465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1630" cy="225425"/>
    <xdr:sp macro="" textlink="">
      <xdr:nvSpPr>
        <xdr:cNvPr id="798" name="テキスト ボックス 797"/>
        <xdr:cNvSpPr txBox="1"/>
      </xdr:nvSpPr>
      <xdr:spPr>
        <a:xfrm>
          <a:off x="18249900" y="1657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59105" cy="259080"/>
    <xdr:sp macro="" textlink="">
      <xdr:nvSpPr>
        <xdr:cNvPr id="801" name="テキスト ボックス 800"/>
        <xdr:cNvSpPr txBox="1"/>
      </xdr:nvSpPr>
      <xdr:spPr>
        <a:xfrm>
          <a:off x="17820640" y="184505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59105" cy="259080"/>
    <xdr:sp macro="" textlink="">
      <xdr:nvSpPr>
        <xdr:cNvPr id="803" name="テキスト ボックス 802"/>
        <xdr:cNvSpPr txBox="1"/>
      </xdr:nvSpPr>
      <xdr:spPr>
        <a:xfrm>
          <a:off x="17820640" y="179933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59105" cy="259080"/>
    <xdr:sp macro="" textlink="">
      <xdr:nvSpPr>
        <xdr:cNvPr id="805" name="テキスト ボックス 804"/>
        <xdr:cNvSpPr txBox="1"/>
      </xdr:nvSpPr>
      <xdr:spPr>
        <a:xfrm>
          <a:off x="17820640" y="175361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59105" cy="259080"/>
    <xdr:sp macro="" textlink="">
      <xdr:nvSpPr>
        <xdr:cNvPr id="807" name="テキスト ボックス 806"/>
        <xdr:cNvSpPr txBox="1"/>
      </xdr:nvSpPr>
      <xdr:spPr>
        <a:xfrm>
          <a:off x="17820640" y="170789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59105" cy="259080"/>
    <xdr:sp macro="" textlink="">
      <xdr:nvSpPr>
        <xdr:cNvPr id="809" name="テキスト ボックス 808"/>
        <xdr:cNvSpPr txBox="1"/>
      </xdr:nvSpPr>
      <xdr:spPr>
        <a:xfrm>
          <a:off x="17820640" y="1662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153670</xdr:rowOff>
    </xdr:from>
    <xdr:to>
      <xdr:col>116</xdr:col>
      <xdr:colOff>62865</xdr:colOff>
      <xdr:row>108</xdr:row>
      <xdr:rowOff>57785</xdr:rowOff>
    </xdr:to>
    <xdr:cxnSp macro="">
      <xdr:nvCxnSpPr>
        <xdr:cNvPr id="811" name="直線コネクタ 810"/>
        <xdr:cNvCxnSpPr/>
      </xdr:nvCxnSpPr>
      <xdr:spPr>
        <a:xfrm flipV="1">
          <a:off x="22160865" y="17298670"/>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61595</xdr:rowOff>
    </xdr:from>
    <xdr:ext cx="469900" cy="259080"/>
    <xdr:sp macro="" textlink="">
      <xdr:nvSpPr>
        <xdr:cNvPr id="812" name="【公民館】&#10;一人当たり面積最小値テキスト"/>
        <xdr:cNvSpPr txBox="1"/>
      </xdr:nvSpPr>
      <xdr:spPr>
        <a:xfrm>
          <a:off x="22199600" y="1857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57785</xdr:rowOff>
    </xdr:from>
    <xdr:to>
      <xdr:col>116</xdr:col>
      <xdr:colOff>152400</xdr:colOff>
      <xdr:row>108</xdr:row>
      <xdr:rowOff>57785</xdr:rowOff>
    </xdr:to>
    <xdr:cxnSp macro="">
      <xdr:nvCxnSpPr>
        <xdr:cNvPr id="813" name="直線コネクタ 812"/>
        <xdr:cNvCxnSpPr/>
      </xdr:nvCxnSpPr>
      <xdr:spPr>
        <a:xfrm>
          <a:off x="22072600" y="1857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100330</xdr:rowOff>
    </xdr:from>
    <xdr:ext cx="469900" cy="250825"/>
    <xdr:sp macro="" textlink="">
      <xdr:nvSpPr>
        <xdr:cNvPr id="814" name="【公民館】&#10;一人当たり面積最大値テキスト"/>
        <xdr:cNvSpPr txBox="1"/>
      </xdr:nvSpPr>
      <xdr:spPr>
        <a:xfrm>
          <a:off x="22199600" y="1707388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0.566</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153670</xdr:rowOff>
    </xdr:from>
    <xdr:to>
      <xdr:col>116</xdr:col>
      <xdr:colOff>152400</xdr:colOff>
      <xdr:row>100</xdr:row>
      <xdr:rowOff>153670</xdr:rowOff>
    </xdr:to>
    <xdr:cxnSp macro="">
      <xdr:nvCxnSpPr>
        <xdr:cNvPr id="815" name="直線コネクタ 814"/>
        <xdr:cNvCxnSpPr/>
      </xdr:nvCxnSpPr>
      <xdr:spPr>
        <a:xfrm>
          <a:off x="22072600" y="1729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41275</xdr:rowOff>
    </xdr:from>
    <xdr:ext cx="469900" cy="250825"/>
    <xdr:sp macro="" textlink="">
      <xdr:nvSpPr>
        <xdr:cNvPr id="816" name="【公民館】&#10;一人当たり面積平均値テキスト"/>
        <xdr:cNvSpPr txBox="1"/>
      </xdr:nvSpPr>
      <xdr:spPr>
        <a:xfrm>
          <a:off x="22199600" y="1804352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18415</xdr:rowOff>
    </xdr:from>
    <xdr:to>
      <xdr:col>116</xdr:col>
      <xdr:colOff>114300</xdr:colOff>
      <xdr:row>106</xdr:row>
      <xdr:rowOff>120650</xdr:rowOff>
    </xdr:to>
    <xdr:sp macro="" textlink="">
      <xdr:nvSpPr>
        <xdr:cNvPr id="817" name="フローチャート: 判断 816"/>
        <xdr:cNvSpPr/>
      </xdr:nvSpPr>
      <xdr:spPr>
        <a:xfrm>
          <a:off x="22110700" y="181921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8" name="フローチャート: 判断 817"/>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32385</xdr:rowOff>
    </xdr:from>
    <xdr:to>
      <xdr:col>107</xdr:col>
      <xdr:colOff>101600</xdr:colOff>
      <xdr:row>106</xdr:row>
      <xdr:rowOff>133985</xdr:rowOff>
    </xdr:to>
    <xdr:sp macro="" textlink="">
      <xdr:nvSpPr>
        <xdr:cNvPr id="819" name="フローチャート: 判断 818"/>
        <xdr:cNvSpPr/>
      </xdr:nvSpPr>
      <xdr:spPr>
        <a:xfrm>
          <a:off x="20383500" y="1820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27940</xdr:rowOff>
    </xdr:from>
    <xdr:to>
      <xdr:col>102</xdr:col>
      <xdr:colOff>165100</xdr:colOff>
      <xdr:row>106</xdr:row>
      <xdr:rowOff>129540</xdr:rowOff>
    </xdr:to>
    <xdr:sp macro="" textlink="">
      <xdr:nvSpPr>
        <xdr:cNvPr id="820" name="フローチャート: 判断 819"/>
        <xdr:cNvSpPr/>
      </xdr:nvSpPr>
      <xdr:spPr>
        <a:xfrm>
          <a:off x="19494500" y="1820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27940</xdr:rowOff>
    </xdr:from>
    <xdr:to>
      <xdr:col>98</xdr:col>
      <xdr:colOff>38100</xdr:colOff>
      <xdr:row>106</xdr:row>
      <xdr:rowOff>129540</xdr:rowOff>
    </xdr:to>
    <xdr:sp macro="" textlink="">
      <xdr:nvSpPr>
        <xdr:cNvPr id="821" name="フローチャート: 判断 820"/>
        <xdr:cNvSpPr/>
      </xdr:nvSpPr>
      <xdr:spPr>
        <a:xfrm>
          <a:off x="18605500" y="1820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2" name="テキスト ボックス 82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3" name="テキスト ボックス 82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4" name="テキスト ボックス 82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5" name="テキスト ボックス 82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26" name="テキスト ボックス 82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29845</xdr:rowOff>
    </xdr:from>
    <xdr:to>
      <xdr:col>116</xdr:col>
      <xdr:colOff>114300</xdr:colOff>
      <xdr:row>106</xdr:row>
      <xdr:rowOff>132080</xdr:rowOff>
    </xdr:to>
    <xdr:sp macro="" textlink="">
      <xdr:nvSpPr>
        <xdr:cNvPr id="827" name="楕円 826"/>
        <xdr:cNvSpPr/>
      </xdr:nvSpPr>
      <xdr:spPr>
        <a:xfrm>
          <a:off x="22110700" y="1820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8255</xdr:rowOff>
    </xdr:from>
    <xdr:ext cx="469900" cy="250825"/>
    <xdr:sp macro="" textlink="">
      <xdr:nvSpPr>
        <xdr:cNvPr id="828" name="【公民館】&#10;一人当たり面積該当値テキスト"/>
        <xdr:cNvSpPr txBox="1"/>
      </xdr:nvSpPr>
      <xdr:spPr>
        <a:xfrm>
          <a:off x="22199600" y="181819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34290</xdr:rowOff>
    </xdr:from>
    <xdr:to>
      <xdr:col>112</xdr:col>
      <xdr:colOff>38100</xdr:colOff>
      <xdr:row>106</xdr:row>
      <xdr:rowOff>135890</xdr:rowOff>
    </xdr:to>
    <xdr:sp macro="" textlink="">
      <xdr:nvSpPr>
        <xdr:cNvPr id="829" name="楕円 828"/>
        <xdr:cNvSpPr/>
      </xdr:nvSpPr>
      <xdr:spPr>
        <a:xfrm>
          <a:off x="21272500" y="182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80645</xdr:rowOff>
    </xdr:from>
    <xdr:to>
      <xdr:col>116</xdr:col>
      <xdr:colOff>63500</xdr:colOff>
      <xdr:row>106</xdr:row>
      <xdr:rowOff>85090</xdr:rowOff>
    </xdr:to>
    <xdr:cxnSp macro="">
      <xdr:nvCxnSpPr>
        <xdr:cNvPr id="830" name="直線コネクタ 829"/>
        <xdr:cNvCxnSpPr/>
      </xdr:nvCxnSpPr>
      <xdr:spPr>
        <a:xfrm flipV="1">
          <a:off x="21323300" y="1825434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31" name="楕円 830"/>
        <xdr:cNvSpPr/>
      </xdr:nvSpPr>
      <xdr:spPr>
        <a:xfrm>
          <a:off x="2038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85090</xdr:rowOff>
    </xdr:from>
    <xdr:to>
      <xdr:col>111</xdr:col>
      <xdr:colOff>177800</xdr:colOff>
      <xdr:row>106</xdr:row>
      <xdr:rowOff>87630</xdr:rowOff>
    </xdr:to>
    <xdr:cxnSp macro="">
      <xdr:nvCxnSpPr>
        <xdr:cNvPr id="832" name="直線コネクタ 831"/>
        <xdr:cNvCxnSpPr/>
      </xdr:nvCxnSpPr>
      <xdr:spPr>
        <a:xfrm flipV="1">
          <a:off x="20434300" y="182587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32385</xdr:rowOff>
    </xdr:from>
    <xdr:to>
      <xdr:col>102</xdr:col>
      <xdr:colOff>165100</xdr:colOff>
      <xdr:row>106</xdr:row>
      <xdr:rowOff>133985</xdr:rowOff>
    </xdr:to>
    <xdr:sp macro="" textlink="">
      <xdr:nvSpPr>
        <xdr:cNvPr id="833" name="楕円 832"/>
        <xdr:cNvSpPr/>
      </xdr:nvSpPr>
      <xdr:spPr>
        <a:xfrm>
          <a:off x="19494500" y="182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83185</xdr:rowOff>
    </xdr:from>
    <xdr:to>
      <xdr:col>107</xdr:col>
      <xdr:colOff>50800</xdr:colOff>
      <xdr:row>106</xdr:row>
      <xdr:rowOff>87630</xdr:rowOff>
    </xdr:to>
    <xdr:cxnSp macro="">
      <xdr:nvCxnSpPr>
        <xdr:cNvPr id="834" name="直線コネクタ 833"/>
        <xdr:cNvCxnSpPr/>
      </xdr:nvCxnSpPr>
      <xdr:spPr>
        <a:xfrm>
          <a:off x="19545300" y="182568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34290</xdr:rowOff>
    </xdr:from>
    <xdr:to>
      <xdr:col>98</xdr:col>
      <xdr:colOff>38100</xdr:colOff>
      <xdr:row>106</xdr:row>
      <xdr:rowOff>135890</xdr:rowOff>
    </xdr:to>
    <xdr:sp macro="" textlink="">
      <xdr:nvSpPr>
        <xdr:cNvPr id="835" name="楕円 834"/>
        <xdr:cNvSpPr/>
      </xdr:nvSpPr>
      <xdr:spPr>
        <a:xfrm>
          <a:off x="18605500" y="182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83185</xdr:rowOff>
    </xdr:from>
    <xdr:to>
      <xdr:col>102</xdr:col>
      <xdr:colOff>114300</xdr:colOff>
      <xdr:row>106</xdr:row>
      <xdr:rowOff>85090</xdr:rowOff>
    </xdr:to>
    <xdr:cxnSp macro="">
      <xdr:nvCxnSpPr>
        <xdr:cNvPr id="836" name="直線コネクタ 835"/>
        <xdr:cNvCxnSpPr/>
      </xdr:nvCxnSpPr>
      <xdr:spPr>
        <a:xfrm flipV="1">
          <a:off x="18656300" y="182568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129540</xdr:rowOff>
    </xdr:from>
    <xdr:ext cx="469900" cy="259080"/>
    <xdr:sp macro="" textlink="">
      <xdr:nvSpPr>
        <xdr:cNvPr id="837" name="n_1aveValue【公民館】&#10;一人当たり面積"/>
        <xdr:cNvSpPr txBox="1"/>
      </xdr:nvSpPr>
      <xdr:spPr>
        <a:xfrm>
          <a:off x="21075650" y="1830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150495</xdr:rowOff>
    </xdr:from>
    <xdr:ext cx="461645" cy="259080"/>
    <xdr:sp macro="" textlink="">
      <xdr:nvSpPr>
        <xdr:cNvPr id="838" name="n_2aveValue【公民館】&#10;一人当たり面積"/>
        <xdr:cNvSpPr txBox="1"/>
      </xdr:nvSpPr>
      <xdr:spPr>
        <a:xfrm>
          <a:off x="20199350" y="1798129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146050</xdr:rowOff>
    </xdr:from>
    <xdr:ext cx="461645" cy="250825"/>
    <xdr:sp macro="" textlink="">
      <xdr:nvSpPr>
        <xdr:cNvPr id="839" name="n_3aveValue【公民館】&#10;一人当たり面積"/>
        <xdr:cNvSpPr txBox="1"/>
      </xdr:nvSpPr>
      <xdr:spPr>
        <a:xfrm>
          <a:off x="19310350" y="1797685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146050</xdr:rowOff>
    </xdr:from>
    <xdr:ext cx="461645" cy="250825"/>
    <xdr:sp macro="" textlink="">
      <xdr:nvSpPr>
        <xdr:cNvPr id="840" name="n_4aveValue【公民館】&#10;一人当たり面積"/>
        <xdr:cNvSpPr txBox="1"/>
      </xdr:nvSpPr>
      <xdr:spPr>
        <a:xfrm>
          <a:off x="18421350" y="1797685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152400</xdr:rowOff>
    </xdr:from>
    <xdr:ext cx="469900" cy="259080"/>
    <xdr:sp macro="" textlink="">
      <xdr:nvSpPr>
        <xdr:cNvPr id="841" name="n_1mainValue【公民館】&#10;一人当たり面積"/>
        <xdr:cNvSpPr txBox="1"/>
      </xdr:nvSpPr>
      <xdr:spPr>
        <a:xfrm>
          <a:off x="21075650" y="17983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129540</xdr:rowOff>
    </xdr:from>
    <xdr:ext cx="461645" cy="259080"/>
    <xdr:sp macro="" textlink="">
      <xdr:nvSpPr>
        <xdr:cNvPr id="842" name="n_2mainValue【公民館】&#10;一人当たり面積"/>
        <xdr:cNvSpPr txBox="1"/>
      </xdr:nvSpPr>
      <xdr:spPr>
        <a:xfrm>
          <a:off x="20199350" y="183032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125095</xdr:rowOff>
    </xdr:from>
    <xdr:ext cx="461645" cy="258445"/>
    <xdr:sp macro="" textlink="">
      <xdr:nvSpPr>
        <xdr:cNvPr id="843" name="n_3mainValue【公民館】&#10;一人当たり面積"/>
        <xdr:cNvSpPr txBox="1"/>
      </xdr:nvSpPr>
      <xdr:spPr>
        <a:xfrm>
          <a:off x="19310350" y="1829879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127000</xdr:rowOff>
    </xdr:from>
    <xdr:ext cx="461645" cy="259080"/>
    <xdr:sp macro="" textlink="">
      <xdr:nvSpPr>
        <xdr:cNvPr id="844" name="n_4mainValue【公民館】&#10;一人当たり面積"/>
        <xdr:cNvSpPr txBox="1"/>
      </xdr:nvSpPr>
      <xdr:spPr>
        <a:xfrm>
          <a:off x="18421350" y="1830070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有形固定資産減価償却率について、特に高くなっているのが「学校施設」及び「公営住宅」、「公民館」であり、特に低くなっているのが「児童館」である。　</a:t>
          </a:r>
          <a:endParaRPr kumimoji="1" lang="ja-JP" altLang="en-US" sz="1300">
            <a:latin typeface="ＭＳ Ｐゴシック"/>
            <a:ea typeface="ＭＳ Ｐゴシック"/>
          </a:endParaRPr>
        </a:p>
        <a:p>
          <a:r>
            <a:rPr kumimoji="1" lang="ja-JP" altLang="en-US" sz="1300">
              <a:solidFill>
                <a:sysClr val="windowText" lastClr="000000"/>
              </a:solidFill>
              <a:latin typeface="ＭＳ Ｐゴシック"/>
              <a:ea typeface="ＭＳ Ｐゴシック"/>
            </a:rPr>
            <a:t>学校施設については、令和2年度時点で類似団体と比較し8.9ポイント上回っており、老朽化が進んでいる。学校施設長寿命化計画に基づき、計画的に大規模改修等を進めていく必要がある。</a:t>
          </a:r>
        </a:p>
        <a:p>
          <a:r>
            <a:rPr kumimoji="1" lang="ja-JP" altLang="en-US" sz="1300">
              <a:solidFill>
                <a:sysClr val="windowText" lastClr="000000"/>
              </a:solidFill>
              <a:latin typeface="ＭＳ Ｐゴシック"/>
              <a:ea typeface="ＭＳ Ｐゴシック"/>
            </a:rPr>
            <a:t>公営住宅については、類似団体と比較し4.5ポイント下回っているが、63.9%と老朽化が進んでいる。築年数が深く老朽化が著しい住宅は募集を停止して解体可能なものは解体し、RC造の住宅は計画的に修繕をして長寿命化を図っている。</a:t>
          </a:r>
        </a:p>
        <a:p>
          <a:r>
            <a:rPr kumimoji="1" lang="ja-JP" altLang="en-US" sz="1300">
              <a:solidFill>
                <a:sysClr val="windowText" lastClr="000000"/>
              </a:solidFill>
              <a:latin typeface="ＭＳ Ｐゴシック"/>
              <a:ea typeface="ＭＳ Ｐゴシック"/>
            </a:rPr>
            <a:t>公民館については、償却率が63.2％となっている。特に笠間地区公民館の老朽化が進行しており、令和3年度から順次、地域交流センターとして用途を変更して運営していく。</a:t>
          </a:r>
        </a:p>
        <a:p>
          <a:r>
            <a:rPr kumimoji="1" lang="ja-JP" altLang="en-US" sz="1300">
              <a:solidFill>
                <a:sysClr val="windowText" lastClr="000000"/>
              </a:solidFill>
              <a:latin typeface="ＭＳ Ｐゴシック"/>
              <a:ea typeface="ＭＳ Ｐゴシック"/>
            </a:rPr>
            <a:t>児童館については、行政で施設管理しているのは平成23年度に建築した1箇所のみのため、類似団体と比較し16.8ポイント下回っている。同じ理由から一人当たりの面積についても類似団体と比較して0.02ポイント下回っている。</a:t>
          </a:r>
          <a:endParaRPr kumimoji="1" lang="en-US" altLang="ja-JP" sz="1300">
            <a:solidFill>
              <a:sysClr val="windowText" lastClr="000000"/>
            </a:solidFill>
            <a:latin typeface="ＭＳ Ｐゴシック"/>
            <a:ea typeface="ＭＳ Ｐゴシック"/>
          </a:endParaRPr>
        </a:p>
        <a:p>
          <a:endParaRPr kumimoji="1" lang="ja-JP" altLang="en-US" sz="1300">
            <a:solidFill>
              <a:sysClr val="windowText" lastClr="000000"/>
            </a:solidFill>
            <a:latin typeface="ＭＳ Ｐゴシック"/>
            <a:ea typeface="ＭＳ Ｐゴシック"/>
          </a:endParaRPr>
        </a:p>
        <a:p>
          <a:endParaRPr kumimoji="1" lang="ja-JP" altLang="en-US" sz="1300">
            <a:solidFill>
              <a:sysClr val="windowText" lastClr="000000"/>
            </a:solidFill>
            <a:latin typeface="ＭＳ Ｐゴシック"/>
            <a:ea typeface="ＭＳ Ｐゴシック"/>
          </a:endParaRPr>
        </a:p>
        <a:p>
          <a:endParaRPr kumimoji="1" lang="ja-JP" altLang="en-US" sz="1300">
            <a:solidFill>
              <a:srgbClr val="FF0000"/>
            </a:solidFill>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74,984
74,165
240.40
44,109,999
42,623,379
810,768
19,178,839
31,588,136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0825"/>
    <xdr:sp macro="" textlink="">
      <xdr:nvSpPr>
        <xdr:cNvPr id="32" name="テキスト ボックス 31"/>
        <xdr:cNvSpPr txBox="1"/>
      </xdr:nvSpPr>
      <xdr:spPr>
        <a:xfrm>
          <a:off x="698500" y="3746500"/>
          <a:ext cx="4433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0195" cy="225425"/>
    <xdr:sp macro="" textlink="">
      <xdr:nvSpPr>
        <xdr:cNvPr id="41" name="テキスト ボックス 40"/>
        <xdr:cNvSpPr txBox="1"/>
      </xdr:nvSpPr>
      <xdr:spPr>
        <a:xfrm>
          <a:off x="723900" y="514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59105" cy="259080"/>
    <xdr:sp macro="" textlink="">
      <xdr:nvSpPr>
        <xdr:cNvPr id="43" name="テキスト ボックス 42"/>
        <xdr:cNvSpPr txBox="1"/>
      </xdr:nvSpPr>
      <xdr:spPr>
        <a:xfrm>
          <a:off x="294640" y="747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59105" cy="250825"/>
    <xdr:sp macro="" textlink="">
      <xdr:nvSpPr>
        <xdr:cNvPr id="45" name="テキスト ボックス 44"/>
        <xdr:cNvSpPr txBox="1"/>
      </xdr:nvSpPr>
      <xdr:spPr>
        <a:xfrm>
          <a:off x="294640" y="715137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1460"/>
    <xdr:sp macro="" textlink="">
      <xdr:nvSpPr>
        <xdr:cNvPr id="49" name="テキスト ボックス 48"/>
        <xdr:cNvSpPr txBox="1"/>
      </xdr:nvSpPr>
      <xdr:spPr>
        <a:xfrm>
          <a:off x="358775" y="649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0835" cy="250825"/>
    <xdr:sp macro="" textlink="">
      <xdr:nvSpPr>
        <xdr:cNvPr id="55" name="テキスト ボックス 54"/>
        <xdr:cNvSpPr txBox="1"/>
      </xdr:nvSpPr>
      <xdr:spPr>
        <a:xfrm>
          <a:off x="422910" y="5518150"/>
          <a:ext cx="330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81280</xdr:rowOff>
    </xdr:from>
    <xdr:to>
      <xdr:col>24</xdr:col>
      <xdr:colOff>62865</xdr:colOff>
      <xdr:row>42</xdr:row>
      <xdr:rowOff>92710</xdr:rowOff>
    </xdr:to>
    <xdr:cxnSp macro="">
      <xdr:nvCxnSpPr>
        <xdr:cNvPr id="58" name="直線コネクタ 57"/>
        <xdr:cNvCxnSpPr/>
      </xdr:nvCxnSpPr>
      <xdr:spPr>
        <a:xfrm flipV="1">
          <a:off x="4634865" y="573913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27940</xdr:rowOff>
    </xdr:from>
    <xdr:ext cx="340360" cy="259080"/>
    <xdr:sp macro="" textlink="">
      <xdr:nvSpPr>
        <xdr:cNvPr id="61" name="【図書館】&#10;有形固定資産減価償却率最大値テキスト"/>
        <xdr:cNvSpPr txBox="1"/>
      </xdr:nvSpPr>
      <xdr:spPr>
        <a:xfrm>
          <a:off x="4673600" y="55143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81280</xdr:rowOff>
    </xdr:from>
    <xdr:to>
      <xdr:col>24</xdr:col>
      <xdr:colOff>152400</xdr:colOff>
      <xdr:row>33</xdr:row>
      <xdr:rowOff>81280</xdr:rowOff>
    </xdr:to>
    <xdr:cxnSp macro="">
      <xdr:nvCxnSpPr>
        <xdr:cNvPr id="62" name="直線コネクタ 61"/>
        <xdr:cNvCxnSpPr/>
      </xdr:nvCxnSpPr>
      <xdr:spPr>
        <a:xfrm>
          <a:off x="4546600" y="573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100330</xdr:rowOff>
    </xdr:from>
    <xdr:ext cx="405130" cy="250825"/>
    <xdr:sp macro="" textlink="">
      <xdr:nvSpPr>
        <xdr:cNvPr id="63" name="【図書館】&#10;有形固定資産減価償却率平均値テキスト"/>
        <xdr:cNvSpPr txBox="1"/>
      </xdr:nvSpPr>
      <xdr:spPr>
        <a:xfrm>
          <a:off x="4673600" y="6272530"/>
          <a:ext cx="405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121920</xdr:rowOff>
    </xdr:from>
    <xdr:to>
      <xdr:col>24</xdr:col>
      <xdr:colOff>114300</xdr:colOff>
      <xdr:row>37</xdr:row>
      <xdr:rowOff>52070</xdr:rowOff>
    </xdr:to>
    <xdr:sp macro="" textlink="">
      <xdr:nvSpPr>
        <xdr:cNvPr id="64" name="フローチャート: 判断 63"/>
        <xdr:cNvSpPr/>
      </xdr:nvSpPr>
      <xdr:spPr>
        <a:xfrm>
          <a:off x="45847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111760</xdr:rowOff>
    </xdr:from>
    <xdr:to>
      <xdr:col>20</xdr:col>
      <xdr:colOff>38100</xdr:colOff>
      <xdr:row>37</xdr:row>
      <xdr:rowOff>41910</xdr:rowOff>
    </xdr:to>
    <xdr:sp macro="" textlink="">
      <xdr:nvSpPr>
        <xdr:cNvPr id="65" name="フローチャート: 判断 64"/>
        <xdr:cNvSpPr/>
      </xdr:nvSpPr>
      <xdr:spPr>
        <a:xfrm>
          <a:off x="3746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137795</xdr:rowOff>
    </xdr:from>
    <xdr:to>
      <xdr:col>15</xdr:col>
      <xdr:colOff>101600</xdr:colOff>
      <xdr:row>37</xdr:row>
      <xdr:rowOff>67945</xdr:rowOff>
    </xdr:to>
    <xdr:sp macro="" textlink="">
      <xdr:nvSpPr>
        <xdr:cNvPr id="66" name="フローチャート: 判断 65"/>
        <xdr:cNvSpPr/>
      </xdr:nvSpPr>
      <xdr:spPr>
        <a:xfrm>
          <a:off x="2857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17780</xdr:rowOff>
    </xdr:from>
    <xdr:to>
      <xdr:col>10</xdr:col>
      <xdr:colOff>165100</xdr:colOff>
      <xdr:row>37</xdr:row>
      <xdr:rowOff>118745</xdr:rowOff>
    </xdr:to>
    <xdr:sp macro="" textlink="">
      <xdr:nvSpPr>
        <xdr:cNvPr id="67" name="フローチャート: 判断 66"/>
        <xdr:cNvSpPr/>
      </xdr:nvSpPr>
      <xdr:spPr>
        <a:xfrm>
          <a:off x="19685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29210</xdr:rowOff>
    </xdr:from>
    <xdr:to>
      <xdr:col>24</xdr:col>
      <xdr:colOff>114300</xdr:colOff>
      <xdr:row>36</xdr:row>
      <xdr:rowOff>130175</xdr:rowOff>
    </xdr:to>
    <xdr:sp macro="" textlink="">
      <xdr:nvSpPr>
        <xdr:cNvPr id="74" name="楕円 73"/>
        <xdr:cNvSpPr/>
      </xdr:nvSpPr>
      <xdr:spPr>
        <a:xfrm>
          <a:off x="45847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52070</xdr:rowOff>
    </xdr:from>
    <xdr:ext cx="405130" cy="251460"/>
    <xdr:sp macro="" textlink="">
      <xdr:nvSpPr>
        <xdr:cNvPr id="75" name="【図書館】&#10;有形固定資産減価償却率該当値テキスト"/>
        <xdr:cNvSpPr txBox="1"/>
      </xdr:nvSpPr>
      <xdr:spPr>
        <a:xfrm>
          <a:off x="4673600" y="605282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166370</xdr:rowOff>
    </xdr:from>
    <xdr:to>
      <xdr:col>20</xdr:col>
      <xdr:colOff>38100</xdr:colOff>
      <xdr:row>36</xdr:row>
      <xdr:rowOff>95885</xdr:rowOff>
    </xdr:to>
    <xdr:sp macro="" textlink="">
      <xdr:nvSpPr>
        <xdr:cNvPr id="76" name="楕円 75"/>
        <xdr:cNvSpPr/>
      </xdr:nvSpPr>
      <xdr:spPr>
        <a:xfrm>
          <a:off x="37465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45085</xdr:rowOff>
    </xdr:from>
    <xdr:to>
      <xdr:col>24</xdr:col>
      <xdr:colOff>63500</xdr:colOff>
      <xdr:row>36</xdr:row>
      <xdr:rowOff>79375</xdr:rowOff>
    </xdr:to>
    <xdr:cxnSp macro="">
      <xdr:nvCxnSpPr>
        <xdr:cNvPr id="77" name="直線コネクタ 76"/>
        <xdr:cNvCxnSpPr/>
      </xdr:nvCxnSpPr>
      <xdr:spPr>
        <a:xfrm>
          <a:off x="3797300" y="621728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130175</xdr:rowOff>
    </xdr:from>
    <xdr:to>
      <xdr:col>15</xdr:col>
      <xdr:colOff>101600</xdr:colOff>
      <xdr:row>36</xdr:row>
      <xdr:rowOff>60325</xdr:rowOff>
    </xdr:to>
    <xdr:sp macro="" textlink="">
      <xdr:nvSpPr>
        <xdr:cNvPr id="78" name="楕円 77"/>
        <xdr:cNvSpPr/>
      </xdr:nvSpPr>
      <xdr:spPr>
        <a:xfrm>
          <a:off x="2857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9525</xdr:rowOff>
    </xdr:from>
    <xdr:to>
      <xdr:col>19</xdr:col>
      <xdr:colOff>177800</xdr:colOff>
      <xdr:row>36</xdr:row>
      <xdr:rowOff>45085</xdr:rowOff>
    </xdr:to>
    <xdr:cxnSp macro="">
      <xdr:nvCxnSpPr>
        <xdr:cNvPr id="79" name="直線コネクタ 78"/>
        <xdr:cNvCxnSpPr/>
      </xdr:nvCxnSpPr>
      <xdr:spPr>
        <a:xfrm>
          <a:off x="2908300" y="618172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109220</xdr:rowOff>
    </xdr:from>
    <xdr:to>
      <xdr:col>10</xdr:col>
      <xdr:colOff>165100</xdr:colOff>
      <xdr:row>36</xdr:row>
      <xdr:rowOff>38735</xdr:rowOff>
    </xdr:to>
    <xdr:sp macro="" textlink="">
      <xdr:nvSpPr>
        <xdr:cNvPr id="80" name="楕円 79"/>
        <xdr:cNvSpPr/>
      </xdr:nvSpPr>
      <xdr:spPr>
        <a:xfrm>
          <a:off x="1968500" y="6109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159385</xdr:rowOff>
    </xdr:from>
    <xdr:to>
      <xdr:col>15</xdr:col>
      <xdr:colOff>50800</xdr:colOff>
      <xdr:row>36</xdr:row>
      <xdr:rowOff>9525</xdr:rowOff>
    </xdr:to>
    <xdr:cxnSp macro="">
      <xdr:nvCxnSpPr>
        <xdr:cNvPr id="81" name="直線コネクタ 80"/>
        <xdr:cNvCxnSpPr/>
      </xdr:nvCxnSpPr>
      <xdr:spPr>
        <a:xfrm>
          <a:off x="2019300" y="616013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76200</xdr:rowOff>
    </xdr:from>
    <xdr:to>
      <xdr:col>6</xdr:col>
      <xdr:colOff>38100</xdr:colOff>
      <xdr:row>36</xdr:row>
      <xdr:rowOff>6350</xdr:rowOff>
    </xdr:to>
    <xdr:sp macro="" textlink="">
      <xdr:nvSpPr>
        <xdr:cNvPr id="82" name="楕円 81"/>
        <xdr:cNvSpPr/>
      </xdr:nvSpPr>
      <xdr:spPr>
        <a:xfrm>
          <a:off x="1079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127000</xdr:rowOff>
    </xdr:from>
    <xdr:to>
      <xdr:col>10</xdr:col>
      <xdr:colOff>114300</xdr:colOff>
      <xdr:row>35</xdr:row>
      <xdr:rowOff>159385</xdr:rowOff>
    </xdr:to>
    <xdr:cxnSp macro="">
      <xdr:nvCxnSpPr>
        <xdr:cNvPr id="83" name="直線コネクタ 82"/>
        <xdr:cNvCxnSpPr/>
      </xdr:nvCxnSpPr>
      <xdr:spPr>
        <a:xfrm>
          <a:off x="1130300" y="61277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33020</xdr:rowOff>
    </xdr:from>
    <xdr:ext cx="405130" cy="259080"/>
    <xdr:sp macro="" textlink="">
      <xdr:nvSpPr>
        <xdr:cNvPr id="84" name="n_1aveValue【図書館】&#10;有形固定資産減価償却率"/>
        <xdr:cNvSpPr txBox="1"/>
      </xdr:nvSpPr>
      <xdr:spPr>
        <a:xfrm>
          <a:off x="3582035" y="6376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59055</xdr:rowOff>
    </xdr:from>
    <xdr:ext cx="396875" cy="259080"/>
    <xdr:sp macro="" textlink="">
      <xdr:nvSpPr>
        <xdr:cNvPr id="85" name="n_2aveValue【図書館】&#10;有形固定資産減価償却率"/>
        <xdr:cNvSpPr txBox="1"/>
      </xdr:nvSpPr>
      <xdr:spPr>
        <a:xfrm>
          <a:off x="2705735" y="640270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109855</xdr:rowOff>
    </xdr:from>
    <xdr:ext cx="396875" cy="250825"/>
    <xdr:sp macro="" textlink="">
      <xdr:nvSpPr>
        <xdr:cNvPr id="86" name="n_3aveValue【図書館】&#10;有形固定資産減価償却率"/>
        <xdr:cNvSpPr txBox="1"/>
      </xdr:nvSpPr>
      <xdr:spPr>
        <a:xfrm>
          <a:off x="1816735" y="645350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83820</xdr:rowOff>
    </xdr:from>
    <xdr:ext cx="396875" cy="259080"/>
    <xdr:sp macro="" textlink="">
      <xdr:nvSpPr>
        <xdr:cNvPr id="87" name="n_4aveValue【図書館】&#10;有形固定資産減価償却率"/>
        <xdr:cNvSpPr txBox="1"/>
      </xdr:nvSpPr>
      <xdr:spPr>
        <a:xfrm>
          <a:off x="927735" y="642747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112395</xdr:rowOff>
    </xdr:from>
    <xdr:ext cx="405130" cy="250825"/>
    <xdr:sp macro="" textlink="">
      <xdr:nvSpPr>
        <xdr:cNvPr id="88" name="n_1mainValue【図書館】&#10;有形固定資産減価償却率"/>
        <xdr:cNvSpPr txBox="1"/>
      </xdr:nvSpPr>
      <xdr:spPr>
        <a:xfrm>
          <a:off x="3582035" y="594169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76835</xdr:rowOff>
    </xdr:from>
    <xdr:ext cx="396875" cy="250825"/>
    <xdr:sp macro="" textlink="">
      <xdr:nvSpPr>
        <xdr:cNvPr id="89" name="n_2mainValue【図書館】&#10;有形固定資産減価償却率"/>
        <xdr:cNvSpPr txBox="1"/>
      </xdr:nvSpPr>
      <xdr:spPr>
        <a:xfrm>
          <a:off x="2705735" y="590613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55245</xdr:rowOff>
    </xdr:from>
    <xdr:ext cx="396875" cy="250825"/>
    <xdr:sp macro="" textlink="">
      <xdr:nvSpPr>
        <xdr:cNvPr id="90" name="n_3mainValue【図書館】&#10;有形固定資産減価償却率"/>
        <xdr:cNvSpPr txBox="1"/>
      </xdr:nvSpPr>
      <xdr:spPr>
        <a:xfrm>
          <a:off x="1816735" y="588454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22860</xdr:rowOff>
    </xdr:from>
    <xdr:ext cx="396875" cy="259080"/>
    <xdr:sp macro="" textlink="">
      <xdr:nvSpPr>
        <xdr:cNvPr id="91" name="n_4mainValue【図書館】&#10;有形固定資産減価償却率"/>
        <xdr:cNvSpPr txBox="1"/>
      </xdr:nvSpPr>
      <xdr:spPr>
        <a:xfrm>
          <a:off x="927735" y="58521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100" name="テキスト ボックス 99"/>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162560</xdr:rowOff>
    </xdr:from>
    <xdr:ext cx="459105" cy="259080"/>
    <xdr:sp macro="" textlink="">
      <xdr:nvSpPr>
        <xdr:cNvPr id="103" name="テキスト ボックス 102"/>
        <xdr:cNvSpPr txBox="1"/>
      </xdr:nvSpPr>
      <xdr:spPr>
        <a:xfrm>
          <a:off x="6136640" y="719201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59105" cy="259080"/>
    <xdr:sp macro="" textlink="">
      <xdr:nvSpPr>
        <xdr:cNvPr id="105" name="テキスト ボックス 104"/>
        <xdr:cNvSpPr txBox="1"/>
      </xdr:nvSpPr>
      <xdr:spPr>
        <a:xfrm>
          <a:off x="6136640" y="69062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105410</xdr:rowOff>
    </xdr:from>
    <xdr:ext cx="459105" cy="259080"/>
    <xdr:sp macro="" textlink="">
      <xdr:nvSpPr>
        <xdr:cNvPr id="107" name="テキスト ボックス 106"/>
        <xdr:cNvSpPr txBox="1"/>
      </xdr:nvSpPr>
      <xdr:spPr>
        <a:xfrm>
          <a:off x="6136640" y="662051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59105" cy="259080"/>
    <xdr:sp macro="" textlink="">
      <xdr:nvSpPr>
        <xdr:cNvPr id="109" name="テキスト ボックス 108"/>
        <xdr:cNvSpPr txBox="1"/>
      </xdr:nvSpPr>
      <xdr:spPr>
        <a:xfrm>
          <a:off x="6136640" y="633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48260</xdr:rowOff>
    </xdr:from>
    <xdr:ext cx="459105" cy="259080"/>
    <xdr:sp macro="" textlink="">
      <xdr:nvSpPr>
        <xdr:cNvPr id="111" name="テキスト ボックス 110"/>
        <xdr:cNvSpPr txBox="1"/>
      </xdr:nvSpPr>
      <xdr:spPr>
        <a:xfrm>
          <a:off x="6136640" y="604901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59105" cy="259080"/>
    <xdr:sp macro="" textlink="">
      <xdr:nvSpPr>
        <xdr:cNvPr id="113" name="テキスト ボックス 112"/>
        <xdr:cNvSpPr txBox="1"/>
      </xdr:nvSpPr>
      <xdr:spPr>
        <a:xfrm>
          <a:off x="6136640" y="57632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162560</xdr:rowOff>
    </xdr:from>
    <xdr:ext cx="459105" cy="259080"/>
    <xdr:sp macro="" textlink="">
      <xdr:nvSpPr>
        <xdr:cNvPr id="115" name="テキスト ボックス 114"/>
        <xdr:cNvSpPr txBox="1"/>
      </xdr:nvSpPr>
      <xdr:spPr>
        <a:xfrm>
          <a:off x="6136640" y="547751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59105" cy="259080"/>
    <xdr:sp macro="" textlink="">
      <xdr:nvSpPr>
        <xdr:cNvPr id="117" name="テキスト ボックス 116"/>
        <xdr:cNvSpPr txBox="1"/>
      </xdr:nvSpPr>
      <xdr:spPr>
        <a:xfrm>
          <a:off x="6136640" y="519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5080</xdr:rowOff>
    </xdr:to>
    <xdr:cxnSp macro="">
      <xdr:nvCxnSpPr>
        <xdr:cNvPr id="119" name="直線コネクタ 118"/>
        <xdr:cNvCxnSpPr/>
      </xdr:nvCxnSpPr>
      <xdr:spPr>
        <a:xfrm flipV="1">
          <a:off x="10476865" y="579120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8890</xdr:rowOff>
    </xdr:from>
    <xdr:ext cx="469900" cy="250825"/>
    <xdr:sp macro="" textlink="">
      <xdr:nvSpPr>
        <xdr:cNvPr id="120" name="【図書館】&#10;一人当たり面積最小値テキスト"/>
        <xdr:cNvSpPr txBox="1"/>
      </xdr:nvSpPr>
      <xdr:spPr>
        <a:xfrm>
          <a:off x="10515600" y="720979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5080</xdr:rowOff>
    </xdr:from>
    <xdr:to>
      <xdr:col>55</xdr:col>
      <xdr:colOff>88900</xdr:colOff>
      <xdr:row>42</xdr:row>
      <xdr:rowOff>5080</xdr:rowOff>
    </xdr:to>
    <xdr:cxnSp macro="">
      <xdr:nvCxnSpPr>
        <xdr:cNvPr id="121" name="直線コネクタ 120"/>
        <xdr:cNvCxnSpPr/>
      </xdr:nvCxnSpPr>
      <xdr:spPr>
        <a:xfrm>
          <a:off x="10388600" y="720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80010</xdr:rowOff>
    </xdr:from>
    <xdr:ext cx="469900" cy="259080"/>
    <xdr:sp macro="" textlink="">
      <xdr:nvSpPr>
        <xdr:cNvPr id="122" name="【図書館】&#10;一人当たり面積最大値テキスト"/>
        <xdr:cNvSpPr txBox="1"/>
      </xdr:nvSpPr>
      <xdr:spPr>
        <a:xfrm>
          <a:off x="10515600" y="556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104140</xdr:rowOff>
    </xdr:from>
    <xdr:ext cx="469900" cy="259080"/>
    <xdr:sp macro="" textlink="">
      <xdr:nvSpPr>
        <xdr:cNvPr id="124" name="【図書館】&#10;一人当たり面積平均値テキスト"/>
        <xdr:cNvSpPr txBox="1"/>
      </xdr:nvSpPr>
      <xdr:spPr>
        <a:xfrm>
          <a:off x="10515600" y="66192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125730</xdr:rowOff>
    </xdr:from>
    <xdr:to>
      <xdr:col>55</xdr:col>
      <xdr:colOff>50800</xdr:colOff>
      <xdr:row>39</xdr:row>
      <xdr:rowOff>55880</xdr:rowOff>
    </xdr:to>
    <xdr:sp macro="" textlink="">
      <xdr:nvSpPr>
        <xdr:cNvPr id="125" name="フローチャート: 判断 124"/>
        <xdr:cNvSpPr/>
      </xdr:nvSpPr>
      <xdr:spPr>
        <a:xfrm>
          <a:off x="104267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154940</xdr:rowOff>
    </xdr:from>
    <xdr:to>
      <xdr:col>46</xdr:col>
      <xdr:colOff>38100</xdr:colOff>
      <xdr:row>39</xdr:row>
      <xdr:rowOff>84455</xdr:rowOff>
    </xdr:to>
    <xdr:sp macro="" textlink="">
      <xdr:nvSpPr>
        <xdr:cNvPr id="127" name="フローチャート: 判断 126"/>
        <xdr:cNvSpPr/>
      </xdr:nvSpPr>
      <xdr:spPr>
        <a:xfrm>
          <a:off x="8699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11430</xdr:rowOff>
    </xdr:from>
    <xdr:to>
      <xdr:col>41</xdr:col>
      <xdr:colOff>101600</xdr:colOff>
      <xdr:row>39</xdr:row>
      <xdr:rowOff>113030</xdr:rowOff>
    </xdr:to>
    <xdr:sp macro="" textlink="">
      <xdr:nvSpPr>
        <xdr:cNvPr id="128" name="フローチャート: 判断 127"/>
        <xdr:cNvSpPr/>
      </xdr:nvSpPr>
      <xdr:spPr>
        <a:xfrm>
          <a:off x="78105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30" name="テキスト ボックス 12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31" name="テキスト ボックス 13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32" name="テキスト ボックス 13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3" name="テキスト ボックス 13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4" name="テキスト ボックス 13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125730</xdr:rowOff>
    </xdr:from>
    <xdr:to>
      <xdr:col>55</xdr:col>
      <xdr:colOff>50800</xdr:colOff>
      <xdr:row>36</xdr:row>
      <xdr:rowOff>55880</xdr:rowOff>
    </xdr:to>
    <xdr:sp macro="" textlink="">
      <xdr:nvSpPr>
        <xdr:cNvPr id="135" name="楕円 134"/>
        <xdr:cNvSpPr/>
      </xdr:nvSpPr>
      <xdr:spPr>
        <a:xfrm>
          <a:off x="104267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148590</xdr:rowOff>
    </xdr:from>
    <xdr:ext cx="469900" cy="259080"/>
    <xdr:sp macro="" textlink="">
      <xdr:nvSpPr>
        <xdr:cNvPr id="136" name="【図書館】&#10;一人当たり面積該当値テキスト"/>
        <xdr:cNvSpPr txBox="1"/>
      </xdr:nvSpPr>
      <xdr:spPr>
        <a:xfrm>
          <a:off x="10515600" y="5977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125730</xdr:rowOff>
    </xdr:from>
    <xdr:to>
      <xdr:col>50</xdr:col>
      <xdr:colOff>165100</xdr:colOff>
      <xdr:row>36</xdr:row>
      <xdr:rowOff>55880</xdr:rowOff>
    </xdr:to>
    <xdr:sp macro="" textlink="">
      <xdr:nvSpPr>
        <xdr:cNvPr id="137" name="楕円 136"/>
        <xdr:cNvSpPr/>
      </xdr:nvSpPr>
      <xdr:spPr>
        <a:xfrm>
          <a:off x="9588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5080</xdr:rowOff>
    </xdr:from>
    <xdr:to>
      <xdr:col>55</xdr:col>
      <xdr:colOff>0</xdr:colOff>
      <xdr:row>36</xdr:row>
      <xdr:rowOff>5080</xdr:rowOff>
    </xdr:to>
    <xdr:cxnSp macro="">
      <xdr:nvCxnSpPr>
        <xdr:cNvPr id="138" name="直線コネクタ 137"/>
        <xdr:cNvCxnSpPr/>
      </xdr:nvCxnSpPr>
      <xdr:spPr>
        <a:xfrm>
          <a:off x="9639300" y="61772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139700</xdr:rowOff>
    </xdr:from>
    <xdr:to>
      <xdr:col>46</xdr:col>
      <xdr:colOff>38100</xdr:colOff>
      <xdr:row>36</xdr:row>
      <xdr:rowOff>69850</xdr:rowOff>
    </xdr:to>
    <xdr:sp macro="" textlink="">
      <xdr:nvSpPr>
        <xdr:cNvPr id="139" name="楕円 138"/>
        <xdr:cNvSpPr/>
      </xdr:nvSpPr>
      <xdr:spPr>
        <a:xfrm>
          <a:off x="8699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5080</xdr:rowOff>
    </xdr:from>
    <xdr:to>
      <xdr:col>50</xdr:col>
      <xdr:colOff>114300</xdr:colOff>
      <xdr:row>36</xdr:row>
      <xdr:rowOff>19050</xdr:rowOff>
    </xdr:to>
    <xdr:cxnSp macro="">
      <xdr:nvCxnSpPr>
        <xdr:cNvPr id="140" name="直線コネクタ 139"/>
        <xdr:cNvCxnSpPr/>
      </xdr:nvCxnSpPr>
      <xdr:spPr>
        <a:xfrm flipV="1">
          <a:off x="8750300" y="61772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154940</xdr:rowOff>
    </xdr:from>
    <xdr:to>
      <xdr:col>41</xdr:col>
      <xdr:colOff>101600</xdr:colOff>
      <xdr:row>36</xdr:row>
      <xdr:rowOff>84455</xdr:rowOff>
    </xdr:to>
    <xdr:sp macro="" textlink="">
      <xdr:nvSpPr>
        <xdr:cNvPr id="141" name="楕円 140"/>
        <xdr:cNvSpPr/>
      </xdr:nvSpPr>
      <xdr:spPr>
        <a:xfrm>
          <a:off x="7810500" y="6155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19050</xdr:rowOff>
    </xdr:from>
    <xdr:to>
      <xdr:col>45</xdr:col>
      <xdr:colOff>177800</xdr:colOff>
      <xdr:row>36</xdr:row>
      <xdr:rowOff>33655</xdr:rowOff>
    </xdr:to>
    <xdr:cxnSp macro="">
      <xdr:nvCxnSpPr>
        <xdr:cNvPr id="142" name="直線コネクタ 141"/>
        <xdr:cNvCxnSpPr/>
      </xdr:nvCxnSpPr>
      <xdr:spPr>
        <a:xfrm flipV="1">
          <a:off x="7861300" y="619125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154940</xdr:rowOff>
    </xdr:from>
    <xdr:to>
      <xdr:col>36</xdr:col>
      <xdr:colOff>165100</xdr:colOff>
      <xdr:row>36</xdr:row>
      <xdr:rowOff>84455</xdr:rowOff>
    </xdr:to>
    <xdr:sp macro="" textlink="">
      <xdr:nvSpPr>
        <xdr:cNvPr id="143" name="楕円 142"/>
        <xdr:cNvSpPr/>
      </xdr:nvSpPr>
      <xdr:spPr>
        <a:xfrm>
          <a:off x="6921500" y="6155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33655</xdr:rowOff>
    </xdr:from>
    <xdr:to>
      <xdr:col>41</xdr:col>
      <xdr:colOff>50800</xdr:colOff>
      <xdr:row>36</xdr:row>
      <xdr:rowOff>33655</xdr:rowOff>
    </xdr:to>
    <xdr:cxnSp macro="">
      <xdr:nvCxnSpPr>
        <xdr:cNvPr id="144" name="直線コネクタ 143"/>
        <xdr:cNvCxnSpPr/>
      </xdr:nvCxnSpPr>
      <xdr:spPr>
        <a:xfrm>
          <a:off x="6972300" y="62058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60960</xdr:rowOff>
    </xdr:from>
    <xdr:ext cx="469900" cy="259080"/>
    <xdr:sp macro="" textlink="">
      <xdr:nvSpPr>
        <xdr:cNvPr id="145" name="n_1aveValue【図書館】&#10;一人当たり面積"/>
        <xdr:cNvSpPr txBox="1"/>
      </xdr:nvSpPr>
      <xdr:spPr>
        <a:xfrm>
          <a:off x="9391650" y="674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75565</xdr:rowOff>
    </xdr:from>
    <xdr:ext cx="461645" cy="250825"/>
    <xdr:sp macro="" textlink="">
      <xdr:nvSpPr>
        <xdr:cNvPr id="146" name="n_2aveValue【図書館】&#10;一人当たり面積"/>
        <xdr:cNvSpPr txBox="1"/>
      </xdr:nvSpPr>
      <xdr:spPr>
        <a:xfrm>
          <a:off x="8515350" y="676211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104140</xdr:rowOff>
    </xdr:from>
    <xdr:ext cx="461645" cy="259080"/>
    <xdr:sp macro="" textlink="">
      <xdr:nvSpPr>
        <xdr:cNvPr id="147" name="n_3aveValue【図書館】&#10;一人当たり面積"/>
        <xdr:cNvSpPr txBox="1"/>
      </xdr:nvSpPr>
      <xdr:spPr>
        <a:xfrm>
          <a:off x="7626350" y="67906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118110</xdr:rowOff>
    </xdr:from>
    <xdr:ext cx="461645" cy="259080"/>
    <xdr:sp macro="" textlink="">
      <xdr:nvSpPr>
        <xdr:cNvPr id="148" name="n_4aveValue【図書館】&#10;一人当たり面積"/>
        <xdr:cNvSpPr txBox="1"/>
      </xdr:nvSpPr>
      <xdr:spPr>
        <a:xfrm>
          <a:off x="6737350" y="68046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34</xdr:row>
      <xdr:rowOff>72390</xdr:rowOff>
    </xdr:from>
    <xdr:ext cx="469900" cy="259080"/>
    <xdr:sp macro="" textlink="">
      <xdr:nvSpPr>
        <xdr:cNvPr id="149" name="n_1mainValue【図書館】&#10;一人当たり面積"/>
        <xdr:cNvSpPr txBox="1"/>
      </xdr:nvSpPr>
      <xdr:spPr>
        <a:xfrm>
          <a:off x="9391650" y="5901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34</xdr:row>
      <xdr:rowOff>86360</xdr:rowOff>
    </xdr:from>
    <xdr:ext cx="461645" cy="251460"/>
    <xdr:sp macro="" textlink="">
      <xdr:nvSpPr>
        <xdr:cNvPr id="150" name="n_2mainValue【図書館】&#10;一人当たり面積"/>
        <xdr:cNvSpPr txBox="1"/>
      </xdr:nvSpPr>
      <xdr:spPr>
        <a:xfrm>
          <a:off x="8515350" y="591566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34</xdr:row>
      <xdr:rowOff>100965</xdr:rowOff>
    </xdr:from>
    <xdr:ext cx="461645" cy="250825"/>
    <xdr:sp macro="" textlink="">
      <xdr:nvSpPr>
        <xdr:cNvPr id="151" name="n_3mainValue【図書館】&#10;一人当たり面積"/>
        <xdr:cNvSpPr txBox="1"/>
      </xdr:nvSpPr>
      <xdr:spPr>
        <a:xfrm>
          <a:off x="7626350" y="593026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34</xdr:row>
      <xdr:rowOff>100965</xdr:rowOff>
    </xdr:from>
    <xdr:ext cx="461645" cy="250825"/>
    <xdr:sp macro="" textlink="">
      <xdr:nvSpPr>
        <xdr:cNvPr id="152" name="n_4mainValue【図書館】&#10;一人当たり面積"/>
        <xdr:cNvSpPr txBox="1"/>
      </xdr:nvSpPr>
      <xdr:spPr>
        <a:xfrm>
          <a:off x="6737350" y="593026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0195" cy="225425"/>
    <xdr:sp macro="" textlink="">
      <xdr:nvSpPr>
        <xdr:cNvPr id="161" name="テキスト ボックス 160"/>
        <xdr:cNvSpPr txBox="1"/>
      </xdr:nvSpPr>
      <xdr:spPr>
        <a:xfrm>
          <a:off x="723900" y="895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59105" cy="251460"/>
    <xdr:sp macro="" textlink="">
      <xdr:nvSpPr>
        <xdr:cNvPr id="163" name="テキスト ボックス 162"/>
        <xdr:cNvSpPr txBox="1"/>
      </xdr:nvSpPr>
      <xdr:spPr>
        <a:xfrm>
          <a:off x="294640" y="11287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59105" cy="259080"/>
    <xdr:sp macro="" textlink="">
      <xdr:nvSpPr>
        <xdr:cNvPr id="165" name="テキスト ボックス 164"/>
        <xdr:cNvSpPr txBox="1"/>
      </xdr:nvSpPr>
      <xdr:spPr>
        <a:xfrm>
          <a:off x="294640" y="1090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7" name="テキスト ボックス 166"/>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1460"/>
    <xdr:sp macro="" textlink="">
      <xdr:nvSpPr>
        <xdr:cNvPr id="169" name="テキスト ボックス 168"/>
        <xdr:cNvSpPr txBox="1"/>
      </xdr:nvSpPr>
      <xdr:spPr>
        <a:xfrm>
          <a:off x="358775" y="10144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71" name="テキスト ボックス 170"/>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73" name="テキスト ボックス 172"/>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0835" cy="251460"/>
    <xdr:sp macro="" textlink="">
      <xdr:nvSpPr>
        <xdr:cNvPr id="175" name="テキスト ボックス 174"/>
        <xdr:cNvSpPr txBox="1"/>
      </xdr:nvSpPr>
      <xdr:spPr>
        <a:xfrm>
          <a:off x="422910" y="9001760"/>
          <a:ext cx="330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150495</xdr:rowOff>
    </xdr:from>
    <xdr:ext cx="405130" cy="259080"/>
    <xdr:sp macro="" textlink="">
      <xdr:nvSpPr>
        <xdr:cNvPr id="178" name="【体育館・プール】&#10;有形固定資産減価償却率最小値テキスト"/>
        <xdr:cNvSpPr txBox="1"/>
      </xdr:nvSpPr>
      <xdr:spPr>
        <a:xfrm>
          <a:off x="4673600" y="10951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15240</xdr:rowOff>
    </xdr:from>
    <xdr:ext cx="405130" cy="259080"/>
    <xdr:sp macro="" textlink="">
      <xdr:nvSpPr>
        <xdr:cNvPr id="180" name="【体育館・プール】&#10;有形固定資産減価償却率最大値テキスト"/>
        <xdr:cNvSpPr txBox="1"/>
      </xdr:nvSpPr>
      <xdr:spPr>
        <a:xfrm>
          <a:off x="4673600" y="944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63500</xdr:rowOff>
    </xdr:from>
    <xdr:ext cx="405130" cy="251460"/>
    <xdr:sp macro="" textlink="">
      <xdr:nvSpPr>
        <xdr:cNvPr id="182" name="【体育館・プール】&#10;有形固定資産減価償却率平均値テキスト"/>
        <xdr:cNvSpPr txBox="1"/>
      </xdr:nvSpPr>
      <xdr:spPr>
        <a:xfrm>
          <a:off x="4673600" y="1017905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0825"/>
    <xdr:sp macro="" textlink="">
      <xdr:nvSpPr>
        <xdr:cNvPr id="188" name="テキスト ボックス 187"/>
        <xdr:cNvSpPr txBox="1"/>
      </xdr:nvSpPr>
      <xdr:spPr>
        <a:xfrm>
          <a:off x="4445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0825"/>
    <xdr:sp macro="" textlink="">
      <xdr:nvSpPr>
        <xdr:cNvPr id="189" name="テキスト ボックス 188"/>
        <xdr:cNvSpPr txBox="1"/>
      </xdr:nvSpPr>
      <xdr:spPr>
        <a:xfrm>
          <a:off x="3606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0825"/>
    <xdr:sp macro="" textlink="">
      <xdr:nvSpPr>
        <xdr:cNvPr id="190" name="テキスト ボックス 189"/>
        <xdr:cNvSpPr txBox="1"/>
      </xdr:nvSpPr>
      <xdr:spPr>
        <a:xfrm>
          <a:off x="2717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0825"/>
    <xdr:sp macro="" textlink="">
      <xdr:nvSpPr>
        <xdr:cNvPr id="191" name="テキスト ボックス 190"/>
        <xdr:cNvSpPr txBox="1"/>
      </xdr:nvSpPr>
      <xdr:spPr>
        <a:xfrm>
          <a:off x="1828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0825"/>
    <xdr:sp macro="" textlink="">
      <xdr:nvSpPr>
        <xdr:cNvPr id="192" name="テキスト ボックス 191"/>
        <xdr:cNvSpPr txBox="1"/>
      </xdr:nvSpPr>
      <xdr:spPr>
        <a:xfrm>
          <a:off x="939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62</xdr:row>
      <xdr:rowOff>36830</xdr:rowOff>
    </xdr:from>
    <xdr:to>
      <xdr:col>24</xdr:col>
      <xdr:colOff>114300</xdr:colOff>
      <xdr:row>62</xdr:row>
      <xdr:rowOff>138430</xdr:rowOff>
    </xdr:to>
    <xdr:sp macro="" textlink="">
      <xdr:nvSpPr>
        <xdr:cNvPr id="193" name="楕円 192"/>
        <xdr:cNvSpPr/>
      </xdr:nvSpPr>
      <xdr:spPr>
        <a:xfrm>
          <a:off x="45847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15240</xdr:rowOff>
    </xdr:from>
    <xdr:ext cx="405130" cy="259080"/>
    <xdr:sp macro="" textlink="">
      <xdr:nvSpPr>
        <xdr:cNvPr id="194" name="【体育館・プール】&#10;有形固定資産減価償却率該当値テキスト"/>
        <xdr:cNvSpPr txBox="1"/>
      </xdr:nvSpPr>
      <xdr:spPr>
        <a:xfrm>
          <a:off x="4673600" y="10645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25400</xdr:rowOff>
    </xdr:from>
    <xdr:to>
      <xdr:col>20</xdr:col>
      <xdr:colOff>38100</xdr:colOff>
      <xdr:row>62</xdr:row>
      <xdr:rowOff>127000</xdr:rowOff>
    </xdr:to>
    <xdr:sp macro="" textlink="">
      <xdr:nvSpPr>
        <xdr:cNvPr id="195" name="楕円 194"/>
        <xdr:cNvSpPr/>
      </xdr:nvSpPr>
      <xdr:spPr>
        <a:xfrm>
          <a:off x="3746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76200</xdr:rowOff>
    </xdr:from>
    <xdr:to>
      <xdr:col>24</xdr:col>
      <xdr:colOff>63500</xdr:colOff>
      <xdr:row>62</xdr:row>
      <xdr:rowOff>87630</xdr:rowOff>
    </xdr:to>
    <xdr:cxnSp macro="">
      <xdr:nvCxnSpPr>
        <xdr:cNvPr id="196" name="直線コネクタ 195"/>
        <xdr:cNvCxnSpPr/>
      </xdr:nvCxnSpPr>
      <xdr:spPr>
        <a:xfrm>
          <a:off x="3797300" y="107061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15875</xdr:rowOff>
    </xdr:from>
    <xdr:to>
      <xdr:col>15</xdr:col>
      <xdr:colOff>101600</xdr:colOff>
      <xdr:row>62</xdr:row>
      <xdr:rowOff>117475</xdr:rowOff>
    </xdr:to>
    <xdr:sp macro="" textlink="">
      <xdr:nvSpPr>
        <xdr:cNvPr id="197" name="楕円 196"/>
        <xdr:cNvSpPr/>
      </xdr:nvSpPr>
      <xdr:spPr>
        <a:xfrm>
          <a:off x="2857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66675</xdr:rowOff>
    </xdr:from>
    <xdr:to>
      <xdr:col>19</xdr:col>
      <xdr:colOff>177800</xdr:colOff>
      <xdr:row>62</xdr:row>
      <xdr:rowOff>76200</xdr:rowOff>
    </xdr:to>
    <xdr:cxnSp macro="">
      <xdr:nvCxnSpPr>
        <xdr:cNvPr id="198" name="直線コネクタ 197"/>
        <xdr:cNvCxnSpPr/>
      </xdr:nvCxnSpPr>
      <xdr:spPr>
        <a:xfrm>
          <a:off x="2908300" y="106965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13970</xdr:rowOff>
    </xdr:from>
    <xdr:to>
      <xdr:col>10</xdr:col>
      <xdr:colOff>165100</xdr:colOff>
      <xdr:row>62</xdr:row>
      <xdr:rowOff>115570</xdr:rowOff>
    </xdr:to>
    <xdr:sp macro="" textlink="">
      <xdr:nvSpPr>
        <xdr:cNvPr id="199" name="楕円 198"/>
        <xdr:cNvSpPr/>
      </xdr:nvSpPr>
      <xdr:spPr>
        <a:xfrm>
          <a:off x="1968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64770</xdr:rowOff>
    </xdr:from>
    <xdr:to>
      <xdr:col>15</xdr:col>
      <xdr:colOff>50800</xdr:colOff>
      <xdr:row>62</xdr:row>
      <xdr:rowOff>66675</xdr:rowOff>
    </xdr:to>
    <xdr:cxnSp macro="">
      <xdr:nvCxnSpPr>
        <xdr:cNvPr id="200" name="直線コネクタ 199"/>
        <xdr:cNvCxnSpPr/>
      </xdr:nvCxnSpPr>
      <xdr:spPr>
        <a:xfrm>
          <a:off x="2019300" y="106946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160655</xdr:rowOff>
    </xdr:from>
    <xdr:to>
      <xdr:col>6</xdr:col>
      <xdr:colOff>38100</xdr:colOff>
      <xdr:row>62</xdr:row>
      <xdr:rowOff>90805</xdr:rowOff>
    </xdr:to>
    <xdr:sp macro="" textlink="">
      <xdr:nvSpPr>
        <xdr:cNvPr id="201" name="楕円 200"/>
        <xdr:cNvSpPr/>
      </xdr:nvSpPr>
      <xdr:spPr>
        <a:xfrm>
          <a:off x="1079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40640</xdr:rowOff>
    </xdr:from>
    <xdr:to>
      <xdr:col>10</xdr:col>
      <xdr:colOff>114300</xdr:colOff>
      <xdr:row>62</xdr:row>
      <xdr:rowOff>64770</xdr:rowOff>
    </xdr:to>
    <xdr:cxnSp macro="">
      <xdr:nvCxnSpPr>
        <xdr:cNvPr id="202" name="直線コネクタ 201"/>
        <xdr:cNvCxnSpPr/>
      </xdr:nvCxnSpPr>
      <xdr:spPr>
        <a:xfrm>
          <a:off x="1130300" y="1067054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128270</xdr:rowOff>
    </xdr:from>
    <xdr:ext cx="405130" cy="259080"/>
    <xdr:sp macro="" textlink="">
      <xdr:nvSpPr>
        <xdr:cNvPr id="203" name="n_1aveValue【体育館・プール】&#10;有形固定資産減価償却率"/>
        <xdr:cNvSpPr txBox="1"/>
      </xdr:nvSpPr>
      <xdr:spPr>
        <a:xfrm>
          <a:off x="3582035" y="10072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103505</xdr:rowOff>
    </xdr:from>
    <xdr:ext cx="396875" cy="259080"/>
    <xdr:sp macro="" textlink="">
      <xdr:nvSpPr>
        <xdr:cNvPr id="204" name="n_2aveValue【体育館・プール】&#10;有形固定資産減価償却率"/>
        <xdr:cNvSpPr txBox="1"/>
      </xdr:nvSpPr>
      <xdr:spPr>
        <a:xfrm>
          <a:off x="2705735" y="1004760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69215</xdr:rowOff>
    </xdr:from>
    <xdr:ext cx="396875" cy="259080"/>
    <xdr:sp macro="" textlink="">
      <xdr:nvSpPr>
        <xdr:cNvPr id="205" name="n_3aveValue【体育館・プール】&#10;有形固定資産減価償却率"/>
        <xdr:cNvSpPr txBox="1"/>
      </xdr:nvSpPr>
      <xdr:spPr>
        <a:xfrm>
          <a:off x="1816735" y="1001331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33020</xdr:rowOff>
    </xdr:from>
    <xdr:ext cx="396875" cy="259080"/>
    <xdr:sp macro="" textlink="">
      <xdr:nvSpPr>
        <xdr:cNvPr id="206" name="n_4aveValue【体育館・プール】&#10;有形固定資産減価償却率"/>
        <xdr:cNvSpPr txBox="1"/>
      </xdr:nvSpPr>
      <xdr:spPr>
        <a:xfrm>
          <a:off x="927735" y="99771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118110</xdr:rowOff>
    </xdr:from>
    <xdr:ext cx="405130" cy="259080"/>
    <xdr:sp macro="" textlink="">
      <xdr:nvSpPr>
        <xdr:cNvPr id="207" name="n_1mainValue【体育館・プール】&#10;有形固定資産減価償却率"/>
        <xdr:cNvSpPr txBox="1"/>
      </xdr:nvSpPr>
      <xdr:spPr>
        <a:xfrm>
          <a:off x="3582035" y="10748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109220</xdr:rowOff>
    </xdr:from>
    <xdr:ext cx="396875" cy="251460"/>
    <xdr:sp macro="" textlink="">
      <xdr:nvSpPr>
        <xdr:cNvPr id="208" name="n_2mainValue【体育館・プール】&#10;有形固定資産減価償却率"/>
        <xdr:cNvSpPr txBox="1"/>
      </xdr:nvSpPr>
      <xdr:spPr>
        <a:xfrm>
          <a:off x="2705735" y="1073912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106680</xdr:rowOff>
    </xdr:from>
    <xdr:ext cx="396875" cy="259080"/>
    <xdr:sp macro="" textlink="">
      <xdr:nvSpPr>
        <xdr:cNvPr id="209" name="n_3mainValue【体育館・プール】&#10;有形固定資産減価償却率"/>
        <xdr:cNvSpPr txBox="1"/>
      </xdr:nvSpPr>
      <xdr:spPr>
        <a:xfrm>
          <a:off x="1816735" y="1073658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81915</xdr:rowOff>
    </xdr:from>
    <xdr:ext cx="396875" cy="259080"/>
    <xdr:sp macro="" textlink="">
      <xdr:nvSpPr>
        <xdr:cNvPr id="210" name="n_4mainValue【体育館・プール】&#10;有形固定資産減価償却率"/>
        <xdr:cNvSpPr txBox="1"/>
      </xdr:nvSpPr>
      <xdr:spPr>
        <a:xfrm>
          <a:off x="927735" y="1071181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1630" cy="225425"/>
    <xdr:sp macro="" textlink="">
      <xdr:nvSpPr>
        <xdr:cNvPr id="219" name="テキスト ボックス 218"/>
        <xdr:cNvSpPr txBox="1"/>
      </xdr:nvSpPr>
      <xdr:spPr>
        <a:xfrm>
          <a:off x="6565900" y="895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59105" cy="259080"/>
    <xdr:sp macro="" textlink="">
      <xdr:nvSpPr>
        <xdr:cNvPr id="222" name="テキスト ボックス 221"/>
        <xdr:cNvSpPr txBox="1"/>
      </xdr:nvSpPr>
      <xdr:spPr>
        <a:xfrm>
          <a:off x="6136640" y="1090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59105" cy="259080"/>
    <xdr:sp macro="" textlink="">
      <xdr:nvSpPr>
        <xdr:cNvPr id="224" name="テキスト ボックス 223"/>
        <xdr:cNvSpPr txBox="1"/>
      </xdr:nvSpPr>
      <xdr:spPr>
        <a:xfrm>
          <a:off x="6136640" y="1052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59105" cy="251460"/>
    <xdr:sp macro="" textlink="">
      <xdr:nvSpPr>
        <xdr:cNvPr id="226" name="テキスト ボックス 225"/>
        <xdr:cNvSpPr txBox="1"/>
      </xdr:nvSpPr>
      <xdr:spPr>
        <a:xfrm>
          <a:off x="6136640" y="10144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59105" cy="259080"/>
    <xdr:sp macro="" textlink="">
      <xdr:nvSpPr>
        <xdr:cNvPr id="228" name="テキスト ボックス 227"/>
        <xdr:cNvSpPr txBox="1"/>
      </xdr:nvSpPr>
      <xdr:spPr>
        <a:xfrm>
          <a:off x="6136640" y="9763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59105" cy="259080"/>
    <xdr:sp macro="" textlink="">
      <xdr:nvSpPr>
        <xdr:cNvPr id="230" name="テキスト ボックス 229"/>
        <xdr:cNvSpPr txBox="1"/>
      </xdr:nvSpPr>
      <xdr:spPr>
        <a:xfrm>
          <a:off x="6136640" y="9382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59105" cy="251460"/>
    <xdr:sp macro="" textlink="">
      <xdr:nvSpPr>
        <xdr:cNvPr id="232" name="テキスト ボックス 231"/>
        <xdr:cNvSpPr txBox="1"/>
      </xdr:nvSpPr>
      <xdr:spPr>
        <a:xfrm>
          <a:off x="6136640" y="9001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58420</xdr:rowOff>
    </xdr:from>
    <xdr:ext cx="469900" cy="259080"/>
    <xdr:sp macro="" textlink="">
      <xdr:nvSpPr>
        <xdr:cNvPr id="235" name="【体育館・プール】&#10;一人当たり面積最小値テキスト"/>
        <xdr:cNvSpPr txBox="1"/>
      </xdr:nvSpPr>
      <xdr:spPr>
        <a:xfrm>
          <a:off x="10515600" y="1103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152400</xdr:rowOff>
    </xdr:from>
    <xdr:ext cx="469900" cy="259080"/>
    <xdr:sp macro="" textlink="">
      <xdr:nvSpPr>
        <xdr:cNvPr id="237" name="【体育館・プール】&#10;一人当たり面積最大値テキスト"/>
        <xdr:cNvSpPr txBox="1"/>
      </xdr:nvSpPr>
      <xdr:spPr>
        <a:xfrm>
          <a:off x="10515600" y="941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72390</xdr:rowOff>
    </xdr:from>
    <xdr:ext cx="469900" cy="259080"/>
    <xdr:sp macro="" textlink="">
      <xdr:nvSpPr>
        <xdr:cNvPr id="239" name="【体育館・プール】&#10;一人当たり面積平均値テキスト"/>
        <xdr:cNvSpPr txBox="1"/>
      </xdr:nvSpPr>
      <xdr:spPr>
        <a:xfrm>
          <a:off x="10515600" y="105308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0825"/>
    <xdr:sp macro="" textlink="">
      <xdr:nvSpPr>
        <xdr:cNvPr id="245" name="テキスト ボックス 244"/>
        <xdr:cNvSpPr txBox="1"/>
      </xdr:nvSpPr>
      <xdr:spPr>
        <a:xfrm>
          <a:off x="10287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0825"/>
    <xdr:sp macro="" textlink="">
      <xdr:nvSpPr>
        <xdr:cNvPr id="246" name="テキスト ボックス 245"/>
        <xdr:cNvSpPr txBox="1"/>
      </xdr:nvSpPr>
      <xdr:spPr>
        <a:xfrm>
          <a:off x="9448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0825"/>
    <xdr:sp macro="" textlink="">
      <xdr:nvSpPr>
        <xdr:cNvPr id="247" name="テキスト ボックス 246"/>
        <xdr:cNvSpPr txBox="1"/>
      </xdr:nvSpPr>
      <xdr:spPr>
        <a:xfrm>
          <a:off x="8559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0825"/>
    <xdr:sp macro="" textlink="">
      <xdr:nvSpPr>
        <xdr:cNvPr id="248" name="テキスト ボックス 247"/>
        <xdr:cNvSpPr txBox="1"/>
      </xdr:nvSpPr>
      <xdr:spPr>
        <a:xfrm>
          <a:off x="7670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0825"/>
    <xdr:sp macro="" textlink="">
      <xdr:nvSpPr>
        <xdr:cNvPr id="249" name="テキスト ボックス 248"/>
        <xdr:cNvSpPr txBox="1"/>
      </xdr:nvSpPr>
      <xdr:spPr>
        <a:xfrm>
          <a:off x="6781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81280</xdr:rowOff>
    </xdr:from>
    <xdr:to>
      <xdr:col>55</xdr:col>
      <xdr:colOff>50800</xdr:colOff>
      <xdr:row>64</xdr:row>
      <xdr:rowOff>11430</xdr:rowOff>
    </xdr:to>
    <xdr:sp macro="" textlink="">
      <xdr:nvSpPr>
        <xdr:cNvPr id="250" name="楕円 249"/>
        <xdr:cNvSpPr/>
      </xdr:nvSpPr>
      <xdr:spPr>
        <a:xfrm>
          <a:off x="104267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167640</xdr:rowOff>
    </xdr:from>
    <xdr:ext cx="469900" cy="250825"/>
    <xdr:sp macro="" textlink="">
      <xdr:nvSpPr>
        <xdr:cNvPr id="251" name="【体育館・プール】&#10;一人当たり面積該当値テキスト"/>
        <xdr:cNvSpPr txBox="1"/>
      </xdr:nvSpPr>
      <xdr:spPr>
        <a:xfrm>
          <a:off x="10515600" y="1079754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88900</xdr:rowOff>
    </xdr:from>
    <xdr:to>
      <xdr:col>50</xdr:col>
      <xdr:colOff>165100</xdr:colOff>
      <xdr:row>64</xdr:row>
      <xdr:rowOff>19050</xdr:rowOff>
    </xdr:to>
    <xdr:sp macro="" textlink="">
      <xdr:nvSpPr>
        <xdr:cNvPr id="252" name="楕円 251"/>
        <xdr:cNvSpPr/>
      </xdr:nvSpPr>
      <xdr:spPr>
        <a:xfrm>
          <a:off x="9588500" y="108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132080</xdr:rowOff>
    </xdr:from>
    <xdr:to>
      <xdr:col>55</xdr:col>
      <xdr:colOff>0</xdr:colOff>
      <xdr:row>63</xdr:row>
      <xdr:rowOff>139700</xdr:rowOff>
    </xdr:to>
    <xdr:cxnSp macro="">
      <xdr:nvCxnSpPr>
        <xdr:cNvPr id="253" name="直線コネクタ 252"/>
        <xdr:cNvCxnSpPr/>
      </xdr:nvCxnSpPr>
      <xdr:spPr>
        <a:xfrm flipV="1">
          <a:off x="9639300" y="109334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88900</xdr:rowOff>
    </xdr:from>
    <xdr:to>
      <xdr:col>46</xdr:col>
      <xdr:colOff>38100</xdr:colOff>
      <xdr:row>64</xdr:row>
      <xdr:rowOff>19050</xdr:rowOff>
    </xdr:to>
    <xdr:sp macro="" textlink="">
      <xdr:nvSpPr>
        <xdr:cNvPr id="254" name="楕円 253"/>
        <xdr:cNvSpPr/>
      </xdr:nvSpPr>
      <xdr:spPr>
        <a:xfrm>
          <a:off x="8699500" y="108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139700</xdr:rowOff>
    </xdr:from>
    <xdr:to>
      <xdr:col>50</xdr:col>
      <xdr:colOff>114300</xdr:colOff>
      <xdr:row>63</xdr:row>
      <xdr:rowOff>139700</xdr:rowOff>
    </xdr:to>
    <xdr:cxnSp macro="">
      <xdr:nvCxnSpPr>
        <xdr:cNvPr id="255" name="直線コネクタ 254"/>
        <xdr:cNvCxnSpPr/>
      </xdr:nvCxnSpPr>
      <xdr:spPr>
        <a:xfrm>
          <a:off x="8750300" y="109410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90170</xdr:rowOff>
    </xdr:from>
    <xdr:to>
      <xdr:col>41</xdr:col>
      <xdr:colOff>101600</xdr:colOff>
      <xdr:row>64</xdr:row>
      <xdr:rowOff>20320</xdr:rowOff>
    </xdr:to>
    <xdr:sp macro="" textlink="">
      <xdr:nvSpPr>
        <xdr:cNvPr id="256" name="楕円 255"/>
        <xdr:cNvSpPr/>
      </xdr:nvSpPr>
      <xdr:spPr>
        <a:xfrm>
          <a:off x="7810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139700</xdr:rowOff>
    </xdr:from>
    <xdr:to>
      <xdr:col>45</xdr:col>
      <xdr:colOff>177800</xdr:colOff>
      <xdr:row>63</xdr:row>
      <xdr:rowOff>140970</xdr:rowOff>
    </xdr:to>
    <xdr:cxnSp macro="">
      <xdr:nvCxnSpPr>
        <xdr:cNvPr id="257" name="直線コネクタ 256"/>
        <xdr:cNvCxnSpPr/>
      </xdr:nvCxnSpPr>
      <xdr:spPr>
        <a:xfrm flipV="1">
          <a:off x="7861300" y="109410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91440</xdr:rowOff>
    </xdr:from>
    <xdr:to>
      <xdr:col>36</xdr:col>
      <xdr:colOff>165100</xdr:colOff>
      <xdr:row>64</xdr:row>
      <xdr:rowOff>21590</xdr:rowOff>
    </xdr:to>
    <xdr:sp macro="" textlink="">
      <xdr:nvSpPr>
        <xdr:cNvPr id="258" name="楕円 257"/>
        <xdr:cNvSpPr/>
      </xdr:nvSpPr>
      <xdr:spPr>
        <a:xfrm>
          <a:off x="6921500" y="108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140970</xdr:rowOff>
    </xdr:from>
    <xdr:to>
      <xdr:col>41</xdr:col>
      <xdr:colOff>50800</xdr:colOff>
      <xdr:row>63</xdr:row>
      <xdr:rowOff>142240</xdr:rowOff>
    </xdr:to>
    <xdr:cxnSp macro="">
      <xdr:nvCxnSpPr>
        <xdr:cNvPr id="259" name="直線コネクタ 258"/>
        <xdr:cNvCxnSpPr/>
      </xdr:nvCxnSpPr>
      <xdr:spPr>
        <a:xfrm flipV="1">
          <a:off x="6972300" y="109423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156210</xdr:rowOff>
    </xdr:from>
    <xdr:ext cx="469900" cy="250825"/>
    <xdr:sp macro="" textlink="">
      <xdr:nvSpPr>
        <xdr:cNvPr id="260" name="n_1aveValue【体育館・プール】&#10;一人当たり面積"/>
        <xdr:cNvSpPr txBox="1"/>
      </xdr:nvSpPr>
      <xdr:spPr>
        <a:xfrm>
          <a:off x="9391650" y="104432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162560</xdr:rowOff>
    </xdr:from>
    <xdr:ext cx="461645" cy="259080"/>
    <xdr:sp macro="" textlink="">
      <xdr:nvSpPr>
        <xdr:cNvPr id="261" name="n_2aveValue【体育館・プール】&#10;一人当たり面積"/>
        <xdr:cNvSpPr txBox="1"/>
      </xdr:nvSpPr>
      <xdr:spPr>
        <a:xfrm>
          <a:off x="8515350" y="10449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8890</xdr:rowOff>
    </xdr:from>
    <xdr:ext cx="461645" cy="250825"/>
    <xdr:sp macro="" textlink="">
      <xdr:nvSpPr>
        <xdr:cNvPr id="262" name="n_3aveValue【体育館・プール】&#10;一人当たり面積"/>
        <xdr:cNvSpPr txBox="1"/>
      </xdr:nvSpPr>
      <xdr:spPr>
        <a:xfrm>
          <a:off x="7626350" y="1046734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19050</xdr:rowOff>
    </xdr:from>
    <xdr:ext cx="461645" cy="250825"/>
    <xdr:sp macro="" textlink="">
      <xdr:nvSpPr>
        <xdr:cNvPr id="263" name="n_4aveValue【体育館・プール】&#10;一人当たり面積"/>
        <xdr:cNvSpPr txBox="1"/>
      </xdr:nvSpPr>
      <xdr:spPr>
        <a:xfrm>
          <a:off x="6737350" y="1047750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10160</xdr:rowOff>
    </xdr:from>
    <xdr:ext cx="469900" cy="259080"/>
    <xdr:sp macro="" textlink="">
      <xdr:nvSpPr>
        <xdr:cNvPr id="264" name="n_1mainValue【体育館・プール】&#10;一人当たり面積"/>
        <xdr:cNvSpPr txBox="1"/>
      </xdr:nvSpPr>
      <xdr:spPr>
        <a:xfrm>
          <a:off x="9391650" y="10982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10160</xdr:rowOff>
    </xdr:from>
    <xdr:ext cx="461645" cy="259080"/>
    <xdr:sp macro="" textlink="">
      <xdr:nvSpPr>
        <xdr:cNvPr id="265" name="n_2mainValue【体育館・プール】&#10;一人当たり面積"/>
        <xdr:cNvSpPr txBox="1"/>
      </xdr:nvSpPr>
      <xdr:spPr>
        <a:xfrm>
          <a:off x="8515350" y="10982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11430</xdr:rowOff>
    </xdr:from>
    <xdr:ext cx="461645" cy="259080"/>
    <xdr:sp macro="" textlink="">
      <xdr:nvSpPr>
        <xdr:cNvPr id="266" name="n_3mainValue【体育館・プール】&#10;一人当たり面積"/>
        <xdr:cNvSpPr txBox="1"/>
      </xdr:nvSpPr>
      <xdr:spPr>
        <a:xfrm>
          <a:off x="7626350" y="109842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12700</xdr:rowOff>
    </xdr:from>
    <xdr:ext cx="461645" cy="259080"/>
    <xdr:sp macro="" textlink="">
      <xdr:nvSpPr>
        <xdr:cNvPr id="267" name="n_4mainValue【体育館・プール】&#10;一人当たり面積"/>
        <xdr:cNvSpPr txBox="1"/>
      </xdr:nvSpPr>
      <xdr:spPr>
        <a:xfrm>
          <a:off x="6737350" y="1098550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0195" cy="225425"/>
    <xdr:sp macro="" textlink="">
      <xdr:nvSpPr>
        <xdr:cNvPr id="292" name="テキスト ボックス 291"/>
        <xdr:cNvSpPr txBox="1"/>
      </xdr:nvSpPr>
      <xdr:spPr>
        <a:xfrm>
          <a:off x="723900" y="1657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59105" cy="259080"/>
    <xdr:sp macro="" textlink="">
      <xdr:nvSpPr>
        <xdr:cNvPr id="294" name="テキスト ボックス 293"/>
        <xdr:cNvSpPr txBox="1"/>
      </xdr:nvSpPr>
      <xdr:spPr>
        <a:xfrm>
          <a:off x="294640" y="189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5" name="直線コネクタ 294"/>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59105" cy="259080"/>
    <xdr:sp macro="" textlink="">
      <xdr:nvSpPr>
        <xdr:cNvPr id="296" name="テキスト ボックス 295"/>
        <xdr:cNvSpPr txBox="1"/>
      </xdr:nvSpPr>
      <xdr:spPr>
        <a:xfrm>
          <a:off x="294640" y="1852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7" name="直線コネクタ 296"/>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1460"/>
    <xdr:sp macro="" textlink="">
      <xdr:nvSpPr>
        <xdr:cNvPr id="298" name="テキスト ボックス 297"/>
        <xdr:cNvSpPr txBox="1"/>
      </xdr:nvSpPr>
      <xdr:spPr>
        <a:xfrm>
          <a:off x="358775" y="18145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9" name="直線コネクタ 298"/>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00" name="テキスト ボックス 299"/>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1" name="直線コネクタ 300"/>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02" name="テキスト ボックス 301"/>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3" name="直線コネクタ 302"/>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99</xdr:row>
      <xdr:rowOff>29210</xdr:rowOff>
    </xdr:from>
    <xdr:ext cx="330835" cy="251460"/>
    <xdr:sp macro="" textlink="">
      <xdr:nvSpPr>
        <xdr:cNvPr id="304" name="テキスト ボックス 303"/>
        <xdr:cNvSpPr txBox="1"/>
      </xdr:nvSpPr>
      <xdr:spPr>
        <a:xfrm>
          <a:off x="422910" y="17002760"/>
          <a:ext cx="330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165100</xdr:rowOff>
    </xdr:from>
    <xdr:to>
      <xdr:col>24</xdr:col>
      <xdr:colOff>62865</xdr:colOff>
      <xdr:row>107</xdr:row>
      <xdr:rowOff>69850</xdr:rowOff>
    </xdr:to>
    <xdr:cxnSp macro="">
      <xdr:nvCxnSpPr>
        <xdr:cNvPr id="307" name="直線コネクタ 306"/>
        <xdr:cNvCxnSpPr/>
      </xdr:nvCxnSpPr>
      <xdr:spPr>
        <a:xfrm flipV="1">
          <a:off x="4634865" y="1731010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73660</xdr:rowOff>
    </xdr:from>
    <xdr:ext cx="469900" cy="259080"/>
    <xdr:sp macro="" textlink="">
      <xdr:nvSpPr>
        <xdr:cNvPr id="308" name="【市民会館】&#10;有形固定資産減価償却率最小値テキスト"/>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09" name="直線コネクタ 308"/>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111760</xdr:rowOff>
    </xdr:from>
    <xdr:ext cx="405130" cy="250825"/>
    <xdr:sp macro="" textlink="">
      <xdr:nvSpPr>
        <xdr:cNvPr id="310" name="【市民会館】&#10;有形固定資産減価償却率最大値テキスト"/>
        <xdr:cNvSpPr txBox="1"/>
      </xdr:nvSpPr>
      <xdr:spPr>
        <a:xfrm>
          <a:off x="4673600" y="1708531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165100</xdr:rowOff>
    </xdr:from>
    <xdr:to>
      <xdr:col>24</xdr:col>
      <xdr:colOff>152400</xdr:colOff>
      <xdr:row>100</xdr:row>
      <xdr:rowOff>165100</xdr:rowOff>
    </xdr:to>
    <xdr:cxnSp macro="">
      <xdr:nvCxnSpPr>
        <xdr:cNvPr id="311" name="直線コネクタ 310"/>
        <xdr:cNvCxnSpPr/>
      </xdr:nvCxnSpPr>
      <xdr:spPr>
        <a:xfrm>
          <a:off x="4546600" y="1731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83820</xdr:rowOff>
    </xdr:from>
    <xdr:ext cx="405130" cy="259080"/>
    <xdr:sp macro="" textlink="">
      <xdr:nvSpPr>
        <xdr:cNvPr id="312" name="【市民会館】&#10;有形固定資産減価償却率平均値テキスト"/>
        <xdr:cNvSpPr txBox="1"/>
      </xdr:nvSpPr>
      <xdr:spPr>
        <a:xfrm>
          <a:off x="4673600" y="177431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105410</xdr:rowOff>
    </xdr:from>
    <xdr:to>
      <xdr:col>24</xdr:col>
      <xdr:colOff>114300</xdr:colOff>
      <xdr:row>104</xdr:row>
      <xdr:rowOff>35560</xdr:rowOff>
    </xdr:to>
    <xdr:sp macro="" textlink="">
      <xdr:nvSpPr>
        <xdr:cNvPr id="313" name="フローチャート: 判断 312"/>
        <xdr:cNvSpPr/>
      </xdr:nvSpPr>
      <xdr:spPr>
        <a:xfrm>
          <a:off x="4584700" y="1776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111760</xdr:rowOff>
    </xdr:from>
    <xdr:to>
      <xdr:col>20</xdr:col>
      <xdr:colOff>38100</xdr:colOff>
      <xdr:row>104</xdr:row>
      <xdr:rowOff>41910</xdr:rowOff>
    </xdr:to>
    <xdr:sp macro="" textlink="">
      <xdr:nvSpPr>
        <xdr:cNvPr id="314" name="フローチャート: 判断 313"/>
        <xdr:cNvSpPr/>
      </xdr:nvSpPr>
      <xdr:spPr>
        <a:xfrm>
          <a:off x="3746500" y="1777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109220</xdr:rowOff>
    </xdr:from>
    <xdr:to>
      <xdr:col>15</xdr:col>
      <xdr:colOff>101600</xdr:colOff>
      <xdr:row>104</xdr:row>
      <xdr:rowOff>39370</xdr:rowOff>
    </xdr:to>
    <xdr:sp macro="" textlink="">
      <xdr:nvSpPr>
        <xdr:cNvPr id="315" name="フローチャート: 判断 314"/>
        <xdr:cNvSpPr/>
      </xdr:nvSpPr>
      <xdr:spPr>
        <a:xfrm>
          <a:off x="2857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102870</xdr:rowOff>
    </xdr:from>
    <xdr:to>
      <xdr:col>10</xdr:col>
      <xdr:colOff>165100</xdr:colOff>
      <xdr:row>104</xdr:row>
      <xdr:rowOff>33020</xdr:rowOff>
    </xdr:to>
    <xdr:sp macro="" textlink="">
      <xdr:nvSpPr>
        <xdr:cNvPr id="316" name="フローチャート: 判断 315"/>
        <xdr:cNvSpPr/>
      </xdr:nvSpPr>
      <xdr:spPr>
        <a:xfrm>
          <a:off x="1968500" y="1776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67310</xdr:rowOff>
    </xdr:from>
    <xdr:to>
      <xdr:col>6</xdr:col>
      <xdr:colOff>38100</xdr:colOff>
      <xdr:row>103</xdr:row>
      <xdr:rowOff>168910</xdr:rowOff>
    </xdr:to>
    <xdr:sp macro="" textlink="">
      <xdr:nvSpPr>
        <xdr:cNvPr id="317" name="フローチャート: 判断 316"/>
        <xdr:cNvSpPr/>
      </xdr:nvSpPr>
      <xdr:spPr>
        <a:xfrm>
          <a:off x="1079500" y="177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18" name="テキスト ボックス 31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19" name="テキスト ボックス 31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20" name="テキスト ボックス 31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21" name="テキスト ボックス 32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22" name="テキスト ボックス 32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100</xdr:row>
      <xdr:rowOff>114300</xdr:rowOff>
    </xdr:from>
    <xdr:to>
      <xdr:col>24</xdr:col>
      <xdr:colOff>114300</xdr:colOff>
      <xdr:row>101</xdr:row>
      <xdr:rowOff>44450</xdr:rowOff>
    </xdr:to>
    <xdr:sp macro="" textlink="">
      <xdr:nvSpPr>
        <xdr:cNvPr id="323" name="楕円 322"/>
        <xdr:cNvSpPr/>
      </xdr:nvSpPr>
      <xdr:spPr>
        <a:xfrm>
          <a:off x="4584700" y="1725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67310</xdr:rowOff>
    </xdr:from>
    <xdr:ext cx="405130" cy="259080"/>
    <xdr:sp macro="" textlink="">
      <xdr:nvSpPr>
        <xdr:cNvPr id="324" name="【市民会館】&#10;有形固定資産減価償却率該当値テキスト"/>
        <xdr:cNvSpPr txBox="1"/>
      </xdr:nvSpPr>
      <xdr:spPr>
        <a:xfrm>
          <a:off x="4673600" y="17212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100</xdr:row>
      <xdr:rowOff>67310</xdr:rowOff>
    </xdr:from>
    <xdr:to>
      <xdr:col>20</xdr:col>
      <xdr:colOff>38100</xdr:colOff>
      <xdr:row>100</xdr:row>
      <xdr:rowOff>168910</xdr:rowOff>
    </xdr:to>
    <xdr:sp macro="" textlink="">
      <xdr:nvSpPr>
        <xdr:cNvPr id="325" name="楕円 324"/>
        <xdr:cNvSpPr/>
      </xdr:nvSpPr>
      <xdr:spPr>
        <a:xfrm>
          <a:off x="3746500" y="1721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118110</xdr:rowOff>
    </xdr:from>
    <xdr:to>
      <xdr:col>24</xdr:col>
      <xdr:colOff>63500</xdr:colOff>
      <xdr:row>100</xdr:row>
      <xdr:rowOff>165100</xdr:rowOff>
    </xdr:to>
    <xdr:cxnSp macro="">
      <xdr:nvCxnSpPr>
        <xdr:cNvPr id="326" name="直線コネクタ 325"/>
        <xdr:cNvCxnSpPr/>
      </xdr:nvCxnSpPr>
      <xdr:spPr>
        <a:xfrm>
          <a:off x="3797300" y="1726311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20320</xdr:rowOff>
    </xdr:from>
    <xdr:to>
      <xdr:col>15</xdr:col>
      <xdr:colOff>101600</xdr:colOff>
      <xdr:row>100</xdr:row>
      <xdr:rowOff>121920</xdr:rowOff>
    </xdr:to>
    <xdr:sp macro="" textlink="">
      <xdr:nvSpPr>
        <xdr:cNvPr id="327" name="楕円 326"/>
        <xdr:cNvSpPr/>
      </xdr:nvSpPr>
      <xdr:spPr>
        <a:xfrm>
          <a:off x="2857500" y="1716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71120</xdr:rowOff>
    </xdr:from>
    <xdr:to>
      <xdr:col>19</xdr:col>
      <xdr:colOff>177800</xdr:colOff>
      <xdr:row>100</xdr:row>
      <xdr:rowOff>118110</xdr:rowOff>
    </xdr:to>
    <xdr:cxnSp macro="">
      <xdr:nvCxnSpPr>
        <xdr:cNvPr id="328" name="直線コネクタ 327"/>
        <xdr:cNvCxnSpPr/>
      </xdr:nvCxnSpPr>
      <xdr:spPr>
        <a:xfrm>
          <a:off x="2908300" y="1721612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144780</xdr:rowOff>
    </xdr:from>
    <xdr:to>
      <xdr:col>10</xdr:col>
      <xdr:colOff>165100</xdr:colOff>
      <xdr:row>100</xdr:row>
      <xdr:rowOff>74930</xdr:rowOff>
    </xdr:to>
    <xdr:sp macro="" textlink="">
      <xdr:nvSpPr>
        <xdr:cNvPr id="329" name="楕円 328"/>
        <xdr:cNvSpPr/>
      </xdr:nvSpPr>
      <xdr:spPr>
        <a:xfrm>
          <a:off x="1968500" y="1711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24130</xdr:rowOff>
    </xdr:from>
    <xdr:to>
      <xdr:col>15</xdr:col>
      <xdr:colOff>50800</xdr:colOff>
      <xdr:row>100</xdr:row>
      <xdr:rowOff>71120</xdr:rowOff>
    </xdr:to>
    <xdr:cxnSp macro="">
      <xdr:nvCxnSpPr>
        <xdr:cNvPr id="330" name="直線コネクタ 329"/>
        <xdr:cNvCxnSpPr/>
      </xdr:nvCxnSpPr>
      <xdr:spPr>
        <a:xfrm>
          <a:off x="2019300" y="1716913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120650</xdr:rowOff>
    </xdr:from>
    <xdr:to>
      <xdr:col>6</xdr:col>
      <xdr:colOff>38100</xdr:colOff>
      <xdr:row>100</xdr:row>
      <xdr:rowOff>50800</xdr:rowOff>
    </xdr:to>
    <xdr:sp macro="" textlink="">
      <xdr:nvSpPr>
        <xdr:cNvPr id="331" name="楕円 330"/>
        <xdr:cNvSpPr/>
      </xdr:nvSpPr>
      <xdr:spPr>
        <a:xfrm>
          <a:off x="1079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0</xdr:rowOff>
    </xdr:from>
    <xdr:to>
      <xdr:col>10</xdr:col>
      <xdr:colOff>114300</xdr:colOff>
      <xdr:row>100</xdr:row>
      <xdr:rowOff>24130</xdr:rowOff>
    </xdr:to>
    <xdr:cxnSp macro="">
      <xdr:nvCxnSpPr>
        <xdr:cNvPr id="332" name="直線コネクタ 331"/>
        <xdr:cNvCxnSpPr/>
      </xdr:nvCxnSpPr>
      <xdr:spPr>
        <a:xfrm>
          <a:off x="1130300" y="171450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33020</xdr:rowOff>
    </xdr:from>
    <xdr:ext cx="405130" cy="259080"/>
    <xdr:sp macro="" textlink="">
      <xdr:nvSpPr>
        <xdr:cNvPr id="333" name="n_1aveValue【市民会館】&#10;有形固定資産減価償却率"/>
        <xdr:cNvSpPr txBox="1"/>
      </xdr:nvSpPr>
      <xdr:spPr>
        <a:xfrm>
          <a:off x="3582035" y="17863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30480</xdr:rowOff>
    </xdr:from>
    <xdr:ext cx="396875" cy="250825"/>
    <xdr:sp macro="" textlink="">
      <xdr:nvSpPr>
        <xdr:cNvPr id="334" name="n_2aveValue【市民会館】&#10;有形固定資産減価償却率"/>
        <xdr:cNvSpPr txBox="1"/>
      </xdr:nvSpPr>
      <xdr:spPr>
        <a:xfrm>
          <a:off x="2705735" y="1786128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24130</xdr:rowOff>
    </xdr:from>
    <xdr:ext cx="396875" cy="259080"/>
    <xdr:sp macro="" textlink="">
      <xdr:nvSpPr>
        <xdr:cNvPr id="335" name="n_3aveValue【市民会館】&#10;有形固定資産減価償却率"/>
        <xdr:cNvSpPr txBox="1"/>
      </xdr:nvSpPr>
      <xdr:spPr>
        <a:xfrm>
          <a:off x="1816735" y="1785493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160020</xdr:rowOff>
    </xdr:from>
    <xdr:ext cx="396875" cy="259080"/>
    <xdr:sp macro="" textlink="">
      <xdr:nvSpPr>
        <xdr:cNvPr id="336" name="n_4aveValue【市民会館】&#10;有形固定資産減価償却率"/>
        <xdr:cNvSpPr txBox="1"/>
      </xdr:nvSpPr>
      <xdr:spPr>
        <a:xfrm>
          <a:off x="927735" y="1781937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185420</xdr:colOff>
      <xdr:row>99</xdr:row>
      <xdr:rowOff>13970</xdr:rowOff>
    </xdr:from>
    <xdr:ext cx="340360" cy="259080"/>
    <xdr:sp macro="" textlink="">
      <xdr:nvSpPr>
        <xdr:cNvPr id="337" name="n_1mainValue【市民会館】&#10;有形固定資産減価償却率"/>
        <xdr:cNvSpPr txBox="1"/>
      </xdr:nvSpPr>
      <xdr:spPr>
        <a:xfrm>
          <a:off x="3614420" y="169875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71120</xdr:colOff>
      <xdr:row>98</xdr:row>
      <xdr:rowOff>138430</xdr:rowOff>
    </xdr:from>
    <xdr:ext cx="340360" cy="259080"/>
    <xdr:sp macro="" textlink="">
      <xdr:nvSpPr>
        <xdr:cNvPr id="338" name="n_2mainValue【市民会館】&#10;有形固定資産減価償却率"/>
        <xdr:cNvSpPr txBox="1"/>
      </xdr:nvSpPr>
      <xdr:spPr>
        <a:xfrm>
          <a:off x="2738120" y="169405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134620</xdr:colOff>
      <xdr:row>98</xdr:row>
      <xdr:rowOff>91440</xdr:rowOff>
    </xdr:from>
    <xdr:ext cx="340360" cy="259080"/>
    <xdr:sp macro="" textlink="">
      <xdr:nvSpPr>
        <xdr:cNvPr id="339" name="n_3mainValue【市民会館】&#10;有形固定資産減価償却率"/>
        <xdr:cNvSpPr txBox="1"/>
      </xdr:nvSpPr>
      <xdr:spPr>
        <a:xfrm>
          <a:off x="1849120" y="168935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oneCellAnchor>
    <xdr:from>
      <xdr:col>5</xdr:col>
      <xdr:colOff>7620</xdr:colOff>
      <xdr:row>98</xdr:row>
      <xdr:rowOff>67310</xdr:rowOff>
    </xdr:from>
    <xdr:ext cx="340360" cy="259080"/>
    <xdr:sp macro="" textlink="">
      <xdr:nvSpPr>
        <xdr:cNvPr id="340" name="n_4mainValue【市民会館】&#10;有形固定資産減価償却率"/>
        <xdr:cNvSpPr txBox="1"/>
      </xdr:nvSpPr>
      <xdr:spPr>
        <a:xfrm>
          <a:off x="960120" y="16869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1630" cy="225425"/>
    <xdr:sp macro="" textlink="">
      <xdr:nvSpPr>
        <xdr:cNvPr id="349" name="テキスト ボックス 348"/>
        <xdr:cNvSpPr txBox="1"/>
      </xdr:nvSpPr>
      <xdr:spPr>
        <a:xfrm>
          <a:off x="6565900" y="1657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1" name="直線コネクタ 350"/>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59105" cy="259080"/>
    <xdr:sp macro="" textlink="">
      <xdr:nvSpPr>
        <xdr:cNvPr id="352" name="テキスト ボックス 351"/>
        <xdr:cNvSpPr txBox="1"/>
      </xdr:nvSpPr>
      <xdr:spPr>
        <a:xfrm>
          <a:off x="6136640" y="184505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3" name="直線コネクタ 352"/>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59105" cy="259080"/>
    <xdr:sp macro="" textlink="">
      <xdr:nvSpPr>
        <xdr:cNvPr id="354" name="テキスト ボックス 353"/>
        <xdr:cNvSpPr txBox="1"/>
      </xdr:nvSpPr>
      <xdr:spPr>
        <a:xfrm>
          <a:off x="6136640" y="179933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5" name="直線コネクタ 354"/>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59105" cy="259080"/>
    <xdr:sp macro="" textlink="">
      <xdr:nvSpPr>
        <xdr:cNvPr id="356" name="テキスト ボックス 355"/>
        <xdr:cNvSpPr txBox="1"/>
      </xdr:nvSpPr>
      <xdr:spPr>
        <a:xfrm>
          <a:off x="6136640" y="175361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7" name="直線コネクタ 356"/>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59105" cy="259080"/>
    <xdr:sp macro="" textlink="">
      <xdr:nvSpPr>
        <xdr:cNvPr id="358" name="テキスト ボックス 357"/>
        <xdr:cNvSpPr txBox="1"/>
      </xdr:nvSpPr>
      <xdr:spPr>
        <a:xfrm>
          <a:off x="6136640" y="170789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59105" cy="259080"/>
    <xdr:sp macro="" textlink="">
      <xdr:nvSpPr>
        <xdr:cNvPr id="360" name="テキスト ボックス 359"/>
        <xdr:cNvSpPr txBox="1"/>
      </xdr:nvSpPr>
      <xdr:spPr>
        <a:xfrm>
          <a:off x="6136640" y="1662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69215</xdr:rowOff>
    </xdr:from>
    <xdr:to>
      <xdr:col>54</xdr:col>
      <xdr:colOff>189865</xdr:colOff>
      <xdr:row>108</xdr:row>
      <xdr:rowOff>39370</xdr:rowOff>
    </xdr:to>
    <xdr:cxnSp macro="">
      <xdr:nvCxnSpPr>
        <xdr:cNvPr id="362" name="直線コネクタ 361"/>
        <xdr:cNvCxnSpPr/>
      </xdr:nvCxnSpPr>
      <xdr:spPr>
        <a:xfrm flipV="1">
          <a:off x="10476865" y="17385665"/>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43180</xdr:rowOff>
    </xdr:from>
    <xdr:ext cx="469900" cy="250825"/>
    <xdr:sp macro="" textlink="">
      <xdr:nvSpPr>
        <xdr:cNvPr id="363" name="【市民会館】&#10;一人当たり面積最小値テキスト"/>
        <xdr:cNvSpPr txBox="1"/>
      </xdr:nvSpPr>
      <xdr:spPr>
        <a:xfrm>
          <a:off x="10515600" y="1855978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39370</xdr:rowOff>
    </xdr:from>
    <xdr:to>
      <xdr:col>55</xdr:col>
      <xdr:colOff>88900</xdr:colOff>
      <xdr:row>108</xdr:row>
      <xdr:rowOff>39370</xdr:rowOff>
    </xdr:to>
    <xdr:cxnSp macro="">
      <xdr:nvCxnSpPr>
        <xdr:cNvPr id="364" name="直線コネクタ 363"/>
        <xdr:cNvCxnSpPr/>
      </xdr:nvCxnSpPr>
      <xdr:spPr>
        <a:xfrm>
          <a:off x="10388600" y="185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15875</xdr:rowOff>
    </xdr:from>
    <xdr:ext cx="469900" cy="259080"/>
    <xdr:sp macro="" textlink="">
      <xdr:nvSpPr>
        <xdr:cNvPr id="365" name="【市民会館】&#10;一人当たり面積最大値テキスト"/>
        <xdr:cNvSpPr txBox="1"/>
      </xdr:nvSpPr>
      <xdr:spPr>
        <a:xfrm>
          <a:off x="10515600" y="17160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0.264</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69215</xdr:rowOff>
    </xdr:from>
    <xdr:to>
      <xdr:col>55</xdr:col>
      <xdr:colOff>88900</xdr:colOff>
      <xdr:row>101</xdr:row>
      <xdr:rowOff>69215</xdr:rowOff>
    </xdr:to>
    <xdr:cxnSp macro="">
      <xdr:nvCxnSpPr>
        <xdr:cNvPr id="366" name="直線コネクタ 365"/>
        <xdr:cNvCxnSpPr/>
      </xdr:nvCxnSpPr>
      <xdr:spPr>
        <a:xfrm>
          <a:off x="10388600" y="17385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9525</xdr:rowOff>
    </xdr:from>
    <xdr:ext cx="469900" cy="250825"/>
    <xdr:sp macro="" textlink="">
      <xdr:nvSpPr>
        <xdr:cNvPr id="367" name="【市民会館】&#10;一人当たり面積平均値テキスト"/>
        <xdr:cNvSpPr txBox="1"/>
      </xdr:nvSpPr>
      <xdr:spPr>
        <a:xfrm>
          <a:off x="10515600" y="1784032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158115</xdr:rowOff>
    </xdr:from>
    <xdr:to>
      <xdr:col>55</xdr:col>
      <xdr:colOff>50800</xdr:colOff>
      <xdr:row>105</xdr:row>
      <xdr:rowOff>88265</xdr:rowOff>
    </xdr:to>
    <xdr:sp macro="" textlink="">
      <xdr:nvSpPr>
        <xdr:cNvPr id="368" name="フローチャート: 判断 367"/>
        <xdr:cNvSpPr/>
      </xdr:nvSpPr>
      <xdr:spPr>
        <a:xfrm>
          <a:off x="10426700" y="1798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0</xdr:rowOff>
    </xdr:from>
    <xdr:to>
      <xdr:col>50</xdr:col>
      <xdr:colOff>165100</xdr:colOff>
      <xdr:row>105</xdr:row>
      <xdr:rowOff>101600</xdr:rowOff>
    </xdr:to>
    <xdr:sp macro="" textlink="">
      <xdr:nvSpPr>
        <xdr:cNvPr id="369" name="フローチャート: 判断 368"/>
        <xdr:cNvSpPr/>
      </xdr:nvSpPr>
      <xdr:spPr>
        <a:xfrm>
          <a:off x="9588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70" name="フローチャート: 判断 369"/>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371" name="フローチャート: 判断 370"/>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5080</xdr:rowOff>
    </xdr:from>
    <xdr:to>
      <xdr:col>36</xdr:col>
      <xdr:colOff>165100</xdr:colOff>
      <xdr:row>105</xdr:row>
      <xdr:rowOff>106680</xdr:rowOff>
    </xdr:to>
    <xdr:sp macro="" textlink="">
      <xdr:nvSpPr>
        <xdr:cNvPr id="372" name="フローチャート: 判断 371"/>
        <xdr:cNvSpPr/>
      </xdr:nvSpPr>
      <xdr:spPr>
        <a:xfrm>
          <a:off x="6921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73" name="テキスト ボックス 3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74" name="テキスト ボックス 3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75" name="テキスト ボックス 37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76" name="テキスト ボックス 3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77" name="テキスト ボックス 3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378" name="楕円 377"/>
        <xdr:cNvSpPr/>
      </xdr:nvSpPr>
      <xdr:spPr>
        <a:xfrm>
          <a:off x="10426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163830</xdr:rowOff>
    </xdr:from>
    <xdr:ext cx="469900" cy="259080"/>
    <xdr:sp macro="" textlink="">
      <xdr:nvSpPr>
        <xdr:cNvPr id="379" name="【市民会館】&#10;一人当たり面積該当値テキスト"/>
        <xdr:cNvSpPr txBox="1"/>
      </xdr:nvSpPr>
      <xdr:spPr>
        <a:xfrm>
          <a:off x="10515600" y="18337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18415</xdr:rowOff>
    </xdr:from>
    <xdr:to>
      <xdr:col>50</xdr:col>
      <xdr:colOff>165100</xdr:colOff>
      <xdr:row>107</xdr:row>
      <xdr:rowOff>120650</xdr:rowOff>
    </xdr:to>
    <xdr:sp macro="" textlink="">
      <xdr:nvSpPr>
        <xdr:cNvPr id="380" name="楕円 379"/>
        <xdr:cNvSpPr/>
      </xdr:nvSpPr>
      <xdr:spPr>
        <a:xfrm>
          <a:off x="9588500" y="1836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64770</xdr:rowOff>
    </xdr:from>
    <xdr:to>
      <xdr:col>55</xdr:col>
      <xdr:colOff>0</xdr:colOff>
      <xdr:row>107</xdr:row>
      <xdr:rowOff>69215</xdr:rowOff>
    </xdr:to>
    <xdr:cxnSp macro="">
      <xdr:nvCxnSpPr>
        <xdr:cNvPr id="381" name="直線コネクタ 380"/>
        <xdr:cNvCxnSpPr/>
      </xdr:nvCxnSpPr>
      <xdr:spPr>
        <a:xfrm flipV="1">
          <a:off x="9639300" y="1840992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18415</xdr:rowOff>
    </xdr:from>
    <xdr:to>
      <xdr:col>46</xdr:col>
      <xdr:colOff>38100</xdr:colOff>
      <xdr:row>107</xdr:row>
      <xdr:rowOff>120650</xdr:rowOff>
    </xdr:to>
    <xdr:sp macro="" textlink="">
      <xdr:nvSpPr>
        <xdr:cNvPr id="382" name="楕円 381"/>
        <xdr:cNvSpPr/>
      </xdr:nvSpPr>
      <xdr:spPr>
        <a:xfrm>
          <a:off x="8699500" y="1836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69215</xdr:rowOff>
    </xdr:from>
    <xdr:to>
      <xdr:col>50</xdr:col>
      <xdr:colOff>114300</xdr:colOff>
      <xdr:row>107</xdr:row>
      <xdr:rowOff>69215</xdr:rowOff>
    </xdr:to>
    <xdr:cxnSp macro="">
      <xdr:nvCxnSpPr>
        <xdr:cNvPr id="383" name="直線コネクタ 382"/>
        <xdr:cNvCxnSpPr/>
      </xdr:nvCxnSpPr>
      <xdr:spPr>
        <a:xfrm>
          <a:off x="8750300" y="18414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18415</xdr:rowOff>
    </xdr:from>
    <xdr:to>
      <xdr:col>41</xdr:col>
      <xdr:colOff>101600</xdr:colOff>
      <xdr:row>107</xdr:row>
      <xdr:rowOff>120650</xdr:rowOff>
    </xdr:to>
    <xdr:sp macro="" textlink="">
      <xdr:nvSpPr>
        <xdr:cNvPr id="384" name="楕円 383"/>
        <xdr:cNvSpPr/>
      </xdr:nvSpPr>
      <xdr:spPr>
        <a:xfrm>
          <a:off x="7810500" y="1836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69215</xdr:rowOff>
    </xdr:from>
    <xdr:to>
      <xdr:col>45</xdr:col>
      <xdr:colOff>177800</xdr:colOff>
      <xdr:row>107</xdr:row>
      <xdr:rowOff>69215</xdr:rowOff>
    </xdr:to>
    <xdr:cxnSp macro="">
      <xdr:nvCxnSpPr>
        <xdr:cNvPr id="385" name="直線コネクタ 384"/>
        <xdr:cNvCxnSpPr/>
      </xdr:nvCxnSpPr>
      <xdr:spPr>
        <a:xfrm>
          <a:off x="7861300" y="18414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78105</xdr:rowOff>
    </xdr:from>
    <xdr:to>
      <xdr:col>36</xdr:col>
      <xdr:colOff>165100</xdr:colOff>
      <xdr:row>108</xdr:row>
      <xdr:rowOff>8255</xdr:rowOff>
    </xdr:to>
    <xdr:sp macro="" textlink="">
      <xdr:nvSpPr>
        <xdr:cNvPr id="386" name="楕円 385"/>
        <xdr:cNvSpPr/>
      </xdr:nvSpPr>
      <xdr:spPr>
        <a:xfrm>
          <a:off x="6921500" y="184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69215</xdr:rowOff>
    </xdr:from>
    <xdr:to>
      <xdr:col>41</xdr:col>
      <xdr:colOff>50800</xdr:colOff>
      <xdr:row>107</xdr:row>
      <xdr:rowOff>128905</xdr:rowOff>
    </xdr:to>
    <xdr:cxnSp macro="">
      <xdr:nvCxnSpPr>
        <xdr:cNvPr id="387" name="直線コネクタ 386"/>
        <xdr:cNvCxnSpPr/>
      </xdr:nvCxnSpPr>
      <xdr:spPr>
        <a:xfrm flipV="1">
          <a:off x="6972300" y="1841436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103</xdr:row>
      <xdr:rowOff>118110</xdr:rowOff>
    </xdr:from>
    <xdr:ext cx="469900" cy="259080"/>
    <xdr:sp macro="" textlink="">
      <xdr:nvSpPr>
        <xdr:cNvPr id="388" name="n_1aveValue【市民会館】&#10;一人当たり面積"/>
        <xdr:cNvSpPr txBox="1"/>
      </xdr:nvSpPr>
      <xdr:spPr>
        <a:xfrm>
          <a:off x="9391650" y="17777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132080</xdr:rowOff>
    </xdr:from>
    <xdr:ext cx="461645" cy="251460"/>
    <xdr:sp macro="" textlink="">
      <xdr:nvSpPr>
        <xdr:cNvPr id="389" name="n_2aveValue【市民会館】&#10;一人当たり面積"/>
        <xdr:cNvSpPr txBox="1"/>
      </xdr:nvSpPr>
      <xdr:spPr>
        <a:xfrm>
          <a:off x="8515350" y="1779143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132080</xdr:rowOff>
    </xdr:from>
    <xdr:ext cx="461645" cy="251460"/>
    <xdr:sp macro="" textlink="">
      <xdr:nvSpPr>
        <xdr:cNvPr id="390" name="n_3aveValue【市民会館】&#10;一人当たり面積"/>
        <xdr:cNvSpPr txBox="1"/>
      </xdr:nvSpPr>
      <xdr:spPr>
        <a:xfrm>
          <a:off x="7626350" y="1779143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123190</xdr:rowOff>
    </xdr:from>
    <xdr:ext cx="461645" cy="250825"/>
    <xdr:sp macro="" textlink="">
      <xdr:nvSpPr>
        <xdr:cNvPr id="391" name="n_4aveValue【市民会館】&#10;一人当たり面積"/>
        <xdr:cNvSpPr txBox="1"/>
      </xdr:nvSpPr>
      <xdr:spPr>
        <a:xfrm>
          <a:off x="6737350" y="1778254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111125</xdr:rowOff>
    </xdr:from>
    <xdr:ext cx="469900" cy="250825"/>
    <xdr:sp macro="" textlink="">
      <xdr:nvSpPr>
        <xdr:cNvPr id="392" name="n_1mainValue【市民会館】&#10;一人当たり面積"/>
        <xdr:cNvSpPr txBox="1"/>
      </xdr:nvSpPr>
      <xdr:spPr>
        <a:xfrm>
          <a:off x="9391650" y="184562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111125</xdr:rowOff>
    </xdr:from>
    <xdr:ext cx="461645" cy="250825"/>
    <xdr:sp macro="" textlink="">
      <xdr:nvSpPr>
        <xdr:cNvPr id="393" name="n_2mainValue【市民会館】&#10;一人当たり面積"/>
        <xdr:cNvSpPr txBox="1"/>
      </xdr:nvSpPr>
      <xdr:spPr>
        <a:xfrm>
          <a:off x="8515350" y="1845627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111125</xdr:rowOff>
    </xdr:from>
    <xdr:ext cx="461645" cy="250825"/>
    <xdr:sp macro="" textlink="">
      <xdr:nvSpPr>
        <xdr:cNvPr id="394" name="n_3mainValue【市民会館】&#10;一人当たり面積"/>
        <xdr:cNvSpPr txBox="1"/>
      </xdr:nvSpPr>
      <xdr:spPr>
        <a:xfrm>
          <a:off x="7626350" y="1845627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170815</xdr:rowOff>
    </xdr:from>
    <xdr:ext cx="461645" cy="258445"/>
    <xdr:sp macro="" textlink="">
      <xdr:nvSpPr>
        <xdr:cNvPr id="395" name="n_4mainValue【市民会館】&#10;一人当たり面積"/>
        <xdr:cNvSpPr txBox="1"/>
      </xdr:nvSpPr>
      <xdr:spPr>
        <a:xfrm>
          <a:off x="6737350" y="185159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0195" cy="225425"/>
    <xdr:sp macro="" textlink="">
      <xdr:nvSpPr>
        <xdr:cNvPr id="404" name="テキスト ボックス 403"/>
        <xdr:cNvSpPr txBox="1"/>
      </xdr:nvSpPr>
      <xdr:spPr>
        <a:xfrm>
          <a:off x="12407900" y="514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59105" cy="259080"/>
    <xdr:sp macro="" textlink="">
      <xdr:nvSpPr>
        <xdr:cNvPr id="406" name="テキスト ボックス 405"/>
        <xdr:cNvSpPr txBox="1"/>
      </xdr:nvSpPr>
      <xdr:spPr>
        <a:xfrm>
          <a:off x="11978640" y="747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7" name="直線コネクタ 4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59105" cy="250825"/>
    <xdr:sp macro="" textlink="">
      <xdr:nvSpPr>
        <xdr:cNvPr id="408" name="テキスト ボックス 407"/>
        <xdr:cNvSpPr txBox="1"/>
      </xdr:nvSpPr>
      <xdr:spPr>
        <a:xfrm>
          <a:off x="11978640" y="715137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9" name="直線コネクタ 4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10" name="テキスト ボックス 4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11" name="直線コネクタ 4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1460"/>
    <xdr:sp macro="" textlink="">
      <xdr:nvSpPr>
        <xdr:cNvPr id="412" name="テキスト ボックス 411"/>
        <xdr:cNvSpPr txBox="1"/>
      </xdr:nvSpPr>
      <xdr:spPr>
        <a:xfrm>
          <a:off x="12042775" y="649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3" name="直線コネクタ 4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4" name="テキスト ボックス 4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5" name="直線コネクタ 4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6" name="テキスト ボックス 4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7" name="直線コネクタ 4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0835" cy="250825"/>
    <xdr:sp macro="" textlink="">
      <xdr:nvSpPr>
        <xdr:cNvPr id="418" name="テキスト ボックス 417"/>
        <xdr:cNvSpPr txBox="1"/>
      </xdr:nvSpPr>
      <xdr:spPr>
        <a:xfrm>
          <a:off x="12106910" y="5518150"/>
          <a:ext cx="330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50165</xdr:rowOff>
    </xdr:from>
    <xdr:to>
      <xdr:col>85</xdr:col>
      <xdr:colOff>126365</xdr:colOff>
      <xdr:row>42</xdr:row>
      <xdr:rowOff>48260</xdr:rowOff>
    </xdr:to>
    <xdr:cxnSp macro="">
      <xdr:nvCxnSpPr>
        <xdr:cNvPr id="421" name="直線コネクタ 420"/>
        <xdr:cNvCxnSpPr/>
      </xdr:nvCxnSpPr>
      <xdr:spPr>
        <a:xfrm flipV="1">
          <a:off x="16318865" y="5879465"/>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52070</xdr:rowOff>
    </xdr:from>
    <xdr:ext cx="405130" cy="251460"/>
    <xdr:sp macro="" textlink="">
      <xdr:nvSpPr>
        <xdr:cNvPr id="422" name="【一般廃棄物処理施設】&#10;有形固定資産減価償却率最小値テキスト"/>
        <xdr:cNvSpPr txBox="1"/>
      </xdr:nvSpPr>
      <xdr:spPr>
        <a:xfrm>
          <a:off x="16357600" y="725297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48260</xdr:rowOff>
    </xdr:from>
    <xdr:to>
      <xdr:col>86</xdr:col>
      <xdr:colOff>25400</xdr:colOff>
      <xdr:row>42</xdr:row>
      <xdr:rowOff>48260</xdr:rowOff>
    </xdr:to>
    <xdr:cxnSp macro="">
      <xdr:nvCxnSpPr>
        <xdr:cNvPr id="423" name="直線コネクタ 422"/>
        <xdr:cNvCxnSpPr/>
      </xdr:nvCxnSpPr>
      <xdr:spPr>
        <a:xfrm>
          <a:off x="16230600" y="724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168275</xdr:rowOff>
    </xdr:from>
    <xdr:ext cx="405130" cy="250825"/>
    <xdr:sp macro="" textlink="">
      <xdr:nvSpPr>
        <xdr:cNvPr id="424" name="【一般廃棄物処理施設】&#10;有形固定資産減価償却率最大値テキスト"/>
        <xdr:cNvSpPr txBox="1"/>
      </xdr:nvSpPr>
      <xdr:spPr>
        <a:xfrm>
          <a:off x="16357600" y="565467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50165</xdr:rowOff>
    </xdr:from>
    <xdr:to>
      <xdr:col>86</xdr:col>
      <xdr:colOff>25400</xdr:colOff>
      <xdr:row>34</xdr:row>
      <xdr:rowOff>50165</xdr:rowOff>
    </xdr:to>
    <xdr:cxnSp macro="">
      <xdr:nvCxnSpPr>
        <xdr:cNvPr id="425" name="直線コネクタ 424"/>
        <xdr:cNvCxnSpPr/>
      </xdr:nvCxnSpPr>
      <xdr:spPr>
        <a:xfrm>
          <a:off x="16230600" y="587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40640</xdr:rowOff>
    </xdr:from>
    <xdr:ext cx="405130" cy="251460"/>
    <xdr:sp macro="" textlink="">
      <xdr:nvSpPr>
        <xdr:cNvPr id="426" name="【一般廃棄物処理施設】&#10;有形固定資産減価償却率平均値テキスト"/>
        <xdr:cNvSpPr txBox="1"/>
      </xdr:nvSpPr>
      <xdr:spPr>
        <a:xfrm>
          <a:off x="16357600" y="638429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17780</xdr:rowOff>
    </xdr:from>
    <xdr:to>
      <xdr:col>85</xdr:col>
      <xdr:colOff>177800</xdr:colOff>
      <xdr:row>38</xdr:row>
      <xdr:rowOff>118745</xdr:rowOff>
    </xdr:to>
    <xdr:sp macro="" textlink="">
      <xdr:nvSpPr>
        <xdr:cNvPr id="427" name="フローチャート: 判断 426"/>
        <xdr:cNvSpPr/>
      </xdr:nvSpPr>
      <xdr:spPr>
        <a:xfrm>
          <a:off x="162687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56515</xdr:rowOff>
    </xdr:from>
    <xdr:to>
      <xdr:col>81</xdr:col>
      <xdr:colOff>101600</xdr:colOff>
      <xdr:row>38</xdr:row>
      <xdr:rowOff>158115</xdr:rowOff>
    </xdr:to>
    <xdr:sp macro="" textlink="">
      <xdr:nvSpPr>
        <xdr:cNvPr id="428" name="フローチャート: 判断 427"/>
        <xdr:cNvSpPr/>
      </xdr:nvSpPr>
      <xdr:spPr>
        <a:xfrm>
          <a:off x="154305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15875</xdr:rowOff>
    </xdr:from>
    <xdr:to>
      <xdr:col>76</xdr:col>
      <xdr:colOff>165100</xdr:colOff>
      <xdr:row>38</xdr:row>
      <xdr:rowOff>117475</xdr:rowOff>
    </xdr:to>
    <xdr:sp macro="" textlink="">
      <xdr:nvSpPr>
        <xdr:cNvPr id="429" name="フローチャート: 判断 428"/>
        <xdr:cNvSpPr/>
      </xdr:nvSpPr>
      <xdr:spPr>
        <a:xfrm>
          <a:off x="14541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143510</xdr:rowOff>
    </xdr:from>
    <xdr:to>
      <xdr:col>72</xdr:col>
      <xdr:colOff>38100</xdr:colOff>
      <xdr:row>38</xdr:row>
      <xdr:rowOff>73025</xdr:rowOff>
    </xdr:to>
    <xdr:sp macro="" textlink="">
      <xdr:nvSpPr>
        <xdr:cNvPr id="430" name="フローチャート: 判断 429"/>
        <xdr:cNvSpPr/>
      </xdr:nvSpPr>
      <xdr:spPr>
        <a:xfrm>
          <a:off x="13652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134620</xdr:rowOff>
    </xdr:from>
    <xdr:to>
      <xdr:col>67</xdr:col>
      <xdr:colOff>101600</xdr:colOff>
      <xdr:row>38</xdr:row>
      <xdr:rowOff>64770</xdr:rowOff>
    </xdr:to>
    <xdr:sp macro="" textlink="">
      <xdr:nvSpPr>
        <xdr:cNvPr id="431" name="フローチャート: 判断 430"/>
        <xdr:cNvSpPr/>
      </xdr:nvSpPr>
      <xdr:spPr>
        <a:xfrm>
          <a:off x="12763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40</xdr:row>
      <xdr:rowOff>137795</xdr:rowOff>
    </xdr:from>
    <xdr:to>
      <xdr:col>85</xdr:col>
      <xdr:colOff>177800</xdr:colOff>
      <xdr:row>41</xdr:row>
      <xdr:rowOff>67945</xdr:rowOff>
    </xdr:to>
    <xdr:sp macro="" textlink="">
      <xdr:nvSpPr>
        <xdr:cNvPr id="437" name="楕円 436"/>
        <xdr:cNvSpPr/>
      </xdr:nvSpPr>
      <xdr:spPr>
        <a:xfrm>
          <a:off x="162687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116205</xdr:rowOff>
    </xdr:from>
    <xdr:ext cx="405130" cy="259080"/>
    <xdr:sp macro="" textlink="">
      <xdr:nvSpPr>
        <xdr:cNvPr id="438" name="【一般廃棄物処理施設】&#10;有形固定資産減価償却率該当値テキスト"/>
        <xdr:cNvSpPr txBox="1"/>
      </xdr:nvSpPr>
      <xdr:spPr>
        <a:xfrm>
          <a:off x="16357600" y="6974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125095</xdr:rowOff>
    </xdr:from>
    <xdr:to>
      <xdr:col>81</xdr:col>
      <xdr:colOff>101600</xdr:colOff>
      <xdr:row>41</xdr:row>
      <xdr:rowOff>55245</xdr:rowOff>
    </xdr:to>
    <xdr:sp macro="" textlink="">
      <xdr:nvSpPr>
        <xdr:cNvPr id="439" name="楕円 438"/>
        <xdr:cNvSpPr/>
      </xdr:nvSpPr>
      <xdr:spPr>
        <a:xfrm>
          <a:off x="15430500" y="69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4445</xdr:rowOff>
    </xdr:from>
    <xdr:to>
      <xdr:col>85</xdr:col>
      <xdr:colOff>127000</xdr:colOff>
      <xdr:row>41</xdr:row>
      <xdr:rowOff>17780</xdr:rowOff>
    </xdr:to>
    <xdr:cxnSp macro="">
      <xdr:nvCxnSpPr>
        <xdr:cNvPr id="440" name="直線コネクタ 439"/>
        <xdr:cNvCxnSpPr/>
      </xdr:nvCxnSpPr>
      <xdr:spPr>
        <a:xfrm>
          <a:off x="15481300" y="703389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99060</xdr:rowOff>
    </xdr:from>
    <xdr:to>
      <xdr:col>76</xdr:col>
      <xdr:colOff>165100</xdr:colOff>
      <xdr:row>41</xdr:row>
      <xdr:rowOff>29210</xdr:rowOff>
    </xdr:to>
    <xdr:sp macro="" textlink="">
      <xdr:nvSpPr>
        <xdr:cNvPr id="441" name="楕円 440"/>
        <xdr:cNvSpPr/>
      </xdr:nvSpPr>
      <xdr:spPr>
        <a:xfrm>
          <a:off x="145415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149860</xdr:rowOff>
    </xdr:from>
    <xdr:to>
      <xdr:col>81</xdr:col>
      <xdr:colOff>50800</xdr:colOff>
      <xdr:row>41</xdr:row>
      <xdr:rowOff>4445</xdr:rowOff>
    </xdr:to>
    <xdr:cxnSp macro="">
      <xdr:nvCxnSpPr>
        <xdr:cNvPr id="442" name="直線コネクタ 441"/>
        <xdr:cNvCxnSpPr/>
      </xdr:nvCxnSpPr>
      <xdr:spPr>
        <a:xfrm>
          <a:off x="14592300" y="70078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92075</xdr:rowOff>
    </xdr:from>
    <xdr:to>
      <xdr:col>72</xdr:col>
      <xdr:colOff>38100</xdr:colOff>
      <xdr:row>41</xdr:row>
      <xdr:rowOff>22225</xdr:rowOff>
    </xdr:to>
    <xdr:sp macro="" textlink="">
      <xdr:nvSpPr>
        <xdr:cNvPr id="443" name="楕円 442"/>
        <xdr:cNvSpPr/>
      </xdr:nvSpPr>
      <xdr:spPr>
        <a:xfrm>
          <a:off x="13652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143510</xdr:rowOff>
    </xdr:from>
    <xdr:to>
      <xdr:col>76</xdr:col>
      <xdr:colOff>114300</xdr:colOff>
      <xdr:row>40</xdr:row>
      <xdr:rowOff>149860</xdr:rowOff>
    </xdr:to>
    <xdr:cxnSp macro="">
      <xdr:nvCxnSpPr>
        <xdr:cNvPr id="444" name="直線コネクタ 443"/>
        <xdr:cNvCxnSpPr/>
      </xdr:nvCxnSpPr>
      <xdr:spPr>
        <a:xfrm>
          <a:off x="13703300" y="70015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66040</xdr:rowOff>
    </xdr:from>
    <xdr:to>
      <xdr:col>67</xdr:col>
      <xdr:colOff>101600</xdr:colOff>
      <xdr:row>40</xdr:row>
      <xdr:rowOff>167640</xdr:rowOff>
    </xdr:to>
    <xdr:sp macro="" textlink="">
      <xdr:nvSpPr>
        <xdr:cNvPr id="445" name="楕円 444"/>
        <xdr:cNvSpPr/>
      </xdr:nvSpPr>
      <xdr:spPr>
        <a:xfrm>
          <a:off x="127635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116840</xdr:rowOff>
    </xdr:from>
    <xdr:to>
      <xdr:col>71</xdr:col>
      <xdr:colOff>177800</xdr:colOff>
      <xdr:row>40</xdr:row>
      <xdr:rowOff>143510</xdr:rowOff>
    </xdr:to>
    <xdr:cxnSp macro="">
      <xdr:nvCxnSpPr>
        <xdr:cNvPr id="446" name="直線コネクタ 445"/>
        <xdr:cNvCxnSpPr/>
      </xdr:nvCxnSpPr>
      <xdr:spPr>
        <a:xfrm>
          <a:off x="12814300" y="69748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3175</xdr:rowOff>
    </xdr:from>
    <xdr:ext cx="405130" cy="259080"/>
    <xdr:sp macro="" textlink="">
      <xdr:nvSpPr>
        <xdr:cNvPr id="447" name="n_1aveValue【一般廃棄物処理施設】&#10;有形固定資産減価償却率"/>
        <xdr:cNvSpPr txBox="1"/>
      </xdr:nvSpPr>
      <xdr:spPr>
        <a:xfrm>
          <a:off x="15266035" y="6346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133985</xdr:rowOff>
    </xdr:from>
    <xdr:ext cx="396875" cy="250825"/>
    <xdr:sp macro="" textlink="">
      <xdr:nvSpPr>
        <xdr:cNvPr id="448" name="n_2aveValue【一般廃棄物処理施設】&#10;有形固定資産減価償却率"/>
        <xdr:cNvSpPr txBox="1"/>
      </xdr:nvSpPr>
      <xdr:spPr>
        <a:xfrm>
          <a:off x="14389735" y="630618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89535</xdr:rowOff>
    </xdr:from>
    <xdr:ext cx="396875" cy="250825"/>
    <xdr:sp macro="" textlink="">
      <xdr:nvSpPr>
        <xdr:cNvPr id="449" name="n_3aveValue【一般廃棄物処理施設】&#10;有形固定資産減価償却率"/>
        <xdr:cNvSpPr txBox="1"/>
      </xdr:nvSpPr>
      <xdr:spPr>
        <a:xfrm>
          <a:off x="13500735" y="626173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81280</xdr:rowOff>
    </xdr:from>
    <xdr:ext cx="396875" cy="259080"/>
    <xdr:sp macro="" textlink="">
      <xdr:nvSpPr>
        <xdr:cNvPr id="450" name="n_4aveValue【一般廃棄物処理施設】&#10;有形固定資産減価償却率"/>
        <xdr:cNvSpPr txBox="1"/>
      </xdr:nvSpPr>
      <xdr:spPr>
        <a:xfrm>
          <a:off x="12611735" y="625348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46355</xdr:rowOff>
    </xdr:from>
    <xdr:ext cx="405130" cy="259080"/>
    <xdr:sp macro="" textlink="">
      <xdr:nvSpPr>
        <xdr:cNvPr id="451" name="n_1mainValue【一般廃棄物処理施設】&#10;有形固定資産減価償却率"/>
        <xdr:cNvSpPr txBox="1"/>
      </xdr:nvSpPr>
      <xdr:spPr>
        <a:xfrm>
          <a:off x="15266035" y="7075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20320</xdr:rowOff>
    </xdr:from>
    <xdr:ext cx="396875" cy="250825"/>
    <xdr:sp macro="" textlink="">
      <xdr:nvSpPr>
        <xdr:cNvPr id="452" name="n_2mainValue【一般廃棄物処理施設】&#10;有形固定資産減価償却率"/>
        <xdr:cNvSpPr txBox="1"/>
      </xdr:nvSpPr>
      <xdr:spPr>
        <a:xfrm>
          <a:off x="14389735" y="704977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41</xdr:row>
      <xdr:rowOff>13335</xdr:rowOff>
    </xdr:from>
    <xdr:ext cx="396875" cy="259080"/>
    <xdr:sp macro="" textlink="">
      <xdr:nvSpPr>
        <xdr:cNvPr id="453" name="n_3mainValue【一般廃棄物処理施設】&#10;有形固定資産減価償却率"/>
        <xdr:cNvSpPr txBox="1"/>
      </xdr:nvSpPr>
      <xdr:spPr>
        <a:xfrm>
          <a:off x="13500735" y="704278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158750</xdr:rowOff>
    </xdr:from>
    <xdr:ext cx="396875" cy="259080"/>
    <xdr:sp macro="" textlink="">
      <xdr:nvSpPr>
        <xdr:cNvPr id="454" name="n_4mainValue【一般廃棄物処理施設】&#10;有形固定資産減価償却率"/>
        <xdr:cNvSpPr txBox="1"/>
      </xdr:nvSpPr>
      <xdr:spPr>
        <a:xfrm>
          <a:off x="12611735" y="701675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83,422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1630" cy="225425"/>
    <xdr:sp macro="" textlink="">
      <xdr:nvSpPr>
        <xdr:cNvPr id="463" name="テキスト ボックス 462"/>
        <xdr:cNvSpPr txBox="1"/>
      </xdr:nvSpPr>
      <xdr:spPr>
        <a:xfrm>
          <a:off x="18249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0665" cy="259080"/>
    <xdr:sp macro="" textlink="">
      <xdr:nvSpPr>
        <xdr:cNvPr id="466" name="テキスト ボックス 465"/>
        <xdr:cNvSpPr txBox="1"/>
      </xdr:nvSpPr>
      <xdr:spPr>
        <a:xfrm>
          <a:off x="18039080" y="70205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87375" cy="259080"/>
    <xdr:sp macro="" textlink="">
      <xdr:nvSpPr>
        <xdr:cNvPr id="468" name="テキスト ボックス 467"/>
        <xdr:cNvSpPr txBox="1"/>
      </xdr:nvSpPr>
      <xdr:spPr>
        <a:xfrm>
          <a:off x="17692370" y="65633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87375" cy="259080"/>
    <xdr:sp macro="" textlink="">
      <xdr:nvSpPr>
        <xdr:cNvPr id="470" name="テキスト ボックス 469"/>
        <xdr:cNvSpPr txBox="1"/>
      </xdr:nvSpPr>
      <xdr:spPr>
        <a:xfrm>
          <a:off x="17692370" y="61061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87375" cy="259080"/>
    <xdr:sp macro="" textlink="">
      <xdr:nvSpPr>
        <xdr:cNvPr id="472" name="テキスト ボックス 471"/>
        <xdr:cNvSpPr txBox="1"/>
      </xdr:nvSpPr>
      <xdr:spPr>
        <a:xfrm>
          <a:off x="17692370" y="56489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87375" cy="259080"/>
    <xdr:sp macro="" textlink="">
      <xdr:nvSpPr>
        <xdr:cNvPr id="474" name="テキスト ボックス 473"/>
        <xdr:cNvSpPr txBox="1"/>
      </xdr:nvSpPr>
      <xdr:spPr>
        <a:xfrm>
          <a:off x="17692370" y="5191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10160</xdr:rowOff>
    </xdr:from>
    <xdr:to>
      <xdr:col>116</xdr:col>
      <xdr:colOff>62865</xdr:colOff>
      <xdr:row>41</xdr:row>
      <xdr:rowOff>121285</xdr:rowOff>
    </xdr:to>
    <xdr:cxnSp macro="">
      <xdr:nvCxnSpPr>
        <xdr:cNvPr id="476" name="直線コネクタ 475"/>
        <xdr:cNvCxnSpPr/>
      </xdr:nvCxnSpPr>
      <xdr:spPr>
        <a:xfrm flipV="1">
          <a:off x="22160865" y="5839460"/>
          <a:ext cx="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125095</xdr:rowOff>
    </xdr:from>
    <xdr:ext cx="469900" cy="258445"/>
    <xdr:sp macro="" textlink="">
      <xdr:nvSpPr>
        <xdr:cNvPr id="477" name="【一般廃棄物処理施設】&#10;一人当たり有形固定資産（償却資産）額最小値テキスト"/>
        <xdr:cNvSpPr txBox="1"/>
      </xdr:nvSpPr>
      <xdr:spPr>
        <a:xfrm>
          <a:off x="22199600" y="7154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121285</xdr:rowOff>
    </xdr:from>
    <xdr:to>
      <xdr:col>116</xdr:col>
      <xdr:colOff>152400</xdr:colOff>
      <xdr:row>41</xdr:row>
      <xdr:rowOff>121285</xdr:rowOff>
    </xdr:to>
    <xdr:cxnSp macro="">
      <xdr:nvCxnSpPr>
        <xdr:cNvPr id="478" name="直線コネクタ 477"/>
        <xdr:cNvCxnSpPr/>
      </xdr:nvCxnSpPr>
      <xdr:spPr>
        <a:xfrm>
          <a:off x="22072600" y="715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128270</xdr:rowOff>
    </xdr:from>
    <xdr:ext cx="598805" cy="259080"/>
    <xdr:sp macro="" textlink="">
      <xdr:nvSpPr>
        <xdr:cNvPr id="479" name="【一般廃棄物処理施設】&#10;一人当たり有形固定資産（償却資産）額最大値テキスト"/>
        <xdr:cNvSpPr txBox="1"/>
      </xdr:nvSpPr>
      <xdr:spPr>
        <a:xfrm>
          <a:off x="22199600" y="5614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289,500</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10160</xdr:rowOff>
    </xdr:from>
    <xdr:to>
      <xdr:col>116</xdr:col>
      <xdr:colOff>152400</xdr:colOff>
      <xdr:row>34</xdr:row>
      <xdr:rowOff>10160</xdr:rowOff>
    </xdr:to>
    <xdr:cxnSp macro="">
      <xdr:nvCxnSpPr>
        <xdr:cNvPr id="480" name="直線コネクタ 479"/>
        <xdr:cNvCxnSpPr/>
      </xdr:nvCxnSpPr>
      <xdr:spPr>
        <a:xfrm>
          <a:off x="22072600" y="583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155575</xdr:rowOff>
    </xdr:from>
    <xdr:ext cx="534670" cy="250825"/>
    <xdr:sp macro="" textlink="">
      <xdr:nvSpPr>
        <xdr:cNvPr id="481" name="【一般廃棄物処理施設】&#10;一人当たり有形固定資産（償却資産）額平均値テキスト"/>
        <xdr:cNvSpPr txBox="1"/>
      </xdr:nvSpPr>
      <xdr:spPr>
        <a:xfrm>
          <a:off x="22199600" y="667067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91,764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6350</xdr:rowOff>
    </xdr:from>
    <xdr:to>
      <xdr:col>116</xdr:col>
      <xdr:colOff>114300</xdr:colOff>
      <xdr:row>39</xdr:row>
      <xdr:rowOff>107315</xdr:rowOff>
    </xdr:to>
    <xdr:sp macro="" textlink="">
      <xdr:nvSpPr>
        <xdr:cNvPr id="482" name="フローチャート: 判断 481"/>
        <xdr:cNvSpPr/>
      </xdr:nvSpPr>
      <xdr:spPr>
        <a:xfrm>
          <a:off x="221107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483" name="フローチャート: 判断 482"/>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31115</xdr:rowOff>
    </xdr:from>
    <xdr:to>
      <xdr:col>107</xdr:col>
      <xdr:colOff>101600</xdr:colOff>
      <xdr:row>39</xdr:row>
      <xdr:rowOff>132715</xdr:rowOff>
    </xdr:to>
    <xdr:sp macro="" textlink="">
      <xdr:nvSpPr>
        <xdr:cNvPr id="484" name="フローチャート: 判断 483"/>
        <xdr:cNvSpPr/>
      </xdr:nvSpPr>
      <xdr:spPr>
        <a:xfrm>
          <a:off x="20383500" y="67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64770</xdr:rowOff>
    </xdr:from>
    <xdr:to>
      <xdr:col>102</xdr:col>
      <xdr:colOff>165100</xdr:colOff>
      <xdr:row>39</xdr:row>
      <xdr:rowOff>166370</xdr:rowOff>
    </xdr:to>
    <xdr:sp macro="" textlink="">
      <xdr:nvSpPr>
        <xdr:cNvPr id="485" name="フローチャート: 判断 484"/>
        <xdr:cNvSpPr/>
      </xdr:nvSpPr>
      <xdr:spPr>
        <a:xfrm>
          <a:off x="19494500" y="67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77470</xdr:rowOff>
    </xdr:from>
    <xdr:to>
      <xdr:col>98</xdr:col>
      <xdr:colOff>38100</xdr:colOff>
      <xdr:row>40</xdr:row>
      <xdr:rowOff>7620</xdr:rowOff>
    </xdr:to>
    <xdr:sp macro="" textlink="">
      <xdr:nvSpPr>
        <xdr:cNvPr id="486" name="フローチャート: 判断 485"/>
        <xdr:cNvSpPr/>
      </xdr:nvSpPr>
      <xdr:spPr>
        <a:xfrm>
          <a:off x="18605500" y="676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7" name="テキスト ボックス 4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8" name="テキスト ボックス 4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9" name="テキスト ボックス 4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0" name="テキスト ボックス 4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1" name="テキスト ボックス 4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143510</xdr:rowOff>
    </xdr:from>
    <xdr:to>
      <xdr:col>116</xdr:col>
      <xdr:colOff>114300</xdr:colOff>
      <xdr:row>38</xdr:row>
      <xdr:rowOff>73660</xdr:rowOff>
    </xdr:to>
    <xdr:sp macro="" textlink="">
      <xdr:nvSpPr>
        <xdr:cNvPr id="492" name="楕円 491"/>
        <xdr:cNvSpPr/>
      </xdr:nvSpPr>
      <xdr:spPr>
        <a:xfrm>
          <a:off x="22110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166370</xdr:rowOff>
    </xdr:from>
    <xdr:ext cx="598805" cy="251460"/>
    <xdr:sp macro="" textlink="">
      <xdr:nvSpPr>
        <xdr:cNvPr id="493" name="【一般廃棄物処理施設】&#10;一人当たり有形固定資産（償却資産）額該当値テキスト"/>
        <xdr:cNvSpPr txBox="1"/>
      </xdr:nvSpPr>
      <xdr:spPr>
        <a:xfrm>
          <a:off x="22199600" y="63385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136,720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134620</xdr:rowOff>
    </xdr:from>
    <xdr:to>
      <xdr:col>112</xdr:col>
      <xdr:colOff>38100</xdr:colOff>
      <xdr:row>39</xdr:row>
      <xdr:rowOff>64770</xdr:rowOff>
    </xdr:to>
    <xdr:sp macro="" textlink="">
      <xdr:nvSpPr>
        <xdr:cNvPr id="494" name="楕円 493"/>
        <xdr:cNvSpPr/>
      </xdr:nvSpPr>
      <xdr:spPr>
        <a:xfrm>
          <a:off x="21272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22860</xdr:rowOff>
    </xdr:from>
    <xdr:to>
      <xdr:col>116</xdr:col>
      <xdr:colOff>63500</xdr:colOff>
      <xdr:row>39</xdr:row>
      <xdr:rowOff>13970</xdr:rowOff>
    </xdr:to>
    <xdr:cxnSp macro="">
      <xdr:nvCxnSpPr>
        <xdr:cNvPr id="495" name="直線コネクタ 494"/>
        <xdr:cNvCxnSpPr/>
      </xdr:nvCxnSpPr>
      <xdr:spPr>
        <a:xfrm flipV="1">
          <a:off x="21323300" y="6537960"/>
          <a:ext cx="8382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137160</xdr:rowOff>
    </xdr:from>
    <xdr:to>
      <xdr:col>107</xdr:col>
      <xdr:colOff>101600</xdr:colOff>
      <xdr:row>39</xdr:row>
      <xdr:rowOff>67310</xdr:rowOff>
    </xdr:to>
    <xdr:sp macro="" textlink="">
      <xdr:nvSpPr>
        <xdr:cNvPr id="496" name="楕円 495"/>
        <xdr:cNvSpPr/>
      </xdr:nvSpPr>
      <xdr:spPr>
        <a:xfrm>
          <a:off x="20383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13970</xdr:rowOff>
    </xdr:from>
    <xdr:to>
      <xdr:col>111</xdr:col>
      <xdr:colOff>177800</xdr:colOff>
      <xdr:row>39</xdr:row>
      <xdr:rowOff>16510</xdr:rowOff>
    </xdr:to>
    <xdr:cxnSp macro="">
      <xdr:nvCxnSpPr>
        <xdr:cNvPr id="497" name="直線コネクタ 496"/>
        <xdr:cNvCxnSpPr/>
      </xdr:nvCxnSpPr>
      <xdr:spPr>
        <a:xfrm flipV="1">
          <a:off x="20434300" y="67005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98" name="楕円 497"/>
        <xdr:cNvSpPr/>
      </xdr:nvSpPr>
      <xdr:spPr>
        <a:xfrm>
          <a:off x="19494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3810</xdr:rowOff>
    </xdr:from>
    <xdr:to>
      <xdr:col>107</xdr:col>
      <xdr:colOff>50800</xdr:colOff>
      <xdr:row>39</xdr:row>
      <xdr:rowOff>16510</xdr:rowOff>
    </xdr:to>
    <xdr:cxnSp macro="">
      <xdr:nvCxnSpPr>
        <xdr:cNvPr id="499" name="直線コネクタ 498"/>
        <xdr:cNvCxnSpPr/>
      </xdr:nvCxnSpPr>
      <xdr:spPr>
        <a:xfrm>
          <a:off x="19545300" y="66903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118745</xdr:rowOff>
    </xdr:from>
    <xdr:to>
      <xdr:col>98</xdr:col>
      <xdr:colOff>38100</xdr:colOff>
      <xdr:row>39</xdr:row>
      <xdr:rowOff>48895</xdr:rowOff>
    </xdr:to>
    <xdr:sp macro="" textlink="">
      <xdr:nvSpPr>
        <xdr:cNvPr id="500" name="楕円 499"/>
        <xdr:cNvSpPr/>
      </xdr:nvSpPr>
      <xdr:spPr>
        <a:xfrm>
          <a:off x="18605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169545</xdr:rowOff>
    </xdr:from>
    <xdr:to>
      <xdr:col>102</xdr:col>
      <xdr:colOff>114300</xdr:colOff>
      <xdr:row>39</xdr:row>
      <xdr:rowOff>3810</xdr:rowOff>
    </xdr:to>
    <xdr:cxnSp macro="">
      <xdr:nvCxnSpPr>
        <xdr:cNvPr id="501" name="直線コネクタ 500"/>
        <xdr:cNvCxnSpPr/>
      </xdr:nvCxnSpPr>
      <xdr:spPr>
        <a:xfrm>
          <a:off x="18656300" y="66846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106680</xdr:rowOff>
    </xdr:from>
    <xdr:ext cx="534670" cy="259080"/>
    <xdr:sp macro="" textlink="">
      <xdr:nvSpPr>
        <xdr:cNvPr id="502" name="n_1aveValue【一般廃棄物処理施設】&#10;一人当たり有形固定資産（償却資産）額"/>
        <xdr:cNvSpPr txBox="1"/>
      </xdr:nvSpPr>
      <xdr:spPr>
        <a:xfrm>
          <a:off x="21043265" y="679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89,993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123825</xdr:rowOff>
    </xdr:from>
    <xdr:ext cx="526415" cy="250825"/>
    <xdr:sp macro="" textlink="">
      <xdr:nvSpPr>
        <xdr:cNvPr id="503" name="n_2aveValue【一般廃棄物処理施設】&#10;一人当たり有形固定資産（償却資産）額"/>
        <xdr:cNvSpPr txBox="1"/>
      </xdr:nvSpPr>
      <xdr:spPr>
        <a:xfrm>
          <a:off x="20166965" y="68103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86,220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157480</xdr:rowOff>
    </xdr:from>
    <xdr:ext cx="526415" cy="250825"/>
    <xdr:sp macro="" textlink="">
      <xdr:nvSpPr>
        <xdr:cNvPr id="504" name="n_3aveValue【一般廃棄物処理施設】&#10;一人当たり有形固定資産（償却資産）額"/>
        <xdr:cNvSpPr txBox="1"/>
      </xdr:nvSpPr>
      <xdr:spPr>
        <a:xfrm>
          <a:off x="19277965" y="684403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170180</xdr:rowOff>
    </xdr:from>
    <xdr:ext cx="526415" cy="259080"/>
    <xdr:sp macro="" textlink="">
      <xdr:nvSpPr>
        <xdr:cNvPr id="505" name="n_4aveValue【一般廃棄物処理施設】&#10;一人当たり有形固定資産（償却資産）額"/>
        <xdr:cNvSpPr txBox="1"/>
      </xdr:nvSpPr>
      <xdr:spPr>
        <a:xfrm>
          <a:off x="18388965" y="68567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76,153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37</xdr:row>
      <xdr:rowOff>81280</xdr:rowOff>
    </xdr:from>
    <xdr:ext cx="590550" cy="259080"/>
    <xdr:sp macro="" textlink="">
      <xdr:nvSpPr>
        <xdr:cNvPr id="506" name="n_1mainValue【一般廃棄物処理施設】&#10;一人当たり有形固定資産（償却資産）額"/>
        <xdr:cNvSpPr txBox="1"/>
      </xdr:nvSpPr>
      <xdr:spPr>
        <a:xfrm>
          <a:off x="21010880" y="642493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101,066</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37</xdr:row>
      <xdr:rowOff>83820</xdr:rowOff>
    </xdr:from>
    <xdr:ext cx="590550" cy="259080"/>
    <xdr:sp macro="" textlink="">
      <xdr:nvSpPr>
        <xdr:cNvPr id="507" name="n_2mainValue【一般廃棄物処理施設】&#10;一人当たり有形固定資産（償却資産）額"/>
        <xdr:cNvSpPr txBox="1"/>
      </xdr:nvSpPr>
      <xdr:spPr>
        <a:xfrm>
          <a:off x="20134580" y="642747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100,565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37</xdr:row>
      <xdr:rowOff>71120</xdr:rowOff>
    </xdr:from>
    <xdr:ext cx="590550" cy="259080"/>
    <xdr:sp macro="" textlink="">
      <xdr:nvSpPr>
        <xdr:cNvPr id="508" name="n_3mainValue【一般廃棄物処理施設】&#10;一人当たり有形固定資産（償却資産）額"/>
        <xdr:cNvSpPr txBox="1"/>
      </xdr:nvSpPr>
      <xdr:spPr>
        <a:xfrm>
          <a:off x="19245580" y="641477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103,310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68580</xdr:colOff>
      <xdr:row>37</xdr:row>
      <xdr:rowOff>65405</xdr:rowOff>
    </xdr:from>
    <xdr:ext cx="590550" cy="250825"/>
    <xdr:sp macro="" textlink="">
      <xdr:nvSpPr>
        <xdr:cNvPr id="509" name="n_4mainValue【一般廃棄物処理施設】&#10;一人当たり有形固定資産（償却資産）額"/>
        <xdr:cNvSpPr txBox="1"/>
      </xdr:nvSpPr>
      <xdr:spPr>
        <a:xfrm>
          <a:off x="18356580" y="640905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0195" cy="225425"/>
    <xdr:sp macro="" textlink="">
      <xdr:nvSpPr>
        <xdr:cNvPr id="518" name="テキスト ボックス 517"/>
        <xdr:cNvSpPr txBox="1"/>
      </xdr:nvSpPr>
      <xdr:spPr>
        <a:xfrm>
          <a:off x="12407900" y="895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59105" cy="251460"/>
    <xdr:sp macro="" textlink="">
      <xdr:nvSpPr>
        <xdr:cNvPr id="520" name="テキスト ボックス 519"/>
        <xdr:cNvSpPr txBox="1"/>
      </xdr:nvSpPr>
      <xdr:spPr>
        <a:xfrm>
          <a:off x="11978640" y="11287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21" name="直線コネクタ 52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59105" cy="259080"/>
    <xdr:sp macro="" textlink="">
      <xdr:nvSpPr>
        <xdr:cNvPr id="522" name="テキスト ボックス 521"/>
        <xdr:cNvSpPr txBox="1"/>
      </xdr:nvSpPr>
      <xdr:spPr>
        <a:xfrm>
          <a:off x="11978640" y="109613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3" name="直線コネクタ 52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4" name="テキスト ボックス 52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5" name="直線コネクタ 52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0825"/>
    <xdr:sp macro="" textlink="">
      <xdr:nvSpPr>
        <xdr:cNvPr id="526" name="テキスト ボックス 525"/>
        <xdr:cNvSpPr txBox="1"/>
      </xdr:nvSpPr>
      <xdr:spPr>
        <a:xfrm>
          <a:off x="12042775" y="1030795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7" name="直線コネクタ 52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8" name="テキスト ボックス 52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9" name="直線コネクタ 52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0825"/>
    <xdr:sp macro="" textlink="">
      <xdr:nvSpPr>
        <xdr:cNvPr id="530" name="テキスト ボックス 529"/>
        <xdr:cNvSpPr txBox="1"/>
      </xdr:nvSpPr>
      <xdr:spPr>
        <a:xfrm>
          <a:off x="12042775" y="965517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31" name="直線コネクタ 53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0835" cy="259080"/>
    <xdr:sp macro="" textlink="">
      <xdr:nvSpPr>
        <xdr:cNvPr id="532" name="テキスト ボックス 531"/>
        <xdr:cNvSpPr txBox="1"/>
      </xdr:nvSpPr>
      <xdr:spPr>
        <a:xfrm>
          <a:off x="12106910" y="932815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52070</xdr:rowOff>
    </xdr:from>
    <xdr:to>
      <xdr:col>85</xdr:col>
      <xdr:colOff>126365</xdr:colOff>
      <xdr:row>64</xdr:row>
      <xdr:rowOff>104775</xdr:rowOff>
    </xdr:to>
    <xdr:cxnSp macro="">
      <xdr:nvCxnSpPr>
        <xdr:cNvPr id="535" name="直線コネクタ 534"/>
        <xdr:cNvCxnSpPr/>
      </xdr:nvCxnSpPr>
      <xdr:spPr>
        <a:xfrm flipV="1">
          <a:off x="16318865" y="9481820"/>
          <a:ext cx="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109220</xdr:rowOff>
    </xdr:from>
    <xdr:ext cx="405130" cy="251460"/>
    <xdr:sp macro="" textlink="">
      <xdr:nvSpPr>
        <xdr:cNvPr id="536" name="【保健センター・保健所】&#10;有形固定資産減価償却率最小値テキスト"/>
        <xdr:cNvSpPr txBox="1"/>
      </xdr:nvSpPr>
      <xdr:spPr>
        <a:xfrm>
          <a:off x="16357600" y="1108202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537" name="直線コネクタ 536"/>
        <xdr:cNvCxnSpPr/>
      </xdr:nvCxnSpPr>
      <xdr:spPr>
        <a:xfrm>
          <a:off x="16230600" y="1107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170180</xdr:rowOff>
    </xdr:from>
    <xdr:ext cx="340360" cy="259080"/>
    <xdr:sp macro="" textlink="">
      <xdr:nvSpPr>
        <xdr:cNvPr id="538" name="【保健センター・保健所】&#10;有形固定資産減価償却率最大値テキスト"/>
        <xdr:cNvSpPr txBox="1"/>
      </xdr:nvSpPr>
      <xdr:spPr>
        <a:xfrm>
          <a:off x="16357600" y="92570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52070</xdr:rowOff>
    </xdr:from>
    <xdr:to>
      <xdr:col>86</xdr:col>
      <xdr:colOff>25400</xdr:colOff>
      <xdr:row>55</xdr:row>
      <xdr:rowOff>52070</xdr:rowOff>
    </xdr:to>
    <xdr:cxnSp macro="">
      <xdr:nvCxnSpPr>
        <xdr:cNvPr id="539" name="直線コネクタ 538"/>
        <xdr:cNvCxnSpPr/>
      </xdr:nvCxnSpPr>
      <xdr:spPr>
        <a:xfrm>
          <a:off x="16230600" y="948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76835</xdr:rowOff>
    </xdr:from>
    <xdr:ext cx="405130" cy="250825"/>
    <xdr:sp macro="" textlink="">
      <xdr:nvSpPr>
        <xdr:cNvPr id="540" name="【保健センター・保健所】&#10;有形固定資産減価償却率平均値テキスト"/>
        <xdr:cNvSpPr txBox="1"/>
      </xdr:nvSpPr>
      <xdr:spPr>
        <a:xfrm>
          <a:off x="16357600" y="10020935"/>
          <a:ext cx="405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53975</xdr:rowOff>
    </xdr:from>
    <xdr:to>
      <xdr:col>85</xdr:col>
      <xdr:colOff>177800</xdr:colOff>
      <xdr:row>59</xdr:row>
      <xdr:rowOff>155575</xdr:rowOff>
    </xdr:to>
    <xdr:sp macro="" textlink="">
      <xdr:nvSpPr>
        <xdr:cNvPr id="541" name="フローチャート: 判断 540"/>
        <xdr:cNvSpPr/>
      </xdr:nvSpPr>
      <xdr:spPr>
        <a:xfrm>
          <a:off x="16268700" y="101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92710</xdr:rowOff>
    </xdr:from>
    <xdr:to>
      <xdr:col>81</xdr:col>
      <xdr:colOff>101600</xdr:colOff>
      <xdr:row>60</xdr:row>
      <xdr:rowOff>22860</xdr:rowOff>
    </xdr:to>
    <xdr:sp macro="" textlink="">
      <xdr:nvSpPr>
        <xdr:cNvPr id="542" name="フローチャート: 判断 541"/>
        <xdr:cNvSpPr/>
      </xdr:nvSpPr>
      <xdr:spPr>
        <a:xfrm>
          <a:off x="15430500" y="1020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78105</xdr:rowOff>
    </xdr:from>
    <xdr:to>
      <xdr:col>76</xdr:col>
      <xdr:colOff>165100</xdr:colOff>
      <xdr:row>60</xdr:row>
      <xdr:rowOff>8255</xdr:rowOff>
    </xdr:to>
    <xdr:sp macro="" textlink="">
      <xdr:nvSpPr>
        <xdr:cNvPr id="543" name="フローチャート: 判断 542"/>
        <xdr:cNvSpPr/>
      </xdr:nvSpPr>
      <xdr:spPr>
        <a:xfrm>
          <a:off x="14541500" y="101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55245</xdr:rowOff>
    </xdr:from>
    <xdr:to>
      <xdr:col>72</xdr:col>
      <xdr:colOff>38100</xdr:colOff>
      <xdr:row>59</xdr:row>
      <xdr:rowOff>156845</xdr:rowOff>
    </xdr:to>
    <xdr:sp macro="" textlink="">
      <xdr:nvSpPr>
        <xdr:cNvPr id="544" name="フローチャート: 判断 543"/>
        <xdr:cNvSpPr/>
      </xdr:nvSpPr>
      <xdr:spPr>
        <a:xfrm>
          <a:off x="13652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37465</xdr:rowOff>
    </xdr:from>
    <xdr:to>
      <xdr:col>67</xdr:col>
      <xdr:colOff>101600</xdr:colOff>
      <xdr:row>59</xdr:row>
      <xdr:rowOff>139065</xdr:rowOff>
    </xdr:to>
    <xdr:sp macro="" textlink="">
      <xdr:nvSpPr>
        <xdr:cNvPr id="545" name="フローチャート: 判断 544"/>
        <xdr:cNvSpPr/>
      </xdr:nvSpPr>
      <xdr:spPr>
        <a:xfrm>
          <a:off x="127635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0825"/>
    <xdr:sp macro="" textlink="">
      <xdr:nvSpPr>
        <xdr:cNvPr id="546" name="テキスト ボックス 545"/>
        <xdr:cNvSpPr txBox="1"/>
      </xdr:nvSpPr>
      <xdr:spPr>
        <a:xfrm>
          <a:off x="16129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0825"/>
    <xdr:sp macro="" textlink="">
      <xdr:nvSpPr>
        <xdr:cNvPr id="547" name="テキスト ボックス 546"/>
        <xdr:cNvSpPr txBox="1"/>
      </xdr:nvSpPr>
      <xdr:spPr>
        <a:xfrm>
          <a:off x="15290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0825"/>
    <xdr:sp macro="" textlink="">
      <xdr:nvSpPr>
        <xdr:cNvPr id="548" name="テキスト ボックス 547"/>
        <xdr:cNvSpPr txBox="1"/>
      </xdr:nvSpPr>
      <xdr:spPr>
        <a:xfrm>
          <a:off x="14401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0825"/>
    <xdr:sp macro="" textlink="">
      <xdr:nvSpPr>
        <xdr:cNvPr id="549" name="テキスト ボックス 548"/>
        <xdr:cNvSpPr txBox="1"/>
      </xdr:nvSpPr>
      <xdr:spPr>
        <a:xfrm>
          <a:off x="13512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0825"/>
    <xdr:sp macro="" textlink="">
      <xdr:nvSpPr>
        <xdr:cNvPr id="550" name="テキスト ボックス 549"/>
        <xdr:cNvSpPr txBox="1"/>
      </xdr:nvSpPr>
      <xdr:spPr>
        <a:xfrm>
          <a:off x="12623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163195</xdr:rowOff>
    </xdr:from>
    <xdr:to>
      <xdr:col>85</xdr:col>
      <xdr:colOff>177800</xdr:colOff>
      <xdr:row>61</xdr:row>
      <xdr:rowOff>93345</xdr:rowOff>
    </xdr:to>
    <xdr:sp macro="" textlink="">
      <xdr:nvSpPr>
        <xdr:cNvPr id="551" name="楕円 550"/>
        <xdr:cNvSpPr/>
      </xdr:nvSpPr>
      <xdr:spPr>
        <a:xfrm>
          <a:off x="16268700" y="104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141605</xdr:rowOff>
    </xdr:from>
    <xdr:ext cx="405130" cy="259080"/>
    <xdr:sp macro="" textlink="">
      <xdr:nvSpPr>
        <xdr:cNvPr id="552" name="【保健センター・保健所】&#10;有形固定資産減価償却率該当値テキスト"/>
        <xdr:cNvSpPr txBox="1"/>
      </xdr:nvSpPr>
      <xdr:spPr>
        <a:xfrm>
          <a:off x="16357600" y="10428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130175</xdr:rowOff>
    </xdr:from>
    <xdr:to>
      <xdr:col>81</xdr:col>
      <xdr:colOff>101600</xdr:colOff>
      <xdr:row>61</xdr:row>
      <xdr:rowOff>60325</xdr:rowOff>
    </xdr:to>
    <xdr:sp macro="" textlink="">
      <xdr:nvSpPr>
        <xdr:cNvPr id="553" name="楕円 552"/>
        <xdr:cNvSpPr/>
      </xdr:nvSpPr>
      <xdr:spPr>
        <a:xfrm>
          <a:off x="15430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xdr:rowOff>
    </xdr:from>
    <xdr:to>
      <xdr:col>85</xdr:col>
      <xdr:colOff>127000</xdr:colOff>
      <xdr:row>61</xdr:row>
      <xdr:rowOff>42545</xdr:rowOff>
    </xdr:to>
    <xdr:cxnSp macro="">
      <xdr:nvCxnSpPr>
        <xdr:cNvPr id="554" name="直線コネクタ 553"/>
        <xdr:cNvCxnSpPr/>
      </xdr:nvCxnSpPr>
      <xdr:spPr>
        <a:xfrm>
          <a:off x="15481300" y="1046797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95885</xdr:rowOff>
    </xdr:from>
    <xdr:to>
      <xdr:col>76</xdr:col>
      <xdr:colOff>165100</xdr:colOff>
      <xdr:row>61</xdr:row>
      <xdr:rowOff>26035</xdr:rowOff>
    </xdr:to>
    <xdr:sp macro="" textlink="">
      <xdr:nvSpPr>
        <xdr:cNvPr id="555" name="楕円 554"/>
        <xdr:cNvSpPr/>
      </xdr:nvSpPr>
      <xdr:spPr>
        <a:xfrm>
          <a:off x="14541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146685</xdr:rowOff>
    </xdr:from>
    <xdr:to>
      <xdr:col>81</xdr:col>
      <xdr:colOff>50800</xdr:colOff>
      <xdr:row>61</xdr:row>
      <xdr:rowOff>9525</xdr:rowOff>
    </xdr:to>
    <xdr:cxnSp macro="">
      <xdr:nvCxnSpPr>
        <xdr:cNvPr id="556" name="直線コネクタ 555"/>
        <xdr:cNvCxnSpPr/>
      </xdr:nvCxnSpPr>
      <xdr:spPr>
        <a:xfrm>
          <a:off x="14592300" y="104336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55245</xdr:rowOff>
    </xdr:from>
    <xdr:to>
      <xdr:col>72</xdr:col>
      <xdr:colOff>38100</xdr:colOff>
      <xdr:row>60</xdr:row>
      <xdr:rowOff>156845</xdr:rowOff>
    </xdr:to>
    <xdr:sp macro="" textlink="">
      <xdr:nvSpPr>
        <xdr:cNvPr id="557" name="楕円 556"/>
        <xdr:cNvSpPr/>
      </xdr:nvSpPr>
      <xdr:spPr>
        <a:xfrm>
          <a:off x="13652500" y="103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106045</xdr:rowOff>
    </xdr:from>
    <xdr:to>
      <xdr:col>76</xdr:col>
      <xdr:colOff>114300</xdr:colOff>
      <xdr:row>60</xdr:row>
      <xdr:rowOff>146685</xdr:rowOff>
    </xdr:to>
    <xdr:cxnSp macro="">
      <xdr:nvCxnSpPr>
        <xdr:cNvPr id="558" name="直線コネクタ 557"/>
        <xdr:cNvCxnSpPr/>
      </xdr:nvCxnSpPr>
      <xdr:spPr>
        <a:xfrm>
          <a:off x="13703300" y="1039304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19685</xdr:rowOff>
    </xdr:from>
    <xdr:to>
      <xdr:col>67</xdr:col>
      <xdr:colOff>101600</xdr:colOff>
      <xdr:row>60</xdr:row>
      <xdr:rowOff>121285</xdr:rowOff>
    </xdr:to>
    <xdr:sp macro="" textlink="">
      <xdr:nvSpPr>
        <xdr:cNvPr id="559" name="楕円 558"/>
        <xdr:cNvSpPr/>
      </xdr:nvSpPr>
      <xdr:spPr>
        <a:xfrm>
          <a:off x="12763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70485</xdr:rowOff>
    </xdr:from>
    <xdr:to>
      <xdr:col>71</xdr:col>
      <xdr:colOff>177800</xdr:colOff>
      <xdr:row>60</xdr:row>
      <xdr:rowOff>106045</xdr:rowOff>
    </xdr:to>
    <xdr:cxnSp macro="">
      <xdr:nvCxnSpPr>
        <xdr:cNvPr id="560" name="直線コネクタ 559"/>
        <xdr:cNvCxnSpPr/>
      </xdr:nvCxnSpPr>
      <xdr:spPr>
        <a:xfrm>
          <a:off x="12814300" y="1035748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39370</xdr:rowOff>
    </xdr:from>
    <xdr:ext cx="405130" cy="259080"/>
    <xdr:sp macro="" textlink="">
      <xdr:nvSpPr>
        <xdr:cNvPr id="561" name="n_1aveValue【保健センター・保健所】&#10;有形固定資産減価償却率"/>
        <xdr:cNvSpPr txBox="1"/>
      </xdr:nvSpPr>
      <xdr:spPr>
        <a:xfrm>
          <a:off x="15266035" y="9983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24765</xdr:rowOff>
    </xdr:from>
    <xdr:ext cx="396875" cy="259080"/>
    <xdr:sp macro="" textlink="">
      <xdr:nvSpPr>
        <xdr:cNvPr id="562" name="n_2aveValue【保健センター・保健所】&#10;有形固定資産減価償却率"/>
        <xdr:cNvSpPr txBox="1"/>
      </xdr:nvSpPr>
      <xdr:spPr>
        <a:xfrm>
          <a:off x="14389735" y="996886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1905</xdr:rowOff>
    </xdr:from>
    <xdr:ext cx="396875" cy="259080"/>
    <xdr:sp macro="" textlink="">
      <xdr:nvSpPr>
        <xdr:cNvPr id="563" name="n_3aveValue【保健センター・保健所】&#10;有形固定資産減価償却率"/>
        <xdr:cNvSpPr txBox="1"/>
      </xdr:nvSpPr>
      <xdr:spPr>
        <a:xfrm>
          <a:off x="13500735" y="994600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155575</xdr:rowOff>
    </xdr:from>
    <xdr:ext cx="396875" cy="250825"/>
    <xdr:sp macro="" textlink="">
      <xdr:nvSpPr>
        <xdr:cNvPr id="564" name="n_4aveValue【保健センター・保健所】&#10;有形固定資産減価償却率"/>
        <xdr:cNvSpPr txBox="1"/>
      </xdr:nvSpPr>
      <xdr:spPr>
        <a:xfrm>
          <a:off x="12611735" y="992822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52070</xdr:rowOff>
    </xdr:from>
    <xdr:ext cx="405130" cy="251460"/>
    <xdr:sp macro="" textlink="">
      <xdr:nvSpPr>
        <xdr:cNvPr id="565" name="n_1mainValue【保健センター・保健所】&#10;有形固定資産減価償却率"/>
        <xdr:cNvSpPr txBox="1"/>
      </xdr:nvSpPr>
      <xdr:spPr>
        <a:xfrm>
          <a:off x="15266035" y="1051052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17780</xdr:rowOff>
    </xdr:from>
    <xdr:ext cx="396875" cy="251460"/>
    <xdr:sp macro="" textlink="">
      <xdr:nvSpPr>
        <xdr:cNvPr id="566" name="n_2mainValue【保健センター・保健所】&#10;有形固定資産減価償却率"/>
        <xdr:cNvSpPr txBox="1"/>
      </xdr:nvSpPr>
      <xdr:spPr>
        <a:xfrm>
          <a:off x="14389735" y="1047623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147955</xdr:rowOff>
    </xdr:from>
    <xdr:ext cx="396875" cy="258445"/>
    <xdr:sp macro="" textlink="">
      <xdr:nvSpPr>
        <xdr:cNvPr id="567" name="n_3mainValue【保健センター・保健所】&#10;有形固定資産減価償却率"/>
        <xdr:cNvSpPr txBox="1"/>
      </xdr:nvSpPr>
      <xdr:spPr>
        <a:xfrm>
          <a:off x="13500735" y="10434955"/>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112395</xdr:rowOff>
    </xdr:from>
    <xdr:ext cx="396875" cy="250825"/>
    <xdr:sp macro="" textlink="">
      <xdr:nvSpPr>
        <xdr:cNvPr id="568" name="n_4mainValue【保健センター・保健所】&#10;有形固定資産減価償却率"/>
        <xdr:cNvSpPr txBox="1"/>
      </xdr:nvSpPr>
      <xdr:spPr>
        <a:xfrm>
          <a:off x="12611735" y="1039939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1630" cy="225425"/>
    <xdr:sp macro="" textlink="">
      <xdr:nvSpPr>
        <xdr:cNvPr id="577" name="テキスト ボックス 576"/>
        <xdr:cNvSpPr txBox="1"/>
      </xdr:nvSpPr>
      <xdr:spPr>
        <a:xfrm>
          <a:off x="18249900" y="895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59105" cy="259080"/>
    <xdr:sp macro="" textlink="">
      <xdr:nvSpPr>
        <xdr:cNvPr id="580" name="テキスト ボックス 579"/>
        <xdr:cNvSpPr txBox="1"/>
      </xdr:nvSpPr>
      <xdr:spPr>
        <a:xfrm>
          <a:off x="17820640" y="1090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59105" cy="259080"/>
    <xdr:sp macro="" textlink="">
      <xdr:nvSpPr>
        <xdr:cNvPr id="582" name="テキスト ボックス 581"/>
        <xdr:cNvSpPr txBox="1"/>
      </xdr:nvSpPr>
      <xdr:spPr>
        <a:xfrm>
          <a:off x="17820640" y="1052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59105" cy="251460"/>
    <xdr:sp macro="" textlink="">
      <xdr:nvSpPr>
        <xdr:cNvPr id="584" name="テキスト ボックス 583"/>
        <xdr:cNvSpPr txBox="1"/>
      </xdr:nvSpPr>
      <xdr:spPr>
        <a:xfrm>
          <a:off x="17820640" y="10144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59105" cy="259080"/>
    <xdr:sp macro="" textlink="">
      <xdr:nvSpPr>
        <xdr:cNvPr id="586" name="テキスト ボックス 585"/>
        <xdr:cNvSpPr txBox="1"/>
      </xdr:nvSpPr>
      <xdr:spPr>
        <a:xfrm>
          <a:off x="17820640" y="9763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59105" cy="259080"/>
    <xdr:sp macro="" textlink="">
      <xdr:nvSpPr>
        <xdr:cNvPr id="588" name="テキスト ボックス 587"/>
        <xdr:cNvSpPr txBox="1"/>
      </xdr:nvSpPr>
      <xdr:spPr>
        <a:xfrm>
          <a:off x="17820640" y="9382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59105" cy="251460"/>
    <xdr:sp macro="" textlink="">
      <xdr:nvSpPr>
        <xdr:cNvPr id="590" name="テキスト ボックス 589"/>
        <xdr:cNvSpPr txBox="1"/>
      </xdr:nvSpPr>
      <xdr:spPr>
        <a:xfrm>
          <a:off x="17820640" y="9001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53340</xdr:rowOff>
    </xdr:from>
    <xdr:to>
      <xdr:col>116</xdr:col>
      <xdr:colOff>62865</xdr:colOff>
      <xdr:row>63</xdr:row>
      <xdr:rowOff>156210</xdr:rowOff>
    </xdr:to>
    <xdr:cxnSp macro="">
      <xdr:nvCxnSpPr>
        <xdr:cNvPr id="592" name="直線コネクタ 591"/>
        <xdr:cNvCxnSpPr/>
      </xdr:nvCxnSpPr>
      <xdr:spPr>
        <a:xfrm flipV="1">
          <a:off x="22160865" y="965454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160020</xdr:rowOff>
    </xdr:from>
    <xdr:ext cx="469900" cy="259080"/>
    <xdr:sp macro="" textlink="">
      <xdr:nvSpPr>
        <xdr:cNvPr id="593" name="【保健センター・保健所】&#10;一人当たり面積最小値テキスト"/>
        <xdr:cNvSpPr txBox="1"/>
      </xdr:nvSpPr>
      <xdr:spPr>
        <a:xfrm>
          <a:off x="22199600" y="10961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594" name="直線コネクタ 593"/>
        <xdr:cNvCxnSpPr/>
      </xdr:nvCxnSpPr>
      <xdr:spPr>
        <a:xfrm>
          <a:off x="22072600" y="1095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0</xdr:rowOff>
    </xdr:from>
    <xdr:ext cx="469900" cy="259080"/>
    <xdr:sp macro="" textlink="">
      <xdr:nvSpPr>
        <xdr:cNvPr id="595" name="【保健センター・保健所】&#10;一人当たり面積最大値テキスト"/>
        <xdr:cNvSpPr txBox="1"/>
      </xdr:nvSpPr>
      <xdr:spPr>
        <a:xfrm>
          <a:off x="22199600" y="9429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0.183</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596" name="直線コネクタ 595"/>
        <xdr:cNvCxnSpPr/>
      </xdr:nvCxnSpPr>
      <xdr:spPr>
        <a:xfrm>
          <a:off x="22072600" y="965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2540</xdr:rowOff>
    </xdr:from>
    <xdr:ext cx="469900" cy="259080"/>
    <xdr:sp macro="" textlink="">
      <xdr:nvSpPr>
        <xdr:cNvPr id="597" name="【保健センター・保健所】&#10;一人当たり面積平均値テキスト"/>
        <xdr:cNvSpPr txBox="1"/>
      </xdr:nvSpPr>
      <xdr:spPr>
        <a:xfrm>
          <a:off x="22199600" y="10460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98" name="フローチャート: 判断 597"/>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599" name="フローチャート: 判断 598"/>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00" name="フローチャート: 判断 599"/>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01" name="フローチャート: 判断 600"/>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602" name="フローチャート: 判断 601"/>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0825"/>
    <xdr:sp macro="" textlink="">
      <xdr:nvSpPr>
        <xdr:cNvPr id="603" name="テキスト ボックス 602"/>
        <xdr:cNvSpPr txBox="1"/>
      </xdr:nvSpPr>
      <xdr:spPr>
        <a:xfrm>
          <a:off x="21971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0825"/>
    <xdr:sp macro="" textlink="">
      <xdr:nvSpPr>
        <xdr:cNvPr id="604" name="テキスト ボックス 603"/>
        <xdr:cNvSpPr txBox="1"/>
      </xdr:nvSpPr>
      <xdr:spPr>
        <a:xfrm>
          <a:off x="21132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0825"/>
    <xdr:sp macro="" textlink="">
      <xdr:nvSpPr>
        <xdr:cNvPr id="605" name="テキスト ボックス 604"/>
        <xdr:cNvSpPr txBox="1"/>
      </xdr:nvSpPr>
      <xdr:spPr>
        <a:xfrm>
          <a:off x="20243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0825"/>
    <xdr:sp macro="" textlink="">
      <xdr:nvSpPr>
        <xdr:cNvPr id="606" name="テキスト ボックス 605"/>
        <xdr:cNvSpPr txBox="1"/>
      </xdr:nvSpPr>
      <xdr:spPr>
        <a:xfrm>
          <a:off x="19354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0825"/>
    <xdr:sp macro="" textlink="">
      <xdr:nvSpPr>
        <xdr:cNvPr id="607" name="テキスト ボックス 606"/>
        <xdr:cNvSpPr txBox="1"/>
      </xdr:nvSpPr>
      <xdr:spPr>
        <a:xfrm>
          <a:off x="18465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608" name="楕円 607"/>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161290</xdr:rowOff>
    </xdr:from>
    <xdr:ext cx="469900" cy="259080"/>
    <xdr:sp macro="" textlink="">
      <xdr:nvSpPr>
        <xdr:cNvPr id="609" name="【保健センター・保健所】&#10;一人当たり面積該当値テキスト"/>
        <xdr:cNvSpPr txBox="1"/>
      </xdr:nvSpPr>
      <xdr:spPr>
        <a:xfrm>
          <a:off x="22199600" y="10791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10" name="楕円 609"/>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611" name="直線コネクタ 610"/>
        <xdr:cNvCxnSpPr/>
      </xdr:nvCxnSpPr>
      <xdr:spPr>
        <a:xfrm>
          <a:off x="21323300" y="109270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612" name="楕円 611"/>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133350</xdr:rowOff>
    </xdr:to>
    <xdr:cxnSp macro="">
      <xdr:nvCxnSpPr>
        <xdr:cNvPr id="613" name="直線コネクタ 612"/>
        <xdr:cNvCxnSpPr/>
      </xdr:nvCxnSpPr>
      <xdr:spPr>
        <a:xfrm flipV="1">
          <a:off x="20434300" y="109270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614" name="楕円 613"/>
        <xdr:cNvSpPr/>
      </xdr:nvSpPr>
      <xdr:spPr>
        <a:xfrm>
          <a:off x="19494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53340</xdr:rowOff>
    </xdr:from>
    <xdr:to>
      <xdr:col>107</xdr:col>
      <xdr:colOff>50800</xdr:colOff>
      <xdr:row>63</xdr:row>
      <xdr:rowOff>133350</xdr:rowOff>
    </xdr:to>
    <xdr:cxnSp macro="">
      <xdr:nvCxnSpPr>
        <xdr:cNvPr id="615" name="直線コネクタ 614"/>
        <xdr:cNvCxnSpPr/>
      </xdr:nvCxnSpPr>
      <xdr:spPr>
        <a:xfrm>
          <a:off x="19545300" y="1068324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2540</xdr:rowOff>
    </xdr:from>
    <xdr:to>
      <xdr:col>98</xdr:col>
      <xdr:colOff>38100</xdr:colOff>
      <xdr:row>62</xdr:row>
      <xdr:rowOff>104140</xdr:rowOff>
    </xdr:to>
    <xdr:sp macro="" textlink="">
      <xdr:nvSpPr>
        <xdr:cNvPr id="616" name="楕円 615"/>
        <xdr:cNvSpPr/>
      </xdr:nvSpPr>
      <xdr:spPr>
        <a:xfrm>
          <a:off x="18605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53340</xdr:rowOff>
    </xdr:from>
    <xdr:to>
      <xdr:col>102</xdr:col>
      <xdr:colOff>114300</xdr:colOff>
      <xdr:row>62</xdr:row>
      <xdr:rowOff>53340</xdr:rowOff>
    </xdr:to>
    <xdr:cxnSp macro="">
      <xdr:nvCxnSpPr>
        <xdr:cNvPr id="617" name="直線コネクタ 616"/>
        <xdr:cNvCxnSpPr/>
      </xdr:nvCxnSpPr>
      <xdr:spPr>
        <a:xfrm>
          <a:off x="18656300" y="10683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90170</xdr:rowOff>
    </xdr:from>
    <xdr:ext cx="469900" cy="259080"/>
    <xdr:sp macro="" textlink="">
      <xdr:nvSpPr>
        <xdr:cNvPr id="618" name="n_1aveValue【保健センター・保健所】&#10;一人当たり面積"/>
        <xdr:cNvSpPr txBox="1"/>
      </xdr:nvSpPr>
      <xdr:spPr>
        <a:xfrm>
          <a:off x="21075650" y="10377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82550</xdr:rowOff>
    </xdr:from>
    <xdr:ext cx="461645" cy="259080"/>
    <xdr:sp macro="" textlink="">
      <xdr:nvSpPr>
        <xdr:cNvPr id="619" name="n_2aveValue【保健センター・保健所】&#10;一人当たり面積"/>
        <xdr:cNvSpPr txBox="1"/>
      </xdr:nvSpPr>
      <xdr:spPr>
        <a:xfrm>
          <a:off x="20199350" y="103695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82550</xdr:rowOff>
    </xdr:from>
    <xdr:ext cx="461645" cy="259080"/>
    <xdr:sp macro="" textlink="">
      <xdr:nvSpPr>
        <xdr:cNvPr id="620" name="n_3aveValue【保健センター・保健所】&#10;一人当たり面積"/>
        <xdr:cNvSpPr txBox="1"/>
      </xdr:nvSpPr>
      <xdr:spPr>
        <a:xfrm>
          <a:off x="19310350" y="103695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74930</xdr:rowOff>
    </xdr:from>
    <xdr:ext cx="461645" cy="251460"/>
    <xdr:sp macro="" textlink="">
      <xdr:nvSpPr>
        <xdr:cNvPr id="621" name="n_4aveValue【保健センター・保健所】&#10;一人当たり面積"/>
        <xdr:cNvSpPr txBox="1"/>
      </xdr:nvSpPr>
      <xdr:spPr>
        <a:xfrm>
          <a:off x="18421350" y="1036193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167640</xdr:rowOff>
    </xdr:from>
    <xdr:ext cx="469900" cy="250825"/>
    <xdr:sp macro="" textlink="">
      <xdr:nvSpPr>
        <xdr:cNvPr id="622" name="n_1mainValue【保健センター・保健所】&#10;一人当たり面積"/>
        <xdr:cNvSpPr txBox="1"/>
      </xdr:nvSpPr>
      <xdr:spPr>
        <a:xfrm>
          <a:off x="21075650" y="1096899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3810</xdr:rowOff>
    </xdr:from>
    <xdr:ext cx="461645" cy="259080"/>
    <xdr:sp macro="" textlink="">
      <xdr:nvSpPr>
        <xdr:cNvPr id="623" name="n_2mainValue【保健センター・保健所】&#10;一人当たり面積"/>
        <xdr:cNvSpPr txBox="1"/>
      </xdr:nvSpPr>
      <xdr:spPr>
        <a:xfrm>
          <a:off x="20199350" y="109766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95250</xdr:rowOff>
    </xdr:from>
    <xdr:ext cx="461645" cy="259080"/>
    <xdr:sp macro="" textlink="">
      <xdr:nvSpPr>
        <xdr:cNvPr id="624" name="n_3mainValue【保健センター・保健所】&#10;一人当たり面積"/>
        <xdr:cNvSpPr txBox="1"/>
      </xdr:nvSpPr>
      <xdr:spPr>
        <a:xfrm>
          <a:off x="19310350" y="10725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95250</xdr:rowOff>
    </xdr:from>
    <xdr:ext cx="461645" cy="259080"/>
    <xdr:sp macro="" textlink="">
      <xdr:nvSpPr>
        <xdr:cNvPr id="625" name="n_4mainValue【保健センター・保健所】&#10;一人当たり面積"/>
        <xdr:cNvSpPr txBox="1"/>
      </xdr:nvSpPr>
      <xdr:spPr>
        <a:xfrm>
          <a:off x="18421350" y="10725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0195" cy="217170"/>
    <xdr:sp macro="" textlink="">
      <xdr:nvSpPr>
        <xdr:cNvPr id="634" name="テキスト ボックス 633"/>
        <xdr:cNvSpPr txBox="1"/>
      </xdr:nvSpPr>
      <xdr:spPr>
        <a:xfrm>
          <a:off x="12407900" y="12763500"/>
          <a:ext cx="2901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59105" cy="259080"/>
    <xdr:sp macro="" textlink="">
      <xdr:nvSpPr>
        <xdr:cNvPr id="636" name="テキスト ボックス 635"/>
        <xdr:cNvSpPr txBox="1"/>
      </xdr:nvSpPr>
      <xdr:spPr>
        <a:xfrm>
          <a:off x="11978640" y="1509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7" name="直線コネクタ 63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59105" cy="259080"/>
    <xdr:sp macro="" textlink="">
      <xdr:nvSpPr>
        <xdr:cNvPr id="638" name="テキスト ボックス 637"/>
        <xdr:cNvSpPr txBox="1"/>
      </xdr:nvSpPr>
      <xdr:spPr>
        <a:xfrm>
          <a:off x="11978640" y="147713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9" name="直線コネクタ 63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0825"/>
    <xdr:sp macro="" textlink="">
      <xdr:nvSpPr>
        <xdr:cNvPr id="640" name="テキスト ボックス 639"/>
        <xdr:cNvSpPr txBox="1"/>
      </xdr:nvSpPr>
      <xdr:spPr>
        <a:xfrm>
          <a:off x="12042775" y="1444434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1" name="直線コネクタ 64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2" name="テキスト ボックス 64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3" name="直線コネクタ 64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0825"/>
    <xdr:sp macro="" textlink="">
      <xdr:nvSpPr>
        <xdr:cNvPr id="644" name="テキスト ボックス 643"/>
        <xdr:cNvSpPr txBox="1"/>
      </xdr:nvSpPr>
      <xdr:spPr>
        <a:xfrm>
          <a:off x="12042775" y="1379156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5" name="直線コネクタ 64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6" name="テキスト ボックス 64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7" name="直線コネクタ 64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0835" cy="259080"/>
    <xdr:sp macro="" textlink="">
      <xdr:nvSpPr>
        <xdr:cNvPr id="648" name="テキスト ボックス 647"/>
        <xdr:cNvSpPr txBox="1"/>
      </xdr:nvSpPr>
      <xdr:spPr>
        <a:xfrm>
          <a:off x="12106910" y="1313815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88900</xdr:rowOff>
    </xdr:from>
    <xdr:to>
      <xdr:col>85</xdr:col>
      <xdr:colOff>126365</xdr:colOff>
      <xdr:row>85</xdr:row>
      <xdr:rowOff>132715</xdr:rowOff>
    </xdr:to>
    <xdr:cxnSp macro="">
      <xdr:nvCxnSpPr>
        <xdr:cNvPr id="651" name="直線コネクタ 650"/>
        <xdr:cNvCxnSpPr/>
      </xdr:nvCxnSpPr>
      <xdr:spPr>
        <a:xfrm flipV="1">
          <a:off x="16318865" y="13462000"/>
          <a:ext cx="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136525</xdr:rowOff>
    </xdr:from>
    <xdr:ext cx="405130" cy="258445"/>
    <xdr:sp macro="" textlink="">
      <xdr:nvSpPr>
        <xdr:cNvPr id="652" name="【消防施設】&#10;有形固定資産減価償却率最小値テキスト"/>
        <xdr:cNvSpPr txBox="1"/>
      </xdr:nvSpPr>
      <xdr:spPr>
        <a:xfrm>
          <a:off x="16357600" y="14709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132715</xdr:rowOff>
    </xdr:from>
    <xdr:to>
      <xdr:col>86</xdr:col>
      <xdr:colOff>25400</xdr:colOff>
      <xdr:row>85</xdr:row>
      <xdr:rowOff>132715</xdr:rowOff>
    </xdr:to>
    <xdr:cxnSp macro="">
      <xdr:nvCxnSpPr>
        <xdr:cNvPr id="653" name="直線コネクタ 652"/>
        <xdr:cNvCxnSpPr/>
      </xdr:nvCxnSpPr>
      <xdr:spPr>
        <a:xfrm>
          <a:off x="16230600" y="1470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35560</xdr:rowOff>
    </xdr:from>
    <xdr:ext cx="405130" cy="259080"/>
    <xdr:sp macro="" textlink="">
      <xdr:nvSpPr>
        <xdr:cNvPr id="654" name="【消防施設】&#10;有形固定資産減価償却率最大値テキスト"/>
        <xdr:cNvSpPr txBox="1"/>
      </xdr:nvSpPr>
      <xdr:spPr>
        <a:xfrm>
          <a:off x="16357600" y="13237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88900</xdr:rowOff>
    </xdr:from>
    <xdr:to>
      <xdr:col>86</xdr:col>
      <xdr:colOff>25400</xdr:colOff>
      <xdr:row>78</xdr:row>
      <xdr:rowOff>88900</xdr:rowOff>
    </xdr:to>
    <xdr:cxnSp macro="">
      <xdr:nvCxnSpPr>
        <xdr:cNvPr id="655" name="直線コネクタ 654"/>
        <xdr:cNvCxnSpPr/>
      </xdr:nvCxnSpPr>
      <xdr:spPr>
        <a:xfrm>
          <a:off x="16230600" y="1346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165100</xdr:rowOff>
    </xdr:from>
    <xdr:ext cx="405130" cy="259080"/>
    <xdr:sp macro="" textlink="">
      <xdr:nvSpPr>
        <xdr:cNvPr id="656" name="【消防施設】&#10;有形固定資産減価償却率平均値テキスト"/>
        <xdr:cNvSpPr txBox="1"/>
      </xdr:nvSpPr>
      <xdr:spPr>
        <a:xfrm>
          <a:off x="16357600" y="140525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142240</xdr:rowOff>
    </xdr:from>
    <xdr:to>
      <xdr:col>85</xdr:col>
      <xdr:colOff>177800</xdr:colOff>
      <xdr:row>83</xdr:row>
      <xdr:rowOff>72390</xdr:rowOff>
    </xdr:to>
    <xdr:sp macro="" textlink="">
      <xdr:nvSpPr>
        <xdr:cNvPr id="657" name="フローチャート: 判断 656"/>
        <xdr:cNvSpPr/>
      </xdr:nvSpPr>
      <xdr:spPr>
        <a:xfrm>
          <a:off x="162687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109855</xdr:rowOff>
    </xdr:from>
    <xdr:to>
      <xdr:col>81</xdr:col>
      <xdr:colOff>101600</xdr:colOff>
      <xdr:row>83</xdr:row>
      <xdr:rowOff>40640</xdr:rowOff>
    </xdr:to>
    <xdr:sp macro="" textlink="">
      <xdr:nvSpPr>
        <xdr:cNvPr id="658" name="フローチャート: 判断 657"/>
        <xdr:cNvSpPr/>
      </xdr:nvSpPr>
      <xdr:spPr>
        <a:xfrm>
          <a:off x="15430500" y="14168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103505</xdr:rowOff>
    </xdr:from>
    <xdr:to>
      <xdr:col>76</xdr:col>
      <xdr:colOff>165100</xdr:colOff>
      <xdr:row>83</xdr:row>
      <xdr:rowOff>33655</xdr:rowOff>
    </xdr:to>
    <xdr:sp macro="" textlink="">
      <xdr:nvSpPr>
        <xdr:cNvPr id="659" name="フローチャート: 判断 658"/>
        <xdr:cNvSpPr/>
      </xdr:nvSpPr>
      <xdr:spPr>
        <a:xfrm>
          <a:off x="14541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93345</xdr:rowOff>
    </xdr:from>
    <xdr:to>
      <xdr:col>72</xdr:col>
      <xdr:colOff>38100</xdr:colOff>
      <xdr:row>83</xdr:row>
      <xdr:rowOff>23495</xdr:rowOff>
    </xdr:to>
    <xdr:sp macro="" textlink="">
      <xdr:nvSpPr>
        <xdr:cNvPr id="660" name="フローチャート: 判断 659"/>
        <xdr:cNvSpPr/>
      </xdr:nvSpPr>
      <xdr:spPr>
        <a:xfrm>
          <a:off x="13652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75565</xdr:rowOff>
    </xdr:from>
    <xdr:to>
      <xdr:col>67</xdr:col>
      <xdr:colOff>101600</xdr:colOff>
      <xdr:row>83</xdr:row>
      <xdr:rowOff>6350</xdr:rowOff>
    </xdr:to>
    <xdr:sp macro="" textlink="">
      <xdr:nvSpPr>
        <xdr:cNvPr id="661" name="フローチャート: 判断 660"/>
        <xdr:cNvSpPr/>
      </xdr:nvSpPr>
      <xdr:spPr>
        <a:xfrm>
          <a:off x="12763500" y="1413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83</xdr:row>
      <xdr:rowOff>135890</xdr:rowOff>
    </xdr:from>
    <xdr:to>
      <xdr:col>85</xdr:col>
      <xdr:colOff>177800</xdr:colOff>
      <xdr:row>84</xdr:row>
      <xdr:rowOff>66040</xdr:rowOff>
    </xdr:to>
    <xdr:sp macro="" textlink="">
      <xdr:nvSpPr>
        <xdr:cNvPr id="667" name="楕円 666"/>
        <xdr:cNvSpPr/>
      </xdr:nvSpPr>
      <xdr:spPr>
        <a:xfrm>
          <a:off x="16268700" y="143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114300</xdr:rowOff>
    </xdr:from>
    <xdr:ext cx="405130" cy="259080"/>
    <xdr:sp macro="" textlink="">
      <xdr:nvSpPr>
        <xdr:cNvPr id="668" name="【消防施設】&#10;有形固定資産減価償却率該当値テキスト"/>
        <xdr:cNvSpPr txBox="1"/>
      </xdr:nvSpPr>
      <xdr:spPr>
        <a:xfrm>
          <a:off x="16357600" y="1434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104775</xdr:rowOff>
    </xdr:from>
    <xdr:to>
      <xdr:col>81</xdr:col>
      <xdr:colOff>101600</xdr:colOff>
      <xdr:row>84</xdr:row>
      <xdr:rowOff>34925</xdr:rowOff>
    </xdr:to>
    <xdr:sp macro="" textlink="">
      <xdr:nvSpPr>
        <xdr:cNvPr id="669" name="楕円 668"/>
        <xdr:cNvSpPr/>
      </xdr:nvSpPr>
      <xdr:spPr>
        <a:xfrm>
          <a:off x="15430500" y="143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155575</xdr:rowOff>
    </xdr:from>
    <xdr:to>
      <xdr:col>85</xdr:col>
      <xdr:colOff>127000</xdr:colOff>
      <xdr:row>84</xdr:row>
      <xdr:rowOff>15240</xdr:rowOff>
    </xdr:to>
    <xdr:cxnSp macro="">
      <xdr:nvCxnSpPr>
        <xdr:cNvPr id="670" name="直線コネクタ 669"/>
        <xdr:cNvCxnSpPr/>
      </xdr:nvCxnSpPr>
      <xdr:spPr>
        <a:xfrm>
          <a:off x="15481300" y="1438592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75565</xdr:rowOff>
    </xdr:from>
    <xdr:to>
      <xdr:col>76</xdr:col>
      <xdr:colOff>165100</xdr:colOff>
      <xdr:row>84</xdr:row>
      <xdr:rowOff>6350</xdr:rowOff>
    </xdr:to>
    <xdr:sp macro="" textlink="">
      <xdr:nvSpPr>
        <xdr:cNvPr id="671" name="楕円 670"/>
        <xdr:cNvSpPr/>
      </xdr:nvSpPr>
      <xdr:spPr>
        <a:xfrm>
          <a:off x="14541500" y="14305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126365</xdr:rowOff>
    </xdr:from>
    <xdr:to>
      <xdr:col>81</xdr:col>
      <xdr:colOff>50800</xdr:colOff>
      <xdr:row>83</xdr:row>
      <xdr:rowOff>155575</xdr:rowOff>
    </xdr:to>
    <xdr:cxnSp macro="">
      <xdr:nvCxnSpPr>
        <xdr:cNvPr id="672" name="直線コネクタ 671"/>
        <xdr:cNvCxnSpPr/>
      </xdr:nvCxnSpPr>
      <xdr:spPr>
        <a:xfrm>
          <a:off x="14592300" y="1435671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73" name="楕円 672"/>
        <xdr:cNvSpPr/>
      </xdr:nvSpPr>
      <xdr:spPr>
        <a:xfrm>
          <a:off x="1365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126365</xdr:rowOff>
    </xdr:to>
    <xdr:cxnSp macro="">
      <xdr:nvCxnSpPr>
        <xdr:cNvPr id="674" name="直線コネクタ 673"/>
        <xdr:cNvCxnSpPr/>
      </xdr:nvCxnSpPr>
      <xdr:spPr>
        <a:xfrm>
          <a:off x="13703300" y="143256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24765</xdr:rowOff>
    </xdr:from>
    <xdr:to>
      <xdr:col>67</xdr:col>
      <xdr:colOff>101600</xdr:colOff>
      <xdr:row>83</xdr:row>
      <xdr:rowOff>126365</xdr:rowOff>
    </xdr:to>
    <xdr:sp macro="" textlink="">
      <xdr:nvSpPr>
        <xdr:cNvPr id="675" name="楕円 674"/>
        <xdr:cNvSpPr/>
      </xdr:nvSpPr>
      <xdr:spPr>
        <a:xfrm>
          <a:off x="12763500" y="1425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75565</xdr:rowOff>
    </xdr:from>
    <xdr:to>
      <xdr:col>71</xdr:col>
      <xdr:colOff>177800</xdr:colOff>
      <xdr:row>83</xdr:row>
      <xdr:rowOff>95250</xdr:rowOff>
    </xdr:to>
    <xdr:cxnSp macro="">
      <xdr:nvCxnSpPr>
        <xdr:cNvPr id="676" name="直線コネクタ 675"/>
        <xdr:cNvCxnSpPr/>
      </xdr:nvCxnSpPr>
      <xdr:spPr>
        <a:xfrm>
          <a:off x="12814300" y="143059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56515</xdr:rowOff>
    </xdr:from>
    <xdr:ext cx="405130" cy="258445"/>
    <xdr:sp macro="" textlink="">
      <xdr:nvSpPr>
        <xdr:cNvPr id="677" name="n_1aveValue【消防施設】&#10;有形固定資産減価償却率"/>
        <xdr:cNvSpPr txBox="1"/>
      </xdr:nvSpPr>
      <xdr:spPr>
        <a:xfrm>
          <a:off x="15266035" y="139439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50165</xdr:rowOff>
    </xdr:from>
    <xdr:ext cx="396875" cy="259080"/>
    <xdr:sp macro="" textlink="">
      <xdr:nvSpPr>
        <xdr:cNvPr id="678" name="n_2aveValue【消防施設】&#10;有形固定資産減価償却率"/>
        <xdr:cNvSpPr txBox="1"/>
      </xdr:nvSpPr>
      <xdr:spPr>
        <a:xfrm>
          <a:off x="14389735" y="1393761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40640</xdr:rowOff>
    </xdr:from>
    <xdr:ext cx="396875" cy="251460"/>
    <xdr:sp macro="" textlink="">
      <xdr:nvSpPr>
        <xdr:cNvPr id="679" name="n_3aveValue【消防施設】&#10;有形固定資産減価償却率"/>
        <xdr:cNvSpPr txBox="1"/>
      </xdr:nvSpPr>
      <xdr:spPr>
        <a:xfrm>
          <a:off x="13500735" y="1392809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22225</xdr:rowOff>
    </xdr:from>
    <xdr:ext cx="396875" cy="258445"/>
    <xdr:sp macro="" textlink="">
      <xdr:nvSpPr>
        <xdr:cNvPr id="680" name="n_4aveValue【消防施設】&#10;有形固定資産減価償却率"/>
        <xdr:cNvSpPr txBox="1"/>
      </xdr:nvSpPr>
      <xdr:spPr>
        <a:xfrm>
          <a:off x="12611735" y="13909675"/>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26035</xdr:rowOff>
    </xdr:from>
    <xdr:ext cx="405130" cy="259080"/>
    <xdr:sp macro="" textlink="">
      <xdr:nvSpPr>
        <xdr:cNvPr id="681" name="n_1mainValue【消防施設】&#10;有形固定資産減価償却率"/>
        <xdr:cNvSpPr txBox="1"/>
      </xdr:nvSpPr>
      <xdr:spPr>
        <a:xfrm>
          <a:off x="15266035" y="14427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168275</xdr:rowOff>
    </xdr:from>
    <xdr:ext cx="396875" cy="250825"/>
    <xdr:sp macro="" textlink="">
      <xdr:nvSpPr>
        <xdr:cNvPr id="682" name="n_2mainValue【消防施設】&#10;有形固定資産減価償却率"/>
        <xdr:cNvSpPr txBox="1"/>
      </xdr:nvSpPr>
      <xdr:spPr>
        <a:xfrm>
          <a:off x="14389735" y="1439862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137160</xdr:rowOff>
    </xdr:from>
    <xdr:ext cx="396875" cy="259080"/>
    <xdr:sp macro="" textlink="">
      <xdr:nvSpPr>
        <xdr:cNvPr id="683" name="n_3mainValue【消防施設】&#10;有形固定資産減価償却率"/>
        <xdr:cNvSpPr txBox="1"/>
      </xdr:nvSpPr>
      <xdr:spPr>
        <a:xfrm>
          <a:off x="13500735" y="1436751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117475</xdr:rowOff>
    </xdr:from>
    <xdr:ext cx="396875" cy="259080"/>
    <xdr:sp macro="" textlink="">
      <xdr:nvSpPr>
        <xdr:cNvPr id="684" name="n_4mainValue【消防施設】&#10;有形固定資産減価償却率"/>
        <xdr:cNvSpPr txBox="1"/>
      </xdr:nvSpPr>
      <xdr:spPr>
        <a:xfrm>
          <a:off x="12611735" y="1434782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1630" cy="217170"/>
    <xdr:sp macro="" textlink="">
      <xdr:nvSpPr>
        <xdr:cNvPr id="693" name="テキスト ボックス 692"/>
        <xdr:cNvSpPr txBox="1"/>
      </xdr:nvSpPr>
      <xdr:spPr>
        <a:xfrm>
          <a:off x="18249900" y="1276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59105" cy="259080"/>
    <xdr:sp macro="" textlink="">
      <xdr:nvSpPr>
        <xdr:cNvPr id="696" name="テキスト ボックス 695"/>
        <xdr:cNvSpPr txBox="1"/>
      </xdr:nvSpPr>
      <xdr:spPr>
        <a:xfrm>
          <a:off x="17820640" y="146405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59105" cy="259080"/>
    <xdr:sp macro="" textlink="">
      <xdr:nvSpPr>
        <xdr:cNvPr id="698" name="テキスト ボックス 697"/>
        <xdr:cNvSpPr txBox="1"/>
      </xdr:nvSpPr>
      <xdr:spPr>
        <a:xfrm>
          <a:off x="17820640" y="141833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59105" cy="259080"/>
    <xdr:sp macro="" textlink="">
      <xdr:nvSpPr>
        <xdr:cNvPr id="700" name="テキスト ボックス 699"/>
        <xdr:cNvSpPr txBox="1"/>
      </xdr:nvSpPr>
      <xdr:spPr>
        <a:xfrm>
          <a:off x="17820640" y="137261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59105" cy="259080"/>
    <xdr:sp macro="" textlink="">
      <xdr:nvSpPr>
        <xdr:cNvPr id="702" name="テキスト ボックス 701"/>
        <xdr:cNvSpPr txBox="1"/>
      </xdr:nvSpPr>
      <xdr:spPr>
        <a:xfrm>
          <a:off x="17820640" y="132689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59105" cy="259080"/>
    <xdr:sp macro="" textlink="">
      <xdr:nvSpPr>
        <xdr:cNvPr id="704" name="テキスト ボックス 703"/>
        <xdr:cNvSpPr txBox="1"/>
      </xdr:nvSpPr>
      <xdr:spPr>
        <a:xfrm>
          <a:off x="17820640" y="1281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58420</xdr:rowOff>
    </xdr:from>
    <xdr:to>
      <xdr:col>116</xdr:col>
      <xdr:colOff>62865</xdr:colOff>
      <xdr:row>86</xdr:row>
      <xdr:rowOff>10795</xdr:rowOff>
    </xdr:to>
    <xdr:cxnSp macro="">
      <xdr:nvCxnSpPr>
        <xdr:cNvPr id="706" name="直線コネクタ 705"/>
        <xdr:cNvCxnSpPr/>
      </xdr:nvCxnSpPr>
      <xdr:spPr>
        <a:xfrm flipV="1">
          <a:off x="22160865" y="13602970"/>
          <a:ext cx="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14605</xdr:rowOff>
    </xdr:from>
    <xdr:ext cx="469900" cy="259080"/>
    <xdr:sp macro="" textlink="">
      <xdr:nvSpPr>
        <xdr:cNvPr id="707" name="【消防施設】&#10;一人当たり面積最小値テキスト"/>
        <xdr:cNvSpPr txBox="1"/>
      </xdr:nvSpPr>
      <xdr:spPr>
        <a:xfrm>
          <a:off x="22199600" y="14759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10795</xdr:rowOff>
    </xdr:from>
    <xdr:to>
      <xdr:col>116</xdr:col>
      <xdr:colOff>152400</xdr:colOff>
      <xdr:row>86</xdr:row>
      <xdr:rowOff>10795</xdr:rowOff>
    </xdr:to>
    <xdr:cxnSp macro="">
      <xdr:nvCxnSpPr>
        <xdr:cNvPr id="708" name="直線コネクタ 707"/>
        <xdr:cNvCxnSpPr/>
      </xdr:nvCxnSpPr>
      <xdr:spPr>
        <a:xfrm>
          <a:off x="22072600" y="1475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5080</xdr:rowOff>
    </xdr:from>
    <xdr:ext cx="469900" cy="259080"/>
    <xdr:sp macro="" textlink="">
      <xdr:nvSpPr>
        <xdr:cNvPr id="709" name="【消防施設】&#10;一人当たり面積最大値テキスト"/>
        <xdr:cNvSpPr txBox="1"/>
      </xdr:nvSpPr>
      <xdr:spPr>
        <a:xfrm>
          <a:off x="22199600" y="1337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58420</xdr:rowOff>
    </xdr:from>
    <xdr:to>
      <xdr:col>116</xdr:col>
      <xdr:colOff>152400</xdr:colOff>
      <xdr:row>79</xdr:row>
      <xdr:rowOff>58420</xdr:rowOff>
    </xdr:to>
    <xdr:cxnSp macro="">
      <xdr:nvCxnSpPr>
        <xdr:cNvPr id="710" name="直線コネクタ 709"/>
        <xdr:cNvCxnSpPr/>
      </xdr:nvCxnSpPr>
      <xdr:spPr>
        <a:xfrm>
          <a:off x="22072600" y="1360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48895</xdr:rowOff>
    </xdr:from>
    <xdr:ext cx="469900" cy="259080"/>
    <xdr:sp macro="" textlink="">
      <xdr:nvSpPr>
        <xdr:cNvPr id="711" name="【消防施設】&#10;一人当たり面積平均値テキスト"/>
        <xdr:cNvSpPr txBox="1"/>
      </xdr:nvSpPr>
      <xdr:spPr>
        <a:xfrm>
          <a:off x="22199600" y="141077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26035</xdr:rowOff>
    </xdr:from>
    <xdr:to>
      <xdr:col>116</xdr:col>
      <xdr:colOff>114300</xdr:colOff>
      <xdr:row>83</xdr:row>
      <xdr:rowOff>127635</xdr:rowOff>
    </xdr:to>
    <xdr:sp macro="" textlink="">
      <xdr:nvSpPr>
        <xdr:cNvPr id="712" name="フローチャート: 判断 711"/>
        <xdr:cNvSpPr/>
      </xdr:nvSpPr>
      <xdr:spPr>
        <a:xfrm>
          <a:off x="22110700" y="1425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26035</xdr:rowOff>
    </xdr:from>
    <xdr:to>
      <xdr:col>112</xdr:col>
      <xdr:colOff>38100</xdr:colOff>
      <xdr:row>83</xdr:row>
      <xdr:rowOff>127635</xdr:rowOff>
    </xdr:to>
    <xdr:sp macro="" textlink="">
      <xdr:nvSpPr>
        <xdr:cNvPr id="713" name="フローチャート: 判断 712"/>
        <xdr:cNvSpPr/>
      </xdr:nvSpPr>
      <xdr:spPr>
        <a:xfrm>
          <a:off x="21272500" y="1425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48895</xdr:rowOff>
    </xdr:from>
    <xdr:to>
      <xdr:col>107</xdr:col>
      <xdr:colOff>101600</xdr:colOff>
      <xdr:row>83</xdr:row>
      <xdr:rowOff>150495</xdr:rowOff>
    </xdr:to>
    <xdr:sp macro="" textlink="">
      <xdr:nvSpPr>
        <xdr:cNvPr id="714" name="フローチャート: 判断 713"/>
        <xdr:cNvSpPr/>
      </xdr:nvSpPr>
      <xdr:spPr>
        <a:xfrm>
          <a:off x="20383500" y="1427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40640</xdr:rowOff>
    </xdr:from>
    <xdr:to>
      <xdr:col>102</xdr:col>
      <xdr:colOff>165100</xdr:colOff>
      <xdr:row>83</xdr:row>
      <xdr:rowOff>141605</xdr:rowOff>
    </xdr:to>
    <xdr:sp macro="" textlink="">
      <xdr:nvSpPr>
        <xdr:cNvPr id="715" name="フローチャート: 判断 714"/>
        <xdr:cNvSpPr/>
      </xdr:nvSpPr>
      <xdr:spPr>
        <a:xfrm>
          <a:off x="19494500" y="14270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58420</xdr:rowOff>
    </xdr:from>
    <xdr:to>
      <xdr:col>98</xdr:col>
      <xdr:colOff>38100</xdr:colOff>
      <xdr:row>83</xdr:row>
      <xdr:rowOff>160020</xdr:rowOff>
    </xdr:to>
    <xdr:sp macro="" textlink="">
      <xdr:nvSpPr>
        <xdr:cNvPr id="716" name="フローチャート: 判断 715"/>
        <xdr:cNvSpPr/>
      </xdr:nvSpPr>
      <xdr:spPr>
        <a:xfrm>
          <a:off x="186055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7" name="テキスト ボックス 7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8" name="テキスト ボックス 7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9" name="テキスト ボックス 7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0" name="テキスト ボックス 7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1" name="テキスト ボックス 7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76200</xdr:rowOff>
    </xdr:from>
    <xdr:to>
      <xdr:col>116</xdr:col>
      <xdr:colOff>114300</xdr:colOff>
      <xdr:row>84</xdr:row>
      <xdr:rowOff>6350</xdr:rowOff>
    </xdr:to>
    <xdr:sp macro="" textlink="">
      <xdr:nvSpPr>
        <xdr:cNvPr id="722" name="楕円 721"/>
        <xdr:cNvSpPr/>
      </xdr:nvSpPr>
      <xdr:spPr>
        <a:xfrm>
          <a:off x="22110700" y="14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54610</xdr:rowOff>
    </xdr:from>
    <xdr:ext cx="469900" cy="250825"/>
    <xdr:sp macro="" textlink="">
      <xdr:nvSpPr>
        <xdr:cNvPr id="723" name="【消防施設】&#10;一人当たり面積該当値テキスト"/>
        <xdr:cNvSpPr txBox="1"/>
      </xdr:nvSpPr>
      <xdr:spPr>
        <a:xfrm>
          <a:off x="22199600" y="1428496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81280</xdr:rowOff>
    </xdr:from>
    <xdr:to>
      <xdr:col>112</xdr:col>
      <xdr:colOff>38100</xdr:colOff>
      <xdr:row>84</xdr:row>
      <xdr:rowOff>11430</xdr:rowOff>
    </xdr:to>
    <xdr:sp macro="" textlink="">
      <xdr:nvSpPr>
        <xdr:cNvPr id="724" name="楕円 723"/>
        <xdr:cNvSpPr/>
      </xdr:nvSpPr>
      <xdr:spPr>
        <a:xfrm>
          <a:off x="21272500" y="143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127000</xdr:rowOff>
    </xdr:from>
    <xdr:to>
      <xdr:col>116</xdr:col>
      <xdr:colOff>63500</xdr:colOff>
      <xdr:row>83</xdr:row>
      <xdr:rowOff>132080</xdr:rowOff>
    </xdr:to>
    <xdr:cxnSp macro="">
      <xdr:nvCxnSpPr>
        <xdr:cNvPr id="725" name="直線コネクタ 724"/>
        <xdr:cNvCxnSpPr/>
      </xdr:nvCxnSpPr>
      <xdr:spPr>
        <a:xfrm flipV="1">
          <a:off x="21323300" y="143573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71755</xdr:rowOff>
    </xdr:from>
    <xdr:to>
      <xdr:col>107</xdr:col>
      <xdr:colOff>101600</xdr:colOff>
      <xdr:row>84</xdr:row>
      <xdr:rowOff>1905</xdr:rowOff>
    </xdr:to>
    <xdr:sp macro="" textlink="">
      <xdr:nvSpPr>
        <xdr:cNvPr id="726" name="楕円 725"/>
        <xdr:cNvSpPr/>
      </xdr:nvSpPr>
      <xdr:spPr>
        <a:xfrm>
          <a:off x="20383500" y="1430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122555</xdr:rowOff>
    </xdr:from>
    <xdr:to>
      <xdr:col>111</xdr:col>
      <xdr:colOff>177800</xdr:colOff>
      <xdr:row>83</xdr:row>
      <xdr:rowOff>132080</xdr:rowOff>
    </xdr:to>
    <xdr:cxnSp macro="">
      <xdr:nvCxnSpPr>
        <xdr:cNvPr id="727" name="直線コネクタ 726"/>
        <xdr:cNvCxnSpPr/>
      </xdr:nvCxnSpPr>
      <xdr:spPr>
        <a:xfrm>
          <a:off x="20434300" y="143529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67310</xdr:rowOff>
    </xdr:from>
    <xdr:to>
      <xdr:col>102</xdr:col>
      <xdr:colOff>165100</xdr:colOff>
      <xdr:row>83</xdr:row>
      <xdr:rowOff>168910</xdr:rowOff>
    </xdr:to>
    <xdr:sp macro="" textlink="">
      <xdr:nvSpPr>
        <xdr:cNvPr id="728" name="楕円 727"/>
        <xdr:cNvSpPr/>
      </xdr:nvSpPr>
      <xdr:spPr>
        <a:xfrm>
          <a:off x="194945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118110</xdr:rowOff>
    </xdr:from>
    <xdr:to>
      <xdr:col>107</xdr:col>
      <xdr:colOff>50800</xdr:colOff>
      <xdr:row>83</xdr:row>
      <xdr:rowOff>122555</xdr:rowOff>
    </xdr:to>
    <xdr:cxnSp macro="">
      <xdr:nvCxnSpPr>
        <xdr:cNvPr id="729" name="直線コネクタ 728"/>
        <xdr:cNvCxnSpPr/>
      </xdr:nvCxnSpPr>
      <xdr:spPr>
        <a:xfrm>
          <a:off x="19545300" y="143484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71755</xdr:rowOff>
    </xdr:from>
    <xdr:to>
      <xdr:col>98</xdr:col>
      <xdr:colOff>38100</xdr:colOff>
      <xdr:row>84</xdr:row>
      <xdr:rowOff>1905</xdr:rowOff>
    </xdr:to>
    <xdr:sp macro="" textlink="">
      <xdr:nvSpPr>
        <xdr:cNvPr id="730" name="楕円 729"/>
        <xdr:cNvSpPr/>
      </xdr:nvSpPr>
      <xdr:spPr>
        <a:xfrm>
          <a:off x="18605500" y="1430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118110</xdr:rowOff>
    </xdr:from>
    <xdr:to>
      <xdr:col>102</xdr:col>
      <xdr:colOff>114300</xdr:colOff>
      <xdr:row>83</xdr:row>
      <xdr:rowOff>122555</xdr:rowOff>
    </xdr:to>
    <xdr:cxnSp macro="">
      <xdr:nvCxnSpPr>
        <xdr:cNvPr id="731" name="直線コネクタ 730"/>
        <xdr:cNvCxnSpPr/>
      </xdr:nvCxnSpPr>
      <xdr:spPr>
        <a:xfrm flipV="1">
          <a:off x="18656300" y="143484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144145</xdr:rowOff>
    </xdr:from>
    <xdr:ext cx="469900" cy="250825"/>
    <xdr:sp macro="" textlink="">
      <xdr:nvSpPr>
        <xdr:cNvPr id="732" name="n_1aveValue【消防施設】&#10;一人当たり面積"/>
        <xdr:cNvSpPr txBox="1"/>
      </xdr:nvSpPr>
      <xdr:spPr>
        <a:xfrm>
          <a:off x="21075650" y="1403159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167005</xdr:rowOff>
    </xdr:from>
    <xdr:ext cx="461645" cy="250825"/>
    <xdr:sp macro="" textlink="">
      <xdr:nvSpPr>
        <xdr:cNvPr id="733" name="n_2aveValue【消防施設】&#10;一人当たり面積"/>
        <xdr:cNvSpPr txBox="1"/>
      </xdr:nvSpPr>
      <xdr:spPr>
        <a:xfrm>
          <a:off x="20199350" y="1405445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158115</xdr:rowOff>
    </xdr:from>
    <xdr:ext cx="461645" cy="250825"/>
    <xdr:sp macro="" textlink="">
      <xdr:nvSpPr>
        <xdr:cNvPr id="734" name="n_3aveValue【消防施設】&#10;一人当たり面積"/>
        <xdr:cNvSpPr txBox="1"/>
      </xdr:nvSpPr>
      <xdr:spPr>
        <a:xfrm>
          <a:off x="19310350" y="1404556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5080</xdr:rowOff>
    </xdr:from>
    <xdr:ext cx="461645" cy="259080"/>
    <xdr:sp macro="" textlink="">
      <xdr:nvSpPr>
        <xdr:cNvPr id="735" name="n_4aveValue【消防施設】&#10;一人当たり面積"/>
        <xdr:cNvSpPr txBox="1"/>
      </xdr:nvSpPr>
      <xdr:spPr>
        <a:xfrm>
          <a:off x="18421350" y="140639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2540</xdr:rowOff>
    </xdr:from>
    <xdr:ext cx="469900" cy="259080"/>
    <xdr:sp macro="" textlink="">
      <xdr:nvSpPr>
        <xdr:cNvPr id="736" name="n_1mainValue【消防施設】&#10;一人当たり面積"/>
        <xdr:cNvSpPr txBox="1"/>
      </xdr:nvSpPr>
      <xdr:spPr>
        <a:xfrm>
          <a:off x="21075650" y="14404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164465</xdr:rowOff>
    </xdr:from>
    <xdr:ext cx="461645" cy="259080"/>
    <xdr:sp macro="" textlink="">
      <xdr:nvSpPr>
        <xdr:cNvPr id="737" name="n_2mainValue【消防施設】&#10;一人当たり面積"/>
        <xdr:cNvSpPr txBox="1"/>
      </xdr:nvSpPr>
      <xdr:spPr>
        <a:xfrm>
          <a:off x="20199350" y="143948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160020</xdr:rowOff>
    </xdr:from>
    <xdr:ext cx="461645" cy="259080"/>
    <xdr:sp macro="" textlink="">
      <xdr:nvSpPr>
        <xdr:cNvPr id="738" name="n_3mainValue【消防施設】&#10;一人当たり面積"/>
        <xdr:cNvSpPr txBox="1"/>
      </xdr:nvSpPr>
      <xdr:spPr>
        <a:xfrm>
          <a:off x="19310350" y="14390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164465</xdr:rowOff>
    </xdr:from>
    <xdr:ext cx="461645" cy="259080"/>
    <xdr:sp macro="" textlink="">
      <xdr:nvSpPr>
        <xdr:cNvPr id="739" name="n_4mainValue【消防施設】&#10;一人当たり面積"/>
        <xdr:cNvSpPr txBox="1"/>
      </xdr:nvSpPr>
      <xdr:spPr>
        <a:xfrm>
          <a:off x="18421350" y="143948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0195" cy="225425"/>
    <xdr:sp macro="" textlink="">
      <xdr:nvSpPr>
        <xdr:cNvPr id="748" name="テキスト ボックス 747"/>
        <xdr:cNvSpPr txBox="1"/>
      </xdr:nvSpPr>
      <xdr:spPr>
        <a:xfrm>
          <a:off x="12407900" y="1657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59105" cy="259080"/>
    <xdr:sp macro="" textlink="">
      <xdr:nvSpPr>
        <xdr:cNvPr id="750" name="テキスト ボックス 749"/>
        <xdr:cNvSpPr txBox="1"/>
      </xdr:nvSpPr>
      <xdr:spPr>
        <a:xfrm>
          <a:off x="11978640" y="189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1" name="直線コネクタ 7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59105" cy="250825"/>
    <xdr:sp macro="" textlink="">
      <xdr:nvSpPr>
        <xdr:cNvPr id="752" name="テキスト ボックス 751"/>
        <xdr:cNvSpPr txBox="1"/>
      </xdr:nvSpPr>
      <xdr:spPr>
        <a:xfrm>
          <a:off x="11978640" y="1858137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3" name="直線コネクタ 7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4" name="テキスト ボックス 7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5" name="直線コネクタ 7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1460"/>
    <xdr:sp macro="" textlink="">
      <xdr:nvSpPr>
        <xdr:cNvPr id="756" name="テキスト ボックス 755"/>
        <xdr:cNvSpPr txBox="1"/>
      </xdr:nvSpPr>
      <xdr:spPr>
        <a:xfrm>
          <a:off x="12042775" y="1792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7" name="直線コネクタ 7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8" name="テキスト ボックス 7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9" name="直線コネクタ 7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0" name="テキスト ボックス 7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1" name="直線コネクタ 7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0835" cy="250825"/>
    <xdr:sp macro="" textlink="">
      <xdr:nvSpPr>
        <xdr:cNvPr id="762" name="テキスト ボックス 761"/>
        <xdr:cNvSpPr txBox="1"/>
      </xdr:nvSpPr>
      <xdr:spPr>
        <a:xfrm>
          <a:off x="12106910" y="16948150"/>
          <a:ext cx="330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58420</xdr:rowOff>
    </xdr:from>
    <xdr:to>
      <xdr:col>85</xdr:col>
      <xdr:colOff>126365</xdr:colOff>
      <xdr:row>108</xdr:row>
      <xdr:rowOff>130175</xdr:rowOff>
    </xdr:to>
    <xdr:cxnSp macro="">
      <xdr:nvCxnSpPr>
        <xdr:cNvPr id="765" name="直線コネクタ 764"/>
        <xdr:cNvCxnSpPr/>
      </xdr:nvCxnSpPr>
      <xdr:spPr>
        <a:xfrm flipV="1">
          <a:off x="16318865" y="1720342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133985</xdr:rowOff>
    </xdr:from>
    <xdr:ext cx="405130" cy="250825"/>
    <xdr:sp macro="" textlink="">
      <xdr:nvSpPr>
        <xdr:cNvPr id="766" name="【庁舎】&#10;有形固定資産減価償却率最小値テキスト"/>
        <xdr:cNvSpPr txBox="1"/>
      </xdr:nvSpPr>
      <xdr:spPr>
        <a:xfrm>
          <a:off x="16357600" y="1865058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130175</xdr:rowOff>
    </xdr:from>
    <xdr:to>
      <xdr:col>86</xdr:col>
      <xdr:colOff>25400</xdr:colOff>
      <xdr:row>108</xdr:row>
      <xdr:rowOff>130175</xdr:rowOff>
    </xdr:to>
    <xdr:cxnSp macro="">
      <xdr:nvCxnSpPr>
        <xdr:cNvPr id="767" name="直線コネクタ 766"/>
        <xdr:cNvCxnSpPr/>
      </xdr:nvCxnSpPr>
      <xdr:spPr>
        <a:xfrm>
          <a:off x="16230600" y="1864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5080</xdr:rowOff>
    </xdr:from>
    <xdr:ext cx="340360" cy="259080"/>
    <xdr:sp macro="" textlink="">
      <xdr:nvSpPr>
        <xdr:cNvPr id="768" name="【庁舎】&#10;有形固定資産減価償却率最大値テキスト"/>
        <xdr:cNvSpPr txBox="1"/>
      </xdr:nvSpPr>
      <xdr:spPr>
        <a:xfrm>
          <a:off x="16357600" y="1697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58420</xdr:rowOff>
    </xdr:from>
    <xdr:to>
      <xdr:col>86</xdr:col>
      <xdr:colOff>25400</xdr:colOff>
      <xdr:row>100</xdr:row>
      <xdr:rowOff>58420</xdr:rowOff>
    </xdr:to>
    <xdr:cxnSp macro="">
      <xdr:nvCxnSpPr>
        <xdr:cNvPr id="769" name="直線コネクタ 768"/>
        <xdr:cNvCxnSpPr/>
      </xdr:nvCxnSpPr>
      <xdr:spPr>
        <a:xfrm>
          <a:off x="16230600" y="1720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123190</xdr:rowOff>
    </xdr:from>
    <xdr:ext cx="405130" cy="250825"/>
    <xdr:sp macro="" textlink="">
      <xdr:nvSpPr>
        <xdr:cNvPr id="770" name="【庁舎】&#10;有形固定資産減価償却率平均値テキスト"/>
        <xdr:cNvSpPr txBox="1"/>
      </xdr:nvSpPr>
      <xdr:spPr>
        <a:xfrm>
          <a:off x="16357600" y="17782540"/>
          <a:ext cx="405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144780</xdr:rowOff>
    </xdr:from>
    <xdr:to>
      <xdr:col>85</xdr:col>
      <xdr:colOff>177800</xdr:colOff>
      <xdr:row>104</xdr:row>
      <xdr:rowOff>74930</xdr:rowOff>
    </xdr:to>
    <xdr:sp macro="" textlink="">
      <xdr:nvSpPr>
        <xdr:cNvPr id="771" name="フローチャート: 判断 770"/>
        <xdr:cNvSpPr/>
      </xdr:nvSpPr>
      <xdr:spPr>
        <a:xfrm>
          <a:off x="162687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123190</xdr:rowOff>
    </xdr:from>
    <xdr:to>
      <xdr:col>81</xdr:col>
      <xdr:colOff>101600</xdr:colOff>
      <xdr:row>104</xdr:row>
      <xdr:rowOff>53340</xdr:rowOff>
    </xdr:to>
    <xdr:sp macro="" textlink="">
      <xdr:nvSpPr>
        <xdr:cNvPr id="772" name="フローチャート: 判断 771"/>
        <xdr:cNvSpPr/>
      </xdr:nvSpPr>
      <xdr:spPr>
        <a:xfrm>
          <a:off x="15430500" y="1778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144780</xdr:rowOff>
    </xdr:from>
    <xdr:to>
      <xdr:col>76</xdr:col>
      <xdr:colOff>165100</xdr:colOff>
      <xdr:row>104</xdr:row>
      <xdr:rowOff>74930</xdr:rowOff>
    </xdr:to>
    <xdr:sp macro="" textlink="">
      <xdr:nvSpPr>
        <xdr:cNvPr id="773" name="フローチャート: 判断 772"/>
        <xdr:cNvSpPr/>
      </xdr:nvSpPr>
      <xdr:spPr>
        <a:xfrm>
          <a:off x="14541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6350</xdr:rowOff>
    </xdr:from>
    <xdr:to>
      <xdr:col>72</xdr:col>
      <xdr:colOff>38100</xdr:colOff>
      <xdr:row>104</xdr:row>
      <xdr:rowOff>107315</xdr:rowOff>
    </xdr:to>
    <xdr:sp macro="" textlink="">
      <xdr:nvSpPr>
        <xdr:cNvPr id="774" name="フローチャート: 判断 773"/>
        <xdr:cNvSpPr/>
      </xdr:nvSpPr>
      <xdr:spPr>
        <a:xfrm>
          <a:off x="13652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157480</xdr:rowOff>
    </xdr:from>
    <xdr:to>
      <xdr:col>67</xdr:col>
      <xdr:colOff>101600</xdr:colOff>
      <xdr:row>104</xdr:row>
      <xdr:rowOff>87630</xdr:rowOff>
    </xdr:to>
    <xdr:sp macro="" textlink="">
      <xdr:nvSpPr>
        <xdr:cNvPr id="775" name="フローチャート: 判断 774"/>
        <xdr:cNvSpPr/>
      </xdr:nvSpPr>
      <xdr:spPr>
        <a:xfrm>
          <a:off x="12763500" y="1781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6" name="テキスト ボックス 7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7" name="テキスト ボックス 7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8" name="テキスト ボックス 7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9" name="テキスト ボックス 7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0" name="テキスト ボックス 7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92075</xdr:rowOff>
    </xdr:from>
    <xdr:to>
      <xdr:col>85</xdr:col>
      <xdr:colOff>177800</xdr:colOff>
      <xdr:row>104</xdr:row>
      <xdr:rowOff>22225</xdr:rowOff>
    </xdr:to>
    <xdr:sp macro="" textlink="">
      <xdr:nvSpPr>
        <xdr:cNvPr id="781" name="楕円 780"/>
        <xdr:cNvSpPr/>
      </xdr:nvSpPr>
      <xdr:spPr>
        <a:xfrm>
          <a:off x="162687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114935</xdr:rowOff>
    </xdr:from>
    <xdr:ext cx="405130" cy="259080"/>
    <xdr:sp macro="" textlink="">
      <xdr:nvSpPr>
        <xdr:cNvPr id="782" name="【庁舎】&#10;有形固定資産減価償却率該当値テキスト"/>
        <xdr:cNvSpPr txBox="1"/>
      </xdr:nvSpPr>
      <xdr:spPr>
        <a:xfrm>
          <a:off x="16357600" y="17602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154940</xdr:rowOff>
    </xdr:from>
    <xdr:to>
      <xdr:col>81</xdr:col>
      <xdr:colOff>101600</xdr:colOff>
      <xdr:row>104</xdr:row>
      <xdr:rowOff>84455</xdr:rowOff>
    </xdr:to>
    <xdr:sp macro="" textlink="">
      <xdr:nvSpPr>
        <xdr:cNvPr id="783" name="楕円 782"/>
        <xdr:cNvSpPr/>
      </xdr:nvSpPr>
      <xdr:spPr>
        <a:xfrm>
          <a:off x="15430500" y="1781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143510</xdr:rowOff>
    </xdr:from>
    <xdr:to>
      <xdr:col>85</xdr:col>
      <xdr:colOff>127000</xdr:colOff>
      <xdr:row>104</xdr:row>
      <xdr:rowOff>33655</xdr:rowOff>
    </xdr:to>
    <xdr:cxnSp macro="">
      <xdr:nvCxnSpPr>
        <xdr:cNvPr id="784" name="直線コネクタ 783"/>
        <xdr:cNvCxnSpPr/>
      </xdr:nvCxnSpPr>
      <xdr:spPr>
        <a:xfrm flipV="1">
          <a:off x="15481300" y="1780286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120650</xdr:rowOff>
    </xdr:from>
    <xdr:to>
      <xdr:col>76</xdr:col>
      <xdr:colOff>165100</xdr:colOff>
      <xdr:row>104</xdr:row>
      <xdr:rowOff>50165</xdr:rowOff>
    </xdr:to>
    <xdr:sp macro="" textlink="">
      <xdr:nvSpPr>
        <xdr:cNvPr id="785" name="楕円 784"/>
        <xdr:cNvSpPr/>
      </xdr:nvSpPr>
      <xdr:spPr>
        <a:xfrm>
          <a:off x="14541500" y="1778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170815</xdr:rowOff>
    </xdr:from>
    <xdr:to>
      <xdr:col>81</xdr:col>
      <xdr:colOff>50800</xdr:colOff>
      <xdr:row>104</xdr:row>
      <xdr:rowOff>33655</xdr:rowOff>
    </xdr:to>
    <xdr:cxnSp macro="">
      <xdr:nvCxnSpPr>
        <xdr:cNvPr id="786" name="直線コネクタ 785"/>
        <xdr:cNvCxnSpPr/>
      </xdr:nvCxnSpPr>
      <xdr:spPr>
        <a:xfrm>
          <a:off x="14592300" y="178301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88900</xdr:rowOff>
    </xdr:from>
    <xdr:to>
      <xdr:col>72</xdr:col>
      <xdr:colOff>38100</xdr:colOff>
      <xdr:row>105</xdr:row>
      <xdr:rowOff>19050</xdr:rowOff>
    </xdr:to>
    <xdr:sp macro="" textlink="">
      <xdr:nvSpPr>
        <xdr:cNvPr id="787" name="楕円 786"/>
        <xdr:cNvSpPr/>
      </xdr:nvSpPr>
      <xdr:spPr>
        <a:xfrm>
          <a:off x="13652500" y="179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170815</xdr:rowOff>
    </xdr:from>
    <xdr:to>
      <xdr:col>76</xdr:col>
      <xdr:colOff>114300</xdr:colOff>
      <xdr:row>104</xdr:row>
      <xdr:rowOff>139700</xdr:rowOff>
    </xdr:to>
    <xdr:cxnSp macro="">
      <xdr:nvCxnSpPr>
        <xdr:cNvPr id="788" name="直線コネクタ 787"/>
        <xdr:cNvCxnSpPr/>
      </xdr:nvCxnSpPr>
      <xdr:spPr>
        <a:xfrm flipV="1">
          <a:off x="13703300" y="1783016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54610</xdr:rowOff>
    </xdr:from>
    <xdr:to>
      <xdr:col>67</xdr:col>
      <xdr:colOff>101600</xdr:colOff>
      <xdr:row>104</xdr:row>
      <xdr:rowOff>156210</xdr:rowOff>
    </xdr:to>
    <xdr:sp macro="" textlink="">
      <xdr:nvSpPr>
        <xdr:cNvPr id="789" name="楕円 788"/>
        <xdr:cNvSpPr/>
      </xdr:nvSpPr>
      <xdr:spPr>
        <a:xfrm>
          <a:off x="12763500" y="178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105410</xdr:rowOff>
    </xdr:from>
    <xdr:to>
      <xdr:col>71</xdr:col>
      <xdr:colOff>177800</xdr:colOff>
      <xdr:row>104</xdr:row>
      <xdr:rowOff>139700</xdr:rowOff>
    </xdr:to>
    <xdr:cxnSp macro="">
      <xdr:nvCxnSpPr>
        <xdr:cNvPr id="790" name="直線コネクタ 789"/>
        <xdr:cNvCxnSpPr/>
      </xdr:nvCxnSpPr>
      <xdr:spPr>
        <a:xfrm>
          <a:off x="12814300" y="179362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69850</xdr:rowOff>
    </xdr:from>
    <xdr:ext cx="405130" cy="259080"/>
    <xdr:sp macro="" textlink="">
      <xdr:nvSpPr>
        <xdr:cNvPr id="791" name="n_1aveValue【庁舎】&#10;有形固定資産減価償却率"/>
        <xdr:cNvSpPr txBox="1"/>
      </xdr:nvSpPr>
      <xdr:spPr>
        <a:xfrm>
          <a:off x="15266035" y="17557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66040</xdr:rowOff>
    </xdr:from>
    <xdr:ext cx="396875" cy="250825"/>
    <xdr:sp macro="" textlink="">
      <xdr:nvSpPr>
        <xdr:cNvPr id="792" name="n_2aveValue【庁舎】&#10;有形固定資産減価償却率"/>
        <xdr:cNvSpPr txBox="1"/>
      </xdr:nvSpPr>
      <xdr:spPr>
        <a:xfrm>
          <a:off x="14389735" y="1789684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123825</xdr:rowOff>
    </xdr:from>
    <xdr:ext cx="396875" cy="250825"/>
    <xdr:sp macro="" textlink="">
      <xdr:nvSpPr>
        <xdr:cNvPr id="793" name="n_3aveValue【庁舎】&#10;有形固定資産減価償却率"/>
        <xdr:cNvSpPr txBox="1"/>
      </xdr:nvSpPr>
      <xdr:spPr>
        <a:xfrm>
          <a:off x="13500735" y="1761172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104140</xdr:rowOff>
    </xdr:from>
    <xdr:ext cx="396875" cy="259080"/>
    <xdr:sp macro="" textlink="">
      <xdr:nvSpPr>
        <xdr:cNvPr id="794" name="n_4aveValue【庁舎】&#10;有形固定資産減価償却率"/>
        <xdr:cNvSpPr txBox="1"/>
      </xdr:nvSpPr>
      <xdr:spPr>
        <a:xfrm>
          <a:off x="12611735" y="1759204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75565</xdr:rowOff>
    </xdr:from>
    <xdr:ext cx="405130" cy="250825"/>
    <xdr:sp macro="" textlink="">
      <xdr:nvSpPr>
        <xdr:cNvPr id="795" name="n_1mainValue【庁舎】&#10;有形固定資産減価償却率"/>
        <xdr:cNvSpPr txBox="1"/>
      </xdr:nvSpPr>
      <xdr:spPr>
        <a:xfrm>
          <a:off x="15266035" y="1790636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66675</xdr:rowOff>
    </xdr:from>
    <xdr:ext cx="396875" cy="250825"/>
    <xdr:sp macro="" textlink="">
      <xdr:nvSpPr>
        <xdr:cNvPr id="796" name="n_2mainValue【庁舎】&#10;有形固定資産減価償却率"/>
        <xdr:cNvSpPr txBox="1"/>
      </xdr:nvSpPr>
      <xdr:spPr>
        <a:xfrm>
          <a:off x="14389735" y="1755457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10160</xdr:rowOff>
    </xdr:from>
    <xdr:ext cx="396875" cy="259080"/>
    <xdr:sp macro="" textlink="">
      <xdr:nvSpPr>
        <xdr:cNvPr id="797" name="n_3mainValue【庁舎】&#10;有形固定資産減価償却率"/>
        <xdr:cNvSpPr txBox="1"/>
      </xdr:nvSpPr>
      <xdr:spPr>
        <a:xfrm>
          <a:off x="13500735" y="1801241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147320</xdr:rowOff>
    </xdr:from>
    <xdr:ext cx="396875" cy="259080"/>
    <xdr:sp macro="" textlink="">
      <xdr:nvSpPr>
        <xdr:cNvPr id="798" name="n_4mainValue【庁舎】&#10;有形固定資産減価償却率"/>
        <xdr:cNvSpPr txBox="1"/>
      </xdr:nvSpPr>
      <xdr:spPr>
        <a:xfrm>
          <a:off x="12611735" y="179781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1630" cy="225425"/>
    <xdr:sp macro="" textlink="">
      <xdr:nvSpPr>
        <xdr:cNvPr id="807" name="テキスト ボックス 806"/>
        <xdr:cNvSpPr txBox="1"/>
      </xdr:nvSpPr>
      <xdr:spPr>
        <a:xfrm>
          <a:off x="18249900" y="1657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59105" cy="259080"/>
    <xdr:sp macro="" textlink="">
      <xdr:nvSpPr>
        <xdr:cNvPr id="810" name="テキスト ボックス 809"/>
        <xdr:cNvSpPr txBox="1"/>
      </xdr:nvSpPr>
      <xdr:spPr>
        <a:xfrm>
          <a:off x="17820640" y="184505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59105" cy="259080"/>
    <xdr:sp macro="" textlink="">
      <xdr:nvSpPr>
        <xdr:cNvPr id="812" name="テキスト ボックス 811"/>
        <xdr:cNvSpPr txBox="1"/>
      </xdr:nvSpPr>
      <xdr:spPr>
        <a:xfrm>
          <a:off x="17820640" y="179933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59105" cy="259080"/>
    <xdr:sp macro="" textlink="">
      <xdr:nvSpPr>
        <xdr:cNvPr id="814" name="テキスト ボックス 813"/>
        <xdr:cNvSpPr txBox="1"/>
      </xdr:nvSpPr>
      <xdr:spPr>
        <a:xfrm>
          <a:off x="17820640" y="175361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59105" cy="259080"/>
    <xdr:sp macro="" textlink="">
      <xdr:nvSpPr>
        <xdr:cNvPr id="816" name="テキスト ボックス 815"/>
        <xdr:cNvSpPr txBox="1"/>
      </xdr:nvSpPr>
      <xdr:spPr>
        <a:xfrm>
          <a:off x="17820640" y="170789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59105" cy="259080"/>
    <xdr:sp macro="" textlink="">
      <xdr:nvSpPr>
        <xdr:cNvPr id="818" name="テキスト ボックス 817"/>
        <xdr:cNvSpPr txBox="1"/>
      </xdr:nvSpPr>
      <xdr:spPr>
        <a:xfrm>
          <a:off x="17820640" y="1662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78740</xdr:rowOff>
    </xdr:from>
    <xdr:to>
      <xdr:col>116</xdr:col>
      <xdr:colOff>62865</xdr:colOff>
      <xdr:row>107</xdr:row>
      <xdr:rowOff>106045</xdr:rowOff>
    </xdr:to>
    <xdr:cxnSp macro="">
      <xdr:nvCxnSpPr>
        <xdr:cNvPr id="820" name="直線コネクタ 819"/>
        <xdr:cNvCxnSpPr/>
      </xdr:nvCxnSpPr>
      <xdr:spPr>
        <a:xfrm flipV="1">
          <a:off x="22160865" y="17223740"/>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109855</xdr:rowOff>
    </xdr:from>
    <xdr:ext cx="469900" cy="250825"/>
    <xdr:sp macro="" textlink="">
      <xdr:nvSpPr>
        <xdr:cNvPr id="821" name="【庁舎】&#10;一人当たり面積最小値テキスト"/>
        <xdr:cNvSpPr txBox="1"/>
      </xdr:nvSpPr>
      <xdr:spPr>
        <a:xfrm>
          <a:off x="22199600" y="184550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0.062</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106045</xdr:rowOff>
    </xdr:from>
    <xdr:to>
      <xdr:col>116</xdr:col>
      <xdr:colOff>152400</xdr:colOff>
      <xdr:row>107</xdr:row>
      <xdr:rowOff>106045</xdr:rowOff>
    </xdr:to>
    <xdr:cxnSp macro="">
      <xdr:nvCxnSpPr>
        <xdr:cNvPr id="822" name="直線コネクタ 821"/>
        <xdr:cNvCxnSpPr/>
      </xdr:nvCxnSpPr>
      <xdr:spPr>
        <a:xfrm>
          <a:off x="22072600" y="1845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25400</xdr:rowOff>
    </xdr:from>
    <xdr:ext cx="469900" cy="259080"/>
    <xdr:sp macro="" textlink="">
      <xdr:nvSpPr>
        <xdr:cNvPr id="823" name="【庁舎】&#10;一人当たり面積最大値テキスト"/>
        <xdr:cNvSpPr txBox="1"/>
      </xdr:nvSpPr>
      <xdr:spPr>
        <a:xfrm>
          <a:off x="22199600" y="1699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0.599</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78740</xdr:rowOff>
    </xdr:from>
    <xdr:to>
      <xdr:col>116</xdr:col>
      <xdr:colOff>152400</xdr:colOff>
      <xdr:row>100</xdr:row>
      <xdr:rowOff>78740</xdr:rowOff>
    </xdr:to>
    <xdr:cxnSp macro="">
      <xdr:nvCxnSpPr>
        <xdr:cNvPr id="824" name="直線コネクタ 823"/>
        <xdr:cNvCxnSpPr/>
      </xdr:nvCxnSpPr>
      <xdr:spPr>
        <a:xfrm>
          <a:off x="22072600" y="1722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119380</xdr:rowOff>
    </xdr:from>
    <xdr:ext cx="469900" cy="259080"/>
    <xdr:sp macro="" textlink="">
      <xdr:nvSpPr>
        <xdr:cNvPr id="825" name="【庁舎】&#10;一人当たり面積平均値テキスト"/>
        <xdr:cNvSpPr txBox="1"/>
      </xdr:nvSpPr>
      <xdr:spPr>
        <a:xfrm>
          <a:off x="22199600" y="17778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96520</xdr:rowOff>
    </xdr:from>
    <xdr:to>
      <xdr:col>116</xdr:col>
      <xdr:colOff>114300</xdr:colOff>
      <xdr:row>105</xdr:row>
      <xdr:rowOff>26670</xdr:rowOff>
    </xdr:to>
    <xdr:sp macro="" textlink="">
      <xdr:nvSpPr>
        <xdr:cNvPr id="826" name="フローチャート: 判断 825"/>
        <xdr:cNvSpPr/>
      </xdr:nvSpPr>
      <xdr:spPr>
        <a:xfrm>
          <a:off x="22110700" y="179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78105</xdr:rowOff>
    </xdr:from>
    <xdr:to>
      <xdr:col>112</xdr:col>
      <xdr:colOff>38100</xdr:colOff>
      <xdr:row>105</xdr:row>
      <xdr:rowOff>8255</xdr:rowOff>
    </xdr:to>
    <xdr:sp macro="" textlink="">
      <xdr:nvSpPr>
        <xdr:cNvPr id="827" name="フローチャート: 判断 826"/>
        <xdr:cNvSpPr/>
      </xdr:nvSpPr>
      <xdr:spPr>
        <a:xfrm>
          <a:off x="21272500" y="179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100965</xdr:rowOff>
    </xdr:from>
    <xdr:to>
      <xdr:col>107</xdr:col>
      <xdr:colOff>101600</xdr:colOff>
      <xdr:row>105</xdr:row>
      <xdr:rowOff>31115</xdr:rowOff>
    </xdr:to>
    <xdr:sp macro="" textlink="">
      <xdr:nvSpPr>
        <xdr:cNvPr id="828" name="フローチャート: 判断 827"/>
        <xdr:cNvSpPr/>
      </xdr:nvSpPr>
      <xdr:spPr>
        <a:xfrm>
          <a:off x="20383500" y="179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105410</xdr:rowOff>
    </xdr:from>
    <xdr:to>
      <xdr:col>102</xdr:col>
      <xdr:colOff>165100</xdr:colOff>
      <xdr:row>105</xdr:row>
      <xdr:rowOff>35560</xdr:rowOff>
    </xdr:to>
    <xdr:sp macro="" textlink="">
      <xdr:nvSpPr>
        <xdr:cNvPr id="829" name="フローチャート: 判断 828"/>
        <xdr:cNvSpPr/>
      </xdr:nvSpPr>
      <xdr:spPr>
        <a:xfrm>
          <a:off x="19494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22860</xdr:rowOff>
    </xdr:from>
    <xdr:to>
      <xdr:col>98</xdr:col>
      <xdr:colOff>38100</xdr:colOff>
      <xdr:row>104</xdr:row>
      <xdr:rowOff>124460</xdr:rowOff>
    </xdr:to>
    <xdr:sp macro="" textlink="">
      <xdr:nvSpPr>
        <xdr:cNvPr id="830" name="フローチャート: 判断 829"/>
        <xdr:cNvSpPr/>
      </xdr:nvSpPr>
      <xdr:spPr>
        <a:xfrm>
          <a:off x="18605500" y="1785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1" name="テキスト ボックス 8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2" name="テキスト ボックス 8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3" name="テキスト ボックス 8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4" name="テキスト ボックス 8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5" name="テキスト ボックス 8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43815</xdr:rowOff>
    </xdr:from>
    <xdr:to>
      <xdr:col>116</xdr:col>
      <xdr:colOff>114300</xdr:colOff>
      <xdr:row>106</xdr:row>
      <xdr:rowOff>145415</xdr:rowOff>
    </xdr:to>
    <xdr:sp macro="" textlink="">
      <xdr:nvSpPr>
        <xdr:cNvPr id="836" name="楕円 835"/>
        <xdr:cNvSpPr/>
      </xdr:nvSpPr>
      <xdr:spPr>
        <a:xfrm>
          <a:off x="22110700" y="182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22225</xdr:rowOff>
    </xdr:from>
    <xdr:ext cx="469900" cy="258445"/>
    <xdr:sp macro="" textlink="">
      <xdr:nvSpPr>
        <xdr:cNvPr id="837" name="【庁舎】&#10;一人当たり面積該当値テキスト"/>
        <xdr:cNvSpPr txBox="1"/>
      </xdr:nvSpPr>
      <xdr:spPr>
        <a:xfrm>
          <a:off x="22199600" y="18195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45720</xdr:rowOff>
    </xdr:from>
    <xdr:to>
      <xdr:col>112</xdr:col>
      <xdr:colOff>38100</xdr:colOff>
      <xdr:row>106</xdr:row>
      <xdr:rowOff>147320</xdr:rowOff>
    </xdr:to>
    <xdr:sp macro="" textlink="">
      <xdr:nvSpPr>
        <xdr:cNvPr id="838" name="楕円 837"/>
        <xdr:cNvSpPr/>
      </xdr:nvSpPr>
      <xdr:spPr>
        <a:xfrm>
          <a:off x="21272500" y="182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94615</xdr:rowOff>
    </xdr:from>
    <xdr:to>
      <xdr:col>116</xdr:col>
      <xdr:colOff>63500</xdr:colOff>
      <xdr:row>106</xdr:row>
      <xdr:rowOff>96520</xdr:rowOff>
    </xdr:to>
    <xdr:cxnSp macro="">
      <xdr:nvCxnSpPr>
        <xdr:cNvPr id="839" name="直線コネクタ 838"/>
        <xdr:cNvCxnSpPr/>
      </xdr:nvCxnSpPr>
      <xdr:spPr>
        <a:xfrm flipV="1">
          <a:off x="21323300" y="1826831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48260</xdr:rowOff>
    </xdr:from>
    <xdr:to>
      <xdr:col>107</xdr:col>
      <xdr:colOff>101600</xdr:colOff>
      <xdr:row>106</xdr:row>
      <xdr:rowOff>149860</xdr:rowOff>
    </xdr:to>
    <xdr:sp macro="" textlink="">
      <xdr:nvSpPr>
        <xdr:cNvPr id="840" name="楕円 839"/>
        <xdr:cNvSpPr/>
      </xdr:nvSpPr>
      <xdr:spPr>
        <a:xfrm>
          <a:off x="20383500" y="182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96520</xdr:rowOff>
    </xdr:from>
    <xdr:to>
      <xdr:col>111</xdr:col>
      <xdr:colOff>177800</xdr:colOff>
      <xdr:row>106</xdr:row>
      <xdr:rowOff>99060</xdr:rowOff>
    </xdr:to>
    <xdr:cxnSp macro="">
      <xdr:nvCxnSpPr>
        <xdr:cNvPr id="841" name="直線コネクタ 840"/>
        <xdr:cNvCxnSpPr/>
      </xdr:nvCxnSpPr>
      <xdr:spPr>
        <a:xfrm flipV="1">
          <a:off x="20434300" y="182702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50800</xdr:rowOff>
    </xdr:from>
    <xdr:to>
      <xdr:col>102</xdr:col>
      <xdr:colOff>165100</xdr:colOff>
      <xdr:row>106</xdr:row>
      <xdr:rowOff>152400</xdr:rowOff>
    </xdr:to>
    <xdr:sp macro="" textlink="">
      <xdr:nvSpPr>
        <xdr:cNvPr id="842" name="楕円 841"/>
        <xdr:cNvSpPr/>
      </xdr:nvSpPr>
      <xdr:spPr>
        <a:xfrm>
          <a:off x="19494500" y="182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99060</xdr:rowOff>
    </xdr:from>
    <xdr:to>
      <xdr:col>107</xdr:col>
      <xdr:colOff>50800</xdr:colOff>
      <xdr:row>106</xdr:row>
      <xdr:rowOff>101600</xdr:rowOff>
    </xdr:to>
    <xdr:cxnSp macro="">
      <xdr:nvCxnSpPr>
        <xdr:cNvPr id="843" name="直線コネクタ 842"/>
        <xdr:cNvCxnSpPr/>
      </xdr:nvCxnSpPr>
      <xdr:spPr>
        <a:xfrm flipV="1">
          <a:off x="19545300" y="182727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52705</xdr:rowOff>
    </xdr:from>
    <xdr:to>
      <xdr:col>98</xdr:col>
      <xdr:colOff>38100</xdr:colOff>
      <xdr:row>106</xdr:row>
      <xdr:rowOff>154940</xdr:rowOff>
    </xdr:to>
    <xdr:sp macro="" textlink="">
      <xdr:nvSpPr>
        <xdr:cNvPr id="844" name="楕円 843"/>
        <xdr:cNvSpPr/>
      </xdr:nvSpPr>
      <xdr:spPr>
        <a:xfrm>
          <a:off x="18605500" y="1822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101600</xdr:rowOff>
    </xdr:from>
    <xdr:to>
      <xdr:col>102</xdr:col>
      <xdr:colOff>114300</xdr:colOff>
      <xdr:row>106</xdr:row>
      <xdr:rowOff>103505</xdr:rowOff>
    </xdr:to>
    <xdr:cxnSp macro="">
      <xdr:nvCxnSpPr>
        <xdr:cNvPr id="845" name="直線コネクタ 844"/>
        <xdr:cNvCxnSpPr/>
      </xdr:nvCxnSpPr>
      <xdr:spPr>
        <a:xfrm flipV="1">
          <a:off x="18656300" y="182753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24765</xdr:rowOff>
    </xdr:from>
    <xdr:ext cx="469900" cy="259080"/>
    <xdr:sp macro="" textlink="">
      <xdr:nvSpPr>
        <xdr:cNvPr id="846" name="n_1aveValue【庁舎】&#10;一人当たり面積"/>
        <xdr:cNvSpPr txBox="1"/>
      </xdr:nvSpPr>
      <xdr:spPr>
        <a:xfrm>
          <a:off x="21075650" y="17684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47625</xdr:rowOff>
    </xdr:from>
    <xdr:ext cx="461645" cy="259080"/>
    <xdr:sp macro="" textlink="">
      <xdr:nvSpPr>
        <xdr:cNvPr id="847" name="n_2aveValue【庁舎】&#10;一人当たり面積"/>
        <xdr:cNvSpPr txBox="1"/>
      </xdr:nvSpPr>
      <xdr:spPr>
        <a:xfrm>
          <a:off x="20199350" y="177069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103</xdr:row>
      <xdr:rowOff>52070</xdr:rowOff>
    </xdr:from>
    <xdr:ext cx="461645" cy="251460"/>
    <xdr:sp macro="" textlink="">
      <xdr:nvSpPr>
        <xdr:cNvPr id="848" name="n_3aveValue【庁舎】&#10;一人当たり面積"/>
        <xdr:cNvSpPr txBox="1"/>
      </xdr:nvSpPr>
      <xdr:spPr>
        <a:xfrm>
          <a:off x="19310350" y="1771142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102</xdr:row>
      <xdr:rowOff>140970</xdr:rowOff>
    </xdr:from>
    <xdr:ext cx="461645" cy="259080"/>
    <xdr:sp macro="" textlink="">
      <xdr:nvSpPr>
        <xdr:cNvPr id="849" name="n_4aveValue【庁舎】&#10;一人当たり面積"/>
        <xdr:cNvSpPr txBox="1"/>
      </xdr:nvSpPr>
      <xdr:spPr>
        <a:xfrm>
          <a:off x="18421350" y="176288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138430</xdr:rowOff>
    </xdr:from>
    <xdr:ext cx="469900" cy="259080"/>
    <xdr:sp macro="" textlink="">
      <xdr:nvSpPr>
        <xdr:cNvPr id="850" name="n_1mainValue【庁舎】&#10;一人当たり面積"/>
        <xdr:cNvSpPr txBox="1"/>
      </xdr:nvSpPr>
      <xdr:spPr>
        <a:xfrm>
          <a:off x="21075650" y="1831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140970</xdr:rowOff>
    </xdr:from>
    <xdr:ext cx="461645" cy="259080"/>
    <xdr:sp macro="" textlink="">
      <xdr:nvSpPr>
        <xdr:cNvPr id="851" name="n_2mainValue【庁舎】&#10;一人当たり面積"/>
        <xdr:cNvSpPr txBox="1"/>
      </xdr:nvSpPr>
      <xdr:spPr>
        <a:xfrm>
          <a:off x="20199350" y="183146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143510</xdr:rowOff>
    </xdr:from>
    <xdr:ext cx="461645" cy="251460"/>
    <xdr:sp macro="" textlink="">
      <xdr:nvSpPr>
        <xdr:cNvPr id="852" name="n_3mainValue【庁舎】&#10;一人当たり面積"/>
        <xdr:cNvSpPr txBox="1"/>
      </xdr:nvSpPr>
      <xdr:spPr>
        <a:xfrm>
          <a:off x="19310350" y="1831721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145415</xdr:rowOff>
    </xdr:from>
    <xdr:ext cx="461645" cy="250825"/>
    <xdr:sp macro="" textlink="">
      <xdr:nvSpPr>
        <xdr:cNvPr id="853" name="n_4mainValue【庁舎】&#10;一人当たり面積"/>
        <xdr:cNvSpPr txBox="1"/>
      </xdr:nvSpPr>
      <xdr:spPr>
        <a:xfrm>
          <a:off x="18421350" y="1831911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有形固定資産減価償却率について、特に高くなっているのが「一般廃棄物処理施設」及び「体育館・プール」であり、特に低くなっているのが「図書館」及び「市民会館」である。</a:t>
          </a:r>
        </a:p>
        <a:p>
          <a:r>
            <a:rPr kumimoji="1" lang="ja-JP" altLang="en-US" sz="1300">
              <a:solidFill>
                <a:sysClr val="windowText" lastClr="000000"/>
              </a:solidFill>
              <a:latin typeface="ＭＳ Ｐゴシック"/>
              <a:ea typeface="ＭＳ Ｐゴシック"/>
            </a:rPr>
            <a:t>図書館については、簿価の大半を平成15年に建設した笠間図書館が占めており、耐用年数が50年と長期のため類似団体と比較し低位で推移している。一人当たり面積については３地区それぞれに図書館を有していることから、類似団体と比較し0.036ポイント上回っている。</a:t>
          </a:r>
        </a:p>
        <a:p>
          <a:r>
            <a:rPr kumimoji="1" lang="ja-JP" altLang="en-US" sz="1300">
              <a:solidFill>
                <a:sysClr val="windowText" lastClr="000000"/>
              </a:solidFill>
              <a:latin typeface="ＭＳ Ｐゴシック"/>
              <a:ea typeface="ＭＳ Ｐゴシック"/>
            </a:rPr>
            <a:t>一般廃棄物処理施設については、各施設とも老朽化が進行しており、償却率約80％の水準で推移している。また、令和元年度末で解散した</a:t>
          </a:r>
          <a:r>
            <a:rPr kumimoji="1" lang="ja-JP" altLang="en-US" sz="1300">
              <a:latin typeface="ＭＳ Ｐゴシック"/>
              <a:ea typeface="ＭＳ Ｐゴシック"/>
            </a:rPr>
            <a:t>笠間・水戸環境組合の残余財産の帰属により一人当たりの有形固定資産（償却資産）額が大きく増加した。</a:t>
          </a:r>
        </a:p>
        <a:p>
          <a:r>
            <a:rPr kumimoji="1" lang="ja-JP" altLang="en-US" sz="1300">
              <a:solidFill>
                <a:sysClr val="windowText" lastClr="000000"/>
              </a:solidFill>
              <a:latin typeface="ＭＳ Ｐゴシック"/>
              <a:ea typeface="ＭＳ Ｐゴシック"/>
            </a:rPr>
            <a:t>体育館・プールについては、笠間市民体育館の当初の建築費が簿価の大半を占めている。平成24年から平成25年にかけて大規模改修を実施しているが、昭和46年当初の建築費の割合が大きいため、類似団体と比較し令和2年度時点で17.8ポイント上回っている。</a:t>
          </a:r>
          <a:endParaRPr kumimoji="1" lang="ja-JP" altLang="en-US" sz="1300">
            <a:latin typeface="ＭＳ Ｐゴシック"/>
            <a:ea typeface="ＭＳ Ｐゴシック"/>
          </a:endParaRPr>
        </a:p>
        <a:p>
          <a:r>
            <a:rPr kumimoji="1" lang="ja-JP" altLang="en-US" sz="1300">
              <a:solidFill>
                <a:sysClr val="windowText" lastClr="000000"/>
              </a:solidFill>
              <a:latin typeface="ＭＳ Ｐゴシック"/>
              <a:ea typeface="ＭＳ Ｐゴシック"/>
            </a:rPr>
            <a:t>市民会館については、地域交流センターが友部地区と岩間地区にそれぞれ平成28年度、平成29年度に完成したばかりのため低い値となっている。一人当たり面積については建設した2施設のみが該当施設のため類似団体と比較して0.081ポイント下回っている。</a:t>
          </a:r>
        </a:p>
        <a:p>
          <a:r>
            <a:rPr kumimoji="1" lang="ja-JP" altLang="en-US" sz="1300">
              <a:solidFill>
                <a:sysClr val="windowText" lastClr="000000"/>
              </a:solidFill>
              <a:latin typeface="ＭＳ Ｐゴシック"/>
              <a:ea typeface="ＭＳ Ｐゴシック"/>
            </a:rPr>
            <a:t>保健センター・保健所について、地区毎にあったものを平成30年度に地域医療センターかさまに集約したため一人当たり面積が減少した。</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74,984
74,165
240.40
44,109,999
42,623,379
810,768
19,178,839
31,588,136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29410" cy="358775"/>
    <xdr:sp macro="" textlink="">
      <xdr:nvSpPr>
        <xdr:cNvPr id="38" name="テキスト ボックス 37"/>
        <xdr:cNvSpPr txBox="1"/>
      </xdr:nvSpPr>
      <xdr:spPr>
        <a:xfrm>
          <a:off x="3176270" y="5353050"/>
          <a:ext cx="16294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財政力指数は、５年間の推移では平成２８年度算定で０．６２だったが、平成２９年度に０．０１低下し、以降同水準で推移している。</a:t>
          </a:r>
        </a:p>
        <a:p>
          <a:r>
            <a:rPr kumimoji="1" lang="ja-JP" altLang="en-US" sz="1000" b="0">
              <a:solidFill>
                <a:sysClr val="windowText" lastClr="000000"/>
              </a:solidFill>
              <a:latin typeface="ＭＳ Ｐゴシック"/>
              <a:ea typeface="ＭＳ Ｐゴシック"/>
            </a:rPr>
            <a:t>　基準財政収入額は、平成２８年度は約８６．５億円であったが、令和２年度では地方消費税交付金や自動車環境性能割交付金の増、法人事業税交付金の皆増等により９５．１億円（前年度比約４．５億円増）となった。また、基準財政需要額は、平成２８年度は１４１．６億円であったが、令和２年度では包括算定経費や高齢者保健福祉費、合併特例債の償還増に伴う公債費の増等により１５６．７億円（同約６．４億円増）となった。類似団</a:t>
          </a:r>
          <a:r>
            <a:rPr kumimoji="1" lang="ja-JP" altLang="en-US" sz="1000">
              <a:solidFill>
                <a:sysClr val="windowText" lastClr="000000"/>
              </a:solidFill>
              <a:latin typeface="ＭＳ Ｐゴシック"/>
              <a:ea typeface="ＭＳ Ｐゴシック"/>
            </a:rPr>
            <a:t>体との差は、平成２８年度に０．１０ポイントであったが、令和２年度は０．０８ポイントと概ね同程度で推移している。今後も第３次笠間市行財政改革大綱及び実施計画（平成２９年～令和３年）に基づき、事務事業の見直しや定員管理・給与の適正化等に取り組みながら、企業誘致や税徴収率向上など歳入確保に努める。</a:t>
          </a:r>
          <a:endParaRPr kumimoji="1" lang="ja-JP" altLang="en-US" sz="1300">
            <a:solidFill>
              <a:sysClr val="windowText" lastClr="000000"/>
            </a:solidFill>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49555"/>
    <xdr:sp macro="" textlink="">
      <xdr:nvSpPr>
        <xdr:cNvPr id="56" name="テキスト ボックス 55"/>
        <xdr:cNvSpPr txBox="1"/>
      </xdr:nvSpPr>
      <xdr:spPr>
        <a:xfrm>
          <a:off x="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0825"/>
    <xdr:sp macro="" textlink="">
      <xdr:nvSpPr>
        <xdr:cNvPr id="58" name="テキスト ボックス 57"/>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xdr:rowOff>
    </xdr:from>
    <xdr:to>
      <xdr:col>23</xdr:col>
      <xdr:colOff>133350</xdr:colOff>
      <xdr:row>45</xdr:row>
      <xdr:rowOff>80010</xdr:rowOff>
    </xdr:to>
    <xdr:cxnSp macro="">
      <xdr:nvCxnSpPr>
        <xdr:cNvPr id="66" name="直線コネクタ 65"/>
        <xdr:cNvCxnSpPr/>
      </xdr:nvCxnSpPr>
      <xdr:spPr>
        <a:xfrm flipV="1">
          <a:off x="4953000" y="634746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52070</xdr:rowOff>
    </xdr:from>
    <xdr:ext cx="762000" cy="251460"/>
    <xdr:sp macro="" textlink="">
      <xdr:nvSpPr>
        <xdr:cNvPr id="67" name="財政力最小値テキスト"/>
        <xdr:cNvSpPr txBox="1"/>
      </xdr:nvSpPr>
      <xdr:spPr>
        <a:xfrm>
          <a:off x="5041900" y="77673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80010</xdr:rowOff>
    </xdr:from>
    <xdr:to>
      <xdr:col>24</xdr:col>
      <xdr:colOff>12700</xdr:colOff>
      <xdr:row>45</xdr:row>
      <xdr:rowOff>80010</xdr:rowOff>
    </xdr:to>
    <xdr:cxnSp macro="">
      <xdr:nvCxnSpPr>
        <xdr:cNvPr id="68" name="直線コネクタ 67"/>
        <xdr:cNvCxnSpPr/>
      </xdr:nvCxnSpPr>
      <xdr:spPr>
        <a:xfrm>
          <a:off x="4864100" y="779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90170</xdr:rowOff>
    </xdr:from>
    <xdr:ext cx="762000" cy="259080"/>
    <xdr:sp macro="" textlink="">
      <xdr:nvSpPr>
        <xdr:cNvPr id="69" name="財政力最大値テキスト"/>
        <xdr:cNvSpPr txBox="1"/>
      </xdr:nvSpPr>
      <xdr:spPr>
        <a:xfrm>
          <a:off x="5041900" y="609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3810</xdr:rowOff>
    </xdr:from>
    <xdr:to>
      <xdr:col>24</xdr:col>
      <xdr:colOff>12700</xdr:colOff>
      <xdr:row>37</xdr:row>
      <xdr:rowOff>3810</xdr:rowOff>
    </xdr:to>
    <xdr:cxnSp macro="">
      <xdr:nvCxnSpPr>
        <xdr:cNvPr id="70" name="直線コネクタ 69"/>
        <xdr:cNvCxnSpPr/>
      </xdr:nvCxnSpPr>
      <xdr:spPr>
        <a:xfrm>
          <a:off x="4864100" y="634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110490</xdr:rowOff>
    </xdr:from>
    <xdr:to>
      <xdr:col>23</xdr:col>
      <xdr:colOff>133350</xdr:colOff>
      <xdr:row>41</xdr:row>
      <xdr:rowOff>110490</xdr:rowOff>
    </xdr:to>
    <xdr:cxnSp macro="">
      <xdr:nvCxnSpPr>
        <xdr:cNvPr id="71" name="直線コネクタ 70"/>
        <xdr:cNvCxnSpPr/>
      </xdr:nvCxnSpPr>
      <xdr:spPr>
        <a:xfrm>
          <a:off x="4114800" y="71399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169545</xdr:rowOff>
    </xdr:from>
    <xdr:ext cx="762000" cy="248285"/>
    <xdr:sp macro="" textlink="">
      <xdr:nvSpPr>
        <xdr:cNvPr id="72" name="財政力平均値テキスト"/>
        <xdr:cNvSpPr txBox="1"/>
      </xdr:nvSpPr>
      <xdr:spPr>
        <a:xfrm>
          <a:off x="5041900" y="719899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26035</xdr:rowOff>
    </xdr:from>
    <xdr:to>
      <xdr:col>23</xdr:col>
      <xdr:colOff>184150</xdr:colOff>
      <xdr:row>42</xdr:row>
      <xdr:rowOff>127635</xdr:rowOff>
    </xdr:to>
    <xdr:sp macro="" textlink="">
      <xdr:nvSpPr>
        <xdr:cNvPr id="73" name="フローチャート: 判断 72"/>
        <xdr:cNvSpPr/>
      </xdr:nvSpPr>
      <xdr:spPr>
        <a:xfrm>
          <a:off x="4902200" y="722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110490</xdr:rowOff>
    </xdr:from>
    <xdr:to>
      <xdr:col>19</xdr:col>
      <xdr:colOff>133350</xdr:colOff>
      <xdr:row>41</xdr:row>
      <xdr:rowOff>110490</xdr:rowOff>
    </xdr:to>
    <xdr:cxnSp macro="">
      <xdr:nvCxnSpPr>
        <xdr:cNvPr id="74" name="直線コネクタ 73"/>
        <xdr:cNvCxnSpPr/>
      </xdr:nvCxnSpPr>
      <xdr:spPr>
        <a:xfrm>
          <a:off x="3225800" y="7139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43815</xdr:rowOff>
    </xdr:from>
    <xdr:to>
      <xdr:col>19</xdr:col>
      <xdr:colOff>184150</xdr:colOff>
      <xdr:row>42</xdr:row>
      <xdr:rowOff>145415</xdr:rowOff>
    </xdr:to>
    <xdr:sp macro="" textlink="">
      <xdr:nvSpPr>
        <xdr:cNvPr id="75" name="フローチャート: 判断 74"/>
        <xdr:cNvSpPr/>
      </xdr:nvSpPr>
      <xdr:spPr>
        <a:xfrm>
          <a:off x="4064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130175</xdr:rowOff>
    </xdr:from>
    <xdr:ext cx="736600" cy="259080"/>
    <xdr:sp macro="" textlink="">
      <xdr:nvSpPr>
        <xdr:cNvPr id="76" name="テキスト ボックス 75"/>
        <xdr:cNvSpPr txBox="1"/>
      </xdr:nvSpPr>
      <xdr:spPr>
        <a:xfrm>
          <a:off x="3733800" y="7331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110490</xdr:rowOff>
    </xdr:from>
    <xdr:to>
      <xdr:col>15</xdr:col>
      <xdr:colOff>82550</xdr:colOff>
      <xdr:row>41</xdr:row>
      <xdr:rowOff>110490</xdr:rowOff>
    </xdr:to>
    <xdr:cxnSp macro="">
      <xdr:nvCxnSpPr>
        <xdr:cNvPr id="77" name="直線コネクタ 76"/>
        <xdr:cNvCxnSpPr/>
      </xdr:nvCxnSpPr>
      <xdr:spPr>
        <a:xfrm>
          <a:off x="2336800" y="7139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60960</xdr:rowOff>
    </xdr:from>
    <xdr:to>
      <xdr:col>15</xdr:col>
      <xdr:colOff>133350</xdr:colOff>
      <xdr:row>42</xdr:row>
      <xdr:rowOff>162560</xdr:rowOff>
    </xdr:to>
    <xdr:sp macro="" textlink="">
      <xdr:nvSpPr>
        <xdr:cNvPr id="78" name="フローチャート: 判断 77"/>
        <xdr:cNvSpPr/>
      </xdr:nvSpPr>
      <xdr:spPr>
        <a:xfrm>
          <a:off x="3175000" y="726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147320</xdr:rowOff>
    </xdr:from>
    <xdr:ext cx="762000" cy="259080"/>
    <xdr:sp macro="" textlink="">
      <xdr:nvSpPr>
        <xdr:cNvPr id="79" name="テキスト ボックス 78"/>
        <xdr:cNvSpPr txBox="1"/>
      </xdr:nvSpPr>
      <xdr:spPr>
        <a:xfrm>
          <a:off x="2844800" y="734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93345</xdr:rowOff>
    </xdr:from>
    <xdr:to>
      <xdr:col>11</xdr:col>
      <xdr:colOff>31750</xdr:colOff>
      <xdr:row>41</xdr:row>
      <xdr:rowOff>110490</xdr:rowOff>
    </xdr:to>
    <xdr:cxnSp macro="">
      <xdr:nvCxnSpPr>
        <xdr:cNvPr id="80" name="直線コネクタ 79"/>
        <xdr:cNvCxnSpPr/>
      </xdr:nvCxnSpPr>
      <xdr:spPr>
        <a:xfrm>
          <a:off x="1447800" y="71227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60960</xdr:rowOff>
    </xdr:from>
    <xdr:to>
      <xdr:col>11</xdr:col>
      <xdr:colOff>82550</xdr:colOff>
      <xdr:row>42</xdr:row>
      <xdr:rowOff>162560</xdr:rowOff>
    </xdr:to>
    <xdr:sp macro="" textlink="">
      <xdr:nvSpPr>
        <xdr:cNvPr id="81" name="フローチャート: 判断 80"/>
        <xdr:cNvSpPr/>
      </xdr:nvSpPr>
      <xdr:spPr>
        <a:xfrm>
          <a:off x="2286000" y="726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147320</xdr:rowOff>
    </xdr:from>
    <xdr:ext cx="762000" cy="259080"/>
    <xdr:sp macro="" textlink="">
      <xdr:nvSpPr>
        <xdr:cNvPr id="82" name="テキスト ボックス 81"/>
        <xdr:cNvSpPr txBox="1"/>
      </xdr:nvSpPr>
      <xdr:spPr>
        <a:xfrm>
          <a:off x="1955800" y="734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43815</xdr:rowOff>
    </xdr:from>
    <xdr:to>
      <xdr:col>7</xdr:col>
      <xdr:colOff>31750</xdr:colOff>
      <xdr:row>42</xdr:row>
      <xdr:rowOff>145415</xdr:rowOff>
    </xdr:to>
    <xdr:sp macro="" textlink="">
      <xdr:nvSpPr>
        <xdr:cNvPr id="83" name="フローチャート: 判断 82"/>
        <xdr:cNvSpPr/>
      </xdr:nvSpPr>
      <xdr:spPr>
        <a:xfrm>
          <a:off x="1397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130175</xdr:rowOff>
    </xdr:from>
    <xdr:ext cx="762000" cy="259080"/>
    <xdr:sp macro="" textlink="">
      <xdr:nvSpPr>
        <xdr:cNvPr id="84" name="テキスト ボックス 83"/>
        <xdr:cNvSpPr txBox="1"/>
      </xdr:nvSpPr>
      <xdr:spPr>
        <a:xfrm>
          <a:off x="10668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41</xdr:row>
      <xdr:rowOff>59690</xdr:rowOff>
    </xdr:from>
    <xdr:to>
      <xdr:col>23</xdr:col>
      <xdr:colOff>184150</xdr:colOff>
      <xdr:row>41</xdr:row>
      <xdr:rowOff>161290</xdr:rowOff>
    </xdr:to>
    <xdr:sp macro="" textlink="">
      <xdr:nvSpPr>
        <xdr:cNvPr id="90" name="楕円 89"/>
        <xdr:cNvSpPr/>
      </xdr:nvSpPr>
      <xdr:spPr>
        <a:xfrm>
          <a:off x="49022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76200</xdr:rowOff>
    </xdr:from>
    <xdr:ext cx="762000" cy="250190"/>
    <xdr:sp macro="" textlink="">
      <xdr:nvSpPr>
        <xdr:cNvPr id="91" name="財政力該当値テキスト"/>
        <xdr:cNvSpPr txBox="1"/>
      </xdr:nvSpPr>
      <xdr:spPr>
        <a:xfrm>
          <a:off x="5041900" y="69342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59690</xdr:rowOff>
    </xdr:from>
    <xdr:to>
      <xdr:col>19</xdr:col>
      <xdr:colOff>184150</xdr:colOff>
      <xdr:row>41</xdr:row>
      <xdr:rowOff>161290</xdr:rowOff>
    </xdr:to>
    <xdr:sp macro="" textlink="">
      <xdr:nvSpPr>
        <xdr:cNvPr id="92" name="楕円 91"/>
        <xdr:cNvSpPr/>
      </xdr:nvSpPr>
      <xdr:spPr>
        <a:xfrm>
          <a:off x="40640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0</xdr:rowOff>
    </xdr:from>
    <xdr:ext cx="736600" cy="259080"/>
    <xdr:sp macro="" textlink="">
      <xdr:nvSpPr>
        <xdr:cNvPr id="93" name="テキスト ボックス 92"/>
        <xdr:cNvSpPr txBox="1"/>
      </xdr:nvSpPr>
      <xdr:spPr>
        <a:xfrm>
          <a:off x="3733800" y="6858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59690</xdr:rowOff>
    </xdr:from>
    <xdr:to>
      <xdr:col>15</xdr:col>
      <xdr:colOff>133350</xdr:colOff>
      <xdr:row>41</xdr:row>
      <xdr:rowOff>161290</xdr:rowOff>
    </xdr:to>
    <xdr:sp macro="" textlink="">
      <xdr:nvSpPr>
        <xdr:cNvPr id="94" name="楕円 93"/>
        <xdr:cNvSpPr/>
      </xdr:nvSpPr>
      <xdr:spPr>
        <a:xfrm>
          <a:off x="31750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0</xdr:rowOff>
    </xdr:from>
    <xdr:ext cx="762000" cy="259080"/>
    <xdr:sp macro="" textlink="">
      <xdr:nvSpPr>
        <xdr:cNvPr id="95" name="テキスト ボックス 94"/>
        <xdr:cNvSpPr txBox="1"/>
      </xdr:nvSpPr>
      <xdr:spPr>
        <a:xfrm>
          <a:off x="2844800" y="6858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59690</xdr:rowOff>
    </xdr:from>
    <xdr:to>
      <xdr:col>11</xdr:col>
      <xdr:colOff>82550</xdr:colOff>
      <xdr:row>41</xdr:row>
      <xdr:rowOff>161290</xdr:rowOff>
    </xdr:to>
    <xdr:sp macro="" textlink="">
      <xdr:nvSpPr>
        <xdr:cNvPr id="96" name="楕円 95"/>
        <xdr:cNvSpPr/>
      </xdr:nvSpPr>
      <xdr:spPr>
        <a:xfrm>
          <a:off x="22860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0</xdr:rowOff>
    </xdr:from>
    <xdr:ext cx="762000" cy="259080"/>
    <xdr:sp macro="" textlink="">
      <xdr:nvSpPr>
        <xdr:cNvPr id="97" name="テキスト ボックス 96"/>
        <xdr:cNvSpPr txBox="1"/>
      </xdr:nvSpPr>
      <xdr:spPr>
        <a:xfrm>
          <a:off x="1955800" y="6858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42545</xdr:rowOff>
    </xdr:from>
    <xdr:to>
      <xdr:col>7</xdr:col>
      <xdr:colOff>31750</xdr:colOff>
      <xdr:row>41</xdr:row>
      <xdr:rowOff>144145</xdr:rowOff>
    </xdr:to>
    <xdr:sp macro="" textlink="">
      <xdr:nvSpPr>
        <xdr:cNvPr id="98" name="楕円 97"/>
        <xdr:cNvSpPr/>
      </xdr:nvSpPr>
      <xdr:spPr>
        <a:xfrm>
          <a:off x="13970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154940</xdr:rowOff>
    </xdr:from>
    <xdr:ext cx="762000" cy="251460"/>
    <xdr:sp macro="" textlink="">
      <xdr:nvSpPr>
        <xdr:cNvPr id="99" name="テキスト ボックス 98"/>
        <xdr:cNvSpPr txBox="1"/>
      </xdr:nvSpPr>
      <xdr:spPr>
        <a:xfrm>
          <a:off x="1066800" y="68414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29410" cy="353060"/>
    <xdr:sp macro="" textlink="">
      <xdr:nvSpPr>
        <xdr:cNvPr id="102" name="テキスト ボックス 101"/>
        <xdr:cNvSpPr txBox="1"/>
      </xdr:nvSpPr>
      <xdr:spPr>
        <a:xfrm>
          <a:off x="3259455" y="9163050"/>
          <a:ext cx="162941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rgbClr val="FF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経常収支比率は、５年間の推移では、消費税交付金や地方交付税等の増により経常一般財源が増加傾向である一方、これまで減少傾向であった人件費が、令和２年度では、会計年度任用職員に係る制度の変更に伴う人件費（社会保険料等含む）への計上により増となり、また、合併特例債等の公債費が年々増加していることから、上昇傾向にある。平成２８年度算定では９０．３％だったが、令和２年度は９０．７％と５年間で０．４ポイント増加した。</a:t>
          </a:r>
        </a:p>
        <a:p>
          <a:r>
            <a:rPr kumimoji="1" lang="ja-JP" altLang="en-US" sz="1000">
              <a:solidFill>
                <a:sysClr val="windowText" lastClr="000000"/>
              </a:solidFill>
              <a:latin typeface="ＭＳ Ｐゴシック"/>
              <a:ea typeface="ＭＳ Ｐゴシック"/>
            </a:rPr>
            <a:t>　今後も、発行期限のある合併特例債の活用等に伴う公債費の増や、障害者自立支援給付費や生活保護費等の扶助費の増が見込まれるため、税収等の徴収率向上等による一般財源の確保に努め、また、職員の採用抑制や、民間委託の推進等事務事業の見直しを行い経常経費の縮減を図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5" name="テキスト ボックス 114"/>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6" name="直線コネクタ 115"/>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7" name="テキスト ボックス 116"/>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8" name="直線コネクタ 117"/>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2" name="直線コネクタ 121"/>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48285"/>
    <xdr:sp macro="" textlink="">
      <xdr:nvSpPr>
        <xdr:cNvPr id="123" name="テキスト ボックス 122"/>
        <xdr:cNvSpPr txBox="1"/>
      </xdr:nvSpPr>
      <xdr:spPr>
        <a:xfrm>
          <a:off x="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4" name="直線コネクタ 123"/>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0825"/>
    <xdr:sp macro="" textlink="">
      <xdr:nvSpPr>
        <xdr:cNvPr id="125" name="テキスト ボックス 124"/>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43815</xdr:rowOff>
    </xdr:from>
    <xdr:to>
      <xdr:col>23</xdr:col>
      <xdr:colOff>133350</xdr:colOff>
      <xdr:row>67</xdr:row>
      <xdr:rowOff>31750</xdr:rowOff>
    </xdr:to>
    <xdr:cxnSp macro="">
      <xdr:nvCxnSpPr>
        <xdr:cNvPr id="129" name="直線コネクタ 128"/>
        <xdr:cNvCxnSpPr/>
      </xdr:nvCxnSpPr>
      <xdr:spPr>
        <a:xfrm flipV="1">
          <a:off x="4953000" y="10159365"/>
          <a:ext cx="0" cy="1359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3810</xdr:rowOff>
    </xdr:from>
    <xdr:ext cx="762000" cy="259080"/>
    <xdr:sp macro="" textlink="">
      <xdr:nvSpPr>
        <xdr:cNvPr id="130" name="財政構造の弾力性最小値テキスト"/>
        <xdr:cNvSpPr txBox="1"/>
      </xdr:nvSpPr>
      <xdr:spPr>
        <a:xfrm>
          <a:off x="5041900" y="1149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130175</xdr:rowOff>
    </xdr:from>
    <xdr:ext cx="762000" cy="259080"/>
    <xdr:sp macro="" textlink="">
      <xdr:nvSpPr>
        <xdr:cNvPr id="132" name="財政構造の弾力性最大値テキスト"/>
        <xdr:cNvSpPr txBox="1"/>
      </xdr:nvSpPr>
      <xdr:spPr>
        <a:xfrm>
          <a:off x="5041900" y="990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43815</xdr:rowOff>
    </xdr:from>
    <xdr:to>
      <xdr:col>24</xdr:col>
      <xdr:colOff>12700</xdr:colOff>
      <xdr:row>59</xdr:row>
      <xdr:rowOff>43815</xdr:rowOff>
    </xdr:to>
    <xdr:cxnSp macro="">
      <xdr:nvCxnSpPr>
        <xdr:cNvPr id="133" name="直線コネクタ 132"/>
        <xdr:cNvCxnSpPr/>
      </xdr:nvCxnSpPr>
      <xdr:spPr>
        <a:xfrm>
          <a:off x="4864100" y="1015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33655</xdr:rowOff>
    </xdr:from>
    <xdr:to>
      <xdr:col>23</xdr:col>
      <xdr:colOff>133350</xdr:colOff>
      <xdr:row>63</xdr:row>
      <xdr:rowOff>50165</xdr:rowOff>
    </xdr:to>
    <xdr:cxnSp macro="">
      <xdr:nvCxnSpPr>
        <xdr:cNvPr id="134" name="直線コネクタ 133"/>
        <xdr:cNvCxnSpPr/>
      </xdr:nvCxnSpPr>
      <xdr:spPr>
        <a:xfrm>
          <a:off x="4114800" y="1083500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83820</xdr:rowOff>
    </xdr:from>
    <xdr:ext cx="762000" cy="259080"/>
    <xdr:sp macro="" textlink="">
      <xdr:nvSpPr>
        <xdr:cNvPr id="135" name="財政構造の弾力性平均値テキスト"/>
        <xdr:cNvSpPr txBox="1"/>
      </xdr:nvSpPr>
      <xdr:spPr>
        <a:xfrm>
          <a:off x="5041900" y="10885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9525</xdr:rowOff>
    </xdr:from>
    <xdr:to>
      <xdr:col>19</xdr:col>
      <xdr:colOff>133350</xdr:colOff>
      <xdr:row>63</xdr:row>
      <xdr:rowOff>33655</xdr:rowOff>
    </xdr:to>
    <xdr:cxnSp macro="">
      <xdr:nvCxnSpPr>
        <xdr:cNvPr id="137" name="直線コネクタ 136"/>
        <xdr:cNvCxnSpPr/>
      </xdr:nvCxnSpPr>
      <xdr:spPr>
        <a:xfrm>
          <a:off x="3225800" y="1081087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168275</xdr:rowOff>
    </xdr:from>
    <xdr:to>
      <xdr:col>19</xdr:col>
      <xdr:colOff>184150</xdr:colOff>
      <xdr:row>64</xdr:row>
      <xdr:rowOff>98425</xdr:rowOff>
    </xdr:to>
    <xdr:sp macro="" textlink="">
      <xdr:nvSpPr>
        <xdr:cNvPr id="138" name="フローチャート: 判断 137"/>
        <xdr:cNvSpPr/>
      </xdr:nvSpPr>
      <xdr:spPr>
        <a:xfrm>
          <a:off x="4064000" y="1096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83185</xdr:rowOff>
    </xdr:from>
    <xdr:ext cx="736600" cy="259080"/>
    <xdr:sp macro="" textlink="">
      <xdr:nvSpPr>
        <xdr:cNvPr id="139" name="テキスト ボックス 138"/>
        <xdr:cNvSpPr txBox="1"/>
      </xdr:nvSpPr>
      <xdr:spPr>
        <a:xfrm>
          <a:off x="3733800" y="11055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109220</xdr:rowOff>
    </xdr:from>
    <xdr:to>
      <xdr:col>15</xdr:col>
      <xdr:colOff>82550</xdr:colOff>
      <xdr:row>63</xdr:row>
      <xdr:rowOff>9525</xdr:rowOff>
    </xdr:to>
    <xdr:cxnSp macro="">
      <xdr:nvCxnSpPr>
        <xdr:cNvPr id="140" name="直線コネクタ 139"/>
        <xdr:cNvCxnSpPr/>
      </xdr:nvCxnSpPr>
      <xdr:spPr>
        <a:xfrm>
          <a:off x="2336800" y="1073912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120650</xdr:rowOff>
    </xdr:from>
    <xdr:to>
      <xdr:col>15</xdr:col>
      <xdr:colOff>133350</xdr:colOff>
      <xdr:row>64</xdr:row>
      <xdr:rowOff>50165</xdr:rowOff>
    </xdr:to>
    <xdr:sp macro="" textlink="">
      <xdr:nvSpPr>
        <xdr:cNvPr id="141" name="フローチャート: 判断 140"/>
        <xdr:cNvSpPr/>
      </xdr:nvSpPr>
      <xdr:spPr>
        <a:xfrm>
          <a:off x="3175000" y="10922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34925</xdr:rowOff>
    </xdr:from>
    <xdr:ext cx="762000" cy="259080"/>
    <xdr:sp macro="" textlink="">
      <xdr:nvSpPr>
        <xdr:cNvPr id="142" name="テキスト ボックス 141"/>
        <xdr:cNvSpPr txBox="1"/>
      </xdr:nvSpPr>
      <xdr:spPr>
        <a:xfrm>
          <a:off x="2844800" y="1100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109220</xdr:rowOff>
    </xdr:from>
    <xdr:to>
      <xdr:col>11</xdr:col>
      <xdr:colOff>31750</xdr:colOff>
      <xdr:row>63</xdr:row>
      <xdr:rowOff>17780</xdr:rowOff>
    </xdr:to>
    <xdr:cxnSp macro="">
      <xdr:nvCxnSpPr>
        <xdr:cNvPr id="143" name="直線コネクタ 142"/>
        <xdr:cNvCxnSpPr/>
      </xdr:nvCxnSpPr>
      <xdr:spPr>
        <a:xfrm flipV="1">
          <a:off x="1447800" y="1073912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149860</xdr:rowOff>
    </xdr:from>
    <xdr:ext cx="762000" cy="259080"/>
    <xdr:sp macro="" textlink="">
      <xdr:nvSpPr>
        <xdr:cNvPr id="145" name="テキスト ボックス 144"/>
        <xdr:cNvSpPr txBox="1"/>
      </xdr:nvSpPr>
      <xdr:spPr>
        <a:xfrm>
          <a:off x="1955800" y="1095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154940</xdr:rowOff>
    </xdr:from>
    <xdr:to>
      <xdr:col>7</xdr:col>
      <xdr:colOff>31750</xdr:colOff>
      <xdr:row>63</xdr:row>
      <xdr:rowOff>84455</xdr:rowOff>
    </xdr:to>
    <xdr:sp macro="" textlink="">
      <xdr:nvSpPr>
        <xdr:cNvPr id="146" name="フローチャート: 判断 145"/>
        <xdr:cNvSpPr/>
      </xdr:nvSpPr>
      <xdr:spPr>
        <a:xfrm>
          <a:off x="1397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69215</xdr:rowOff>
    </xdr:from>
    <xdr:ext cx="762000" cy="259080"/>
    <xdr:sp macro="" textlink="">
      <xdr:nvSpPr>
        <xdr:cNvPr id="147" name="テキスト ボックス 146"/>
        <xdr:cNvSpPr txBox="1"/>
      </xdr:nvSpPr>
      <xdr:spPr>
        <a:xfrm>
          <a:off x="1066800" y="1087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8" name="テキスト ボックス 147"/>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9" name="テキスト ボックス 148"/>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50" name="テキスト ボックス 149"/>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51" name="テキスト ボックス 150"/>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52" name="テキスト ボックス 151"/>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170815</xdr:rowOff>
    </xdr:from>
    <xdr:to>
      <xdr:col>23</xdr:col>
      <xdr:colOff>184150</xdr:colOff>
      <xdr:row>63</xdr:row>
      <xdr:rowOff>100965</xdr:rowOff>
    </xdr:to>
    <xdr:sp macro="" textlink="">
      <xdr:nvSpPr>
        <xdr:cNvPr id="153" name="楕円 152"/>
        <xdr:cNvSpPr/>
      </xdr:nvSpPr>
      <xdr:spPr>
        <a:xfrm>
          <a:off x="4902200" y="10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15875</xdr:rowOff>
    </xdr:from>
    <xdr:ext cx="762000" cy="259080"/>
    <xdr:sp macro="" textlink="">
      <xdr:nvSpPr>
        <xdr:cNvPr id="154" name="財政構造の弾力性該当値テキスト"/>
        <xdr:cNvSpPr txBox="1"/>
      </xdr:nvSpPr>
      <xdr:spPr>
        <a:xfrm>
          <a:off x="50419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154940</xdr:rowOff>
    </xdr:from>
    <xdr:to>
      <xdr:col>19</xdr:col>
      <xdr:colOff>184150</xdr:colOff>
      <xdr:row>63</xdr:row>
      <xdr:rowOff>84455</xdr:rowOff>
    </xdr:to>
    <xdr:sp macro="" textlink="">
      <xdr:nvSpPr>
        <xdr:cNvPr id="155" name="楕円 154"/>
        <xdr:cNvSpPr/>
      </xdr:nvSpPr>
      <xdr:spPr>
        <a:xfrm>
          <a:off x="4064000" y="10784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94615</xdr:rowOff>
    </xdr:from>
    <xdr:ext cx="736600" cy="259080"/>
    <xdr:sp macro="" textlink="">
      <xdr:nvSpPr>
        <xdr:cNvPr id="156" name="テキスト ボックス 155"/>
        <xdr:cNvSpPr txBox="1"/>
      </xdr:nvSpPr>
      <xdr:spPr>
        <a:xfrm>
          <a:off x="3733800" y="105530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130175</xdr:rowOff>
    </xdr:from>
    <xdr:to>
      <xdr:col>15</xdr:col>
      <xdr:colOff>133350</xdr:colOff>
      <xdr:row>63</xdr:row>
      <xdr:rowOff>60325</xdr:rowOff>
    </xdr:to>
    <xdr:sp macro="" textlink="">
      <xdr:nvSpPr>
        <xdr:cNvPr id="157" name="楕円 156"/>
        <xdr:cNvSpPr/>
      </xdr:nvSpPr>
      <xdr:spPr>
        <a:xfrm>
          <a:off x="31750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70485</xdr:rowOff>
    </xdr:from>
    <xdr:ext cx="762000" cy="259080"/>
    <xdr:sp macro="" textlink="">
      <xdr:nvSpPr>
        <xdr:cNvPr id="158" name="テキスト ボックス 157"/>
        <xdr:cNvSpPr txBox="1"/>
      </xdr:nvSpPr>
      <xdr:spPr>
        <a:xfrm>
          <a:off x="2844800" y="10528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57785</xdr:rowOff>
    </xdr:from>
    <xdr:to>
      <xdr:col>11</xdr:col>
      <xdr:colOff>82550</xdr:colOff>
      <xdr:row>62</xdr:row>
      <xdr:rowOff>159385</xdr:rowOff>
    </xdr:to>
    <xdr:sp macro="" textlink="">
      <xdr:nvSpPr>
        <xdr:cNvPr id="159" name="楕円 158"/>
        <xdr:cNvSpPr/>
      </xdr:nvSpPr>
      <xdr:spPr>
        <a:xfrm>
          <a:off x="22860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169545</xdr:rowOff>
    </xdr:from>
    <xdr:ext cx="762000" cy="248285"/>
    <xdr:sp macro="" textlink="">
      <xdr:nvSpPr>
        <xdr:cNvPr id="160" name="テキスト ボックス 159"/>
        <xdr:cNvSpPr txBox="1"/>
      </xdr:nvSpPr>
      <xdr:spPr>
        <a:xfrm>
          <a:off x="1955800" y="104565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61" name="楕円 160"/>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78740</xdr:rowOff>
    </xdr:from>
    <xdr:ext cx="762000" cy="259080"/>
    <xdr:sp macro="" textlink="">
      <xdr:nvSpPr>
        <xdr:cNvPr id="162" name="テキスト ボックス 161"/>
        <xdr:cNvSpPr txBox="1"/>
      </xdr:nvSpPr>
      <xdr:spPr>
        <a:xfrm>
          <a:off x="1066800" y="1053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29410" cy="358775"/>
    <xdr:sp macro="" textlink="">
      <xdr:nvSpPr>
        <xdr:cNvPr id="165" name="テキスト ボックス 164"/>
        <xdr:cNvSpPr txBox="1"/>
      </xdr:nvSpPr>
      <xdr:spPr>
        <a:xfrm>
          <a:off x="4149090" y="12973050"/>
          <a:ext cx="16294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[142,750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131,885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人件費は、５年間の推移では、平成２８年度の決算額５，３０１，１０７千円から令和２年度は５，６７６，２７５千円となり、７．１％増加している。令和２年度は、前年度の５，１１５，８９４千円と比較して会計年度任用職員の人件費（社会保険料等含む）計上等の要因により、前年度比１１．０％と大幅に増となった。</a:t>
          </a:r>
        </a:p>
        <a:p>
          <a:r>
            <a:rPr kumimoji="1" lang="ja-JP" altLang="en-US" sz="1000">
              <a:solidFill>
                <a:sysClr val="windowText" lastClr="000000"/>
              </a:solidFill>
              <a:latin typeface="ＭＳ Ｐゴシック"/>
              <a:ea typeface="ＭＳ Ｐゴシック"/>
            </a:rPr>
            <a:t>　物件費は、５年間の推移では民間委託の推進や令和元年１０月の消費税率改定等により、平成２８年度の決算額４，４０９，５３４千円から令和２年度は５，１０９，６８７千円となり、１５．９％増加している。令和２年度は、前年度の４，８７１，５９０千円と比較して、これまで物件費として計上していた臨時雇用賃金（現：会計年度任用職員の報酬）や社会保険料等を人件費へ計上替えしたこと等による減の一方、笠間・水戸環境組合事業承継事業等の経費が増となったことから、前年度比４．９％と増加している。</a:t>
          </a:r>
          <a:r>
            <a:rPr kumimoji="1" lang="ja-JP" altLang="en-US" sz="1000">
              <a:solidFill>
                <a:srgbClr val="FF0000"/>
              </a:solidFill>
              <a:latin typeface="ＭＳ Ｐゴシック"/>
              <a:ea typeface="ＭＳ Ｐゴシック"/>
            </a:rPr>
            <a:t>　　　</a:t>
          </a:r>
          <a:endParaRPr kumimoji="1" lang="ja-JP" altLang="en-US" sz="1300">
            <a:solidFill>
              <a:srgbClr val="FF0000"/>
            </a:solidFill>
            <a:latin typeface="ＭＳ Ｐゴシック"/>
            <a:ea typeface="ＭＳ Ｐゴシック"/>
          </a:endParaRPr>
        </a:p>
        <a:p>
          <a:r>
            <a:rPr kumimoji="1" lang="ja-JP" altLang="en-US" sz="1000">
              <a:solidFill>
                <a:srgbClr val="FF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令和２年度は、類似団体平均値と比較して約１３，１９９円下回っており、今後も職員定数や給与費等の適正化、民間委託等の推進による事務事業の見直し等によるコスト低減に努める。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95250</xdr:colOff>
      <xdr:row>77</xdr:row>
      <xdr:rowOff>6350</xdr:rowOff>
    </xdr:from>
    <xdr:ext cx="349885" cy="217170"/>
    <xdr:sp macro="" textlink="">
      <xdr:nvSpPr>
        <xdr:cNvPr id="176" name="テキスト ボックス 175"/>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80" name="テキスト ボックス 179"/>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82" name="テキスト ボックス 181"/>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90" name="テキスト ボックス 189"/>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89535</xdr:rowOff>
    </xdr:from>
    <xdr:to>
      <xdr:col>23</xdr:col>
      <xdr:colOff>133350</xdr:colOff>
      <xdr:row>88</xdr:row>
      <xdr:rowOff>46355</xdr:rowOff>
    </xdr:to>
    <xdr:cxnSp macro="">
      <xdr:nvCxnSpPr>
        <xdr:cNvPr id="192" name="直線コネクタ 191"/>
        <xdr:cNvCxnSpPr/>
      </xdr:nvCxnSpPr>
      <xdr:spPr>
        <a:xfrm flipV="1">
          <a:off x="4953000" y="13805535"/>
          <a:ext cx="0" cy="1328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18415</xdr:rowOff>
    </xdr:from>
    <xdr:ext cx="762000" cy="250825"/>
    <xdr:sp macro="" textlink="">
      <xdr:nvSpPr>
        <xdr:cNvPr id="193" name="人件費・物件費等の状況最小値テキスト"/>
        <xdr:cNvSpPr txBox="1"/>
      </xdr:nvSpPr>
      <xdr:spPr>
        <a:xfrm>
          <a:off x="5041900" y="151060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265,729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46355</xdr:rowOff>
    </xdr:from>
    <xdr:to>
      <xdr:col>24</xdr:col>
      <xdr:colOff>12700</xdr:colOff>
      <xdr:row>88</xdr:row>
      <xdr:rowOff>46355</xdr:rowOff>
    </xdr:to>
    <xdr:cxnSp macro="">
      <xdr:nvCxnSpPr>
        <xdr:cNvPr id="194" name="直線コネクタ 193"/>
        <xdr:cNvCxnSpPr/>
      </xdr:nvCxnSpPr>
      <xdr:spPr>
        <a:xfrm>
          <a:off x="4864100" y="1513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4445</xdr:rowOff>
    </xdr:from>
    <xdr:ext cx="762000" cy="259080"/>
    <xdr:sp macro="" textlink="">
      <xdr:nvSpPr>
        <xdr:cNvPr id="195" name="人件費・物件費等の状況最大値テキスト"/>
        <xdr:cNvSpPr txBox="1"/>
      </xdr:nvSpPr>
      <xdr:spPr>
        <a:xfrm>
          <a:off x="5041900" y="13548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100,609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89535</xdr:rowOff>
    </xdr:from>
    <xdr:to>
      <xdr:col>24</xdr:col>
      <xdr:colOff>12700</xdr:colOff>
      <xdr:row>80</xdr:row>
      <xdr:rowOff>89535</xdr:rowOff>
    </xdr:to>
    <xdr:cxnSp macro="">
      <xdr:nvCxnSpPr>
        <xdr:cNvPr id="196" name="直線コネクタ 195"/>
        <xdr:cNvCxnSpPr/>
      </xdr:nvCxnSpPr>
      <xdr:spPr>
        <a:xfrm>
          <a:off x="4864100" y="13805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158750</xdr:rowOff>
    </xdr:from>
    <xdr:to>
      <xdr:col>23</xdr:col>
      <xdr:colOff>133350</xdr:colOff>
      <xdr:row>82</xdr:row>
      <xdr:rowOff>86360</xdr:rowOff>
    </xdr:to>
    <xdr:cxnSp macro="">
      <xdr:nvCxnSpPr>
        <xdr:cNvPr id="197" name="直線コネクタ 196"/>
        <xdr:cNvCxnSpPr/>
      </xdr:nvCxnSpPr>
      <xdr:spPr>
        <a:xfrm>
          <a:off x="4114800" y="1404620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113030</xdr:rowOff>
    </xdr:from>
    <xdr:ext cx="762000" cy="259080"/>
    <xdr:sp macro="" textlink="">
      <xdr:nvSpPr>
        <xdr:cNvPr id="198" name="人件費・物件費等の状況平均値テキスト"/>
        <xdr:cNvSpPr txBox="1"/>
      </xdr:nvSpPr>
      <xdr:spPr>
        <a:xfrm>
          <a:off x="5041900" y="14171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140970</xdr:rowOff>
    </xdr:from>
    <xdr:to>
      <xdr:col>23</xdr:col>
      <xdr:colOff>184150</xdr:colOff>
      <xdr:row>83</xdr:row>
      <xdr:rowOff>71120</xdr:rowOff>
    </xdr:to>
    <xdr:sp macro="" textlink="">
      <xdr:nvSpPr>
        <xdr:cNvPr id="199" name="フローチャート: 判断 198"/>
        <xdr:cNvSpPr/>
      </xdr:nvSpPr>
      <xdr:spPr>
        <a:xfrm>
          <a:off x="49022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145415</xdr:rowOff>
    </xdr:from>
    <xdr:to>
      <xdr:col>19</xdr:col>
      <xdr:colOff>133350</xdr:colOff>
      <xdr:row>81</xdr:row>
      <xdr:rowOff>158750</xdr:rowOff>
    </xdr:to>
    <xdr:cxnSp macro="">
      <xdr:nvCxnSpPr>
        <xdr:cNvPr id="200" name="直線コネクタ 199"/>
        <xdr:cNvCxnSpPr/>
      </xdr:nvCxnSpPr>
      <xdr:spPr>
        <a:xfrm>
          <a:off x="3225800" y="140328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35560</xdr:rowOff>
    </xdr:from>
    <xdr:to>
      <xdr:col>19</xdr:col>
      <xdr:colOff>184150</xdr:colOff>
      <xdr:row>82</xdr:row>
      <xdr:rowOff>137160</xdr:rowOff>
    </xdr:to>
    <xdr:sp macro="" textlink="">
      <xdr:nvSpPr>
        <xdr:cNvPr id="201" name="フローチャート: 判断 200"/>
        <xdr:cNvSpPr/>
      </xdr:nvSpPr>
      <xdr:spPr>
        <a:xfrm>
          <a:off x="406400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121920</xdr:rowOff>
    </xdr:from>
    <xdr:ext cx="736600" cy="250190"/>
    <xdr:sp macro="" textlink="">
      <xdr:nvSpPr>
        <xdr:cNvPr id="202" name="テキスト ボックス 201"/>
        <xdr:cNvSpPr txBox="1"/>
      </xdr:nvSpPr>
      <xdr:spPr>
        <a:xfrm>
          <a:off x="3733800" y="1418082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101600</xdr:rowOff>
    </xdr:from>
    <xdr:to>
      <xdr:col>15</xdr:col>
      <xdr:colOff>82550</xdr:colOff>
      <xdr:row>81</xdr:row>
      <xdr:rowOff>145415</xdr:rowOff>
    </xdr:to>
    <xdr:cxnSp macro="">
      <xdr:nvCxnSpPr>
        <xdr:cNvPr id="203" name="直線コネクタ 202"/>
        <xdr:cNvCxnSpPr/>
      </xdr:nvCxnSpPr>
      <xdr:spPr>
        <a:xfrm>
          <a:off x="2336800" y="1398905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1270</xdr:rowOff>
    </xdr:from>
    <xdr:to>
      <xdr:col>15</xdr:col>
      <xdr:colOff>133350</xdr:colOff>
      <xdr:row>82</xdr:row>
      <xdr:rowOff>102870</xdr:rowOff>
    </xdr:to>
    <xdr:sp macro="" textlink="">
      <xdr:nvSpPr>
        <xdr:cNvPr id="204" name="フローチャート: 判断 203"/>
        <xdr:cNvSpPr/>
      </xdr:nvSpPr>
      <xdr:spPr>
        <a:xfrm>
          <a:off x="31750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87630</xdr:rowOff>
    </xdr:from>
    <xdr:ext cx="762000" cy="250190"/>
    <xdr:sp macro="" textlink="">
      <xdr:nvSpPr>
        <xdr:cNvPr id="205" name="テキスト ボックス 204"/>
        <xdr:cNvSpPr txBox="1"/>
      </xdr:nvSpPr>
      <xdr:spPr>
        <a:xfrm>
          <a:off x="2844800" y="141465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91440</xdr:rowOff>
    </xdr:from>
    <xdr:to>
      <xdr:col>11</xdr:col>
      <xdr:colOff>31750</xdr:colOff>
      <xdr:row>81</xdr:row>
      <xdr:rowOff>101600</xdr:rowOff>
    </xdr:to>
    <xdr:cxnSp macro="">
      <xdr:nvCxnSpPr>
        <xdr:cNvPr id="206" name="直線コネクタ 205"/>
        <xdr:cNvCxnSpPr/>
      </xdr:nvCxnSpPr>
      <xdr:spPr>
        <a:xfrm>
          <a:off x="1447800" y="139788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168275</xdr:rowOff>
    </xdr:from>
    <xdr:to>
      <xdr:col>11</xdr:col>
      <xdr:colOff>82550</xdr:colOff>
      <xdr:row>82</xdr:row>
      <xdr:rowOff>98425</xdr:rowOff>
    </xdr:to>
    <xdr:sp macro="" textlink="">
      <xdr:nvSpPr>
        <xdr:cNvPr id="207" name="フローチャート: 判断 206"/>
        <xdr:cNvSpPr/>
      </xdr:nvSpPr>
      <xdr:spPr>
        <a:xfrm>
          <a:off x="22860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83185</xdr:rowOff>
    </xdr:from>
    <xdr:ext cx="762000" cy="259080"/>
    <xdr:sp macro="" textlink="">
      <xdr:nvSpPr>
        <xdr:cNvPr id="208" name="テキスト ボックス 207"/>
        <xdr:cNvSpPr txBox="1"/>
      </xdr:nvSpPr>
      <xdr:spPr>
        <a:xfrm>
          <a:off x="1955800" y="1414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133350</xdr:rowOff>
    </xdr:from>
    <xdr:to>
      <xdr:col>7</xdr:col>
      <xdr:colOff>31750</xdr:colOff>
      <xdr:row>82</xdr:row>
      <xdr:rowOff>63500</xdr:rowOff>
    </xdr:to>
    <xdr:sp macro="" textlink="">
      <xdr:nvSpPr>
        <xdr:cNvPr id="209" name="フローチャート: 判断 208"/>
        <xdr:cNvSpPr/>
      </xdr:nvSpPr>
      <xdr:spPr>
        <a:xfrm>
          <a:off x="13970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48260</xdr:rowOff>
    </xdr:from>
    <xdr:ext cx="762000" cy="259080"/>
    <xdr:sp macro="" textlink="">
      <xdr:nvSpPr>
        <xdr:cNvPr id="210" name="テキスト ボックス 209"/>
        <xdr:cNvSpPr txBox="1"/>
      </xdr:nvSpPr>
      <xdr:spPr>
        <a:xfrm>
          <a:off x="1066800" y="1410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133,645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34925</xdr:rowOff>
    </xdr:from>
    <xdr:to>
      <xdr:col>23</xdr:col>
      <xdr:colOff>184150</xdr:colOff>
      <xdr:row>82</xdr:row>
      <xdr:rowOff>136525</xdr:rowOff>
    </xdr:to>
    <xdr:sp macro="" textlink="">
      <xdr:nvSpPr>
        <xdr:cNvPr id="216" name="楕円 215"/>
        <xdr:cNvSpPr/>
      </xdr:nvSpPr>
      <xdr:spPr>
        <a:xfrm>
          <a:off x="49022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52070</xdr:rowOff>
    </xdr:from>
    <xdr:ext cx="762000" cy="251460"/>
    <xdr:sp macro="" textlink="">
      <xdr:nvSpPr>
        <xdr:cNvPr id="217" name="人件費・物件費等の状況該当値テキスト"/>
        <xdr:cNvSpPr txBox="1"/>
      </xdr:nvSpPr>
      <xdr:spPr>
        <a:xfrm>
          <a:off x="5041900" y="139395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142,750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107950</xdr:rowOff>
    </xdr:from>
    <xdr:to>
      <xdr:col>19</xdr:col>
      <xdr:colOff>184150</xdr:colOff>
      <xdr:row>82</xdr:row>
      <xdr:rowOff>38100</xdr:rowOff>
    </xdr:to>
    <xdr:sp macro="" textlink="">
      <xdr:nvSpPr>
        <xdr:cNvPr id="218" name="楕円 217"/>
        <xdr:cNvSpPr/>
      </xdr:nvSpPr>
      <xdr:spPr>
        <a:xfrm>
          <a:off x="40640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48260</xdr:rowOff>
    </xdr:from>
    <xdr:ext cx="736600" cy="259080"/>
    <xdr:sp macro="" textlink="">
      <xdr:nvSpPr>
        <xdr:cNvPr id="219" name="テキスト ボックス 218"/>
        <xdr:cNvSpPr txBox="1"/>
      </xdr:nvSpPr>
      <xdr:spPr>
        <a:xfrm>
          <a:off x="3733800" y="13764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130,527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94615</xdr:rowOff>
    </xdr:from>
    <xdr:to>
      <xdr:col>15</xdr:col>
      <xdr:colOff>133350</xdr:colOff>
      <xdr:row>82</xdr:row>
      <xdr:rowOff>24765</xdr:rowOff>
    </xdr:to>
    <xdr:sp macro="" textlink="">
      <xdr:nvSpPr>
        <xdr:cNvPr id="220" name="楕円 219"/>
        <xdr:cNvSpPr/>
      </xdr:nvSpPr>
      <xdr:spPr>
        <a:xfrm>
          <a:off x="3175000" y="139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34925</xdr:rowOff>
    </xdr:from>
    <xdr:ext cx="762000" cy="259080"/>
    <xdr:sp macro="" textlink="">
      <xdr:nvSpPr>
        <xdr:cNvPr id="221" name="テキスト ボックス 220"/>
        <xdr:cNvSpPr txBox="1"/>
      </xdr:nvSpPr>
      <xdr:spPr>
        <a:xfrm>
          <a:off x="2844800" y="1375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128,847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50800</xdr:rowOff>
    </xdr:from>
    <xdr:to>
      <xdr:col>11</xdr:col>
      <xdr:colOff>82550</xdr:colOff>
      <xdr:row>81</xdr:row>
      <xdr:rowOff>152400</xdr:rowOff>
    </xdr:to>
    <xdr:sp macro="" textlink="">
      <xdr:nvSpPr>
        <xdr:cNvPr id="222" name="楕円 221"/>
        <xdr:cNvSpPr/>
      </xdr:nvSpPr>
      <xdr:spPr>
        <a:xfrm>
          <a:off x="228600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162560</xdr:rowOff>
    </xdr:from>
    <xdr:ext cx="762000" cy="259080"/>
    <xdr:sp macro="" textlink="">
      <xdr:nvSpPr>
        <xdr:cNvPr id="223" name="テキスト ボックス 222"/>
        <xdr:cNvSpPr txBox="1"/>
      </xdr:nvSpPr>
      <xdr:spPr>
        <a:xfrm>
          <a:off x="1955800" y="1370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123,424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40640</xdr:rowOff>
    </xdr:from>
    <xdr:to>
      <xdr:col>7</xdr:col>
      <xdr:colOff>31750</xdr:colOff>
      <xdr:row>81</xdr:row>
      <xdr:rowOff>142240</xdr:rowOff>
    </xdr:to>
    <xdr:sp macro="" textlink="">
      <xdr:nvSpPr>
        <xdr:cNvPr id="224" name="楕円 223"/>
        <xdr:cNvSpPr/>
      </xdr:nvSpPr>
      <xdr:spPr>
        <a:xfrm>
          <a:off x="1397000" y="139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152400</xdr:rowOff>
    </xdr:from>
    <xdr:ext cx="762000" cy="259080"/>
    <xdr:sp macro="" textlink="">
      <xdr:nvSpPr>
        <xdr:cNvPr id="225" name="テキスト ボックス 224"/>
        <xdr:cNvSpPr txBox="1"/>
      </xdr:nvSpPr>
      <xdr:spPr>
        <a:xfrm>
          <a:off x="1066800" y="1369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122,167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29410" cy="358775"/>
    <xdr:sp macro="" textlink="">
      <xdr:nvSpPr>
        <xdr:cNvPr id="228" name="テキスト ボックス 227"/>
        <xdr:cNvSpPr txBox="1"/>
      </xdr:nvSpPr>
      <xdr:spPr>
        <a:xfrm>
          <a:off x="15431770" y="12973050"/>
          <a:ext cx="16294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rgbClr val="FF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５年間の推移では令和２年度を平成２８年度と比較すると０．８ポイント減少しているが概ね同程度で推移している。類似団体平均値との比較では令和２年度は２．３ポイント下回っており，概ね同程度で推移している。</a:t>
          </a:r>
        </a:p>
        <a:p>
          <a:r>
            <a:rPr kumimoji="1" lang="ja-JP" altLang="en-US" sz="1000">
              <a:solidFill>
                <a:sysClr val="windowText" lastClr="000000"/>
              </a:solidFill>
              <a:latin typeface="ＭＳ Ｐゴシック"/>
              <a:ea typeface="ＭＳ Ｐゴシック"/>
            </a:rPr>
            <a:t>　人事評価の反映による適正な人事運用により経費の抑制に努めているところだが、今後も見直しを図りより一層の給与の適正化に努める。</a:t>
          </a:r>
        </a:p>
        <a:p>
          <a:endParaRPr kumimoji="1" lang="ja-JP" altLang="en-US" sz="1300">
            <a:solidFill>
              <a:sysClr val="windowText" lastClr="000000"/>
            </a:solidFill>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49555"/>
    <xdr:sp macro="" textlink="">
      <xdr:nvSpPr>
        <xdr:cNvPr id="242" name="テキスト ボックス 241"/>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4" name="テキスト ボックス 243"/>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54" name="テキスト ボックス 253"/>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10160</xdr:rowOff>
    </xdr:from>
    <xdr:to>
      <xdr:col>81</xdr:col>
      <xdr:colOff>44450</xdr:colOff>
      <xdr:row>89</xdr:row>
      <xdr:rowOff>139065</xdr:rowOff>
    </xdr:to>
    <xdr:cxnSp macro="">
      <xdr:nvCxnSpPr>
        <xdr:cNvPr id="256" name="直線コネクタ 255"/>
        <xdr:cNvCxnSpPr/>
      </xdr:nvCxnSpPr>
      <xdr:spPr>
        <a:xfrm flipV="1">
          <a:off x="17018000" y="13726160"/>
          <a:ext cx="0" cy="16719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111125</xdr:rowOff>
    </xdr:from>
    <xdr:ext cx="762000" cy="249555"/>
    <xdr:sp macro="" textlink="">
      <xdr:nvSpPr>
        <xdr:cNvPr id="257" name="給与水準   （国との比較）最小値テキスト"/>
        <xdr:cNvSpPr txBox="1"/>
      </xdr:nvSpPr>
      <xdr:spPr>
        <a:xfrm>
          <a:off x="17106900" y="153701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139065</xdr:rowOff>
    </xdr:from>
    <xdr:to>
      <xdr:col>81</xdr:col>
      <xdr:colOff>133350</xdr:colOff>
      <xdr:row>89</xdr:row>
      <xdr:rowOff>139065</xdr:rowOff>
    </xdr:to>
    <xdr:cxnSp macro="">
      <xdr:nvCxnSpPr>
        <xdr:cNvPr id="258" name="直線コネクタ 257"/>
        <xdr:cNvCxnSpPr/>
      </xdr:nvCxnSpPr>
      <xdr:spPr>
        <a:xfrm>
          <a:off x="169291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96520</xdr:rowOff>
    </xdr:from>
    <xdr:ext cx="762000" cy="259080"/>
    <xdr:sp macro="" textlink="">
      <xdr:nvSpPr>
        <xdr:cNvPr id="259" name="給与水準   （国との比較）最大値テキスト"/>
        <xdr:cNvSpPr txBox="1"/>
      </xdr:nvSpPr>
      <xdr:spPr>
        <a:xfrm>
          <a:off x="17106900" y="1346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10160</xdr:rowOff>
    </xdr:from>
    <xdr:to>
      <xdr:col>81</xdr:col>
      <xdr:colOff>133350</xdr:colOff>
      <xdr:row>80</xdr:row>
      <xdr:rowOff>10160</xdr:rowOff>
    </xdr:to>
    <xdr:cxnSp macro="">
      <xdr:nvCxnSpPr>
        <xdr:cNvPr id="260" name="直線コネクタ 259"/>
        <xdr:cNvCxnSpPr/>
      </xdr:nvCxnSpPr>
      <xdr:spPr>
        <a:xfrm>
          <a:off x="16929100" y="13726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150495</xdr:rowOff>
    </xdr:from>
    <xdr:to>
      <xdr:col>81</xdr:col>
      <xdr:colOff>44450</xdr:colOff>
      <xdr:row>84</xdr:row>
      <xdr:rowOff>65405</xdr:rowOff>
    </xdr:to>
    <xdr:cxnSp macro="">
      <xdr:nvCxnSpPr>
        <xdr:cNvPr id="261" name="直線コネクタ 260"/>
        <xdr:cNvCxnSpPr/>
      </xdr:nvCxnSpPr>
      <xdr:spPr>
        <a:xfrm flipV="1">
          <a:off x="16179800" y="14380845"/>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125095</xdr:rowOff>
    </xdr:from>
    <xdr:ext cx="762000" cy="258445"/>
    <xdr:sp macro="" textlink="">
      <xdr:nvSpPr>
        <xdr:cNvPr id="262" name="給与水準   （国との比較）平均値テキスト"/>
        <xdr:cNvSpPr txBox="1"/>
      </xdr:nvSpPr>
      <xdr:spPr>
        <a:xfrm>
          <a:off x="17106900" y="146983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153035</xdr:rowOff>
    </xdr:from>
    <xdr:to>
      <xdr:col>81</xdr:col>
      <xdr:colOff>95250</xdr:colOff>
      <xdr:row>86</xdr:row>
      <xdr:rowOff>83185</xdr:rowOff>
    </xdr:to>
    <xdr:sp macro="" textlink="">
      <xdr:nvSpPr>
        <xdr:cNvPr id="263" name="フローチャート: 判断 262"/>
        <xdr:cNvSpPr/>
      </xdr:nvSpPr>
      <xdr:spPr>
        <a:xfrm>
          <a:off x="169672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65405</xdr:rowOff>
    </xdr:from>
    <xdr:to>
      <xdr:col>77</xdr:col>
      <xdr:colOff>44450</xdr:colOff>
      <xdr:row>85</xdr:row>
      <xdr:rowOff>14605</xdr:rowOff>
    </xdr:to>
    <xdr:cxnSp macro="">
      <xdr:nvCxnSpPr>
        <xdr:cNvPr id="264" name="直線コネクタ 263"/>
        <xdr:cNvCxnSpPr/>
      </xdr:nvCxnSpPr>
      <xdr:spPr>
        <a:xfrm flipV="1">
          <a:off x="15290800" y="1446720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170815</xdr:rowOff>
    </xdr:from>
    <xdr:to>
      <xdr:col>77</xdr:col>
      <xdr:colOff>95250</xdr:colOff>
      <xdr:row>86</xdr:row>
      <xdr:rowOff>100965</xdr:rowOff>
    </xdr:to>
    <xdr:sp macro="" textlink="">
      <xdr:nvSpPr>
        <xdr:cNvPr id="265" name="フローチャート: 判断 264"/>
        <xdr:cNvSpPr/>
      </xdr:nvSpPr>
      <xdr:spPr>
        <a:xfrm>
          <a:off x="16129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86360</xdr:rowOff>
    </xdr:from>
    <xdr:ext cx="736600" cy="251460"/>
    <xdr:sp macro="" textlink="">
      <xdr:nvSpPr>
        <xdr:cNvPr id="266" name="テキスト ボックス 265"/>
        <xdr:cNvSpPr txBox="1"/>
      </xdr:nvSpPr>
      <xdr:spPr>
        <a:xfrm>
          <a:off x="15798800" y="148310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116840</xdr:rowOff>
    </xdr:from>
    <xdr:to>
      <xdr:col>72</xdr:col>
      <xdr:colOff>203200</xdr:colOff>
      <xdr:row>85</xdr:row>
      <xdr:rowOff>14605</xdr:rowOff>
    </xdr:to>
    <xdr:cxnSp macro="">
      <xdr:nvCxnSpPr>
        <xdr:cNvPr id="267" name="直線コネクタ 266"/>
        <xdr:cNvCxnSpPr/>
      </xdr:nvCxnSpPr>
      <xdr:spPr>
        <a:xfrm>
          <a:off x="14401800" y="1451864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135890</xdr:rowOff>
    </xdr:from>
    <xdr:to>
      <xdr:col>73</xdr:col>
      <xdr:colOff>44450</xdr:colOff>
      <xdr:row>86</xdr:row>
      <xdr:rowOff>66040</xdr:rowOff>
    </xdr:to>
    <xdr:sp macro="" textlink="">
      <xdr:nvSpPr>
        <xdr:cNvPr id="268" name="フローチャート: 判断 267"/>
        <xdr:cNvSpPr/>
      </xdr:nvSpPr>
      <xdr:spPr>
        <a:xfrm>
          <a:off x="15240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50800</xdr:rowOff>
    </xdr:from>
    <xdr:ext cx="762000" cy="259080"/>
    <xdr:sp macro="" textlink="">
      <xdr:nvSpPr>
        <xdr:cNvPr id="269" name="テキスト ボックス 268"/>
        <xdr:cNvSpPr txBox="1"/>
      </xdr:nvSpPr>
      <xdr:spPr>
        <a:xfrm>
          <a:off x="14909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116840</xdr:rowOff>
    </xdr:from>
    <xdr:to>
      <xdr:col>68</xdr:col>
      <xdr:colOff>152400</xdr:colOff>
      <xdr:row>84</xdr:row>
      <xdr:rowOff>116840</xdr:rowOff>
    </xdr:to>
    <xdr:cxnSp macro="">
      <xdr:nvCxnSpPr>
        <xdr:cNvPr id="270" name="直線コネクタ 269"/>
        <xdr:cNvCxnSpPr/>
      </xdr:nvCxnSpPr>
      <xdr:spPr>
        <a:xfrm>
          <a:off x="13512800" y="14518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135890</xdr:rowOff>
    </xdr:from>
    <xdr:to>
      <xdr:col>68</xdr:col>
      <xdr:colOff>203200</xdr:colOff>
      <xdr:row>86</xdr:row>
      <xdr:rowOff>66040</xdr:rowOff>
    </xdr:to>
    <xdr:sp macro="" textlink="">
      <xdr:nvSpPr>
        <xdr:cNvPr id="271" name="フローチャート: 判断 270"/>
        <xdr:cNvSpPr/>
      </xdr:nvSpPr>
      <xdr:spPr>
        <a:xfrm>
          <a:off x="14351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50800</xdr:rowOff>
    </xdr:from>
    <xdr:ext cx="762000" cy="259080"/>
    <xdr:sp macro="" textlink="">
      <xdr:nvSpPr>
        <xdr:cNvPr id="272" name="テキスト ボックス 271"/>
        <xdr:cNvSpPr txBox="1"/>
      </xdr:nvSpPr>
      <xdr:spPr>
        <a:xfrm>
          <a:off x="14020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170815</xdr:rowOff>
    </xdr:from>
    <xdr:to>
      <xdr:col>64</xdr:col>
      <xdr:colOff>152400</xdr:colOff>
      <xdr:row>86</xdr:row>
      <xdr:rowOff>100965</xdr:rowOff>
    </xdr:to>
    <xdr:sp macro="" textlink="">
      <xdr:nvSpPr>
        <xdr:cNvPr id="273" name="フローチャート: 判断 272"/>
        <xdr:cNvSpPr/>
      </xdr:nvSpPr>
      <xdr:spPr>
        <a:xfrm>
          <a:off x="13462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86360</xdr:rowOff>
    </xdr:from>
    <xdr:ext cx="762000" cy="251460"/>
    <xdr:sp macro="" textlink="">
      <xdr:nvSpPr>
        <xdr:cNvPr id="274" name="テキスト ボックス 273"/>
        <xdr:cNvSpPr txBox="1"/>
      </xdr:nvSpPr>
      <xdr:spPr>
        <a:xfrm>
          <a:off x="13131800" y="14831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99695</xdr:rowOff>
    </xdr:from>
    <xdr:to>
      <xdr:col>81</xdr:col>
      <xdr:colOff>95250</xdr:colOff>
      <xdr:row>84</xdr:row>
      <xdr:rowOff>29845</xdr:rowOff>
    </xdr:to>
    <xdr:sp macro="" textlink="">
      <xdr:nvSpPr>
        <xdr:cNvPr id="280" name="楕円 279"/>
        <xdr:cNvSpPr/>
      </xdr:nvSpPr>
      <xdr:spPr>
        <a:xfrm>
          <a:off x="169672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116205</xdr:rowOff>
    </xdr:from>
    <xdr:ext cx="762000" cy="259080"/>
    <xdr:sp macro="" textlink="">
      <xdr:nvSpPr>
        <xdr:cNvPr id="281" name="給与水準   （国との比較）該当値テキスト"/>
        <xdr:cNvSpPr txBox="1"/>
      </xdr:nvSpPr>
      <xdr:spPr>
        <a:xfrm>
          <a:off x="17106900" y="14175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14605</xdr:rowOff>
    </xdr:from>
    <xdr:to>
      <xdr:col>77</xdr:col>
      <xdr:colOff>95250</xdr:colOff>
      <xdr:row>84</xdr:row>
      <xdr:rowOff>116205</xdr:rowOff>
    </xdr:to>
    <xdr:sp macro="" textlink="">
      <xdr:nvSpPr>
        <xdr:cNvPr id="282" name="楕円 281"/>
        <xdr:cNvSpPr/>
      </xdr:nvSpPr>
      <xdr:spPr>
        <a:xfrm>
          <a:off x="161290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126365</xdr:rowOff>
    </xdr:from>
    <xdr:ext cx="736600" cy="259080"/>
    <xdr:sp macro="" textlink="">
      <xdr:nvSpPr>
        <xdr:cNvPr id="283" name="テキスト ボックス 282"/>
        <xdr:cNvSpPr txBox="1"/>
      </xdr:nvSpPr>
      <xdr:spPr>
        <a:xfrm>
          <a:off x="15798800" y="14185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135255</xdr:rowOff>
    </xdr:from>
    <xdr:to>
      <xdr:col>73</xdr:col>
      <xdr:colOff>44450</xdr:colOff>
      <xdr:row>85</xdr:row>
      <xdr:rowOff>65405</xdr:rowOff>
    </xdr:to>
    <xdr:sp macro="" textlink="">
      <xdr:nvSpPr>
        <xdr:cNvPr id="284" name="楕円 283"/>
        <xdr:cNvSpPr/>
      </xdr:nvSpPr>
      <xdr:spPr>
        <a:xfrm>
          <a:off x="15240000" y="145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75565</xdr:rowOff>
    </xdr:from>
    <xdr:ext cx="762000" cy="250825"/>
    <xdr:sp macro="" textlink="">
      <xdr:nvSpPr>
        <xdr:cNvPr id="285" name="テキスト ボックス 284"/>
        <xdr:cNvSpPr txBox="1"/>
      </xdr:nvSpPr>
      <xdr:spPr>
        <a:xfrm>
          <a:off x="14909800" y="143059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66040</xdr:rowOff>
    </xdr:from>
    <xdr:to>
      <xdr:col>68</xdr:col>
      <xdr:colOff>203200</xdr:colOff>
      <xdr:row>84</xdr:row>
      <xdr:rowOff>167640</xdr:rowOff>
    </xdr:to>
    <xdr:sp macro="" textlink="">
      <xdr:nvSpPr>
        <xdr:cNvPr id="286" name="楕円 285"/>
        <xdr:cNvSpPr/>
      </xdr:nvSpPr>
      <xdr:spPr>
        <a:xfrm>
          <a:off x="1435100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6350</xdr:rowOff>
    </xdr:from>
    <xdr:ext cx="762000" cy="251460"/>
    <xdr:sp macro="" textlink="">
      <xdr:nvSpPr>
        <xdr:cNvPr id="287" name="テキスト ボックス 286"/>
        <xdr:cNvSpPr txBox="1"/>
      </xdr:nvSpPr>
      <xdr:spPr>
        <a:xfrm>
          <a:off x="14020800" y="142367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66040</xdr:rowOff>
    </xdr:from>
    <xdr:to>
      <xdr:col>64</xdr:col>
      <xdr:colOff>152400</xdr:colOff>
      <xdr:row>84</xdr:row>
      <xdr:rowOff>167640</xdr:rowOff>
    </xdr:to>
    <xdr:sp macro="" textlink="">
      <xdr:nvSpPr>
        <xdr:cNvPr id="288" name="楕円 287"/>
        <xdr:cNvSpPr/>
      </xdr:nvSpPr>
      <xdr:spPr>
        <a:xfrm>
          <a:off x="1346200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6350</xdr:rowOff>
    </xdr:from>
    <xdr:ext cx="762000" cy="251460"/>
    <xdr:sp macro="" textlink="">
      <xdr:nvSpPr>
        <xdr:cNvPr id="289" name="テキスト ボックス 288"/>
        <xdr:cNvSpPr txBox="1"/>
      </xdr:nvSpPr>
      <xdr:spPr>
        <a:xfrm>
          <a:off x="13131800" y="142367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91" name="テキスト ボックス 290"/>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29410" cy="353060"/>
    <xdr:sp macro="" textlink="">
      <xdr:nvSpPr>
        <xdr:cNvPr id="292" name="テキスト ボックス 291"/>
        <xdr:cNvSpPr txBox="1"/>
      </xdr:nvSpPr>
      <xdr:spPr>
        <a:xfrm>
          <a:off x="15736570" y="9163050"/>
          <a:ext cx="162941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人口千人当たり職員数では、平成１８年の合併で広域消防が市の行政機関となったことにより類似団体平均値を上回る値で推移していたが、平成２８年度は類似団体平均値を下回る７．７７人となった。その後も類似団体平均値を下回る値で推移しており、令和２年度は７．９４人で５年間で０．１７ポイントの増となった。</a:t>
          </a:r>
        </a:p>
        <a:p>
          <a:r>
            <a:rPr kumimoji="1" lang="ja-JP" altLang="en-US" sz="1000">
              <a:solidFill>
                <a:sysClr val="windowText" lastClr="000000"/>
              </a:solidFill>
              <a:latin typeface="ＭＳ Ｐゴシック"/>
              <a:ea typeface="ＭＳ Ｐゴシック"/>
            </a:rPr>
            <a:t>　令和２年度の職員数（令和３年４月１日現在）は５９５人であり、前年度の６０３人と比べ０．１％減となり、５年間では概ね同水準で推移しているが、指標としては０．０３ポイント減少した。</a:t>
          </a:r>
        </a:p>
        <a:p>
          <a:r>
            <a:rPr kumimoji="1" lang="ja-JP" altLang="en-US" sz="1000">
              <a:solidFill>
                <a:sysClr val="windowText" lastClr="000000"/>
              </a:solidFill>
              <a:latin typeface="ＭＳ Ｐゴシック"/>
              <a:ea typeface="ＭＳ Ｐゴシック"/>
            </a:rPr>
            <a:t>　今後とも民間の活用など効率的な行政運営により、行政分野ごとの適正な定員管理に努める。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5" name="テキスト ボックス 304"/>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6" name="直線コネクタ 30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7" name="テキスト ボックス 30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8" name="直線コネクタ 30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9" name="テキスト ボックス 30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10" name="直線コネクタ 30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11" name="テキスト ボックス 31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2" name="直線コネクタ 31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3" name="テキスト ボックス 31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4" name="直線コネクタ 31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48920"/>
    <xdr:sp macro="" textlink="">
      <xdr:nvSpPr>
        <xdr:cNvPr id="315" name="テキスト ボックス 314"/>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6" name="直線コネクタ 31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0825"/>
    <xdr:sp macro="" textlink="">
      <xdr:nvSpPr>
        <xdr:cNvPr id="317" name="テキスト ボックス 316"/>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1270</xdr:rowOff>
    </xdr:from>
    <xdr:to>
      <xdr:col>81</xdr:col>
      <xdr:colOff>44450</xdr:colOff>
      <xdr:row>66</xdr:row>
      <xdr:rowOff>146050</xdr:rowOff>
    </xdr:to>
    <xdr:cxnSp macro="">
      <xdr:nvCxnSpPr>
        <xdr:cNvPr id="321" name="直線コネクタ 320"/>
        <xdr:cNvCxnSpPr/>
      </xdr:nvCxnSpPr>
      <xdr:spPr>
        <a:xfrm flipV="1">
          <a:off x="17018000" y="10116820"/>
          <a:ext cx="0" cy="13449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118110</xdr:rowOff>
    </xdr:from>
    <xdr:ext cx="762000" cy="259080"/>
    <xdr:sp macro="" textlink="">
      <xdr:nvSpPr>
        <xdr:cNvPr id="322" name="定員管理の状況最小値テキスト"/>
        <xdr:cNvSpPr txBox="1"/>
      </xdr:nvSpPr>
      <xdr:spPr>
        <a:xfrm>
          <a:off x="17106900" y="1143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146050</xdr:rowOff>
    </xdr:from>
    <xdr:to>
      <xdr:col>81</xdr:col>
      <xdr:colOff>133350</xdr:colOff>
      <xdr:row>66</xdr:row>
      <xdr:rowOff>146050</xdr:rowOff>
    </xdr:to>
    <xdr:cxnSp macro="">
      <xdr:nvCxnSpPr>
        <xdr:cNvPr id="323" name="直線コネクタ 322"/>
        <xdr:cNvCxnSpPr/>
      </xdr:nvCxnSpPr>
      <xdr:spPr>
        <a:xfrm>
          <a:off x="16929100" y="1146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87630</xdr:rowOff>
    </xdr:from>
    <xdr:ext cx="762000" cy="250190"/>
    <xdr:sp macro="" textlink="">
      <xdr:nvSpPr>
        <xdr:cNvPr id="324" name="定員管理の状況最大値テキスト"/>
        <xdr:cNvSpPr txBox="1"/>
      </xdr:nvSpPr>
      <xdr:spPr>
        <a:xfrm>
          <a:off x="17106900" y="98602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1270</xdr:rowOff>
    </xdr:from>
    <xdr:to>
      <xdr:col>81</xdr:col>
      <xdr:colOff>133350</xdr:colOff>
      <xdr:row>59</xdr:row>
      <xdr:rowOff>1270</xdr:rowOff>
    </xdr:to>
    <xdr:cxnSp macro="">
      <xdr:nvCxnSpPr>
        <xdr:cNvPr id="325" name="直線コネクタ 324"/>
        <xdr:cNvCxnSpPr/>
      </xdr:nvCxnSpPr>
      <xdr:spPr>
        <a:xfrm>
          <a:off x="16929100" y="1011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42545</xdr:rowOff>
    </xdr:from>
    <xdr:to>
      <xdr:col>81</xdr:col>
      <xdr:colOff>44450</xdr:colOff>
      <xdr:row>61</xdr:row>
      <xdr:rowOff>45720</xdr:rowOff>
    </xdr:to>
    <xdr:cxnSp macro="">
      <xdr:nvCxnSpPr>
        <xdr:cNvPr id="326" name="直線コネクタ 325"/>
        <xdr:cNvCxnSpPr/>
      </xdr:nvCxnSpPr>
      <xdr:spPr>
        <a:xfrm flipV="1">
          <a:off x="16179800" y="1050099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165100</xdr:rowOff>
    </xdr:from>
    <xdr:ext cx="762000" cy="259080"/>
    <xdr:sp macro="" textlink="">
      <xdr:nvSpPr>
        <xdr:cNvPr id="327" name="定員管理の状況平均値テキスト"/>
        <xdr:cNvSpPr txBox="1"/>
      </xdr:nvSpPr>
      <xdr:spPr>
        <a:xfrm>
          <a:off x="17106900" y="10452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21590</xdr:rowOff>
    </xdr:from>
    <xdr:to>
      <xdr:col>81</xdr:col>
      <xdr:colOff>95250</xdr:colOff>
      <xdr:row>61</xdr:row>
      <xdr:rowOff>123190</xdr:rowOff>
    </xdr:to>
    <xdr:sp macro="" textlink="">
      <xdr:nvSpPr>
        <xdr:cNvPr id="328" name="フローチャート: 判断 327"/>
        <xdr:cNvSpPr/>
      </xdr:nvSpPr>
      <xdr:spPr>
        <a:xfrm>
          <a:off x="169672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31750</xdr:rowOff>
    </xdr:from>
    <xdr:to>
      <xdr:col>77</xdr:col>
      <xdr:colOff>44450</xdr:colOff>
      <xdr:row>61</xdr:row>
      <xdr:rowOff>45720</xdr:rowOff>
    </xdr:to>
    <xdr:cxnSp macro="">
      <xdr:nvCxnSpPr>
        <xdr:cNvPr id="329" name="直線コネクタ 328"/>
        <xdr:cNvCxnSpPr/>
      </xdr:nvCxnSpPr>
      <xdr:spPr>
        <a:xfrm>
          <a:off x="15290800" y="104902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26035</xdr:rowOff>
    </xdr:from>
    <xdr:to>
      <xdr:col>77</xdr:col>
      <xdr:colOff>95250</xdr:colOff>
      <xdr:row>61</xdr:row>
      <xdr:rowOff>127635</xdr:rowOff>
    </xdr:to>
    <xdr:sp macro="" textlink="">
      <xdr:nvSpPr>
        <xdr:cNvPr id="330" name="フローチャート: 判断 329"/>
        <xdr:cNvSpPr/>
      </xdr:nvSpPr>
      <xdr:spPr>
        <a:xfrm>
          <a:off x="16129000" y="1048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112395</xdr:rowOff>
    </xdr:from>
    <xdr:ext cx="736600" cy="248285"/>
    <xdr:sp macro="" textlink="">
      <xdr:nvSpPr>
        <xdr:cNvPr id="331" name="テキスト ボックス 330"/>
        <xdr:cNvSpPr txBox="1"/>
      </xdr:nvSpPr>
      <xdr:spPr>
        <a:xfrm>
          <a:off x="15798800" y="1057084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21590</xdr:rowOff>
    </xdr:from>
    <xdr:to>
      <xdr:col>72</xdr:col>
      <xdr:colOff>203200</xdr:colOff>
      <xdr:row>61</xdr:row>
      <xdr:rowOff>31750</xdr:rowOff>
    </xdr:to>
    <xdr:cxnSp macro="">
      <xdr:nvCxnSpPr>
        <xdr:cNvPr id="332" name="直線コネクタ 331"/>
        <xdr:cNvCxnSpPr/>
      </xdr:nvCxnSpPr>
      <xdr:spPr>
        <a:xfrm>
          <a:off x="14401800" y="104800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21590</xdr:rowOff>
    </xdr:from>
    <xdr:to>
      <xdr:col>73</xdr:col>
      <xdr:colOff>44450</xdr:colOff>
      <xdr:row>61</xdr:row>
      <xdr:rowOff>123190</xdr:rowOff>
    </xdr:to>
    <xdr:sp macro="" textlink="">
      <xdr:nvSpPr>
        <xdr:cNvPr id="333" name="フローチャート: 判断 332"/>
        <xdr:cNvSpPr/>
      </xdr:nvSpPr>
      <xdr:spPr>
        <a:xfrm>
          <a:off x="15240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107950</xdr:rowOff>
    </xdr:from>
    <xdr:ext cx="762000" cy="259080"/>
    <xdr:sp macro="" textlink="">
      <xdr:nvSpPr>
        <xdr:cNvPr id="334" name="テキスト ボックス 333"/>
        <xdr:cNvSpPr txBox="1"/>
      </xdr:nvSpPr>
      <xdr:spPr>
        <a:xfrm>
          <a:off x="14909800" y="1056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21590</xdr:rowOff>
    </xdr:from>
    <xdr:to>
      <xdr:col>68</xdr:col>
      <xdr:colOff>152400</xdr:colOff>
      <xdr:row>61</xdr:row>
      <xdr:rowOff>22860</xdr:rowOff>
    </xdr:to>
    <xdr:cxnSp macro="">
      <xdr:nvCxnSpPr>
        <xdr:cNvPr id="335" name="直線コネクタ 334"/>
        <xdr:cNvCxnSpPr/>
      </xdr:nvCxnSpPr>
      <xdr:spPr>
        <a:xfrm flipV="1">
          <a:off x="13512800" y="104800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29210</xdr:rowOff>
    </xdr:from>
    <xdr:to>
      <xdr:col>68</xdr:col>
      <xdr:colOff>203200</xdr:colOff>
      <xdr:row>61</xdr:row>
      <xdr:rowOff>130175</xdr:rowOff>
    </xdr:to>
    <xdr:sp macro="" textlink="">
      <xdr:nvSpPr>
        <xdr:cNvPr id="336" name="フローチャート: 判断 335"/>
        <xdr:cNvSpPr/>
      </xdr:nvSpPr>
      <xdr:spPr>
        <a:xfrm>
          <a:off x="14351000" y="10487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114935</xdr:rowOff>
    </xdr:from>
    <xdr:ext cx="762000" cy="259080"/>
    <xdr:sp macro="" textlink="">
      <xdr:nvSpPr>
        <xdr:cNvPr id="337" name="テキスト ボックス 336"/>
        <xdr:cNvSpPr txBox="1"/>
      </xdr:nvSpPr>
      <xdr:spPr>
        <a:xfrm>
          <a:off x="14020800" y="1057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22860</xdr:rowOff>
    </xdr:from>
    <xdr:to>
      <xdr:col>64</xdr:col>
      <xdr:colOff>152400</xdr:colOff>
      <xdr:row>61</xdr:row>
      <xdr:rowOff>124460</xdr:rowOff>
    </xdr:to>
    <xdr:sp macro="" textlink="">
      <xdr:nvSpPr>
        <xdr:cNvPr id="338" name="フローチャート: 判断 337"/>
        <xdr:cNvSpPr/>
      </xdr:nvSpPr>
      <xdr:spPr>
        <a:xfrm>
          <a:off x="134620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109220</xdr:rowOff>
    </xdr:from>
    <xdr:ext cx="762000" cy="251460"/>
    <xdr:sp macro="" textlink="">
      <xdr:nvSpPr>
        <xdr:cNvPr id="339" name="テキスト ボックス 338"/>
        <xdr:cNvSpPr txBox="1"/>
      </xdr:nvSpPr>
      <xdr:spPr>
        <a:xfrm>
          <a:off x="13131800" y="105676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40" name="テキスト ボックス 339"/>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41" name="テキスト ボックス 340"/>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42" name="テキスト ボックス 341"/>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43" name="テキスト ボックス 342"/>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44" name="テキスト ボックス 343"/>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163195</xdr:rowOff>
    </xdr:from>
    <xdr:to>
      <xdr:col>81</xdr:col>
      <xdr:colOff>95250</xdr:colOff>
      <xdr:row>61</xdr:row>
      <xdr:rowOff>93345</xdr:rowOff>
    </xdr:to>
    <xdr:sp macro="" textlink="">
      <xdr:nvSpPr>
        <xdr:cNvPr id="345" name="楕円 344"/>
        <xdr:cNvSpPr/>
      </xdr:nvSpPr>
      <xdr:spPr>
        <a:xfrm>
          <a:off x="16967200" y="104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8255</xdr:rowOff>
    </xdr:from>
    <xdr:ext cx="762000" cy="249555"/>
    <xdr:sp macro="" textlink="">
      <xdr:nvSpPr>
        <xdr:cNvPr id="346" name="定員管理の状況該当値テキスト"/>
        <xdr:cNvSpPr txBox="1"/>
      </xdr:nvSpPr>
      <xdr:spPr>
        <a:xfrm>
          <a:off x="17106900" y="102952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166370</xdr:rowOff>
    </xdr:from>
    <xdr:to>
      <xdr:col>77</xdr:col>
      <xdr:colOff>95250</xdr:colOff>
      <xdr:row>61</xdr:row>
      <xdr:rowOff>96520</xdr:rowOff>
    </xdr:to>
    <xdr:sp macro="" textlink="">
      <xdr:nvSpPr>
        <xdr:cNvPr id="347" name="楕円 346"/>
        <xdr:cNvSpPr/>
      </xdr:nvSpPr>
      <xdr:spPr>
        <a:xfrm>
          <a:off x="161290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106680</xdr:rowOff>
    </xdr:from>
    <xdr:ext cx="736600" cy="259080"/>
    <xdr:sp macro="" textlink="">
      <xdr:nvSpPr>
        <xdr:cNvPr id="348" name="テキスト ボックス 347"/>
        <xdr:cNvSpPr txBox="1"/>
      </xdr:nvSpPr>
      <xdr:spPr>
        <a:xfrm>
          <a:off x="15798800" y="10222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152400</xdr:rowOff>
    </xdr:from>
    <xdr:to>
      <xdr:col>73</xdr:col>
      <xdr:colOff>44450</xdr:colOff>
      <xdr:row>61</xdr:row>
      <xdr:rowOff>82550</xdr:rowOff>
    </xdr:to>
    <xdr:sp macro="" textlink="">
      <xdr:nvSpPr>
        <xdr:cNvPr id="349" name="楕円 348"/>
        <xdr:cNvSpPr/>
      </xdr:nvSpPr>
      <xdr:spPr>
        <a:xfrm>
          <a:off x="15240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93345</xdr:rowOff>
    </xdr:from>
    <xdr:ext cx="762000" cy="259080"/>
    <xdr:sp macro="" textlink="">
      <xdr:nvSpPr>
        <xdr:cNvPr id="350" name="テキスト ボックス 349"/>
        <xdr:cNvSpPr txBox="1"/>
      </xdr:nvSpPr>
      <xdr:spPr>
        <a:xfrm>
          <a:off x="14909800" y="10208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142240</xdr:rowOff>
    </xdr:from>
    <xdr:to>
      <xdr:col>68</xdr:col>
      <xdr:colOff>203200</xdr:colOff>
      <xdr:row>61</xdr:row>
      <xdr:rowOff>72390</xdr:rowOff>
    </xdr:to>
    <xdr:sp macro="" textlink="">
      <xdr:nvSpPr>
        <xdr:cNvPr id="351" name="楕円 350"/>
        <xdr:cNvSpPr/>
      </xdr:nvSpPr>
      <xdr:spPr>
        <a:xfrm>
          <a:off x="143510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82550</xdr:rowOff>
    </xdr:from>
    <xdr:ext cx="762000" cy="259080"/>
    <xdr:sp macro="" textlink="">
      <xdr:nvSpPr>
        <xdr:cNvPr id="352" name="テキスト ボックス 351"/>
        <xdr:cNvSpPr txBox="1"/>
      </xdr:nvSpPr>
      <xdr:spPr>
        <a:xfrm>
          <a:off x="14020800" y="1019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143510</xdr:rowOff>
    </xdr:from>
    <xdr:to>
      <xdr:col>64</xdr:col>
      <xdr:colOff>152400</xdr:colOff>
      <xdr:row>61</xdr:row>
      <xdr:rowOff>73660</xdr:rowOff>
    </xdr:to>
    <xdr:sp macro="" textlink="">
      <xdr:nvSpPr>
        <xdr:cNvPr id="353" name="楕円 352"/>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83820</xdr:rowOff>
    </xdr:from>
    <xdr:ext cx="762000" cy="259080"/>
    <xdr:sp macro="" textlink="">
      <xdr:nvSpPr>
        <xdr:cNvPr id="354" name="テキスト ボックス 353"/>
        <xdr:cNvSpPr txBox="1"/>
      </xdr:nvSpPr>
      <xdr:spPr>
        <a:xfrm>
          <a:off x="13131800" y="1019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29410" cy="358775"/>
    <xdr:sp macro="" textlink="">
      <xdr:nvSpPr>
        <xdr:cNvPr id="357" name="テキスト ボックス 356"/>
        <xdr:cNvSpPr txBox="1"/>
      </xdr:nvSpPr>
      <xdr:spPr>
        <a:xfrm>
          <a:off x="15407640" y="5353050"/>
          <a:ext cx="16294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a:t>
          </a:r>
          <a:r>
            <a:rPr kumimoji="1" lang="ja-JP" altLang="en-US" sz="1000">
              <a:solidFill>
                <a:sysClr val="windowText" lastClr="000000"/>
              </a:solidFill>
              <a:latin typeface="ＭＳ Ｐゴシック"/>
              <a:ea typeface="ＭＳ Ｐゴシック"/>
            </a:rPr>
            <a:t>実質公債費比率は、５年間の推移では概ね低下傾向にあり、令和２年度は平成２３年度以来９年ぶりに類似団体平均値を下回った。平成２８年度算定では８．８％だったが、令和２年度は１．５ポイント低下し７．３％となっている。</a:t>
          </a:r>
        </a:p>
        <a:p>
          <a:r>
            <a:rPr kumimoji="1" lang="ja-JP" altLang="en-US" sz="1000">
              <a:solidFill>
                <a:srgbClr val="FF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令和２年度は、前年度と比較して、公共下水道事業の地方債現在高の減少に伴う公営企業等繰入見込額の減や、標準税収入額の増等により、結果として０．５ポイント減少している。類似団体平均値との比較においては、０．２ポイント下回っている。</a:t>
          </a:r>
        </a:p>
        <a:p>
          <a:r>
            <a:rPr kumimoji="1" lang="ja-JP" altLang="en-US" sz="1000">
              <a:solidFill>
                <a:srgbClr val="FF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今後は、臨時財政対策債の発行や合併特例債等の活用を進めることにより、償還額は現行を上回る水準で推移するものの交付税算入率が高いことから、実質公債費比率の低下が予想されるが、普通会計だけでなく公営企業会計等も含め、事業の選択と集中を進めることにより、適正な地方債の発行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71" name="直線コネクタ 370"/>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2" name="テキスト ボックス 371"/>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3" name="直線コネクタ 372"/>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4" name="テキスト ボックス 373"/>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5" name="直線コネクタ 374"/>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49555"/>
    <xdr:sp macro="" textlink="">
      <xdr:nvSpPr>
        <xdr:cNvPr id="376" name="テキスト ボックス 375"/>
        <xdr:cNvSpPr txBox="1"/>
      </xdr:nvSpPr>
      <xdr:spPr>
        <a:xfrm>
          <a:off x="1206500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7" name="直線コネクタ 376"/>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0825"/>
    <xdr:sp macro="" textlink="">
      <xdr:nvSpPr>
        <xdr:cNvPr id="378" name="テキスト ボックス 377"/>
        <xdr:cNvSpPr txBox="1"/>
      </xdr:nvSpPr>
      <xdr:spPr>
        <a:xfrm>
          <a:off x="1206500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9" name="直線コネクタ 378"/>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80" name="テキスト ボックス 379"/>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81" name="直線コネクタ 380"/>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82" name="テキスト ボックス 381"/>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99695</xdr:rowOff>
    </xdr:from>
    <xdr:to>
      <xdr:col>81</xdr:col>
      <xdr:colOff>44450</xdr:colOff>
      <xdr:row>44</xdr:row>
      <xdr:rowOff>95885</xdr:rowOff>
    </xdr:to>
    <xdr:cxnSp macro="">
      <xdr:nvCxnSpPr>
        <xdr:cNvPr id="385" name="直線コネクタ 384"/>
        <xdr:cNvCxnSpPr/>
      </xdr:nvCxnSpPr>
      <xdr:spPr>
        <a:xfrm flipV="1">
          <a:off x="17018000" y="6100445"/>
          <a:ext cx="0" cy="15392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67945</xdr:rowOff>
    </xdr:from>
    <xdr:ext cx="762000" cy="258445"/>
    <xdr:sp macro="" textlink="">
      <xdr:nvSpPr>
        <xdr:cNvPr id="386" name="公債費負担の状況最小値テキスト"/>
        <xdr:cNvSpPr txBox="1"/>
      </xdr:nvSpPr>
      <xdr:spPr>
        <a:xfrm>
          <a:off x="17106900" y="7611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95885</xdr:rowOff>
    </xdr:from>
    <xdr:to>
      <xdr:col>81</xdr:col>
      <xdr:colOff>133350</xdr:colOff>
      <xdr:row>44</xdr:row>
      <xdr:rowOff>95885</xdr:rowOff>
    </xdr:to>
    <xdr:cxnSp macro="">
      <xdr:nvCxnSpPr>
        <xdr:cNvPr id="387" name="直線コネクタ 386"/>
        <xdr:cNvCxnSpPr/>
      </xdr:nvCxnSpPr>
      <xdr:spPr>
        <a:xfrm>
          <a:off x="16929100" y="763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14605</xdr:rowOff>
    </xdr:from>
    <xdr:ext cx="762000" cy="259080"/>
    <xdr:sp macro="" textlink="">
      <xdr:nvSpPr>
        <xdr:cNvPr id="388" name="公債費負担の状況最大値テキスト"/>
        <xdr:cNvSpPr txBox="1"/>
      </xdr:nvSpPr>
      <xdr:spPr>
        <a:xfrm>
          <a:off x="17106900" y="584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99695</xdr:rowOff>
    </xdr:from>
    <xdr:to>
      <xdr:col>81</xdr:col>
      <xdr:colOff>133350</xdr:colOff>
      <xdr:row>35</xdr:row>
      <xdr:rowOff>99695</xdr:rowOff>
    </xdr:to>
    <xdr:cxnSp macro="">
      <xdr:nvCxnSpPr>
        <xdr:cNvPr id="389" name="直線コネクタ 388"/>
        <xdr:cNvCxnSpPr/>
      </xdr:nvCxnSpPr>
      <xdr:spPr>
        <a:xfrm>
          <a:off x="16929100" y="610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104140</xdr:rowOff>
    </xdr:from>
    <xdr:to>
      <xdr:col>81</xdr:col>
      <xdr:colOff>44450</xdr:colOff>
      <xdr:row>40</xdr:row>
      <xdr:rowOff>161290</xdr:rowOff>
    </xdr:to>
    <xdr:cxnSp macro="">
      <xdr:nvCxnSpPr>
        <xdr:cNvPr id="390" name="直線コネクタ 389"/>
        <xdr:cNvCxnSpPr/>
      </xdr:nvCxnSpPr>
      <xdr:spPr>
        <a:xfrm flipV="1">
          <a:off x="16179800" y="696214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48260</xdr:rowOff>
    </xdr:from>
    <xdr:ext cx="762000" cy="259080"/>
    <xdr:sp macro="" textlink="">
      <xdr:nvSpPr>
        <xdr:cNvPr id="391" name="公債費負担の状況平均値テキスト"/>
        <xdr:cNvSpPr txBox="1"/>
      </xdr:nvSpPr>
      <xdr:spPr>
        <a:xfrm>
          <a:off x="17106900" y="6906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161290</xdr:rowOff>
    </xdr:from>
    <xdr:to>
      <xdr:col>77</xdr:col>
      <xdr:colOff>44450</xdr:colOff>
      <xdr:row>41</xdr:row>
      <xdr:rowOff>36195</xdr:rowOff>
    </xdr:to>
    <xdr:cxnSp macro="">
      <xdr:nvCxnSpPr>
        <xdr:cNvPr id="393" name="直線コネクタ 392"/>
        <xdr:cNvCxnSpPr/>
      </xdr:nvCxnSpPr>
      <xdr:spPr>
        <a:xfrm flipV="1">
          <a:off x="15290800" y="701929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99060</xdr:rowOff>
    </xdr:from>
    <xdr:to>
      <xdr:col>77</xdr:col>
      <xdr:colOff>95250</xdr:colOff>
      <xdr:row>41</xdr:row>
      <xdr:rowOff>29210</xdr:rowOff>
    </xdr:to>
    <xdr:sp macro="" textlink="">
      <xdr:nvSpPr>
        <xdr:cNvPr id="394" name="フローチャート: 判断 393"/>
        <xdr:cNvSpPr/>
      </xdr:nvSpPr>
      <xdr:spPr>
        <a:xfrm>
          <a:off x="16129000"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39370</xdr:rowOff>
    </xdr:from>
    <xdr:ext cx="736600" cy="259080"/>
    <xdr:sp macro="" textlink="">
      <xdr:nvSpPr>
        <xdr:cNvPr id="395" name="テキスト ボックス 394"/>
        <xdr:cNvSpPr txBox="1"/>
      </xdr:nvSpPr>
      <xdr:spPr>
        <a:xfrm>
          <a:off x="15798800" y="6725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36195</xdr:rowOff>
    </xdr:from>
    <xdr:to>
      <xdr:col>72</xdr:col>
      <xdr:colOff>203200</xdr:colOff>
      <xdr:row>41</xdr:row>
      <xdr:rowOff>70485</xdr:rowOff>
    </xdr:to>
    <xdr:cxnSp macro="">
      <xdr:nvCxnSpPr>
        <xdr:cNvPr id="396" name="直線コネクタ 395"/>
        <xdr:cNvCxnSpPr/>
      </xdr:nvCxnSpPr>
      <xdr:spPr>
        <a:xfrm flipV="1">
          <a:off x="14401800" y="70656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110490</xdr:rowOff>
    </xdr:from>
    <xdr:to>
      <xdr:col>73</xdr:col>
      <xdr:colOff>44450</xdr:colOff>
      <xdr:row>41</xdr:row>
      <xdr:rowOff>40640</xdr:rowOff>
    </xdr:to>
    <xdr:sp macro="" textlink="">
      <xdr:nvSpPr>
        <xdr:cNvPr id="397" name="フローチャート: 判断 396"/>
        <xdr:cNvSpPr/>
      </xdr:nvSpPr>
      <xdr:spPr>
        <a:xfrm>
          <a:off x="1524000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50800</xdr:rowOff>
    </xdr:from>
    <xdr:ext cx="762000" cy="259080"/>
    <xdr:sp macro="" textlink="">
      <xdr:nvSpPr>
        <xdr:cNvPr id="398" name="テキスト ボックス 397"/>
        <xdr:cNvSpPr txBox="1"/>
      </xdr:nvSpPr>
      <xdr:spPr>
        <a:xfrm>
          <a:off x="14909800" y="673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70485</xdr:rowOff>
    </xdr:from>
    <xdr:to>
      <xdr:col>68</xdr:col>
      <xdr:colOff>152400</xdr:colOff>
      <xdr:row>41</xdr:row>
      <xdr:rowOff>104775</xdr:rowOff>
    </xdr:to>
    <xdr:cxnSp macro="">
      <xdr:nvCxnSpPr>
        <xdr:cNvPr id="399" name="直線コネクタ 398"/>
        <xdr:cNvCxnSpPr/>
      </xdr:nvCxnSpPr>
      <xdr:spPr>
        <a:xfrm flipV="1">
          <a:off x="13512800" y="70999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133350</xdr:rowOff>
    </xdr:from>
    <xdr:to>
      <xdr:col>68</xdr:col>
      <xdr:colOff>203200</xdr:colOff>
      <xdr:row>41</xdr:row>
      <xdr:rowOff>63500</xdr:rowOff>
    </xdr:to>
    <xdr:sp macro="" textlink="">
      <xdr:nvSpPr>
        <xdr:cNvPr id="400" name="フローチャート: 判断 399"/>
        <xdr:cNvSpPr/>
      </xdr:nvSpPr>
      <xdr:spPr>
        <a:xfrm>
          <a:off x="14351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74930</xdr:rowOff>
    </xdr:from>
    <xdr:ext cx="762000" cy="251460"/>
    <xdr:sp macro="" textlink="">
      <xdr:nvSpPr>
        <xdr:cNvPr id="401" name="テキスト ボックス 400"/>
        <xdr:cNvSpPr txBox="1"/>
      </xdr:nvSpPr>
      <xdr:spPr>
        <a:xfrm>
          <a:off x="14020800" y="6761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156845</xdr:rowOff>
    </xdr:from>
    <xdr:to>
      <xdr:col>64</xdr:col>
      <xdr:colOff>152400</xdr:colOff>
      <xdr:row>41</xdr:row>
      <xdr:rowOff>86995</xdr:rowOff>
    </xdr:to>
    <xdr:sp macro="" textlink="">
      <xdr:nvSpPr>
        <xdr:cNvPr id="402" name="フローチャート: 判断 401"/>
        <xdr:cNvSpPr/>
      </xdr:nvSpPr>
      <xdr:spPr>
        <a:xfrm>
          <a:off x="134620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97790</xdr:rowOff>
    </xdr:from>
    <xdr:ext cx="762000" cy="251460"/>
    <xdr:sp macro="" textlink="">
      <xdr:nvSpPr>
        <xdr:cNvPr id="403" name="テキスト ボックス 402"/>
        <xdr:cNvSpPr txBox="1"/>
      </xdr:nvSpPr>
      <xdr:spPr>
        <a:xfrm>
          <a:off x="13131800" y="67843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4" name="テキスト ボックス 40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5" name="テキスト ボックス 40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6" name="テキスト ボックス 40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7" name="テキスト ボックス 40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8" name="テキスト ボックス 40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53340</xdr:rowOff>
    </xdr:from>
    <xdr:to>
      <xdr:col>81</xdr:col>
      <xdr:colOff>95250</xdr:colOff>
      <xdr:row>40</xdr:row>
      <xdr:rowOff>154940</xdr:rowOff>
    </xdr:to>
    <xdr:sp macro="" textlink="">
      <xdr:nvSpPr>
        <xdr:cNvPr id="409" name="楕円 408"/>
        <xdr:cNvSpPr/>
      </xdr:nvSpPr>
      <xdr:spPr>
        <a:xfrm>
          <a:off x="16967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69850</xdr:rowOff>
    </xdr:from>
    <xdr:ext cx="762000" cy="259080"/>
    <xdr:sp macro="" textlink="">
      <xdr:nvSpPr>
        <xdr:cNvPr id="410" name="公債費負担の状況該当値テキスト"/>
        <xdr:cNvSpPr txBox="1"/>
      </xdr:nvSpPr>
      <xdr:spPr>
        <a:xfrm>
          <a:off x="17106900" y="675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110490</xdr:rowOff>
    </xdr:from>
    <xdr:to>
      <xdr:col>77</xdr:col>
      <xdr:colOff>95250</xdr:colOff>
      <xdr:row>41</xdr:row>
      <xdr:rowOff>40640</xdr:rowOff>
    </xdr:to>
    <xdr:sp macro="" textlink="">
      <xdr:nvSpPr>
        <xdr:cNvPr id="411" name="楕円 410"/>
        <xdr:cNvSpPr/>
      </xdr:nvSpPr>
      <xdr:spPr>
        <a:xfrm>
          <a:off x="161290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25400</xdr:rowOff>
    </xdr:from>
    <xdr:ext cx="736600" cy="259080"/>
    <xdr:sp macro="" textlink="">
      <xdr:nvSpPr>
        <xdr:cNvPr id="412" name="テキスト ボックス 411"/>
        <xdr:cNvSpPr txBox="1"/>
      </xdr:nvSpPr>
      <xdr:spPr>
        <a:xfrm>
          <a:off x="15798800" y="705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156845</xdr:rowOff>
    </xdr:from>
    <xdr:to>
      <xdr:col>73</xdr:col>
      <xdr:colOff>44450</xdr:colOff>
      <xdr:row>41</xdr:row>
      <xdr:rowOff>86995</xdr:rowOff>
    </xdr:to>
    <xdr:sp macro="" textlink="">
      <xdr:nvSpPr>
        <xdr:cNvPr id="413" name="楕円 412"/>
        <xdr:cNvSpPr/>
      </xdr:nvSpPr>
      <xdr:spPr>
        <a:xfrm>
          <a:off x="152400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71755</xdr:rowOff>
    </xdr:from>
    <xdr:ext cx="762000" cy="259080"/>
    <xdr:sp macro="" textlink="">
      <xdr:nvSpPr>
        <xdr:cNvPr id="414" name="テキスト ボックス 413"/>
        <xdr:cNvSpPr txBox="1"/>
      </xdr:nvSpPr>
      <xdr:spPr>
        <a:xfrm>
          <a:off x="14909800" y="7101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19685</xdr:rowOff>
    </xdr:from>
    <xdr:to>
      <xdr:col>68</xdr:col>
      <xdr:colOff>203200</xdr:colOff>
      <xdr:row>41</xdr:row>
      <xdr:rowOff>121285</xdr:rowOff>
    </xdr:to>
    <xdr:sp macro="" textlink="">
      <xdr:nvSpPr>
        <xdr:cNvPr id="415" name="楕円 414"/>
        <xdr:cNvSpPr/>
      </xdr:nvSpPr>
      <xdr:spPr>
        <a:xfrm>
          <a:off x="143510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106045</xdr:rowOff>
    </xdr:from>
    <xdr:ext cx="762000" cy="259080"/>
    <xdr:sp macro="" textlink="">
      <xdr:nvSpPr>
        <xdr:cNvPr id="416" name="テキスト ボックス 415"/>
        <xdr:cNvSpPr txBox="1"/>
      </xdr:nvSpPr>
      <xdr:spPr>
        <a:xfrm>
          <a:off x="14020800" y="713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53975</xdr:rowOff>
    </xdr:from>
    <xdr:to>
      <xdr:col>64</xdr:col>
      <xdr:colOff>152400</xdr:colOff>
      <xdr:row>41</xdr:row>
      <xdr:rowOff>155575</xdr:rowOff>
    </xdr:to>
    <xdr:sp macro="" textlink="">
      <xdr:nvSpPr>
        <xdr:cNvPr id="417" name="楕円 416"/>
        <xdr:cNvSpPr/>
      </xdr:nvSpPr>
      <xdr:spPr>
        <a:xfrm>
          <a:off x="134620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140335</xdr:rowOff>
    </xdr:from>
    <xdr:ext cx="762000" cy="259080"/>
    <xdr:sp macro="" textlink="">
      <xdr:nvSpPr>
        <xdr:cNvPr id="418" name="テキスト ボックス 417"/>
        <xdr:cNvSpPr txBox="1"/>
      </xdr:nvSpPr>
      <xdr:spPr>
        <a:xfrm>
          <a:off x="13131800" y="7169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20" name="テキスト ボックス 41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29410" cy="358775"/>
    <xdr:sp macro="" textlink="">
      <xdr:nvSpPr>
        <xdr:cNvPr id="421" name="テキスト ボックス 420"/>
        <xdr:cNvSpPr txBox="1"/>
      </xdr:nvSpPr>
      <xdr:spPr>
        <a:xfrm>
          <a:off x="15324455" y="1543050"/>
          <a:ext cx="16294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将来負担比率は、５年間の推移では低下傾向にあり、平成２８年度算定で１９．９％であったが、令和２年度は充当可能財源等が将来負担額を上回ったことから、算定なし（０．０％）となり、５年間で１９．９ポイント低下した。</a:t>
          </a:r>
        </a:p>
        <a:p>
          <a:r>
            <a:rPr kumimoji="1" lang="ja-JP" altLang="en-US" sz="1000">
              <a:solidFill>
                <a:sysClr val="windowText" lastClr="000000"/>
              </a:solidFill>
              <a:latin typeface="ＭＳ Ｐゴシック"/>
              <a:ea typeface="ＭＳ Ｐゴシック"/>
            </a:rPr>
            <a:t>　前年度との比較では、公共下水道事業の地方債現在高の減少に伴う公営企業等繰入見込額が減となる一方、充当可能財源等において公債費増に伴う基準財政需要額算入見込額の増により、結果として０．６ポイント減となっている。類似団体平均値との比較においては、２８．５ポイント下回っている。今後、地方債現在高については、発行期限のある合併特例債の活用等により現行を上回る水準での推移が見込まれることや、特定目的基金の取り崩しによる充当可能基金現在高の減少が見込まれるため、将来負担を少しでも軽減するよう、普通会計はもとより、公営企業会計さらには一部事務組合等の事業についても総点検を実施し、財政の健全化を図る。</a:t>
          </a:r>
        </a:p>
        <a:p>
          <a:endParaRPr kumimoji="1" lang="ja-JP" altLang="en-US" sz="1300">
            <a:solidFill>
              <a:sysClr val="windowText" lastClr="000000"/>
            </a:solidFill>
            <a:latin typeface="ＭＳ Ｐゴシック"/>
            <a:ea typeface="ＭＳ Ｐゴシック"/>
          </a:endParaRPr>
        </a:p>
      </xdr:txBody>
    </xdr:sp>
    <xdr:clientData/>
  </xdr:twoCellAnchor>
  <xdr:oneCellAnchor>
    <xdr:from>
      <xdr:col>61</xdr:col>
      <xdr:colOff>6350</xdr:colOff>
      <xdr:row>10</xdr:row>
      <xdr:rowOff>63500</xdr:rowOff>
    </xdr:from>
    <xdr:ext cx="298450" cy="217170"/>
    <xdr:sp macro="" textlink="">
      <xdr:nvSpPr>
        <xdr:cNvPr id="432" name="テキスト ボックス 431"/>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4" name="テキスト ボックス 43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5" name="直線コネクタ 434"/>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49555"/>
    <xdr:sp macro="" textlink="">
      <xdr:nvSpPr>
        <xdr:cNvPr id="436" name="テキスト ボックス 435"/>
        <xdr:cNvSpPr txBox="1"/>
      </xdr:nvSpPr>
      <xdr:spPr>
        <a:xfrm>
          <a:off x="12065000" y="389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7" name="直線コネクタ 436"/>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1460"/>
    <xdr:sp macro="" textlink="">
      <xdr:nvSpPr>
        <xdr:cNvPr id="438" name="テキスト ボックス 437"/>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9" name="直線コネクタ 438"/>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40" name="テキスト ボックス 439"/>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41" name="直線コネクタ 440"/>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42" name="テキスト ボックス 441"/>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43" name="直線コネクタ 442"/>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44" name="テキスト ボックス 443"/>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5" name="直線コネクタ 444"/>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6" name="テキスト ボックス 445"/>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91440</xdr:rowOff>
    </xdr:to>
    <xdr:cxnSp macro="">
      <xdr:nvCxnSpPr>
        <xdr:cNvPr id="449" name="直線コネクタ 448"/>
        <xdr:cNvCxnSpPr/>
      </xdr:nvCxnSpPr>
      <xdr:spPr>
        <a:xfrm flipV="1">
          <a:off x="17018000" y="2313305"/>
          <a:ext cx="0" cy="15500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63500</xdr:rowOff>
    </xdr:from>
    <xdr:ext cx="762000" cy="251460"/>
    <xdr:sp macro="" textlink="">
      <xdr:nvSpPr>
        <xdr:cNvPr id="450" name="将来負担の状況最小値テキスト"/>
        <xdr:cNvSpPr txBox="1"/>
      </xdr:nvSpPr>
      <xdr:spPr>
        <a:xfrm>
          <a:off x="17106900" y="38354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91440</xdr:rowOff>
    </xdr:from>
    <xdr:to>
      <xdr:col>81</xdr:col>
      <xdr:colOff>133350</xdr:colOff>
      <xdr:row>22</xdr:row>
      <xdr:rowOff>91440</xdr:rowOff>
    </xdr:to>
    <xdr:cxnSp macro="">
      <xdr:nvCxnSpPr>
        <xdr:cNvPr id="451" name="直線コネクタ 450"/>
        <xdr:cNvCxnSpPr/>
      </xdr:nvCxnSpPr>
      <xdr:spPr>
        <a:xfrm>
          <a:off x="16929100" y="386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52"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53" name="直線コネクタ 452"/>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91440</xdr:rowOff>
    </xdr:from>
    <xdr:to>
      <xdr:col>77</xdr:col>
      <xdr:colOff>44450</xdr:colOff>
      <xdr:row>13</xdr:row>
      <xdr:rowOff>165100</xdr:rowOff>
    </xdr:to>
    <xdr:cxnSp macro="">
      <xdr:nvCxnSpPr>
        <xdr:cNvPr id="454" name="直線コネクタ 453"/>
        <xdr:cNvCxnSpPr/>
      </xdr:nvCxnSpPr>
      <xdr:spPr>
        <a:xfrm flipV="1">
          <a:off x="15290800" y="232029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161925</xdr:rowOff>
    </xdr:from>
    <xdr:ext cx="762000" cy="259080"/>
    <xdr:sp macro="" textlink="">
      <xdr:nvSpPr>
        <xdr:cNvPr id="455" name="将来負担の状況平均値テキスト"/>
        <xdr:cNvSpPr txBox="1"/>
      </xdr:nvSpPr>
      <xdr:spPr>
        <a:xfrm>
          <a:off x="17106900" y="25622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18415</xdr:rowOff>
    </xdr:from>
    <xdr:to>
      <xdr:col>81</xdr:col>
      <xdr:colOff>95250</xdr:colOff>
      <xdr:row>15</xdr:row>
      <xdr:rowOff>120650</xdr:rowOff>
    </xdr:to>
    <xdr:sp macro="" textlink="">
      <xdr:nvSpPr>
        <xdr:cNvPr id="456" name="フローチャート: 判断 455"/>
        <xdr:cNvSpPr/>
      </xdr:nvSpPr>
      <xdr:spPr>
        <a:xfrm>
          <a:off x="16967200" y="2590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165100</xdr:rowOff>
    </xdr:from>
    <xdr:to>
      <xdr:col>72</xdr:col>
      <xdr:colOff>203200</xdr:colOff>
      <xdr:row>14</xdr:row>
      <xdr:rowOff>153035</xdr:rowOff>
    </xdr:to>
    <xdr:cxnSp macro="">
      <xdr:nvCxnSpPr>
        <xdr:cNvPr id="457" name="直線コネクタ 456"/>
        <xdr:cNvCxnSpPr/>
      </xdr:nvCxnSpPr>
      <xdr:spPr>
        <a:xfrm flipV="1">
          <a:off x="14401800" y="2393950"/>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125095</xdr:rowOff>
    </xdr:from>
    <xdr:to>
      <xdr:col>77</xdr:col>
      <xdr:colOff>95250</xdr:colOff>
      <xdr:row>15</xdr:row>
      <xdr:rowOff>55245</xdr:rowOff>
    </xdr:to>
    <xdr:sp macro="" textlink="">
      <xdr:nvSpPr>
        <xdr:cNvPr id="458" name="フローチャート: 判断 457"/>
        <xdr:cNvSpPr/>
      </xdr:nvSpPr>
      <xdr:spPr>
        <a:xfrm>
          <a:off x="16129000" y="25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40640</xdr:rowOff>
    </xdr:from>
    <xdr:ext cx="736600" cy="251460"/>
    <xdr:sp macro="" textlink="">
      <xdr:nvSpPr>
        <xdr:cNvPr id="459" name="テキスト ボックス 458"/>
        <xdr:cNvSpPr txBox="1"/>
      </xdr:nvSpPr>
      <xdr:spPr>
        <a:xfrm>
          <a:off x="15798800" y="261239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14</xdr:row>
      <xdr:rowOff>141605</xdr:rowOff>
    </xdr:from>
    <xdr:to>
      <xdr:col>68</xdr:col>
      <xdr:colOff>152400</xdr:colOff>
      <xdr:row>14</xdr:row>
      <xdr:rowOff>153035</xdr:rowOff>
    </xdr:to>
    <xdr:cxnSp macro="">
      <xdr:nvCxnSpPr>
        <xdr:cNvPr id="460" name="直線コネクタ 459"/>
        <xdr:cNvCxnSpPr/>
      </xdr:nvCxnSpPr>
      <xdr:spPr>
        <a:xfrm>
          <a:off x="13512800" y="25419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153670</xdr:rowOff>
    </xdr:from>
    <xdr:to>
      <xdr:col>73</xdr:col>
      <xdr:colOff>44450</xdr:colOff>
      <xdr:row>15</xdr:row>
      <xdr:rowOff>83820</xdr:rowOff>
    </xdr:to>
    <xdr:sp macro="" textlink="">
      <xdr:nvSpPr>
        <xdr:cNvPr id="461" name="フローチャート: 判断 460"/>
        <xdr:cNvSpPr/>
      </xdr:nvSpPr>
      <xdr:spPr>
        <a:xfrm>
          <a:off x="15240000" y="25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69215</xdr:rowOff>
    </xdr:from>
    <xdr:ext cx="762000" cy="259080"/>
    <xdr:sp macro="" textlink="">
      <xdr:nvSpPr>
        <xdr:cNvPr id="462" name="テキスト ボックス 461"/>
        <xdr:cNvSpPr txBox="1"/>
      </xdr:nvSpPr>
      <xdr:spPr>
        <a:xfrm>
          <a:off x="14909800" y="2640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37465</xdr:rowOff>
    </xdr:from>
    <xdr:to>
      <xdr:col>68</xdr:col>
      <xdr:colOff>203200</xdr:colOff>
      <xdr:row>15</xdr:row>
      <xdr:rowOff>139065</xdr:rowOff>
    </xdr:to>
    <xdr:sp macro="" textlink="">
      <xdr:nvSpPr>
        <xdr:cNvPr id="463" name="フローチャート: 判断 462"/>
        <xdr:cNvSpPr/>
      </xdr:nvSpPr>
      <xdr:spPr>
        <a:xfrm>
          <a:off x="14351000" y="260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123825</xdr:rowOff>
    </xdr:from>
    <xdr:ext cx="762000" cy="248285"/>
    <xdr:sp macro="" textlink="">
      <xdr:nvSpPr>
        <xdr:cNvPr id="464" name="テキスト ボックス 463"/>
        <xdr:cNvSpPr txBox="1"/>
      </xdr:nvSpPr>
      <xdr:spPr>
        <a:xfrm>
          <a:off x="14020800" y="26955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64135</xdr:rowOff>
    </xdr:from>
    <xdr:to>
      <xdr:col>64</xdr:col>
      <xdr:colOff>152400</xdr:colOff>
      <xdr:row>15</xdr:row>
      <xdr:rowOff>166370</xdr:rowOff>
    </xdr:to>
    <xdr:sp macro="" textlink="">
      <xdr:nvSpPr>
        <xdr:cNvPr id="465" name="フローチャート: 判断 464"/>
        <xdr:cNvSpPr/>
      </xdr:nvSpPr>
      <xdr:spPr>
        <a:xfrm>
          <a:off x="13462000" y="263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150495</xdr:rowOff>
    </xdr:from>
    <xdr:ext cx="762000" cy="259080"/>
    <xdr:sp macro="" textlink="">
      <xdr:nvSpPr>
        <xdr:cNvPr id="466" name="テキスト ボックス 465"/>
        <xdr:cNvSpPr txBox="1"/>
      </xdr:nvSpPr>
      <xdr:spPr>
        <a:xfrm>
          <a:off x="13131800" y="272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7" name="テキスト ボックス 46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8" name="テキスト ボックス 46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9" name="テキスト ボックス 46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70" name="テキスト ボックス 46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71" name="テキスト ボックス 47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76</xdr:col>
      <xdr:colOff>203200</xdr:colOff>
      <xdr:row>13</xdr:row>
      <xdr:rowOff>40640</xdr:rowOff>
    </xdr:from>
    <xdr:to>
      <xdr:col>77</xdr:col>
      <xdr:colOff>95250</xdr:colOff>
      <xdr:row>13</xdr:row>
      <xdr:rowOff>142240</xdr:rowOff>
    </xdr:to>
    <xdr:sp macro="" textlink="">
      <xdr:nvSpPr>
        <xdr:cNvPr id="472" name="楕円 471"/>
        <xdr:cNvSpPr/>
      </xdr:nvSpPr>
      <xdr:spPr>
        <a:xfrm>
          <a:off x="16129000" y="22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152400</xdr:rowOff>
    </xdr:from>
    <xdr:ext cx="736600" cy="259080"/>
    <xdr:sp macro="" textlink="">
      <xdr:nvSpPr>
        <xdr:cNvPr id="473" name="テキスト ボックス 472"/>
        <xdr:cNvSpPr txBox="1"/>
      </xdr:nvSpPr>
      <xdr:spPr>
        <a:xfrm>
          <a:off x="15798800" y="2038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13</xdr:row>
      <xdr:rowOff>114300</xdr:rowOff>
    </xdr:from>
    <xdr:to>
      <xdr:col>73</xdr:col>
      <xdr:colOff>44450</xdr:colOff>
      <xdr:row>14</xdr:row>
      <xdr:rowOff>44450</xdr:rowOff>
    </xdr:to>
    <xdr:sp macro="" textlink="">
      <xdr:nvSpPr>
        <xdr:cNvPr id="474" name="楕円 473"/>
        <xdr:cNvSpPr/>
      </xdr:nvSpPr>
      <xdr:spPr>
        <a:xfrm>
          <a:off x="15240000" y="23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54610</xdr:rowOff>
    </xdr:from>
    <xdr:ext cx="762000" cy="248920"/>
    <xdr:sp macro="" textlink="">
      <xdr:nvSpPr>
        <xdr:cNvPr id="475" name="テキスト ボックス 474"/>
        <xdr:cNvSpPr txBox="1"/>
      </xdr:nvSpPr>
      <xdr:spPr>
        <a:xfrm>
          <a:off x="14909800" y="21120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102235</xdr:rowOff>
    </xdr:from>
    <xdr:to>
      <xdr:col>68</xdr:col>
      <xdr:colOff>203200</xdr:colOff>
      <xdr:row>15</xdr:row>
      <xdr:rowOff>32385</xdr:rowOff>
    </xdr:to>
    <xdr:sp macro="" textlink="">
      <xdr:nvSpPr>
        <xdr:cNvPr id="476" name="楕円 475"/>
        <xdr:cNvSpPr/>
      </xdr:nvSpPr>
      <xdr:spPr>
        <a:xfrm>
          <a:off x="14351000" y="250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42545</xdr:rowOff>
    </xdr:from>
    <xdr:ext cx="762000" cy="249555"/>
    <xdr:sp macro="" textlink="">
      <xdr:nvSpPr>
        <xdr:cNvPr id="477" name="テキスト ボックス 476"/>
        <xdr:cNvSpPr txBox="1"/>
      </xdr:nvSpPr>
      <xdr:spPr>
        <a:xfrm>
          <a:off x="14020800" y="22713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90805</xdr:rowOff>
    </xdr:from>
    <xdr:to>
      <xdr:col>64</xdr:col>
      <xdr:colOff>152400</xdr:colOff>
      <xdr:row>15</xdr:row>
      <xdr:rowOff>20955</xdr:rowOff>
    </xdr:to>
    <xdr:sp macro="" textlink="">
      <xdr:nvSpPr>
        <xdr:cNvPr id="478" name="楕円 477"/>
        <xdr:cNvSpPr/>
      </xdr:nvSpPr>
      <xdr:spPr>
        <a:xfrm>
          <a:off x="13462000" y="249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31115</xdr:rowOff>
    </xdr:from>
    <xdr:ext cx="762000" cy="249555"/>
    <xdr:sp macro="" textlink="">
      <xdr:nvSpPr>
        <xdr:cNvPr id="479" name="テキスト ボックス 478"/>
        <xdr:cNvSpPr txBox="1"/>
      </xdr:nvSpPr>
      <xdr:spPr>
        <a:xfrm>
          <a:off x="13131800" y="22599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74,984
74,165
240.40
44,109,999
42,623,379
810,768
19,178,839
31,588,136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74760" cy="251460"/>
    <xdr:sp macro="" textlink="">
      <xdr:nvSpPr>
        <xdr:cNvPr id="30" name="テキスト ボックス 29"/>
        <xdr:cNvSpPr txBox="1"/>
      </xdr:nvSpPr>
      <xdr:spPr>
        <a:xfrm>
          <a:off x="698500" y="3492500"/>
          <a:ext cx="8874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24880" cy="248920"/>
    <xdr:sp macro="" textlink="">
      <xdr:nvSpPr>
        <xdr:cNvPr id="31" name="テキスト ボックス 30"/>
        <xdr:cNvSpPr txBox="1"/>
      </xdr:nvSpPr>
      <xdr:spPr>
        <a:xfrm>
          <a:off x="698500" y="3746500"/>
          <a:ext cx="6024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09915" cy="259080"/>
    <xdr:sp macro="" textlink="">
      <xdr:nvSpPr>
        <xdr:cNvPr id="32" name="テキスト ボックス 31"/>
        <xdr:cNvSpPr txBox="1"/>
      </xdr:nvSpPr>
      <xdr:spPr>
        <a:xfrm>
          <a:off x="698500" y="4000500"/>
          <a:ext cx="820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63195" cy="259080"/>
    <xdr:sp macro="" textlink="">
      <xdr:nvSpPr>
        <xdr:cNvPr id="33" name="テキスト ボックス 32"/>
        <xdr:cNvSpPr txBox="1"/>
      </xdr:nvSpPr>
      <xdr:spPr>
        <a:xfrm>
          <a:off x="698500" y="4254500"/>
          <a:ext cx="163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rgbClr val="FF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５年間の推移では、類似団体平均値を上回っているものの、平成２９年度から令和元年度にかけてその差は縮小傾向にある。類似団体平均値を上回っている要因としては、合併により広域消防が市の行政機関となったことや地域手当が３％支給されていることなどが挙げられる。</a:t>
          </a:r>
        </a:p>
        <a:p>
          <a:r>
            <a:rPr kumimoji="1" lang="ja-JP" altLang="en-US" sz="1000">
              <a:solidFill>
                <a:sysClr val="windowText" lastClr="000000"/>
              </a:solidFill>
              <a:latin typeface="ＭＳ Ｐゴシック"/>
              <a:ea typeface="ＭＳ Ｐゴシック"/>
            </a:rPr>
            <a:t>　令和２年度は</a:t>
          </a:r>
          <a:r>
            <a:rPr kumimoji="1" lang="ja-JP" altLang="en-US" sz="1000">
              <a:solidFill>
                <a:srgbClr val="FF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会計年度任用職員に係る制度変更に伴う報酬及び期末手当等の物件費から人件費への計上替えなどにより、比率も大幅に増となった。類似団体平均値との比較では１．６ポイント上回り、前年度に比べその差は０．４ポイント拡大した。</a:t>
          </a:r>
          <a:endParaRPr kumimoji="1" lang="ja-JP" altLang="en-US" sz="1300">
            <a:solidFill>
              <a:sysClr val="windowText" lastClr="00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　退職者補充のための新規職員の採用抑制や事業の民間委託等の実施など今後も適正な人員管理により人件費の削減に努める。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123825</xdr:colOff>
      <xdr:row>29</xdr:row>
      <xdr:rowOff>107950</xdr:rowOff>
    </xdr:from>
    <xdr:ext cx="276860" cy="225425"/>
    <xdr:sp macro="" textlink="">
      <xdr:nvSpPr>
        <xdr:cNvPr id="45" name="テキスト ボックス 44"/>
        <xdr:cNvSpPr txBox="1"/>
      </xdr:nvSpPr>
      <xdr:spPr>
        <a:xfrm>
          <a:off x="723900" y="5080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86410" cy="250190"/>
    <xdr:sp macro="" textlink="">
      <xdr:nvSpPr>
        <xdr:cNvPr id="47" name="テキスト ボックス 46"/>
        <xdr:cNvSpPr txBox="1"/>
      </xdr:nvSpPr>
      <xdr:spPr>
        <a:xfrm>
          <a:off x="254000" y="7414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86410" cy="259080"/>
    <xdr:sp macro="" textlink="">
      <xdr:nvSpPr>
        <xdr:cNvPr id="49" name="テキスト ボックス 48"/>
        <xdr:cNvSpPr txBox="1"/>
      </xdr:nvSpPr>
      <xdr:spPr>
        <a:xfrm>
          <a:off x="254000" y="7033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86410" cy="259080"/>
    <xdr:sp macro="" textlink="">
      <xdr:nvSpPr>
        <xdr:cNvPr id="51" name="テキスト ボックス 50"/>
        <xdr:cNvSpPr txBox="1"/>
      </xdr:nvSpPr>
      <xdr:spPr>
        <a:xfrm>
          <a:off x="254000" y="6652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86410" cy="250190"/>
    <xdr:sp macro="" textlink="">
      <xdr:nvSpPr>
        <xdr:cNvPr id="53" name="テキスト ボックス 52"/>
        <xdr:cNvSpPr txBox="1"/>
      </xdr:nvSpPr>
      <xdr:spPr>
        <a:xfrm>
          <a:off x="254000" y="6271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86410" cy="259080"/>
    <xdr:sp macro="" textlink="">
      <xdr:nvSpPr>
        <xdr:cNvPr id="55" name="テキスト ボックス 54"/>
        <xdr:cNvSpPr txBox="1"/>
      </xdr:nvSpPr>
      <xdr:spPr>
        <a:xfrm>
          <a:off x="254000" y="5890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86410" cy="259080"/>
    <xdr:sp macro="" textlink="">
      <xdr:nvSpPr>
        <xdr:cNvPr id="57" name="テキスト ボックス 56"/>
        <xdr:cNvSpPr txBox="1"/>
      </xdr:nvSpPr>
      <xdr:spPr>
        <a:xfrm>
          <a:off x="254000" y="5509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86410" cy="250190"/>
    <xdr:sp macro="" textlink="">
      <xdr:nvSpPr>
        <xdr:cNvPr id="59" name="テキスト ボックス 58"/>
        <xdr:cNvSpPr txBox="1"/>
      </xdr:nvSpPr>
      <xdr:spPr>
        <a:xfrm>
          <a:off x="254000" y="5128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110490</xdr:rowOff>
    </xdr:from>
    <xdr:ext cx="762000" cy="250190"/>
    <xdr:sp macro="" textlink="">
      <xdr:nvSpPr>
        <xdr:cNvPr id="62" name="人件費最小値テキスト"/>
        <xdr:cNvSpPr txBox="1"/>
      </xdr:nvSpPr>
      <xdr:spPr>
        <a:xfrm>
          <a:off x="4914900" y="71399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30480</xdr:rowOff>
    </xdr:from>
    <xdr:ext cx="762000" cy="250190"/>
    <xdr:sp macro="" textlink="">
      <xdr:nvSpPr>
        <xdr:cNvPr id="64" name="人件費最大値テキスト"/>
        <xdr:cNvSpPr txBox="1"/>
      </xdr:nvSpPr>
      <xdr:spPr>
        <a:xfrm>
          <a:off x="4914900" y="55168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38</xdr:row>
      <xdr:rowOff>27940</xdr:rowOff>
    </xdr:to>
    <xdr:cxnSp macro="">
      <xdr:nvCxnSpPr>
        <xdr:cNvPr id="66" name="直線コネクタ 65"/>
        <xdr:cNvCxnSpPr/>
      </xdr:nvCxnSpPr>
      <xdr:spPr>
        <a:xfrm>
          <a:off x="3987800" y="6375400"/>
          <a:ext cx="8382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43180</xdr:rowOff>
    </xdr:from>
    <xdr:ext cx="762000" cy="248920"/>
    <xdr:sp macro="" textlink="">
      <xdr:nvSpPr>
        <xdr:cNvPr id="67" name="人件費平均値テキスト"/>
        <xdr:cNvSpPr txBox="1"/>
      </xdr:nvSpPr>
      <xdr:spPr>
        <a:xfrm>
          <a:off x="4914900" y="621538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46990</xdr:rowOff>
    </xdr:to>
    <xdr:cxnSp macro="">
      <xdr:nvCxnSpPr>
        <xdr:cNvPr id="69" name="直線コネクタ 68"/>
        <xdr:cNvCxnSpPr/>
      </xdr:nvCxnSpPr>
      <xdr:spPr>
        <a:xfrm flipV="1">
          <a:off x="3098800" y="63754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1270</xdr:rowOff>
    </xdr:from>
    <xdr:ext cx="715010" cy="259080"/>
    <xdr:sp macro="" textlink="">
      <xdr:nvSpPr>
        <xdr:cNvPr id="71" name="テキスト ボックス 70"/>
        <xdr:cNvSpPr txBox="1"/>
      </xdr:nvSpPr>
      <xdr:spPr>
        <a:xfrm>
          <a:off x="3606800" y="6002020"/>
          <a:ext cx="715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31750</xdr:rowOff>
    </xdr:from>
    <xdr:to>
      <xdr:col>15</xdr:col>
      <xdr:colOff>98425</xdr:colOff>
      <xdr:row>37</xdr:row>
      <xdr:rowOff>46990</xdr:rowOff>
    </xdr:to>
    <xdr:cxnSp macro="">
      <xdr:nvCxnSpPr>
        <xdr:cNvPr id="72" name="直線コネクタ 71"/>
        <xdr:cNvCxnSpPr/>
      </xdr:nvCxnSpPr>
      <xdr:spPr>
        <a:xfrm>
          <a:off x="2209800" y="63754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8890</xdr:rowOff>
    </xdr:from>
    <xdr:ext cx="762000" cy="248920"/>
    <xdr:sp macro="" textlink="">
      <xdr:nvSpPr>
        <xdr:cNvPr id="74" name="テキスト ボックス 73"/>
        <xdr:cNvSpPr txBox="1"/>
      </xdr:nvSpPr>
      <xdr:spPr>
        <a:xfrm>
          <a:off x="2717800" y="60096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31750</xdr:rowOff>
    </xdr:from>
    <xdr:to>
      <xdr:col>11</xdr:col>
      <xdr:colOff>9525</xdr:colOff>
      <xdr:row>37</xdr:row>
      <xdr:rowOff>123190</xdr:rowOff>
    </xdr:to>
    <xdr:cxnSp macro="">
      <xdr:nvCxnSpPr>
        <xdr:cNvPr id="75" name="直線コネクタ 74"/>
        <xdr:cNvCxnSpPr/>
      </xdr:nvCxnSpPr>
      <xdr:spPr>
        <a:xfrm flipV="1">
          <a:off x="1320800" y="63754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165100</xdr:rowOff>
    </xdr:from>
    <xdr:ext cx="740410" cy="259080"/>
    <xdr:sp macro="" textlink="">
      <xdr:nvSpPr>
        <xdr:cNvPr id="77" name="テキスト ボックス 76"/>
        <xdr:cNvSpPr txBox="1"/>
      </xdr:nvSpPr>
      <xdr:spPr>
        <a:xfrm>
          <a:off x="1828800" y="599440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1270</xdr:rowOff>
    </xdr:from>
    <xdr:ext cx="740410" cy="259080"/>
    <xdr:sp macro="" textlink="">
      <xdr:nvSpPr>
        <xdr:cNvPr id="79" name="テキスト ボックス 78"/>
        <xdr:cNvSpPr txBox="1"/>
      </xdr:nvSpPr>
      <xdr:spPr>
        <a:xfrm>
          <a:off x="939800" y="600202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40410" cy="259080"/>
    <xdr:sp macro="" textlink="">
      <xdr:nvSpPr>
        <xdr:cNvPr id="82" name="テキスト ボックス 81"/>
        <xdr:cNvSpPr txBox="1"/>
      </xdr:nvSpPr>
      <xdr:spPr>
        <a:xfrm>
          <a:off x="2882900" y="7553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120650</xdr:rowOff>
    </xdr:from>
    <xdr:ext cx="762000" cy="251460"/>
    <xdr:sp macro="" textlink="">
      <xdr:nvSpPr>
        <xdr:cNvPr id="86" name="人件費該当値テキスト"/>
        <xdr:cNvSpPr txBox="1"/>
      </xdr:nvSpPr>
      <xdr:spPr>
        <a:xfrm>
          <a:off x="4914900" y="64643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67310</xdr:rowOff>
    </xdr:from>
    <xdr:ext cx="715010" cy="259080"/>
    <xdr:sp macro="" textlink="">
      <xdr:nvSpPr>
        <xdr:cNvPr id="88" name="テキスト ボックス 87"/>
        <xdr:cNvSpPr txBox="1"/>
      </xdr:nvSpPr>
      <xdr:spPr>
        <a:xfrm>
          <a:off x="3606800" y="6410960"/>
          <a:ext cx="715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82550</xdr:rowOff>
    </xdr:from>
    <xdr:ext cx="762000" cy="259080"/>
    <xdr:sp macro="" textlink="">
      <xdr:nvSpPr>
        <xdr:cNvPr id="90" name="テキスト ボックス 89"/>
        <xdr:cNvSpPr txBox="1"/>
      </xdr:nvSpPr>
      <xdr:spPr>
        <a:xfrm>
          <a:off x="27178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67310</xdr:rowOff>
    </xdr:from>
    <xdr:ext cx="740410" cy="259080"/>
    <xdr:sp macro="" textlink="">
      <xdr:nvSpPr>
        <xdr:cNvPr id="92" name="テキスト ボックス 91"/>
        <xdr:cNvSpPr txBox="1"/>
      </xdr:nvSpPr>
      <xdr:spPr>
        <a:xfrm>
          <a:off x="1828800" y="6410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158750</xdr:rowOff>
    </xdr:from>
    <xdr:ext cx="740410" cy="259080"/>
    <xdr:sp macro="" textlink="">
      <xdr:nvSpPr>
        <xdr:cNvPr id="94" name="テキスト ボックス 93"/>
        <xdr:cNvSpPr txBox="1"/>
      </xdr:nvSpPr>
      <xdr:spPr>
        <a:xfrm>
          <a:off x="939800" y="650240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５年間の推移では、類似団体平均値を概ね１ポイント程度上回る状況で推移しており、専門性の高い業務の委託や、既存業務の外部委託等が要因として挙げられる。</a:t>
          </a:r>
        </a:p>
        <a:p>
          <a:r>
            <a:rPr kumimoji="1" lang="ja-JP" altLang="en-US" sz="1000">
              <a:solidFill>
                <a:sysClr val="windowText" lastClr="000000"/>
              </a:solidFill>
              <a:latin typeface="ＭＳ Ｐゴシック"/>
              <a:ea typeface="ＭＳ Ｐゴシック"/>
            </a:rPr>
            <a:t>　令和２年度は、令和元年度まで計上していた臨時雇用賃金（現：会計年度任用職員の報酬）や社会保険料等を制度の変更により人件費へ計上替えしたことによる減等により前年度と比較し０．９ポイント減となった。</a:t>
          </a:r>
          <a:endParaRPr kumimoji="1" lang="ja-JP" altLang="en-US" sz="1300">
            <a:solidFill>
              <a:srgbClr val="FF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　今後は委託料の増や施設の老朽化に伴う管理運営費の増など、物件費の増加が予想されることから、長期的な視点で事業の必要性等を検証し、抑制に努める。</a:t>
          </a:r>
          <a:endParaRPr kumimoji="1" lang="ja-JP" altLang="en-US" sz="1300">
            <a:solidFill>
              <a:srgbClr val="FF0000"/>
            </a:solidFill>
            <a:latin typeface="ＭＳ Ｐゴシック"/>
            <a:ea typeface="ＭＳ Ｐゴシック"/>
          </a:endParaRPr>
        </a:p>
      </xdr:txBody>
    </xdr:sp>
    <xdr:clientData/>
  </xdr:twoCellAnchor>
  <xdr:oneCellAnchor>
    <xdr:from>
      <xdr:col>62</xdr:col>
      <xdr:colOff>6350</xdr:colOff>
      <xdr:row>9</xdr:row>
      <xdr:rowOff>107950</xdr:rowOff>
    </xdr:from>
    <xdr:ext cx="276860" cy="225425"/>
    <xdr:sp macro="" textlink="">
      <xdr:nvSpPr>
        <xdr:cNvPr id="106" name="テキスト ボックス 105"/>
        <xdr:cNvSpPr txBox="1"/>
      </xdr:nvSpPr>
      <xdr:spPr>
        <a:xfrm>
          <a:off x="12407900" y="1651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86410" cy="250190"/>
    <xdr:sp macro="" textlink="">
      <xdr:nvSpPr>
        <xdr:cNvPr id="108" name="テキスト ボックス 107"/>
        <xdr:cNvSpPr txBox="1"/>
      </xdr:nvSpPr>
      <xdr:spPr>
        <a:xfrm>
          <a:off x="11938000" y="3985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86410" cy="259080"/>
    <xdr:sp macro="" textlink="">
      <xdr:nvSpPr>
        <xdr:cNvPr id="110" name="テキスト ボックス 109"/>
        <xdr:cNvSpPr txBox="1"/>
      </xdr:nvSpPr>
      <xdr:spPr>
        <a:xfrm>
          <a:off x="11938000" y="3604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86410" cy="259080"/>
    <xdr:sp macro="" textlink="">
      <xdr:nvSpPr>
        <xdr:cNvPr id="112" name="テキスト ボックス 111"/>
        <xdr:cNvSpPr txBox="1"/>
      </xdr:nvSpPr>
      <xdr:spPr>
        <a:xfrm>
          <a:off x="11938000" y="3223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86410" cy="250190"/>
    <xdr:sp macro="" textlink="">
      <xdr:nvSpPr>
        <xdr:cNvPr id="114" name="テキスト ボックス 113"/>
        <xdr:cNvSpPr txBox="1"/>
      </xdr:nvSpPr>
      <xdr:spPr>
        <a:xfrm>
          <a:off x="11938000" y="2842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86410" cy="259080"/>
    <xdr:sp macro="" textlink="">
      <xdr:nvSpPr>
        <xdr:cNvPr id="116" name="テキスト ボックス 115"/>
        <xdr:cNvSpPr txBox="1"/>
      </xdr:nvSpPr>
      <xdr:spPr>
        <a:xfrm>
          <a:off x="11938000" y="2461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86410" cy="259080"/>
    <xdr:sp macro="" textlink="">
      <xdr:nvSpPr>
        <xdr:cNvPr id="118" name="テキスト ボックス 117"/>
        <xdr:cNvSpPr txBox="1"/>
      </xdr:nvSpPr>
      <xdr:spPr>
        <a:xfrm>
          <a:off x="11938000" y="2080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86410" cy="250190"/>
    <xdr:sp macro="" textlink="">
      <xdr:nvSpPr>
        <xdr:cNvPr id="120" name="テキスト ボックス 119"/>
        <xdr:cNvSpPr txBox="1"/>
      </xdr:nvSpPr>
      <xdr:spPr>
        <a:xfrm>
          <a:off x="11938000" y="1699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49530</xdr:rowOff>
    </xdr:from>
    <xdr:ext cx="762000" cy="259080"/>
    <xdr:sp macro="" textlink="">
      <xdr:nvSpPr>
        <xdr:cNvPr id="123" name="物件費最小値テキスト"/>
        <xdr:cNvSpPr txBox="1"/>
      </xdr:nvSpPr>
      <xdr:spPr>
        <a:xfrm>
          <a:off x="16598900" y="364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24.1</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137160</xdr:rowOff>
    </xdr:from>
    <xdr:ext cx="762000" cy="259080"/>
    <xdr:sp macro="" textlink="">
      <xdr:nvSpPr>
        <xdr:cNvPr id="125" name="物件費最大値テキスト"/>
        <xdr:cNvSpPr txBox="1"/>
      </xdr:nvSpPr>
      <xdr:spPr>
        <a:xfrm>
          <a:off x="16598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100330</xdr:rowOff>
    </xdr:to>
    <xdr:cxnSp macro="">
      <xdr:nvCxnSpPr>
        <xdr:cNvPr id="127" name="直線コネクタ 126"/>
        <xdr:cNvCxnSpPr/>
      </xdr:nvCxnSpPr>
      <xdr:spPr>
        <a:xfrm flipV="1">
          <a:off x="15671800" y="294640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100330</xdr:rowOff>
    </xdr:from>
    <xdr:ext cx="762000" cy="248920"/>
    <xdr:sp macro="" textlink="">
      <xdr:nvSpPr>
        <xdr:cNvPr id="128" name="物件費平均値テキスト"/>
        <xdr:cNvSpPr txBox="1"/>
      </xdr:nvSpPr>
      <xdr:spPr>
        <a:xfrm>
          <a:off x="16598900" y="267208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100330</xdr:rowOff>
    </xdr:from>
    <xdr:to>
      <xdr:col>78</xdr:col>
      <xdr:colOff>69850</xdr:colOff>
      <xdr:row>17</xdr:row>
      <xdr:rowOff>130810</xdr:rowOff>
    </xdr:to>
    <xdr:cxnSp macro="">
      <xdr:nvCxnSpPr>
        <xdr:cNvPr id="130" name="直線コネクタ 129"/>
        <xdr:cNvCxnSpPr/>
      </xdr:nvCxnSpPr>
      <xdr:spPr>
        <a:xfrm flipV="1">
          <a:off x="14782800" y="30149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115570</xdr:rowOff>
    </xdr:from>
    <xdr:ext cx="736600" cy="259080"/>
    <xdr:sp macro="" textlink="">
      <xdr:nvSpPr>
        <xdr:cNvPr id="132" name="テキスト ボックス 131"/>
        <xdr:cNvSpPr txBox="1"/>
      </xdr:nvSpPr>
      <xdr:spPr>
        <a:xfrm>
          <a:off x="15290800" y="2687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77470</xdr:rowOff>
    </xdr:from>
    <xdr:to>
      <xdr:col>73</xdr:col>
      <xdr:colOff>180975</xdr:colOff>
      <xdr:row>17</xdr:row>
      <xdr:rowOff>130810</xdr:rowOff>
    </xdr:to>
    <xdr:cxnSp macro="">
      <xdr:nvCxnSpPr>
        <xdr:cNvPr id="133" name="直線コネクタ 132"/>
        <xdr:cNvCxnSpPr/>
      </xdr:nvCxnSpPr>
      <xdr:spPr>
        <a:xfrm>
          <a:off x="13893800" y="29921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92710</xdr:rowOff>
    </xdr:from>
    <xdr:ext cx="762000" cy="259080"/>
    <xdr:sp macro="" textlink="">
      <xdr:nvSpPr>
        <xdr:cNvPr id="135" name="テキスト ボックス 134"/>
        <xdr:cNvSpPr txBox="1"/>
      </xdr:nvSpPr>
      <xdr:spPr>
        <a:xfrm>
          <a:off x="14401800" y="26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77470</xdr:rowOff>
    </xdr:from>
    <xdr:to>
      <xdr:col>69</xdr:col>
      <xdr:colOff>92075</xdr:colOff>
      <xdr:row>17</xdr:row>
      <xdr:rowOff>107950</xdr:rowOff>
    </xdr:to>
    <xdr:cxnSp macro="">
      <xdr:nvCxnSpPr>
        <xdr:cNvPr id="136" name="直線コネクタ 135"/>
        <xdr:cNvCxnSpPr/>
      </xdr:nvCxnSpPr>
      <xdr:spPr>
        <a:xfrm flipV="1">
          <a:off x="13004800" y="29921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69850</xdr:rowOff>
    </xdr:from>
    <xdr:ext cx="740410" cy="259080"/>
    <xdr:sp macro="" textlink="">
      <xdr:nvSpPr>
        <xdr:cNvPr id="138" name="テキスト ボックス 137"/>
        <xdr:cNvSpPr txBox="1"/>
      </xdr:nvSpPr>
      <xdr:spPr>
        <a:xfrm>
          <a:off x="13512800" y="264160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46990</xdr:rowOff>
    </xdr:from>
    <xdr:ext cx="762000" cy="259080"/>
    <xdr:sp macro="" textlink="">
      <xdr:nvSpPr>
        <xdr:cNvPr id="140" name="テキスト ボックス 139"/>
        <xdr:cNvSpPr txBox="1"/>
      </xdr:nvSpPr>
      <xdr:spPr>
        <a:xfrm>
          <a:off x="12623800" y="2618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40410" cy="259080"/>
    <xdr:sp macro="" textlink="">
      <xdr:nvSpPr>
        <xdr:cNvPr id="142" name="テキスト ボックス 141"/>
        <xdr:cNvSpPr txBox="1"/>
      </xdr:nvSpPr>
      <xdr:spPr>
        <a:xfrm>
          <a:off x="15455900" y="4124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40410" cy="259080"/>
    <xdr:sp macro="" textlink="">
      <xdr:nvSpPr>
        <xdr:cNvPr id="143" name="テキスト ボックス 142"/>
        <xdr:cNvSpPr txBox="1"/>
      </xdr:nvSpPr>
      <xdr:spPr>
        <a:xfrm>
          <a:off x="14566900" y="4124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40410" cy="259080"/>
    <xdr:sp macro="" textlink="">
      <xdr:nvSpPr>
        <xdr:cNvPr id="145" name="テキスト ボックス 144"/>
        <xdr:cNvSpPr txBox="1"/>
      </xdr:nvSpPr>
      <xdr:spPr>
        <a:xfrm>
          <a:off x="12788900" y="4124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6" name="楕円 145"/>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124460</xdr:rowOff>
    </xdr:from>
    <xdr:ext cx="762000" cy="259080"/>
    <xdr:sp macro="" textlink="">
      <xdr:nvSpPr>
        <xdr:cNvPr id="147" name="物件費該当値テキスト"/>
        <xdr:cNvSpPr txBox="1"/>
      </xdr:nvSpPr>
      <xdr:spPr>
        <a:xfrm>
          <a:off x="16598900" y="286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49530</xdr:rowOff>
    </xdr:from>
    <xdr:to>
      <xdr:col>78</xdr:col>
      <xdr:colOff>120650</xdr:colOff>
      <xdr:row>17</xdr:row>
      <xdr:rowOff>151130</xdr:rowOff>
    </xdr:to>
    <xdr:sp macro="" textlink="">
      <xdr:nvSpPr>
        <xdr:cNvPr id="148" name="楕円 147"/>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135890</xdr:rowOff>
    </xdr:from>
    <xdr:ext cx="736600" cy="259080"/>
    <xdr:sp macro="" textlink="">
      <xdr:nvSpPr>
        <xdr:cNvPr id="149" name="テキスト ボックス 148"/>
        <xdr:cNvSpPr txBox="1"/>
      </xdr:nvSpPr>
      <xdr:spPr>
        <a:xfrm>
          <a:off x="15290800" y="305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50" name="楕円 149"/>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166370</xdr:rowOff>
    </xdr:from>
    <xdr:ext cx="762000" cy="251460"/>
    <xdr:sp macro="" textlink="">
      <xdr:nvSpPr>
        <xdr:cNvPr id="151" name="テキスト ボックス 150"/>
        <xdr:cNvSpPr txBox="1"/>
      </xdr:nvSpPr>
      <xdr:spPr>
        <a:xfrm>
          <a:off x="14401800" y="30810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2" name="楕円 151"/>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113030</xdr:rowOff>
    </xdr:from>
    <xdr:ext cx="740410" cy="259080"/>
    <xdr:sp macro="" textlink="">
      <xdr:nvSpPr>
        <xdr:cNvPr id="153" name="テキスト ボックス 152"/>
        <xdr:cNvSpPr txBox="1"/>
      </xdr:nvSpPr>
      <xdr:spPr>
        <a:xfrm>
          <a:off x="13512800" y="302768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4" name="楕円 153"/>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143510</xdr:rowOff>
    </xdr:from>
    <xdr:ext cx="762000" cy="251460"/>
    <xdr:sp macro="" textlink="">
      <xdr:nvSpPr>
        <xdr:cNvPr id="155" name="テキスト ボックス 154"/>
        <xdr:cNvSpPr txBox="1"/>
      </xdr:nvSpPr>
      <xdr:spPr>
        <a:xfrm>
          <a:off x="12623800" y="3058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b="0">
              <a:solidFill>
                <a:sysClr val="windowText" lastClr="000000"/>
              </a:solidFill>
              <a:latin typeface="ＭＳ Ｐゴシック"/>
              <a:ea typeface="ＭＳ Ｐゴシック"/>
            </a:rPr>
            <a:t>　５年間の推移では、平成２８年度に認定こども園運営事業を補助費から扶助費に修正したことや障害者自立支援給付費等の伸びに伴い、前年度比で１．９ポイント増となり、その後、令和元年度はかさまこども園及びいなだこども園の民間化や障害者自立支援給付費の増等に伴い前年度比で０．８ポイント増となった。しかし、令和２年度は少子化に伴う児童手当費等の減、また、新型コロナウイルス感染症の影響による医療機関の受診控えに伴う医療福祉費支給事業費の減等により０．２ポイント減少し、類似団体平均と同値となった。今後は障害者自立支援給付費及び生活保護費等の伸びに伴い扶助費に係る経常収支比率は上昇が見込まれるため、単独扶助事業の見直しや、扶助対象者の資格審査の適正化等により扶助費の抑制に努める。</a:t>
          </a:r>
          <a:endParaRPr kumimoji="1" lang="ja-JP" altLang="en-US" sz="1300" b="0">
            <a:solidFill>
              <a:sysClr val="windowText" lastClr="000000"/>
            </a:solidFill>
            <a:latin typeface="ＭＳ Ｐゴシック"/>
            <a:ea typeface="ＭＳ Ｐゴシック"/>
          </a:endParaRPr>
        </a:p>
      </xdr:txBody>
    </xdr:sp>
    <xdr:clientData/>
  </xdr:twoCellAnchor>
  <xdr:oneCellAnchor>
    <xdr:from>
      <xdr:col>3</xdr:col>
      <xdr:colOff>123825</xdr:colOff>
      <xdr:row>49</xdr:row>
      <xdr:rowOff>107950</xdr:rowOff>
    </xdr:from>
    <xdr:ext cx="276860" cy="225425"/>
    <xdr:sp macro="" textlink="">
      <xdr:nvSpPr>
        <xdr:cNvPr id="167" name="テキスト ボックス 166"/>
        <xdr:cNvSpPr txBox="1"/>
      </xdr:nvSpPr>
      <xdr:spPr>
        <a:xfrm>
          <a:off x="723900" y="8509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86410" cy="250190"/>
    <xdr:sp macro="" textlink="">
      <xdr:nvSpPr>
        <xdr:cNvPr id="169" name="テキスト ボックス 168"/>
        <xdr:cNvSpPr txBox="1"/>
      </xdr:nvSpPr>
      <xdr:spPr>
        <a:xfrm>
          <a:off x="254000" y="10843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486410" cy="259080"/>
    <xdr:sp macro="" textlink="">
      <xdr:nvSpPr>
        <xdr:cNvPr id="171" name="テキスト ボックス 170"/>
        <xdr:cNvSpPr txBox="1"/>
      </xdr:nvSpPr>
      <xdr:spPr>
        <a:xfrm>
          <a:off x="254000" y="10462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486410" cy="259080"/>
    <xdr:sp macro="" textlink="">
      <xdr:nvSpPr>
        <xdr:cNvPr id="173" name="テキスト ボックス 172"/>
        <xdr:cNvSpPr txBox="1"/>
      </xdr:nvSpPr>
      <xdr:spPr>
        <a:xfrm>
          <a:off x="254000" y="10081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86410" cy="250190"/>
    <xdr:sp macro="" textlink="">
      <xdr:nvSpPr>
        <xdr:cNvPr id="175" name="テキスト ボックス 174"/>
        <xdr:cNvSpPr txBox="1"/>
      </xdr:nvSpPr>
      <xdr:spPr>
        <a:xfrm>
          <a:off x="254000" y="9700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486410" cy="259080"/>
    <xdr:sp macro="" textlink="">
      <xdr:nvSpPr>
        <xdr:cNvPr id="177" name="テキスト ボックス 176"/>
        <xdr:cNvSpPr txBox="1"/>
      </xdr:nvSpPr>
      <xdr:spPr>
        <a:xfrm>
          <a:off x="254000" y="9319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486410" cy="259080"/>
    <xdr:sp macro="" textlink="">
      <xdr:nvSpPr>
        <xdr:cNvPr id="179" name="テキスト ボックス 178"/>
        <xdr:cNvSpPr txBox="1"/>
      </xdr:nvSpPr>
      <xdr:spPr>
        <a:xfrm>
          <a:off x="254000" y="8938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86410" cy="250190"/>
    <xdr:sp macro="" textlink="">
      <xdr:nvSpPr>
        <xdr:cNvPr id="181" name="テキスト ボックス 180"/>
        <xdr:cNvSpPr txBox="1"/>
      </xdr:nvSpPr>
      <xdr:spPr>
        <a:xfrm>
          <a:off x="254000" y="8557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15240</xdr:rowOff>
    </xdr:from>
    <xdr:ext cx="762000" cy="259080"/>
    <xdr:sp macro="" textlink="">
      <xdr:nvSpPr>
        <xdr:cNvPr id="184" name="扶助費最小値テキスト"/>
        <xdr:cNvSpPr txBox="1"/>
      </xdr:nvSpPr>
      <xdr:spPr>
        <a:xfrm>
          <a:off x="4914900" y="10302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21.4</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72390</xdr:rowOff>
    </xdr:from>
    <xdr:ext cx="762000" cy="259080"/>
    <xdr:sp macro="" textlink="">
      <xdr:nvSpPr>
        <xdr:cNvPr id="186" name="扶助費最大値テキスト"/>
        <xdr:cNvSpPr txBox="1"/>
      </xdr:nvSpPr>
      <xdr:spPr>
        <a:xfrm>
          <a:off x="4914900" y="8816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62230</xdr:rowOff>
    </xdr:to>
    <xdr:cxnSp macro="">
      <xdr:nvCxnSpPr>
        <xdr:cNvPr id="188" name="直線コネクタ 187"/>
        <xdr:cNvCxnSpPr/>
      </xdr:nvCxnSpPr>
      <xdr:spPr>
        <a:xfrm flipV="1">
          <a:off x="3987800" y="94767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12700</xdr:rowOff>
    </xdr:from>
    <xdr:ext cx="762000" cy="259080"/>
    <xdr:sp macro="" textlink="">
      <xdr:nvSpPr>
        <xdr:cNvPr id="189" name="扶助費平均値テキスト"/>
        <xdr:cNvSpPr txBox="1"/>
      </xdr:nvSpPr>
      <xdr:spPr>
        <a:xfrm>
          <a:off x="4914900" y="9271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62230</xdr:rowOff>
    </xdr:to>
    <xdr:cxnSp macro="">
      <xdr:nvCxnSpPr>
        <xdr:cNvPr id="191" name="直線コネクタ 190"/>
        <xdr:cNvCxnSpPr/>
      </xdr:nvCxnSpPr>
      <xdr:spPr>
        <a:xfrm>
          <a:off x="3098800" y="94310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151130</xdr:rowOff>
    </xdr:from>
    <xdr:ext cx="715010" cy="259080"/>
    <xdr:sp macro="" textlink="">
      <xdr:nvSpPr>
        <xdr:cNvPr id="193" name="テキスト ボックス 192"/>
        <xdr:cNvSpPr txBox="1"/>
      </xdr:nvSpPr>
      <xdr:spPr>
        <a:xfrm>
          <a:off x="3606800" y="9580880"/>
          <a:ext cx="715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165100</xdr:rowOff>
    </xdr:from>
    <xdr:to>
      <xdr:col>15</xdr:col>
      <xdr:colOff>98425</xdr:colOff>
      <xdr:row>55</xdr:row>
      <xdr:rowOff>1270</xdr:rowOff>
    </xdr:to>
    <xdr:cxnSp macro="">
      <xdr:nvCxnSpPr>
        <xdr:cNvPr id="194" name="直線コネクタ 193"/>
        <xdr:cNvCxnSpPr/>
      </xdr:nvCxnSpPr>
      <xdr:spPr>
        <a:xfrm>
          <a:off x="2209800" y="94234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113030</xdr:rowOff>
    </xdr:from>
    <xdr:ext cx="762000" cy="259080"/>
    <xdr:sp macro="" textlink="">
      <xdr:nvSpPr>
        <xdr:cNvPr id="196" name="テキスト ボックス 195"/>
        <xdr:cNvSpPr txBox="1"/>
      </xdr:nvSpPr>
      <xdr:spPr>
        <a:xfrm>
          <a:off x="2717800" y="954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165100</xdr:rowOff>
    </xdr:from>
    <xdr:to>
      <xdr:col>11</xdr:col>
      <xdr:colOff>9525</xdr:colOff>
      <xdr:row>55</xdr:row>
      <xdr:rowOff>16510</xdr:rowOff>
    </xdr:to>
    <xdr:cxnSp macro="">
      <xdr:nvCxnSpPr>
        <xdr:cNvPr id="197" name="直線コネクタ 196"/>
        <xdr:cNvCxnSpPr/>
      </xdr:nvCxnSpPr>
      <xdr:spPr>
        <a:xfrm flipV="1">
          <a:off x="1320800" y="9423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105410</xdr:rowOff>
    </xdr:from>
    <xdr:ext cx="740410" cy="259080"/>
    <xdr:sp macro="" textlink="">
      <xdr:nvSpPr>
        <xdr:cNvPr id="199" name="テキスト ボックス 198"/>
        <xdr:cNvSpPr txBox="1"/>
      </xdr:nvSpPr>
      <xdr:spPr>
        <a:xfrm>
          <a:off x="1828800" y="95351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74930</xdr:rowOff>
    </xdr:from>
    <xdr:ext cx="740410" cy="251460"/>
    <xdr:sp macro="" textlink="">
      <xdr:nvSpPr>
        <xdr:cNvPr id="201" name="テキスト ボックス 200"/>
        <xdr:cNvSpPr txBox="1"/>
      </xdr:nvSpPr>
      <xdr:spPr>
        <a:xfrm>
          <a:off x="939800" y="9504680"/>
          <a:ext cx="740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40410" cy="259080"/>
    <xdr:sp macro="" textlink="">
      <xdr:nvSpPr>
        <xdr:cNvPr id="204" name="テキスト ボックス 203"/>
        <xdr:cNvSpPr txBox="1"/>
      </xdr:nvSpPr>
      <xdr:spPr>
        <a:xfrm>
          <a:off x="2882900" y="10982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7" name="楕円 206"/>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139700</xdr:rowOff>
    </xdr:from>
    <xdr:ext cx="762000" cy="259080"/>
    <xdr:sp macro="" textlink="">
      <xdr:nvSpPr>
        <xdr:cNvPr id="208" name="扶助費該当値テキスト"/>
        <xdr:cNvSpPr txBox="1"/>
      </xdr:nvSpPr>
      <xdr:spPr>
        <a:xfrm>
          <a:off x="4914900" y="9398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11430</xdr:rowOff>
    </xdr:from>
    <xdr:to>
      <xdr:col>20</xdr:col>
      <xdr:colOff>38100</xdr:colOff>
      <xdr:row>55</xdr:row>
      <xdr:rowOff>113030</xdr:rowOff>
    </xdr:to>
    <xdr:sp macro="" textlink="">
      <xdr:nvSpPr>
        <xdr:cNvPr id="209" name="楕円 208"/>
        <xdr:cNvSpPr/>
      </xdr:nvSpPr>
      <xdr:spPr>
        <a:xfrm>
          <a:off x="3937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123190</xdr:rowOff>
    </xdr:from>
    <xdr:ext cx="715010" cy="248920"/>
    <xdr:sp macro="" textlink="">
      <xdr:nvSpPr>
        <xdr:cNvPr id="210" name="テキスト ボックス 209"/>
        <xdr:cNvSpPr txBox="1"/>
      </xdr:nvSpPr>
      <xdr:spPr>
        <a:xfrm>
          <a:off x="3606800" y="9210040"/>
          <a:ext cx="715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11" name="楕円 210"/>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62230</xdr:rowOff>
    </xdr:from>
    <xdr:ext cx="762000" cy="259080"/>
    <xdr:sp macro="" textlink="">
      <xdr:nvSpPr>
        <xdr:cNvPr id="212" name="テキスト ボックス 211"/>
        <xdr:cNvSpPr txBox="1"/>
      </xdr:nvSpPr>
      <xdr:spPr>
        <a:xfrm>
          <a:off x="2717800" y="914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3" name="楕円 212"/>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54610</xdr:rowOff>
    </xdr:from>
    <xdr:ext cx="740410" cy="248920"/>
    <xdr:sp macro="" textlink="">
      <xdr:nvSpPr>
        <xdr:cNvPr id="214" name="テキスト ボックス 213"/>
        <xdr:cNvSpPr txBox="1"/>
      </xdr:nvSpPr>
      <xdr:spPr>
        <a:xfrm>
          <a:off x="1828800" y="9141460"/>
          <a:ext cx="740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137160</xdr:rowOff>
    </xdr:from>
    <xdr:to>
      <xdr:col>6</xdr:col>
      <xdr:colOff>171450</xdr:colOff>
      <xdr:row>55</xdr:row>
      <xdr:rowOff>67310</xdr:rowOff>
    </xdr:to>
    <xdr:sp macro="" textlink="">
      <xdr:nvSpPr>
        <xdr:cNvPr id="215" name="楕円 214"/>
        <xdr:cNvSpPr/>
      </xdr:nvSpPr>
      <xdr:spPr>
        <a:xfrm>
          <a:off x="1270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77470</xdr:rowOff>
    </xdr:from>
    <xdr:ext cx="740410" cy="248920"/>
    <xdr:sp macro="" textlink="">
      <xdr:nvSpPr>
        <xdr:cNvPr id="216" name="テキスト ボックス 215"/>
        <xdr:cNvSpPr txBox="1"/>
      </xdr:nvSpPr>
      <xdr:spPr>
        <a:xfrm>
          <a:off x="939800" y="9164320"/>
          <a:ext cx="740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５年間の推移では、その他の主な構成要素である繰出金が平成３０年度に公共下水道事業の法適用に伴い減少したことから大きく比率が減となった。</a:t>
          </a:r>
          <a:endParaRPr kumimoji="1" lang="ja-JP" altLang="en-US" sz="1300">
            <a:solidFill>
              <a:sysClr val="windowText" lastClr="00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　令和２年度の繰出金の経常収支比率は、前年度と比べて０．３ポイント増の１４．１％となった。主な要因は介護保険特別会計及び後期高齢者医療特別会計への繰出金である。今後も両特別会計への繰出金の増加が予想されるが、適正な支出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62</xdr:col>
      <xdr:colOff>6350</xdr:colOff>
      <xdr:row>49</xdr:row>
      <xdr:rowOff>107950</xdr:rowOff>
    </xdr:from>
    <xdr:ext cx="276860" cy="225425"/>
    <xdr:sp macro="" textlink="">
      <xdr:nvSpPr>
        <xdr:cNvPr id="228" name="テキスト ボックス 227"/>
        <xdr:cNvSpPr txBox="1"/>
      </xdr:nvSpPr>
      <xdr:spPr>
        <a:xfrm>
          <a:off x="12407900" y="8509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86410" cy="250190"/>
    <xdr:sp macro="" textlink="">
      <xdr:nvSpPr>
        <xdr:cNvPr id="230" name="テキスト ボックス 229"/>
        <xdr:cNvSpPr txBox="1"/>
      </xdr:nvSpPr>
      <xdr:spPr>
        <a:xfrm>
          <a:off x="11938000" y="10843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86410" cy="259080"/>
    <xdr:sp macro="" textlink="">
      <xdr:nvSpPr>
        <xdr:cNvPr id="232" name="テキスト ボックス 231"/>
        <xdr:cNvSpPr txBox="1"/>
      </xdr:nvSpPr>
      <xdr:spPr>
        <a:xfrm>
          <a:off x="11938000" y="10462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86410" cy="259080"/>
    <xdr:sp macro="" textlink="">
      <xdr:nvSpPr>
        <xdr:cNvPr id="234" name="テキスト ボックス 233"/>
        <xdr:cNvSpPr txBox="1"/>
      </xdr:nvSpPr>
      <xdr:spPr>
        <a:xfrm>
          <a:off x="11938000" y="10081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86410" cy="250190"/>
    <xdr:sp macro="" textlink="">
      <xdr:nvSpPr>
        <xdr:cNvPr id="236" name="テキスト ボックス 235"/>
        <xdr:cNvSpPr txBox="1"/>
      </xdr:nvSpPr>
      <xdr:spPr>
        <a:xfrm>
          <a:off x="11938000" y="9700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86410" cy="259080"/>
    <xdr:sp macro="" textlink="">
      <xdr:nvSpPr>
        <xdr:cNvPr id="238" name="テキスト ボックス 237"/>
        <xdr:cNvSpPr txBox="1"/>
      </xdr:nvSpPr>
      <xdr:spPr>
        <a:xfrm>
          <a:off x="11938000" y="9319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86410" cy="259080"/>
    <xdr:sp macro="" textlink="">
      <xdr:nvSpPr>
        <xdr:cNvPr id="240" name="テキスト ボックス 239"/>
        <xdr:cNvSpPr txBox="1"/>
      </xdr:nvSpPr>
      <xdr:spPr>
        <a:xfrm>
          <a:off x="11938000" y="8938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86410" cy="250190"/>
    <xdr:sp macro="" textlink="">
      <xdr:nvSpPr>
        <xdr:cNvPr id="242" name="テキスト ボックス 241"/>
        <xdr:cNvSpPr txBox="1"/>
      </xdr:nvSpPr>
      <xdr:spPr>
        <a:xfrm>
          <a:off x="11938000" y="8557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92710</xdr:rowOff>
    </xdr:from>
    <xdr:ext cx="762000" cy="259080"/>
    <xdr:sp macro="" textlink="">
      <xdr:nvSpPr>
        <xdr:cNvPr id="245" name="その他最小値テキスト"/>
        <xdr:cNvSpPr txBox="1"/>
      </xdr:nvSpPr>
      <xdr:spPr>
        <a:xfrm>
          <a:off x="16598900" y="1055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111760</xdr:rowOff>
    </xdr:from>
    <xdr:ext cx="762000" cy="248920"/>
    <xdr:sp macro="" textlink="">
      <xdr:nvSpPr>
        <xdr:cNvPr id="247" name="その他最大値テキスト"/>
        <xdr:cNvSpPr txBox="1"/>
      </xdr:nvSpPr>
      <xdr:spPr>
        <a:xfrm>
          <a:off x="16598900" y="90271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165100</xdr:rowOff>
    </xdr:to>
    <xdr:cxnSp macro="">
      <xdr:nvCxnSpPr>
        <xdr:cNvPr id="249" name="直線コネクタ 248"/>
        <xdr:cNvCxnSpPr/>
      </xdr:nvCxnSpPr>
      <xdr:spPr>
        <a:xfrm>
          <a:off x="15671800" y="100711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3810</xdr:rowOff>
    </xdr:from>
    <xdr:ext cx="762000" cy="259080"/>
    <xdr:sp macro="" textlink="">
      <xdr:nvSpPr>
        <xdr:cNvPr id="250" name="その他平均値テキスト"/>
        <xdr:cNvSpPr txBox="1"/>
      </xdr:nvSpPr>
      <xdr:spPr>
        <a:xfrm>
          <a:off x="16598900" y="9776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101600</xdr:rowOff>
    </xdr:from>
    <xdr:to>
      <xdr:col>78</xdr:col>
      <xdr:colOff>69850</xdr:colOff>
      <xdr:row>58</xdr:row>
      <xdr:rowOff>127000</xdr:rowOff>
    </xdr:to>
    <xdr:cxnSp macro="">
      <xdr:nvCxnSpPr>
        <xdr:cNvPr id="252" name="直線コネクタ 251"/>
        <xdr:cNvCxnSpPr/>
      </xdr:nvCxnSpPr>
      <xdr:spPr>
        <a:xfrm>
          <a:off x="14782800" y="100457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130810</xdr:rowOff>
    </xdr:from>
    <xdr:ext cx="736600" cy="259080"/>
    <xdr:sp macro="" textlink="">
      <xdr:nvSpPr>
        <xdr:cNvPr id="254" name="テキスト ボックス 253"/>
        <xdr:cNvSpPr txBox="1"/>
      </xdr:nvSpPr>
      <xdr:spPr>
        <a:xfrm>
          <a:off x="15290800" y="10246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101600</xdr:rowOff>
    </xdr:from>
    <xdr:to>
      <xdr:col>73</xdr:col>
      <xdr:colOff>180975</xdr:colOff>
      <xdr:row>61</xdr:row>
      <xdr:rowOff>57150</xdr:rowOff>
    </xdr:to>
    <xdr:cxnSp macro="">
      <xdr:nvCxnSpPr>
        <xdr:cNvPr id="255" name="直線コネクタ 254"/>
        <xdr:cNvCxnSpPr/>
      </xdr:nvCxnSpPr>
      <xdr:spPr>
        <a:xfrm flipV="1">
          <a:off x="13893800" y="10045700"/>
          <a:ext cx="889000" cy="469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10160</xdr:rowOff>
    </xdr:from>
    <xdr:ext cx="762000" cy="259080"/>
    <xdr:sp macro="" textlink="">
      <xdr:nvSpPr>
        <xdr:cNvPr id="257" name="テキスト ボックス 256"/>
        <xdr:cNvSpPr txBox="1"/>
      </xdr:nvSpPr>
      <xdr:spPr>
        <a:xfrm>
          <a:off x="14401800" y="1029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61</xdr:row>
      <xdr:rowOff>31750</xdr:rowOff>
    </xdr:from>
    <xdr:to>
      <xdr:col>69</xdr:col>
      <xdr:colOff>92075</xdr:colOff>
      <xdr:row>61</xdr:row>
      <xdr:rowOff>57150</xdr:rowOff>
    </xdr:to>
    <xdr:cxnSp macro="">
      <xdr:nvCxnSpPr>
        <xdr:cNvPr id="258" name="直線コネクタ 257"/>
        <xdr:cNvCxnSpPr/>
      </xdr:nvCxnSpPr>
      <xdr:spPr>
        <a:xfrm>
          <a:off x="13004800" y="104902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35560</xdr:rowOff>
    </xdr:from>
    <xdr:ext cx="740410" cy="259080"/>
    <xdr:sp macro="" textlink="">
      <xdr:nvSpPr>
        <xdr:cNvPr id="260" name="テキスト ボックス 259"/>
        <xdr:cNvSpPr txBox="1"/>
      </xdr:nvSpPr>
      <xdr:spPr>
        <a:xfrm>
          <a:off x="13512800" y="99796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10160</xdr:rowOff>
    </xdr:from>
    <xdr:ext cx="762000" cy="259080"/>
    <xdr:sp macro="" textlink="">
      <xdr:nvSpPr>
        <xdr:cNvPr id="262" name="テキスト ボックス 261"/>
        <xdr:cNvSpPr txBox="1"/>
      </xdr:nvSpPr>
      <xdr:spPr>
        <a:xfrm>
          <a:off x="12623800" y="995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40410" cy="259080"/>
    <xdr:sp macro="" textlink="">
      <xdr:nvSpPr>
        <xdr:cNvPr id="264" name="テキスト ボックス 263"/>
        <xdr:cNvSpPr txBox="1"/>
      </xdr:nvSpPr>
      <xdr:spPr>
        <a:xfrm>
          <a:off x="15455900" y="10982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40410" cy="259080"/>
    <xdr:sp macro="" textlink="">
      <xdr:nvSpPr>
        <xdr:cNvPr id="265" name="テキスト ボックス 264"/>
        <xdr:cNvSpPr txBox="1"/>
      </xdr:nvSpPr>
      <xdr:spPr>
        <a:xfrm>
          <a:off x="14566900" y="10982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40410" cy="259080"/>
    <xdr:sp macro="" textlink="">
      <xdr:nvSpPr>
        <xdr:cNvPr id="267" name="テキスト ボックス 266"/>
        <xdr:cNvSpPr txBox="1"/>
      </xdr:nvSpPr>
      <xdr:spPr>
        <a:xfrm>
          <a:off x="12788900" y="10982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68" name="楕円 267"/>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86360</xdr:rowOff>
    </xdr:from>
    <xdr:ext cx="762000" cy="251460"/>
    <xdr:sp macro="" textlink="">
      <xdr:nvSpPr>
        <xdr:cNvPr id="269" name="その他該当値テキスト"/>
        <xdr:cNvSpPr txBox="1"/>
      </xdr:nvSpPr>
      <xdr:spPr>
        <a:xfrm>
          <a:off x="16598900" y="10030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0" name="楕円 269"/>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16510</xdr:rowOff>
    </xdr:from>
    <xdr:ext cx="736600" cy="259080"/>
    <xdr:sp macro="" textlink="">
      <xdr:nvSpPr>
        <xdr:cNvPr id="271" name="テキスト ボックス 270"/>
        <xdr:cNvSpPr txBox="1"/>
      </xdr:nvSpPr>
      <xdr:spPr>
        <a:xfrm>
          <a:off x="15290800" y="9789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50800</xdr:rowOff>
    </xdr:from>
    <xdr:to>
      <xdr:col>74</xdr:col>
      <xdr:colOff>31750</xdr:colOff>
      <xdr:row>58</xdr:row>
      <xdr:rowOff>152400</xdr:rowOff>
    </xdr:to>
    <xdr:sp macro="" textlink="">
      <xdr:nvSpPr>
        <xdr:cNvPr id="272" name="楕円 271"/>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162560</xdr:rowOff>
    </xdr:from>
    <xdr:ext cx="762000" cy="259080"/>
    <xdr:sp macro="" textlink="">
      <xdr:nvSpPr>
        <xdr:cNvPr id="273" name="テキスト ボックス 272"/>
        <xdr:cNvSpPr txBox="1"/>
      </xdr:nvSpPr>
      <xdr:spPr>
        <a:xfrm>
          <a:off x="14401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61</xdr:row>
      <xdr:rowOff>6350</xdr:rowOff>
    </xdr:from>
    <xdr:to>
      <xdr:col>69</xdr:col>
      <xdr:colOff>142875</xdr:colOff>
      <xdr:row>61</xdr:row>
      <xdr:rowOff>107950</xdr:rowOff>
    </xdr:to>
    <xdr:sp macro="" textlink="">
      <xdr:nvSpPr>
        <xdr:cNvPr id="274" name="楕円 273"/>
        <xdr:cNvSpPr/>
      </xdr:nvSpPr>
      <xdr:spPr>
        <a:xfrm>
          <a:off x="13843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92710</xdr:rowOff>
    </xdr:from>
    <xdr:ext cx="740410" cy="259080"/>
    <xdr:sp macro="" textlink="">
      <xdr:nvSpPr>
        <xdr:cNvPr id="275" name="テキスト ボックス 274"/>
        <xdr:cNvSpPr txBox="1"/>
      </xdr:nvSpPr>
      <xdr:spPr>
        <a:xfrm>
          <a:off x="13512800" y="105511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152400</xdr:rowOff>
    </xdr:from>
    <xdr:to>
      <xdr:col>65</xdr:col>
      <xdr:colOff>53975</xdr:colOff>
      <xdr:row>61</xdr:row>
      <xdr:rowOff>82550</xdr:rowOff>
    </xdr:to>
    <xdr:sp macro="" textlink="">
      <xdr:nvSpPr>
        <xdr:cNvPr id="276" name="楕円 275"/>
        <xdr:cNvSpPr/>
      </xdr:nvSpPr>
      <xdr:spPr>
        <a:xfrm>
          <a:off x="12954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67310</xdr:rowOff>
    </xdr:from>
    <xdr:ext cx="762000" cy="259080"/>
    <xdr:sp macro="" textlink="">
      <xdr:nvSpPr>
        <xdr:cNvPr id="277" name="テキスト ボックス 276"/>
        <xdr:cNvSpPr txBox="1"/>
      </xdr:nvSpPr>
      <xdr:spPr>
        <a:xfrm>
          <a:off x="12623800" y="1052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５年間の推移では、一貫して類似団体平均値を下回っている。要因として合併により広域消防を市の行政機関としたことが挙げられる。また、平成３０年度には公共下水道事業の法適用に伴い比率が大きく増となった。</a:t>
          </a:r>
        </a:p>
        <a:p>
          <a:r>
            <a:rPr kumimoji="1" lang="ja-JP" altLang="en-US" sz="1000">
              <a:solidFill>
                <a:sysClr val="windowText" lastClr="000000"/>
              </a:solidFill>
              <a:latin typeface="ＭＳ Ｐゴシック"/>
              <a:ea typeface="ＭＳ Ｐゴシック"/>
            </a:rPr>
            <a:t>　令和２年度は、笠間・水戸環境組合が令和元年度3月末で解散し、新たに笠間市環境センターとして運営することになったことから、当該組合への負担金の皆減により比率は１．７ポイント減となった。</a:t>
          </a:r>
        </a:p>
        <a:p>
          <a:r>
            <a:rPr kumimoji="1" lang="ja-JP" altLang="en-US" sz="1000">
              <a:solidFill>
                <a:srgbClr val="FF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今後も適正な補助金等の交付に努めるとともに、公営企業会計への補助等は、繰出基準に基づき適切に支出するよう努める。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62</xdr:col>
      <xdr:colOff>6350</xdr:colOff>
      <xdr:row>29</xdr:row>
      <xdr:rowOff>107950</xdr:rowOff>
    </xdr:from>
    <xdr:ext cx="276860" cy="225425"/>
    <xdr:sp macro="" textlink="">
      <xdr:nvSpPr>
        <xdr:cNvPr id="289" name="テキスト ボックス 288"/>
        <xdr:cNvSpPr txBox="1"/>
      </xdr:nvSpPr>
      <xdr:spPr>
        <a:xfrm>
          <a:off x="12407900" y="5080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86410" cy="250190"/>
    <xdr:sp macro="" textlink="">
      <xdr:nvSpPr>
        <xdr:cNvPr id="291" name="テキスト ボックス 290"/>
        <xdr:cNvSpPr txBox="1"/>
      </xdr:nvSpPr>
      <xdr:spPr>
        <a:xfrm>
          <a:off x="11938000" y="7414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86410" cy="250190"/>
    <xdr:sp macro="" textlink="">
      <xdr:nvSpPr>
        <xdr:cNvPr id="293" name="テキスト ボックス 292"/>
        <xdr:cNvSpPr txBox="1"/>
      </xdr:nvSpPr>
      <xdr:spPr>
        <a:xfrm>
          <a:off x="11938000" y="69570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86410" cy="250190"/>
    <xdr:sp macro="" textlink="">
      <xdr:nvSpPr>
        <xdr:cNvPr id="295" name="テキスト ボックス 294"/>
        <xdr:cNvSpPr txBox="1"/>
      </xdr:nvSpPr>
      <xdr:spPr>
        <a:xfrm>
          <a:off x="11938000" y="64998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86410" cy="250190"/>
    <xdr:sp macro="" textlink="">
      <xdr:nvSpPr>
        <xdr:cNvPr id="297" name="テキスト ボックス 296"/>
        <xdr:cNvSpPr txBox="1"/>
      </xdr:nvSpPr>
      <xdr:spPr>
        <a:xfrm>
          <a:off x="11938000" y="60426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86410" cy="250190"/>
    <xdr:sp macro="" textlink="">
      <xdr:nvSpPr>
        <xdr:cNvPr id="299" name="テキスト ボックス 298"/>
        <xdr:cNvSpPr txBox="1"/>
      </xdr:nvSpPr>
      <xdr:spPr>
        <a:xfrm>
          <a:off x="11938000" y="55854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133350</xdr:rowOff>
    </xdr:from>
    <xdr:ext cx="762000" cy="250190"/>
    <xdr:sp macro="" textlink="">
      <xdr:nvSpPr>
        <xdr:cNvPr id="303" name="補助費等最小値テキスト"/>
        <xdr:cNvSpPr txBox="1"/>
      </xdr:nvSpPr>
      <xdr:spPr>
        <a:xfrm>
          <a:off x="16598900" y="68199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121920</xdr:rowOff>
    </xdr:from>
    <xdr:ext cx="762000" cy="250190"/>
    <xdr:sp macro="" textlink="">
      <xdr:nvSpPr>
        <xdr:cNvPr id="305" name="補助費等最大値テキスト"/>
        <xdr:cNvSpPr txBox="1"/>
      </xdr:nvSpPr>
      <xdr:spPr>
        <a:xfrm>
          <a:off x="16598900" y="56083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170180</xdr:rowOff>
    </xdr:to>
    <xdr:cxnSp macro="">
      <xdr:nvCxnSpPr>
        <xdr:cNvPr id="307" name="直線コネクタ 306"/>
        <xdr:cNvCxnSpPr/>
      </xdr:nvCxnSpPr>
      <xdr:spPr>
        <a:xfrm flipV="1">
          <a:off x="15671800" y="609346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20955</xdr:rowOff>
    </xdr:from>
    <xdr:ext cx="762000" cy="248285"/>
    <xdr:sp macro="" textlink="">
      <xdr:nvSpPr>
        <xdr:cNvPr id="308" name="補助費等平均値テキスト"/>
        <xdr:cNvSpPr txBox="1"/>
      </xdr:nvSpPr>
      <xdr:spPr>
        <a:xfrm>
          <a:off x="16598900" y="619315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48895</xdr:rowOff>
    </xdr:from>
    <xdr:to>
      <xdr:col>82</xdr:col>
      <xdr:colOff>158750</xdr:colOff>
      <xdr:row>36</xdr:row>
      <xdr:rowOff>150495</xdr:rowOff>
    </xdr:to>
    <xdr:sp macro="" textlink="">
      <xdr:nvSpPr>
        <xdr:cNvPr id="309" name="フローチャート: 判断 308"/>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170180</xdr:rowOff>
    </xdr:from>
    <xdr:to>
      <xdr:col>78</xdr:col>
      <xdr:colOff>69850</xdr:colOff>
      <xdr:row>36</xdr:row>
      <xdr:rowOff>3810</xdr:rowOff>
    </xdr:to>
    <xdr:cxnSp macro="">
      <xdr:nvCxnSpPr>
        <xdr:cNvPr id="310" name="直線コネクタ 309"/>
        <xdr:cNvCxnSpPr/>
      </xdr:nvCxnSpPr>
      <xdr:spPr>
        <a:xfrm flipV="1">
          <a:off x="14782800" y="61709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71120</xdr:rowOff>
    </xdr:from>
    <xdr:ext cx="736600" cy="259080"/>
    <xdr:sp macro="" textlink="">
      <xdr:nvSpPr>
        <xdr:cNvPr id="312" name="テキスト ボックス 311"/>
        <xdr:cNvSpPr txBox="1"/>
      </xdr:nvSpPr>
      <xdr:spPr>
        <a:xfrm>
          <a:off x="15290800" y="6243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38100</xdr:rowOff>
    </xdr:from>
    <xdr:to>
      <xdr:col>73</xdr:col>
      <xdr:colOff>180975</xdr:colOff>
      <xdr:row>36</xdr:row>
      <xdr:rowOff>3810</xdr:rowOff>
    </xdr:to>
    <xdr:cxnSp macro="">
      <xdr:nvCxnSpPr>
        <xdr:cNvPr id="313" name="直線コネクタ 312"/>
        <xdr:cNvCxnSpPr/>
      </xdr:nvCxnSpPr>
      <xdr:spPr>
        <a:xfrm>
          <a:off x="13893800" y="603885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137795</xdr:rowOff>
    </xdr:from>
    <xdr:to>
      <xdr:col>74</xdr:col>
      <xdr:colOff>31750</xdr:colOff>
      <xdr:row>36</xdr:row>
      <xdr:rowOff>67945</xdr:rowOff>
    </xdr:to>
    <xdr:sp macro="" textlink="">
      <xdr:nvSpPr>
        <xdr:cNvPr id="314" name="フローチャート: 判断 313"/>
        <xdr:cNvSpPr/>
      </xdr:nvSpPr>
      <xdr:spPr>
        <a:xfrm>
          <a:off x="147320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52705</xdr:rowOff>
    </xdr:from>
    <xdr:ext cx="762000" cy="250825"/>
    <xdr:sp macro="" textlink="">
      <xdr:nvSpPr>
        <xdr:cNvPr id="315" name="テキスト ボックス 314"/>
        <xdr:cNvSpPr txBox="1"/>
      </xdr:nvSpPr>
      <xdr:spPr>
        <a:xfrm>
          <a:off x="14401800" y="62249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24130</xdr:rowOff>
    </xdr:from>
    <xdr:to>
      <xdr:col>69</xdr:col>
      <xdr:colOff>92075</xdr:colOff>
      <xdr:row>35</xdr:row>
      <xdr:rowOff>38100</xdr:rowOff>
    </xdr:to>
    <xdr:cxnSp macro="">
      <xdr:nvCxnSpPr>
        <xdr:cNvPr id="316" name="直線コネクタ 315"/>
        <xdr:cNvCxnSpPr/>
      </xdr:nvCxnSpPr>
      <xdr:spPr>
        <a:xfrm>
          <a:off x="13004800" y="60248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128905</xdr:rowOff>
    </xdr:from>
    <xdr:to>
      <xdr:col>69</xdr:col>
      <xdr:colOff>142875</xdr:colOff>
      <xdr:row>36</xdr:row>
      <xdr:rowOff>59055</xdr:rowOff>
    </xdr:to>
    <xdr:sp macro="" textlink="">
      <xdr:nvSpPr>
        <xdr:cNvPr id="317" name="フローチャート: 判断 316"/>
        <xdr:cNvSpPr/>
      </xdr:nvSpPr>
      <xdr:spPr>
        <a:xfrm>
          <a:off x="138430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43815</xdr:rowOff>
    </xdr:from>
    <xdr:ext cx="740410" cy="248285"/>
    <xdr:sp macro="" textlink="">
      <xdr:nvSpPr>
        <xdr:cNvPr id="318" name="テキスト ボックス 317"/>
        <xdr:cNvSpPr txBox="1"/>
      </xdr:nvSpPr>
      <xdr:spPr>
        <a:xfrm>
          <a:off x="13512800" y="6216015"/>
          <a:ext cx="7404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124460</xdr:rowOff>
    </xdr:from>
    <xdr:to>
      <xdr:col>65</xdr:col>
      <xdr:colOff>53975</xdr:colOff>
      <xdr:row>36</xdr:row>
      <xdr:rowOff>54610</xdr:rowOff>
    </xdr:to>
    <xdr:sp macro="" textlink="">
      <xdr:nvSpPr>
        <xdr:cNvPr id="319" name="フローチャート: 判断 318"/>
        <xdr:cNvSpPr/>
      </xdr:nvSpPr>
      <xdr:spPr>
        <a:xfrm>
          <a:off x="129540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39370</xdr:rowOff>
    </xdr:from>
    <xdr:ext cx="762000" cy="259080"/>
    <xdr:sp macro="" textlink="">
      <xdr:nvSpPr>
        <xdr:cNvPr id="320" name="テキスト ボックス 319"/>
        <xdr:cNvSpPr txBox="1"/>
      </xdr:nvSpPr>
      <xdr:spPr>
        <a:xfrm>
          <a:off x="12623800" y="621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40410" cy="259080"/>
    <xdr:sp macro="" textlink="">
      <xdr:nvSpPr>
        <xdr:cNvPr id="322" name="テキスト ボックス 321"/>
        <xdr:cNvSpPr txBox="1"/>
      </xdr:nvSpPr>
      <xdr:spPr>
        <a:xfrm>
          <a:off x="15455900" y="7553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40410" cy="259080"/>
    <xdr:sp macro="" textlink="">
      <xdr:nvSpPr>
        <xdr:cNvPr id="323" name="テキスト ボックス 322"/>
        <xdr:cNvSpPr txBox="1"/>
      </xdr:nvSpPr>
      <xdr:spPr>
        <a:xfrm>
          <a:off x="14566900" y="7553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40410" cy="259080"/>
    <xdr:sp macro="" textlink="">
      <xdr:nvSpPr>
        <xdr:cNvPr id="325" name="テキスト ボックス 324"/>
        <xdr:cNvSpPr txBox="1"/>
      </xdr:nvSpPr>
      <xdr:spPr>
        <a:xfrm>
          <a:off x="12788900" y="7553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6" name="楕円 325"/>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58420</xdr:rowOff>
    </xdr:from>
    <xdr:ext cx="762000" cy="259080"/>
    <xdr:sp macro="" textlink="">
      <xdr:nvSpPr>
        <xdr:cNvPr id="327" name="補助費等該当値テキスト"/>
        <xdr:cNvSpPr txBox="1"/>
      </xdr:nvSpPr>
      <xdr:spPr>
        <a:xfrm>
          <a:off x="16598900" y="588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119380</xdr:rowOff>
    </xdr:from>
    <xdr:to>
      <xdr:col>78</xdr:col>
      <xdr:colOff>120650</xdr:colOff>
      <xdr:row>36</xdr:row>
      <xdr:rowOff>49530</xdr:rowOff>
    </xdr:to>
    <xdr:sp macro="" textlink="">
      <xdr:nvSpPr>
        <xdr:cNvPr id="328" name="楕円 327"/>
        <xdr:cNvSpPr/>
      </xdr:nvSpPr>
      <xdr:spPr>
        <a:xfrm>
          <a:off x="156210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59690</xdr:rowOff>
    </xdr:from>
    <xdr:ext cx="736600" cy="259080"/>
    <xdr:sp macro="" textlink="">
      <xdr:nvSpPr>
        <xdr:cNvPr id="329" name="テキスト ボックス 328"/>
        <xdr:cNvSpPr txBox="1"/>
      </xdr:nvSpPr>
      <xdr:spPr>
        <a:xfrm>
          <a:off x="15290800" y="5888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124460</xdr:rowOff>
    </xdr:from>
    <xdr:to>
      <xdr:col>74</xdr:col>
      <xdr:colOff>31750</xdr:colOff>
      <xdr:row>36</xdr:row>
      <xdr:rowOff>54610</xdr:rowOff>
    </xdr:to>
    <xdr:sp macro="" textlink="">
      <xdr:nvSpPr>
        <xdr:cNvPr id="330" name="楕円 329"/>
        <xdr:cNvSpPr/>
      </xdr:nvSpPr>
      <xdr:spPr>
        <a:xfrm>
          <a:off x="14732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64770</xdr:rowOff>
    </xdr:from>
    <xdr:ext cx="762000" cy="250190"/>
    <xdr:sp macro="" textlink="">
      <xdr:nvSpPr>
        <xdr:cNvPr id="331" name="テキスト ボックス 330"/>
        <xdr:cNvSpPr txBox="1"/>
      </xdr:nvSpPr>
      <xdr:spPr>
        <a:xfrm>
          <a:off x="14401800" y="58940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158750</xdr:rowOff>
    </xdr:from>
    <xdr:to>
      <xdr:col>69</xdr:col>
      <xdr:colOff>142875</xdr:colOff>
      <xdr:row>35</xdr:row>
      <xdr:rowOff>88900</xdr:rowOff>
    </xdr:to>
    <xdr:sp macro="" textlink="">
      <xdr:nvSpPr>
        <xdr:cNvPr id="332" name="楕円 331"/>
        <xdr:cNvSpPr/>
      </xdr:nvSpPr>
      <xdr:spPr>
        <a:xfrm>
          <a:off x="138430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99060</xdr:rowOff>
    </xdr:from>
    <xdr:ext cx="740410" cy="250190"/>
    <xdr:sp macro="" textlink="">
      <xdr:nvSpPr>
        <xdr:cNvPr id="333" name="テキスト ボックス 332"/>
        <xdr:cNvSpPr txBox="1"/>
      </xdr:nvSpPr>
      <xdr:spPr>
        <a:xfrm>
          <a:off x="13512800" y="5756910"/>
          <a:ext cx="740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34" name="楕円 333"/>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85090</xdr:rowOff>
    </xdr:from>
    <xdr:ext cx="762000" cy="259080"/>
    <xdr:sp macro="" textlink="">
      <xdr:nvSpPr>
        <xdr:cNvPr id="335" name="テキスト ボックス 334"/>
        <xdr:cNvSpPr txBox="1"/>
      </xdr:nvSpPr>
      <xdr:spPr>
        <a:xfrm>
          <a:off x="12623800" y="574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５年間の推移では、合併以前の旧３市町において地方債の発行を抑えてきたため、類似団体平均値と比べて低い水準で推移しているが、臨時財政対策債及び合併特例債の発行による公債費の増により、その差は縮小傾向にある。</a:t>
          </a:r>
        </a:p>
        <a:p>
          <a:r>
            <a:rPr kumimoji="1" lang="ja-JP" altLang="en-US" sz="1000">
              <a:solidFill>
                <a:sysClr val="windowText" lastClr="000000"/>
              </a:solidFill>
              <a:latin typeface="ＭＳ Ｐゴシック"/>
              <a:ea typeface="ＭＳ Ｐゴシック"/>
            </a:rPr>
            <a:t>　令和２年度は、合併特例債における令和元年度同意債（発行額は前年度比＋１２１．５％）の償還開始等により、前年度と比べて地方債元金償還が０．５ポイント増加した。類似団体平均値との比較では１．０ポイント低い１７．２％となっている。</a:t>
          </a:r>
        </a:p>
        <a:p>
          <a:r>
            <a:rPr kumimoji="1" lang="ja-JP" altLang="en-US" sz="1000">
              <a:solidFill>
                <a:sysClr val="windowText" lastClr="000000"/>
              </a:solidFill>
              <a:latin typeface="ＭＳ Ｐゴシック"/>
              <a:ea typeface="ＭＳ Ｐゴシック"/>
            </a:rPr>
            <a:t>　今後も発行期限のある合併特例債の活用等により、現状を上回る水準での推移が予想されるが、適正な市債の発行により、毎年度の元利償還金の抑制等に努める。</a:t>
          </a:r>
        </a:p>
        <a:p>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123825</xdr:colOff>
      <xdr:row>69</xdr:row>
      <xdr:rowOff>107950</xdr:rowOff>
    </xdr:from>
    <xdr:ext cx="276860" cy="225425"/>
    <xdr:sp macro="" textlink="">
      <xdr:nvSpPr>
        <xdr:cNvPr id="347" name="テキスト ボックス 346"/>
        <xdr:cNvSpPr txBox="1"/>
      </xdr:nvSpPr>
      <xdr:spPr>
        <a:xfrm>
          <a:off x="723900" y="11938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86410" cy="250190"/>
    <xdr:sp macro="" textlink="">
      <xdr:nvSpPr>
        <xdr:cNvPr id="349" name="テキスト ボックス 348"/>
        <xdr:cNvSpPr txBox="1"/>
      </xdr:nvSpPr>
      <xdr:spPr>
        <a:xfrm>
          <a:off x="254000" y="14272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0" name="直線コネクタ 349"/>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486410" cy="259080"/>
    <xdr:sp macro="" textlink="">
      <xdr:nvSpPr>
        <xdr:cNvPr id="351" name="テキスト ボックス 350"/>
        <xdr:cNvSpPr txBox="1"/>
      </xdr:nvSpPr>
      <xdr:spPr>
        <a:xfrm>
          <a:off x="254000" y="1394587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2" name="直線コネクタ 351"/>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486410" cy="251460"/>
    <xdr:sp macro="" textlink="">
      <xdr:nvSpPr>
        <xdr:cNvPr id="353" name="テキスト ボックス 352"/>
        <xdr:cNvSpPr txBox="1"/>
      </xdr:nvSpPr>
      <xdr:spPr>
        <a:xfrm>
          <a:off x="254000" y="13619480"/>
          <a:ext cx="486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4" name="直線コネクタ 353"/>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486410" cy="258445"/>
    <xdr:sp macro="" textlink="">
      <xdr:nvSpPr>
        <xdr:cNvPr id="355" name="テキスト ボックス 354"/>
        <xdr:cNvSpPr txBox="1"/>
      </xdr:nvSpPr>
      <xdr:spPr>
        <a:xfrm>
          <a:off x="254000" y="13292455"/>
          <a:ext cx="4864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6" name="直線コネクタ 355"/>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486410" cy="259080"/>
    <xdr:sp macro="" textlink="">
      <xdr:nvSpPr>
        <xdr:cNvPr id="357" name="テキスト ボックス 356"/>
        <xdr:cNvSpPr txBox="1"/>
      </xdr:nvSpPr>
      <xdr:spPr>
        <a:xfrm>
          <a:off x="254000" y="12966065"/>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58" name="直線コネクタ 357"/>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486410" cy="248285"/>
    <xdr:sp macro="" textlink="">
      <xdr:nvSpPr>
        <xdr:cNvPr id="359" name="テキスト ボックス 358"/>
        <xdr:cNvSpPr txBox="1"/>
      </xdr:nvSpPr>
      <xdr:spPr>
        <a:xfrm>
          <a:off x="254000" y="12639675"/>
          <a:ext cx="4864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0" name="直線コネクタ 359"/>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486410" cy="259080"/>
    <xdr:sp macro="" textlink="">
      <xdr:nvSpPr>
        <xdr:cNvPr id="361" name="テキスト ボックス 360"/>
        <xdr:cNvSpPr txBox="1"/>
      </xdr:nvSpPr>
      <xdr:spPr>
        <a:xfrm>
          <a:off x="254000" y="1231265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86410" cy="250190"/>
    <xdr:sp macro="" textlink="">
      <xdr:nvSpPr>
        <xdr:cNvPr id="363" name="テキスト ボックス 362"/>
        <xdr:cNvSpPr txBox="1"/>
      </xdr:nvSpPr>
      <xdr:spPr>
        <a:xfrm>
          <a:off x="254000" y="11986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163195</xdr:rowOff>
    </xdr:to>
    <xdr:cxnSp macro="">
      <xdr:nvCxnSpPr>
        <xdr:cNvPr id="365" name="直線コネクタ 364"/>
        <xdr:cNvCxnSpPr/>
      </xdr:nvCxnSpPr>
      <xdr:spPr>
        <a:xfrm flipV="1">
          <a:off x="4826000" y="12677140"/>
          <a:ext cx="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135255</xdr:rowOff>
    </xdr:from>
    <xdr:ext cx="762000" cy="248285"/>
    <xdr:sp macro="" textlink="">
      <xdr:nvSpPr>
        <xdr:cNvPr id="366" name="公債費最小値テキスト"/>
        <xdr:cNvSpPr txBox="1"/>
      </xdr:nvSpPr>
      <xdr:spPr>
        <a:xfrm>
          <a:off x="4914900" y="138512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163195</xdr:rowOff>
    </xdr:from>
    <xdr:to>
      <xdr:col>24</xdr:col>
      <xdr:colOff>114300</xdr:colOff>
      <xdr:row>80</xdr:row>
      <xdr:rowOff>163195</xdr:rowOff>
    </xdr:to>
    <xdr:cxnSp macro="">
      <xdr:nvCxnSpPr>
        <xdr:cNvPr id="367" name="直線コネクタ 366"/>
        <xdr:cNvCxnSpPr/>
      </xdr:nvCxnSpPr>
      <xdr:spPr>
        <a:xfrm>
          <a:off x="4737100" y="1387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76200</xdr:rowOff>
    </xdr:from>
    <xdr:ext cx="762000" cy="250190"/>
    <xdr:sp macro="" textlink="">
      <xdr:nvSpPr>
        <xdr:cNvPr id="368" name="公債費最大値テキスト"/>
        <xdr:cNvSpPr txBox="1"/>
      </xdr:nvSpPr>
      <xdr:spPr>
        <a:xfrm>
          <a:off x="4914900" y="124206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17780</xdr:rowOff>
    </xdr:from>
    <xdr:to>
      <xdr:col>24</xdr:col>
      <xdr:colOff>25400</xdr:colOff>
      <xdr:row>77</xdr:row>
      <xdr:rowOff>50165</xdr:rowOff>
    </xdr:to>
    <xdr:cxnSp macro="">
      <xdr:nvCxnSpPr>
        <xdr:cNvPr id="370" name="直線コネクタ 369"/>
        <xdr:cNvCxnSpPr/>
      </xdr:nvCxnSpPr>
      <xdr:spPr>
        <a:xfrm>
          <a:off x="3987800" y="1321943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36830</xdr:rowOff>
    </xdr:from>
    <xdr:ext cx="762000" cy="259080"/>
    <xdr:sp macro="" textlink="">
      <xdr:nvSpPr>
        <xdr:cNvPr id="371" name="公債費平均値テキスト"/>
        <xdr:cNvSpPr txBox="1"/>
      </xdr:nvSpPr>
      <xdr:spPr>
        <a:xfrm>
          <a:off x="4914900" y="13238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17780</xdr:rowOff>
    </xdr:from>
    <xdr:to>
      <xdr:col>19</xdr:col>
      <xdr:colOff>187325</xdr:colOff>
      <xdr:row>77</xdr:row>
      <xdr:rowOff>17780</xdr:rowOff>
    </xdr:to>
    <xdr:cxnSp macro="">
      <xdr:nvCxnSpPr>
        <xdr:cNvPr id="373" name="直線コネクタ 372"/>
        <xdr:cNvCxnSpPr/>
      </xdr:nvCxnSpPr>
      <xdr:spPr>
        <a:xfrm>
          <a:off x="3098800" y="132194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151130</xdr:rowOff>
    </xdr:from>
    <xdr:ext cx="715010" cy="259080"/>
    <xdr:sp macro="" textlink="">
      <xdr:nvSpPr>
        <xdr:cNvPr id="375" name="テキスト ボックス 374"/>
        <xdr:cNvSpPr txBox="1"/>
      </xdr:nvSpPr>
      <xdr:spPr>
        <a:xfrm>
          <a:off x="3606800" y="13352780"/>
          <a:ext cx="715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149860</xdr:rowOff>
    </xdr:from>
    <xdr:to>
      <xdr:col>15</xdr:col>
      <xdr:colOff>98425</xdr:colOff>
      <xdr:row>77</xdr:row>
      <xdr:rowOff>17780</xdr:rowOff>
    </xdr:to>
    <xdr:cxnSp macro="">
      <xdr:nvCxnSpPr>
        <xdr:cNvPr id="376" name="直線コネクタ 375"/>
        <xdr:cNvCxnSpPr/>
      </xdr:nvCxnSpPr>
      <xdr:spPr>
        <a:xfrm>
          <a:off x="2209800" y="131800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71120</xdr:rowOff>
    </xdr:from>
    <xdr:to>
      <xdr:col>15</xdr:col>
      <xdr:colOff>149225</xdr:colOff>
      <xdr:row>78</xdr:row>
      <xdr:rowOff>1270</xdr:rowOff>
    </xdr:to>
    <xdr:sp macro="" textlink="">
      <xdr:nvSpPr>
        <xdr:cNvPr id="377" name="フローチャート: 判断 376"/>
        <xdr:cNvSpPr/>
      </xdr:nvSpPr>
      <xdr:spPr>
        <a:xfrm>
          <a:off x="30480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157480</xdr:rowOff>
    </xdr:from>
    <xdr:ext cx="762000" cy="248920"/>
    <xdr:sp macro="" textlink="">
      <xdr:nvSpPr>
        <xdr:cNvPr id="378" name="テキスト ボックス 377"/>
        <xdr:cNvSpPr txBox="1"/>
      </xdr:nvSpPr>
      <xdr:spPr>
        <a:xfrm>
          <a:off x="2717800" y="133591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123825</xdr:rowOff>
    </xdr:from>
    <xdr:to>
      <xdr:col>11</xdr:col>
      <xdr:colOff>9525</xdr:colOff>
      <xdr:row>76</xdr:row>
      <xdr:rowOff>149860</xdr:rowOff>
    </xdr:to>
    <xdr:cxnSp macro="">
      <xdr:nvCxnSpPr>
        <xdr:cNvPr id="379" name="直線コネクタ 378"/>
        <xdr:cNvCxnSpPr/>
      </xdr:nvCxnSpPr>
      <xdr:spPr>
        <a:xfrm>
          <a:off x="1320800" y="131540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78105</xdr:rowOff>
    </xdr:from>
    <xdr:to>
      <xdr:col>11</xdr:col>
      <xdr:colOff>60325</xdr:colOff>
      <xdr:row>78</xdr:row>
      <xdr:rowOff>8255</xdr:rowOff>
    </xdr:to>
    <xdr:sp macro="" textlink="">
      <xdr:nvSpPr>
        <xdr:cNvPr id="380" name="フローチャート: 判断 379"/>
        <xdr:cNvSpPr/>
      </xdr:nvSpPr>
      <xdr:spPr>
        <a:xfrm>
          <a:off x="21590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164465</xdr:rowOff>
    </xdr:from>
    <xdr:ext cx="740410" cy="259080"/>
    <xdr:sp macro="" textlink="">
      <xdr:nvSpPr>
        <xdr:cNvPr id="381" name="テキスト ボックス 380"/>
        <xdr:cNvSpPr txBox="1"/>
      </xdr:nvSpPr>
      <xdr:spPr>
        <a:xfrm>
          <a:off x="1828800" y="13366115"/>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71120</xdr:rowOff>
    </xdr:from>
    <xdr:to>
      <xdr:col>6</xdr:col>
      <xdr:colOff>171450</xdr:colOff>
      <xdr:row>78</xdr:row>
      <xdr:rowOff>1270</xdr:rowOff>
    </xdr:to>
    <xdr:sp macro="" textlink="">
      <xdr:nvSpPr>
        <xdr:cNvPr id="382" name="フローチャート: 判断 381"/>
        <xdr:cNvSpPr/>
      </xdr:nvSpPr>
      <xdr:spPr>
        <a:xfrm>
          <a:off x="12700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157480</xdr:rowOff>
    </xdr:from>
    <xdr:ext cx="740410" cy="248920"/>
    <xdr:sp macro="" textlink="">
      <xdr:nvSpPr>
        <xdr:cNvPr id="383" name="テキスト ボックス 382"/>
        <xdr:cNvSpPr txBox="1"/>
      </xdr:nvSpPr>
      <xdr:spPr>
        <a:xfrm>
          <a:off x="939800" y="13359130"/>
          <a:ext cx="740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40410" cy="259080"/>
    <xdr:sp macro="" textlink="">
      <xdr:nvSpPr>
        <xdr:cNvPr id="386" name="テキスト ボックス 385"/>
        <xdr:cNvSpPr txBox="1"/>
      </xdr:nvSpPr>
      <xdr:spPr>
        <a:xfrm>
          <a:off x="2882900" y="14411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170815</xdr:rowOff>
    </xdr:from>
    <xdr:to>
      <xdr:col>24</xdr:col>
      <xdr:colOff>76200</xdr:colOff>
      <xdr:row>77</xdr:row>
      <xdr:rowOff>100965</xdr:rowOff>
    </xdr:to>
    <xdr:sp macro="" textlink="">
      <xdr:nvSpPr>
        <xdr:cNvPr id="389" name="楕円 388"/>
        <xdr:cNvSpPr/>
      </xdr:nvSpPr>
      <xdr:spPr>
        <a:xfrm>
          <a:off x="4775200" y="132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15875</xdr:rowOff>
    </xdr:from>
    <xdr:ext cx="762000" cy="259080"/>
    <xdr:sp macro="" textlink="">
      <xdr:nvSpPr>
        <xdr:cNvPr id="390" name="公債費該当値テキスト"/>
        <xdr:cNvSpPr txBox="1"/>
      </xdr:nvSpPr>
      <xdr:spPr>
        <a:xfrm>
          <a:off x="4914900" y="13046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138430</xdr:rowOff>
    </xdr:from>
    <xdr:to>
      <xdr:col>20</xdr:col>
      <xdr:colOff>38100</xdr:colOff>
      <xdr:row>77</xdr:row>
      <xdr:rowOff>68580</xdr:rowOff>
    </xdr:to>
    <xdr:sp macro="" textlink="">
      <xdr:nvSpPr>
        <xdr:cNvPr id="391" name="楕円 390"/>
        <xdr:cNvSpPr/>
      </xdr:nvSpPr>
      <xdr:spPr>
        <a:xfrm>
          <a:off x="39370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78740</xdr:rowOff>
    </xdr:from>
    <xdr:ext cx="715010" cy="259080"/>
    <xdr:sp macro="" textlink="">
      <xdr:nvSpPr>
        <xdr:cNvPr id="392" name="テキスト ボックス 391"/>
        <xdr:cNvSpPr txBox="1"/>
      </xdr:nvSpPr>
      <xdr:spPr>
        <a:xfrm>
          <a:off x="3606800" y="12937490"/>
          <a:ext cx="715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138430</xdr:rowOff>
    </xdr:from>
    <xdr:to>
      <xdr:col>15</xdr:col>
      <xdr:colOff>149225</xdr:colOff>
      <xdr:row>77</xdr:row>
      <xdr:rowOff>68580</xdr:rowOff>
    </xdr:to>
    <xdr:sp macro="" textlink="">
      <xdr:nvSpPr>
        <xdr:cNvPr id="393" name="楕円 392"/>
        <xdr:cNvSpPr/>
      </xdr:nvSpPr>
      <xdr:spPr>
        <a:xfrm>
          <a:off x="30480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78740</xdr:rowOff>
    </xdr:from>
    <xdr:ext cx="762000" cy="259080"/>
    <xdr:sp macro="" textlink="">
      <xdr:nvSpPr>
        <xdr:cNvPr id="394" name="テキスト ボックス 393"/>
        <xdr:cNvSpPr txBox="1"/>
      </xdr:nvSpPr>
      <xdr:spPr>
        <a:xfrm>
          <a:off x="2717800" y="12937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99060</xdr:rowOff>
    </xdr:from>
    <xdr:to>
      <xdr:col>11</xdr:col>
      <xdr:colOff>60325</xdr:colOff>
      <xdr:row>77</xdr:row>
      <xdr:rowOff>29210</xdr:rowOff>
    </xdr:to>
    <xdr:sp macro="" textlink="">
      <xdr:nvSpPr>
        <xdr:cNvPr id="395" name="楕円 394"/>
        <xdr:cNvSpPr/>
      </xdr:nvSpPr>
      <xdr:spPr>
        <a:xfrm>
          <a:off x="2159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39370</xdr:rowOff>
    </xdr:from>
    <xdr:ext cx="740410" cy="259080"/>
    <xdr:sp macro="" textlink="">
      <xdr:nvSpPr>
        <xdr:cNvPr id="396" name="テキスト ボックス 395"/>
        <xdr:cNvSpPr txBox="1"/>
      </xdr:nvSpPr>
      <xdr:spPr>
        <a:xfrm>
          <a:off x="1828800" y="1289812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73025</xdr:rowOff>
    </xdr:from>
    <xdr:to>
      <xdr:col>6</xdr:col>
      <xdr:colOff>171450</xdr:colOff>
      <xdr:row>77</xdr:row>
      <xdr:rowOff>3175</xdr:rowOff>
    </xdr:to>
    <xdr:sp macro="" textlink="">
      <xdr:nvSpPr>
        <xdr:cNvPr id="397" name="楕円 396"/>
        <xdr:cNvSpPr/>
      </xdr:nvSpPr>
      <xdr:spPr>
        <a:xfrm>
          <a:off x="1270000" y="131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13335</xdr:rowOff>
    </xdr:from>
    <xdr:ext cx="740410" cy="259080"/>
    <xdr:sp macro="" textlink="">
      <xdr:nvSpPr>
        <xdr:cNvPr id="398" name="テキスト ボックス 397"/>
        <xdr:cNvSpPr txBox="1"/>
      </xdr:nvSpPr>
      <xdr:spPr>
        <a:xfrm>
          <a:off x="939800" y="12872085"/>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a:t>
          </a:r>
          <a:r>
            <a:rPr kumimoji="1" lang="ja-JP" altLang="en-US" sz="1000">
              <a:solidFill>
                <a:sysClr val="windowText" lastClr="000000"/>
              </a:solidFill>
              <a:latin typeface="ＭＳ Ｐゴシック"/>
              <a:ea typeface="ＭＳ Ｐゴシック"/>
            </a:rPr>
            <a:t>５年間の推移では、平成３０年度より類似団体平均値を下回るようになった。経常収支比率全体では類似団体平均値を下回る水準で推移しており、経常的経費のうちでも公債費の割合が上昇している。</a:t>
          </a:r>
        </a:p>
        <a:p>
          <a:r>
            <a:rPr kumimoji="1" lang="ja-JP" altLang="en-US" sz="1000">
              <a:solidFill>
                <a:sysClr val="windowText" lastClr="000000"/>
              </a:solidFill>
              <a:latin typeface="ＭＳ Ｐゴシック"/>
              <a:ea typeface="ＭＳ Ｐゴシック"/>
            </a:rPr>
            <a:t>　令和２年度は、前年度と比較し人件費が大幅に増となっている一方、物件費や補助費等は減となっているため、前年度比０．３ポイント減の７３．５％となった。</a:t>
          </a:r>
        </a:p>
        <a:p>
          <a:r>
            <a:rPr kumimoji="1" lang="ja-JP" altLang="en-US" sz="1000">
              <a:solidFill>
                <a:sysClr val="windowText" lastClr="000000"/>
              </a:solidFill>
              <a:latin typeface="ＭＳ Ｐゴシック"/>
              <a:ea typeface="ＭＳ Ｐゴシック"/>
            </a:rPr>
            <a:t>　今後も全体的な経常経費の抑制に努める。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62</xdr:col>
      <xdr:colOff>6350</xdr:colOff>
      <xdr:row>69</xdr:row>
      <xdr:rowOff>107950</xdr:rowOff>
    </xdr:from>
    <xdr:ext cx="276860" cy="225425"/>
    <xdr:sp macro="" textlink="">
      <xdr:nvSpPr>
        <xdr:cNvPr id="410" name="テキスト ボックス 409"/>
        <xdr:cNvSpPr txBox="1"/>
      </xdr:nvSpPr>
      <xdr:spPr>
        <a:xfrm>
          <a:off x="12407900" y="11938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86410" cy="250190"/>
    <xdr:sp macro="" textlink="">
      <xdr:nvSpPr>
        <xdr:cNvPr id="412" name="テキスト ボックス 411"/>
        <xdr:cNvSpPr txBox="1"/>
      </xdr:nvSpPr>
      <xdr:spPr>
        <a:xfrm>
          <a:off x="11938000" y="14272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486410" cy="259080"/>
    <xdr:sp macro="" textlink="">
      <xdr:nvSpPr>
        <xdr:cNvPr id="414" name="テキスト ボックス 413"/>
        <xdr:cNvSpPr txBox="1"/>
      </xdr:nvSpPr>
      <xdr:spPr>
        <a:xfrm>
          <a:off x="11938000" y="13891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486410" cy="259080"/>
    <xdr:sp macro="" textlink="">
      <xdr:nvSpPr>
        <xdr:cNvPr id="416" name="テキスト ボックス 415"/>
        <xdr:cNvSpPr txBox="1"/>
      </xdr:nvSpPr>
      <xdr:spPr>
        <a:xfrm>
          <a:off x="11938000" y="13510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486410" cy="250190"/>
    <xdr:sp macro="" textlink="">
      <xdr:nvSpPr>
        <xdr:cNvPr id="418" name="テキスト ボックス 417"/>
        <xdr:cNvSpPr txBox="1"/>
      </xdr:nvSpPr>
      <xdr:spPr>
        <a:xfrm>
          <a:off x="11938000" y="13129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486410" cy="259080"/>
    <xdr:sp macro="" textlink="">
      <xdr:nvSpPr>
        <xdr:cNvPr id="420" name="テキスト ボックス 419"/>
        <xdr:cNvSpPr txBox="1"/>
      </xdr:nvSpPr>
      <xdr:spPr>
        <a:xfrm>
          <a:off x="11938000" y="12748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486410" cy="259080"/>
    <xdr:sp macro="" textlink="">
      <xdr:nvSpPr>
        <xdr:cNvPr id="422" name="テキスト ボックス 421"/>
        <xdr:cNvSpPr txBox="1"/>
      </xdr:nvSpPr>
      <xdr:spPr>
        <a:xfrm>
          <a:off x="11938000" y="12367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86410" cy="250190"/>
    <xdr:sp macro="" textlink="">
      <xdr:nvSpPr>
        <xdr:cNvPr id="424" name="テキスト ボックス 423"/>
        <xdr:cNvSpPr txBox="1"/>
      </xdr:nvSpPr>
      <xdr:spPr>
        <a:xfrm>
          <a:off x="11938000" y="11986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41910</xdr:rowOff>
    </xdr:from>
    <xdr:ext cx="762000" cy="250190"/>
    <xdr:sp macro="" textlink="">
      <xdr:nvSpPr>
        <xdr:cNvPr id="427" name="公債費以外最小値テキスト"/>
        <xdr:cNvSpPr txBox="1"/>
      </xdr:nvSpPr>
      <xdr:spPr>
        <a:xfrm>
          <a:off x="16598900" y="13929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84.0</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118110</xdr:rowOff>
    </xdr:from>
    <xdr:ext cx="762000" cy="259080"/>
    <xdr:sp macro="" textlink="">
      <xdr:nvSpPr>
        <xdr:cNvPr id="429" name="公債費以外最大値テキスト"/>
        <xdr:cNvSpPr txBox="1"/>
      </xdr:nvSpPr>
      <xdr:spPr>
        <a:xfrm>
          <a:off x="16598900" y="1229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76</xdr:row>
      <xdr:rowOff>149860</xdr:rowOff>
    </xdr:to>
    <xdr:cxnSp macro="">
      <xdr:nvCxnSpPr>
        <xdr:cNvPr id="431" name="直線コネクタ 430"/>
        <xdr:cNvCxnSpPr/>
      </xdr:nvCxnSpPr>
      <xdr:spPr>
        <a:xfrm flipV="1">
          <a:off x="15671800" y="131572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78740</xdr:rowOff>
    </xdr:from>
    <xdr:ext cx="762000" cy="259080"/>
    <xdr:sp macro="" textlink="">
      <xdr:nvSpPr>
        <xdr:cNvPr id="432" name="公債費以外平均値テキスト"/>
        <xdr:cNvSpPr txBox="1"/>
      </xdr:nvSpPr>
      <xdr:spPr>
        <a:xfrm>
          <a:off x="16598900" y="13108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76</xdr:row>
      <xdr:rowOff>149860</xdr:rowOff>
    </xdr:to>
    <xdr:cxnSp macro="">
      <xdr:nvCxnSpPr>
        <xdr:cNvPr id="434" name="直線コネクタ 433"/>
        <xdr:cNvCxnSpPr/>
      </xdr:nvCxnSpPr>
      <xdr:spPr>
        <a:xfrm>
          <a:off x="14782800" y="131572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74930</xdr:rowOff>
    </xdr:from>
    <xdr:ext cx="736600" cy="251460"/>
    <xdr:sp macro="" textlink="">
      <xdr:nvSpPr>
        <xdr:cNvPr id="436" name="テキスト ボックス 435"/>
        <xdr:cNvSpPr txBox="1"/>
      </xdr:nvSpPr>
      <xdr:spPr>
        <a:xfrm>
          <a:off x="15290800" y="1327658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104140</xdr:rowOff>
    </xdr:from>
    <xdr:to>
      <xdr:col>73</xdr:col>
      <xdr:colOff>180975</xdr:colOff>
      <xdr:row>76</xdr:row>
      <xdr:rowOff>127000</xdr:rowOff>
    </xdr:to>
    <xdr:cxnSp macro="">
      <xdr:nvCxnSpPr>
        <xdr:cNvPr id="437" name="直線コネクタ 436"/>
        <xdr:cNvCxnSpPr/>
      </xdr:nvCxnSpPr>
      <xdr:spPr>
        <a:xfrm>
          <a:off x="13893800" y="131343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21590</xdr:rowOff>
    </xdr:from>
    <xdr:ext cx="762000" cy="259080"/>
    <xdr:sp macro="" textlink="">
      <xdr:nvSpPr>
        <xdr:cNvPr id="439" name="テキスト ボックス 438"/>
        <xdr:cNvSpPr txBox="1"/>
      </xdr:nvSpPr>
      <xdr:spPr>
        <a:xfrm>
          <a:off x="14401800" y="1322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104140</xdr:rowOff>
    </xdr:from>
    <xdr:to>
      <xdr:col>69</xdr:col>
      <xdr:colOff>92075</xdr:colOff>
      <xdr:row>77</xdr:row>
      <xdr:rowOff>39370</xdr:rowOff>
    </xdr:to>
    <xdr:cxnSp macro="">
      <xdr:nvCxnSpPr>
        <xdr:cNvPr id="440" name="直線コネクタ 439"/>
        <xdr:cNvCxnSpPr/>
      </xdr:nvCxnSpPr>
      <xdr:spPr>
        <a:xfrm flipV="1">
          <a:off x="13004800" y="1313434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157480</xdr:rowOff>
    </xdr:from>
    <xdr:ext cx="740410" cy="248920"/>
    <xdr:sp macro="" textlink="">
      <xdr:nvSpPr>
        <xdr:cNvPr id="442" name="テキスト ボックス 441"/>
        <xdr:cNvSpPr txBox="1"/>
      </xdr:nvSpPr>
      <xdr:spPr>
        <a:xfrm>
          <a:off x="13512800" y="12844780"/>
          <a:ext cx="740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148590</xdr:rowOff>
    </xdr:from>
    <xdr:to>
      <xdr:col>65</xdr:col>
      <xdr:colOff>53975</xdr:colOff>
      <xdr:row>76</xdr:row>
      <xdr:rowOff>78740</xdr:rowOff>
    </xdr:to>
    <xdr:sp macro="" textlink="">
      <xdr:nvSpPr>
        <xdr:cNvPr id="443" name="フローチャート: 判断 442"/>
        <xdr:cNvSpPr/>
      </xdr:nvSpPr>
      <xdr:spPr>
        <a:xfrm>
          <a:off x="12954000" y="130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88900</xdr:rowOff>
    </xdr:from>
    <xdr:ext cx="762000" cy="248920"/>
    <xdr:sp macro="" textlink="">
      <xdr:nvSpPr>
        <xdr:cNvPr id="444" name="テキスト ボックス 443"/>
        <xdr:cNvSpPr txBox="1"/>
      </xdr:nvSpPr>
      <xdr:spPr>
        <a:xfrm>
          <a:off x="12623800" y="127762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40410" cy="259080"/>
    <xdr:sp macro="" textlink="">
      <xdr:nvSpPr>
        <xdr:cNvPr id="446" name="テキスト ボックス 445"/>
        <xdr:cNvSpPr txBox="1"/>
      </xdr:nvSpPr>
      <xdr:spPr>
        <a:xfrm>
          <a:off x="15455900" y="14411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40410" cy="259080"/>
    <xdr:sp macro="" textlink="">
      <xdr:nvSpPr>
        <xdr:cNvPr id="447" name="テキスト ボックス 446"/>
        <xdr:cNvSpPr txBox="1"/>
      </xdr:nvSpPr>
      <xdr:spPr>
        <a:xfrm>
          <a:off x="14566900" y="14411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40410" cy="259080"/>
    <xdr:sp macro="" textlink="">
      <xdr:nvSpPr>
        <xdr:cNvPr id="449" name="テキスト ボックス 448"/>
        <xdr:cNvSpPr txBox="1"/>
      </xdr:nvSpPr>
      <xdr:spPr>
        <a:xfrm>
          <a:off x="12788900" y="14411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0" name="楕円 449"/>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92710</xdr:rowOff>
    </xdr:from>
    <xdr:ext cx="762000" cy="259080"/>
    <xdr:sp macro="" textlink="">
      <xdr:nvSpPr>
        <xdr:cNvPr id="451" name="公債費以外該当値テキスト"/>
        <xdr:cNvSpPr txBox="1"/>
      </xdr:nvSpPr>
      <xdr:spPr>
        <a:xfrm>
          <a:off x="16598900" y="1295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99060</xdr:rowOff>
    </xdr:from>
    <xdr:to>
      <xdr:col>78</xdr:col>
      <xdr:colOff>120650</xdr:colOff>
      <xdr:row>77</xdr:row>
      <xdr:rowOff>29210</xdr:rowOff>
    </xdr:to>
    <xdr:sp macro="" textlink="">
      <xdr:nvSpPr>
        <xdr:cNvPr id="452" name="楕円 451"/>
        <xdr:cNvSpPr/>
      </xdr:nvSpPr>
      <xdr:spPr>
        <a:xfrm>
          <a:off x="15621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39370</xdr:rowOff>
    </xdr:from>
    <xdr:ext cx="736600" cy="259080"/>
    <xdr:sp macro="" textlink="">
      <xdr:nvSpPr>
        <xdr:cNvPr id="453" name="テキスト ボックス 452"/>
        <xdr:cNvSpPr txBox="1"/>
      </xdr:nvSpPr>
      <xdr:spPr>
        <a:xfrm>
          <a:off x="15290800" y="12898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4" name="楕円 453"/>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16510</xdr:rowOff>
    </xdr:from>
    <xdr:ext cx="762000" cy="259080"/>
    <xdr:sp macro="" textlink="">
      <xdr:nvSpPr>
        <xdr:cNvPr id="455" name="テキスト ボックス 454"/>
        <xdr:cNvSpPr txBox="1"/>
      </xdr:nvSpPr>
      <xdr:spPr>
        <a:xfrm>
          <a:off x="1440180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53340</xdr:rowOff>
    </xdr:from>
    <xdr:to>
      <xdr:col>69</xdr:col>
      <xdr:colOff>142875</xdr:colOff>
      <xdr:row>76</xdr:row>
      <xdr:rowOff>154940</xdr:rowOff>
    </xdr:to>
    <xdr:sp macro="" textlink="">
      <xdr:nvSpPr>
        <xdr:cNvPr id="456" name="楕円 455"/>
        <xdr:cNvSpPr/>
      </xdr:nvSpPr>
      <xdr:spPr>
        <a:xfrm>
          <a:off x="138430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139700</xdr:rowOff>
    </xdr:from>
    <xdr:ext cx="740410" cy="259080"/>
    <xdr:sp macro="" textlink="">
      <xdr:nvSpPr>
        <xdr:cNvPr id="457" name="テキスト ボックス 456"/>
        <xdr:cNvSpPr txBox="1"/>
      </xdr:nvSpPr>
      <xdr:spPr>
        <a:xfrm>
          <a:off x="13512800" y="1316990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58" name="楕円 457"/>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74930</xdr:rowOff>
    </xdr:from>
    <xdr:ext cx="762000" cy="251460"/>
    <xdr:sp macro="" textlink="">
      <xdr:nvSpPr>
        <xdr:cNvPr id="459" name="テキスト ボックス 458"/>
        <xdr:cNvSpPr txBox="1"/>
      </xdr:nvSpPr>
      <xdr:spPr>
        <a:xfrm>
          <a:off x="12623800" y="13276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茨城県笠間市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389890" cy="269875"/>
    <xdr:sp macro="" textlink="">
      <xdr:nvSpPr>
        <xdr:cNvPr id="29" name="テキスト ボックス 28"/>
        <xdr:cNvSpPr txBox="1"/>
      </xdr:nvSpPr>
      <xdr:spPr>
        <a:xfrm>
          <a:off x="1676400" y="1270000"/>
          <a:ext cx="38989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48285"/>
    <xdr:sp macro="" textlink="">
      <xdr:nvSpPr>
        <xdr:cNvPr id="33" name="テキスト ボックス 32"/>
        <xdr:cNvSpPr txBox="1"/>
      </xdr:nvSpPr>
      <xdr:spPr>
        <a:xfrm>
          <a:off x="1384300" y="35090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48285"/>
    <xdr:sp macro="" textlink="">
      <xdr:nvSpPr>
        <xdr:cNvPr id="35" name="テキスト ボックス 34"/>
        <xdr:cNvSpPr txBox="1"/>
      </xdr:nvSpPr>
      <xdr:spPr>
        <a:xfrm>
          <a:off x="1384300" y="3223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48285"/>
    <xdr:sp macro="" textlink="">
      <xdr:nvSpPr>
        <xdr:cNvPr id="37" name="テキスト ボックス 36"/>
        <xdr:cNvSpPr txBox="1"/>
      </xdr:nvSpPr>
      <xdr:spPr>
        <a:xfrm>
          <a:off x="1384300" y="29375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48285"/>
    <xdr:sp macro="" textlink="">
      <xdr:nvSpPr>
        <xdr:cNvPr id="39" name="テキスト ボックス 38"/>
        <xdr:cNvSpPr txBox="1"/>
      </xdr:nvSpPr>
      <xdr:spPr>
        <a:xfrm>
          <a:off x="1384300" y="2651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48285"/>
    <xdr:sp macro="" textlink="">
      <xdr:nvSpPr>
        <xdr:cNvPr id="41" name="テキスト ボックス 40"/>
        <xdr:cNvSpPr txBox="1"/>
      </xdr:nvSpPr>
      <xdr:spPr>
        <a:xfrm>
          <a:off x="1384300" y="23660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48285"/>
    <xdr:sp macro="" textlink="">
      <xdr:nvSpPr>
        <xdr:cNvPr id="43" name="テキスト ボックス 42"/>
        <xdr:cNvSpPr txBox="1"/>
      </xdr:nvSpPr>
      <xdr:spPr>
        <a:xfrm>
          <a:off x="1384300" y="2080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48285"/>
    <xdr:sp macro="" textlink="">
      <xdr:nvSpPr>
        <xdr:cNvPr id="45" name="テキスト ボックス 44"/>
        <xdr:cNvSpPr txBox="1"/>
      </xdr:nvSpPr>
      <xdr:spPr>
        <a:xfrm>
          <a:off x="1384300" y="17945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7" name="テキスト ボックス 46"/>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170180</xdr:rowOff>
    </xdr:from>
    <xdr:to>
      <xdr:col>29</xdr:col>
      <xdr:colOff>127000</xdr:colOff>
      <xdr:row>19</xdr:row>
      <xdr:rowOff>161290</xdr:rowOff>
    </xdr:to>
    <xdr:cxnSp macro="">
      <xdr:nvCxnSpPr>
        <xdr:cNvPr id="49" name="直線コネクタ 48"/>
        <xdr:cNvCxnSpPr/>
      </xdr:nvCxnSpPr>
      <xdr:spPr>
        <a:xfrm flipV="1">
          <a:off x="5651500" y="2103755"/>
          <a:ext cx="0" cy="13627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133350</xdr:rowOff>
    </xdr:from>
    <xdr:ext cx="740410" cy="250190"/>
    <xdr:sp macro="" textlink="">
      <xdr:nvSpPr>
        <xdr:cNvPr id="50" name="人口1人当たり決算額の推移最小値テキスト130"/>
        <xdr:cNvSpPr txBox="1"/>
      </xdr:nvSpPr>
      <xdr:spPr>
        <a:xfrm>
          <a:off x="5740400" y="3438525"/>
          <a:ext cx="740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52,918</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161290</xdr:rowOff>
    </xdr:from>
    <xdr:to>
      <xdr:col>30</xdr:col>
      <xdr:colOff>25400</xdr:colOff>
      <xdr:row>19</xdr:row>
      <xdr:rowOff>161290</xdr:rowOff>
    </xdr:to>
    <xdr:cxnSp macro="">
      <xdr:nvCxnSpPr>
        <xdr:cNvPr id="51" name="直線コネクタ 50"/>
        <xdr:cNvCxnSpPr/>
      </xdr:nvCxnSpPr>
      <xdr:spPr>
        <a:xfrm>
          <a:off x="5562600" y="34664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85090</xdr:rowOff>
    </xdr:from>
    <xdr:ext cx="740410" cy="259080"/>
    <xdr:sp macro="" textlink="">
      <xdr:nvSpPr>
        <xdr:cNvPr id="52" name="人口1人当たり決算額の推移最大値テキスト130"/>
        <xdr:cNvSpPr txBox="1"/>
      </xdr:nvSpPr>
      <xdr:spPr>
        <a:xfrm>
          <a:off x="5740400" y="1847215"/>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148,324</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170180</xdr:rowOff>
    </xdr:from>
    <xdr:to>
      <xdr:col>30</xdr:col>
      <xdr:colOff>25400</xdr:colOff>
      <xdr:row>11</xdr:row>
      <xdr:rowOff>170180</xdr:rowOff>
    </xdr:to>
    <xdr:cxnSp macro="">
      <xdr:nvCxnSpPr>
        <xdr:cNvPr id="53" name="直線コネクタ 52"/>
        <xdr:cNvCxnSpPr/>
      </xdr:nvCxnSpPr>
      <xdr:spPr>
        <a:xfrm>
          <a:off x="5562600" y="21037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168910</xdr:rowOff>
    </xdr:from>
    <xdr:to>
      <xdr:col>29</xdr:col>
      <xdr:colOff>127000</xdr:colOff>
      <xdr:row>18</xdr:row>
      <xdr:rowOff>42545</xdr:rowOff>
    </xdr:to>
    <xdr:cxnSp macro="">
      <xdr:nvCxnSpPr>
        <xdr:cNvPr id="54" name="直線コネクタ 53"/>
        <xdr:cNvCxnSpPr/>
      </xdr:nvCxnSpPr>
      <xdr:spPr>
        <a:xfrm flipV="1">
          <a:off x="5003800" y="3131185"/>
          <a:ext cx="6477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163830</xdr:rowOff>
    </xdr:from>
    <xdr:ext cx="740410" cy="259080"/>
    <xdr:sp macro="" textlink="">
      <xdr:nvSpPr>
        <xdr:cNvPr id="55" name="人口1人当たり決算額の推移平均値テキスト130"/>
        <xdr:cNvSpPr txBox="1"/>
      </xdr:nvSpPr>
      <xdr:spPr>
        <a:xfrm>
          <a:off x="5740400" y="2783205"/>
          <a:ext cx="74041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147320</xdr:rowOff>
    </xdr:from>
    <xdr:to>
      <xdr:col>29</xdr:col>
      <xdr:colOff>177800</xdr:colOff>
      <xdr:row>17</xdr:row>
      <xdr:rowOff>77470</xdr:rowOff>
    </xdr:to>
    <xdr:sp macro="" textlink="">
      <xdr:nvSpPr>
        <xdr:cNvPr id="56" name="フローチャート: 判断 55"/>
        <xdr:cNvSpPr/>
      </xdr:nvSpPr>
      <xdr:spPr>
        <a:xfrm>
          <a:off x="5600700" y="2938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20320</xdr:rowOff>
    </xdr:from>
    <xdr:to>
      <xdr:col>26</xdr:col>
      <xdr:colOff>50800</xdr:colOff>
      <xdr:row>18</xdr:row>
      <xdr:rowOff>42545</xdr:rowOff>
    </xdr:to>
    <xdr:cxnSp macro="">
      <xdr:nvCxnSpPr>
        <xdr:cNvPr id="57" name="直線コネクタ 56"/>
        <xdr:cNvCxnSpPr/>
      </xdr:nvCxnSpPr>
      <xdr:spPr>
        <a:xfrm>
          <a:off x="4305300" y="3154045"/>
          <a:ext cx="6985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9525</xdr:rowOff>
    </xdr:from>
    <xdr:to>
      <xdr:col>26</xdr:col>
      <xdr:colOff>101600</xdr:colOff>
      <xdr:row>17</xdr:row>
      <xdr:rowOff>111125</xdr:rowOff>
    </xdr:to>
    <xdr:sp macro="" textlink="">
      <xdr:nvSpPr>
        <xdr:cNvPr id="58" name="フローチャート: 判断 57"/>
        <xdr:cNvSpPr/>
      </xdr:nvSpPr>
      <xdr:spPr>
        <a:xfrm>
          <a:off x="4953000" y="2971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121285</xdr:rowOff>
    </xdr:from>
    <xdr:ext cx="736600" cy="250825"/>
    <xdr:sp macro="" textlink="">
      <xdr:nvSpPr>
        <xdr:cNvPr id="59" name="テキスト ボックス 58"/>
        <xdr:cNvSpPr txBox="1"/>
      </xdr:nvSpPr>
      <xdr:spPr>
        <a:xfrm>
          <a:off x="4622800" y="274066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20320</xdr:rowOff>
    </xdr:from>
    <xdr:to>
      <xdr:col>22</xdr:col>
      <xdr:colOff>114300</xdr:colOff>
      <xdr:row>18</xdr:row>
      <xdr:rowOff>41275</xdr:rowOff>
    </xdr:to>
    <xdr:cxnSp macro="">
      <xdr:nvCxnSpPr>
        <xdr:cNvPr id="60" name="直線コネクタ 59"/>
        <xdr:cNvCxnSpPr/>
      </xdr:nvCxnSpPr>
      <xdr:spPr>
        <a:xfrm flipV="1">
          <a:off x="3606800" y="3154045"/>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26035</xdr:rowOff>
    </xdr:from>
    <xdr:to>
      <xdr:col>22</xdr:col>
      <xdr:colOff>165100</xdr:colOff>
      <xdr:row>17</xdr:row>
      <xdr:rowOff>127635</xdr:rowOff>
    </xdr:to>
    <xdr:sp macro="" textlink="">
      <xdr:nvSpPr>
        <xdr:cNvPr id="61" name="フローチャート: 判断 60"/>
        <xdr:cNvSpPr/>
      </xdr:nvSpPr>
      <xdr:spPr>
        <a:xfrm>
          <a:off x="4254500" y="298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137795</xdr:rowOff>
    </xdr:from>
    <xdr:ext cx="762000" cy="259080"/>
    <xdr:sp macro="" textlink="">
      <xdr:nvSpPr>
        <xdr:cNvPr id="62" name="テキスト ボックス 61"/>
        <xdr:cNvSpPr txBox="1"/>
      </xdr:nvSpPr>
      <xdr:spPr>
        <a:xfrm>
          <a:off x="3924300" y="275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41275</xdr:rowOff>
    </xdr:from>
    <xdr:to>
      <xdr:col>18</xdr:col>
      <xdr:colOff>177800</xdr:colOff>
      <xdr:row>18</xdr:row>
      <xdr:rowOff>55880</xdr:rowOff>
    </xdr:to>
    <xdr:cxnSp macro="">
      <xdr:nvCxnSpPr>
        <xdr:cNvPr id="63" name="直線コネクタ 62"/>
        <xdr:cNvCxnSpPr/>
      </xdr:nvCxnSpPr>
      <xdr:spPr>
        <a:xfrm flipV="1">
          <a:off x="2908300" y="3175000"/>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25400</xdr:rowOff>
    </xdr:from>
    <xdr:to>
      <xdr:col>19</xdr:col>
      <xdr:colOff>38100</xdr:colOff>
      <xdr:row>17</xdr:row>
      <xdr:rowOff>127000</xdr:rowOff>
    </xdr:to>
    <xdr:sp macro="" textlink="">
      <xdr:nvSpPr>
        <xdr:cNvPr id="64" name="フローチャート: 判断 63"/>
        <xdr:cNvSpPr/>
      </xdr:nvSpPr>
      <xdr:spPr>
        <a:xfrm>
          <a:off x="3556000" y="298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137160</xdr:rowOff>
    </xdr:from>
    <xdr:ext cx="762000" cy="259080"/>
    <xdr:sp macro="" textlink="">
      <xdr:nvSpPr>
        <xdr:cNvPr id="65" name="テキスト ボックス 64"/>
        <xdr:cNvSpPr txBox="1"/>
      </xdr:nvSpPr>
      <xdr:spPr>
        <a:xfrm>
          <a:off x="3225800" y="275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39370</xdr:rowOff>
    </xdr:from>
    <xdr:to>
      <xdr:col>15</xdr:col>
      <xdr:colOff>101600</xdr:colOff>
      <xdr:row>17</xdr:row>
      <xdr:rowOff>140970</xdr:rowOff>
    </xdr:to>
    <xdr:sp macro="" textlink="">
      <xdr:nvSpPr>
        <xdr:cNvPr id="66" name="フローチャート: 判断 65"/>
        <xdr:cNvSpPr/>
      </xdr:nvSpPr>
      <xdr:spPr>
        <a:xfrm>
          <a:off x="2857500" y="3001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151130</xdr:rowOff>
    </xdr:from>
    <xdr:ext cx="762000" cy="259080"/>
    <xdr:sp macro="" textlink="">
      <xdr:nvSpPr>
        <xdr:cNvPr id="67" name="テキスト ボックス 66"/>
        <xdr:cNvSpPr txBox="1"/>
      </xdr:nvSpPr>
      <xdr:spPr>
        <a:xfrm>
          <a:off x="2527300" y="2770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81,920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40410" cy="259080"/>
    <xdr:sp macro="" textlink="">
      <xdr:nvSpPr>
        <xdr:cNvPr id="68" name="テキスト ボックス 67"/>
        <xdr:cNvSpPr txBox="1"/>
      </xdr:nvSpPr>
      <xdr:spPr>
        <a:xfrm>
          <a:off x="5473700" y="39598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118110</xdr:rowOff>
    </xdr:from>
    <xdr:to>
      <xdr:col>29</xdr:col>
      <xdr:colOff>177800</xdr:colOff>
      <xdr:row>18</xdr:row>
      <xdr:rowOff>48260</xdr:rowOff>
    </xdr:to>
    <xdr:sp macro="" textlink="">
      <xdr:nvSpPr>
        <xdr:cNvPr id="73" name="楕円 72"/>
        <xdr:cNvSpPr/>
      </xdr:nvSpPr>
      <xdr:spPr>
        <a:xfrm>
          <a:off x="5600700" y="308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90170</xdr:rowOff>
    </xdr:from>
    <xdr:ext cx="740410" cy="259080"/>
    <xdr:sp macro="" textlink="">
      <xdr:nvSpPr>
        <xdr:cNvPr id="74" name="人口1人当たり決算額の推移該当値テキスト130"/>
        <xdr:cNvSpPr txBox="1"/>
      </xdr:nvSpPr>
      <xdr:spPr>
        <a:xfrm>
          <a:off x="5740400" y="3052445"/>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76,390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163195</xdr:rowOff>
    </xdr:from>
    <xdr:to>
      <xdr:col>26</xdr:col>
      <xdr:colOff>101600</xdr:colOff>
      <xdr:row>18</xdr:row>
      <xdr:rowOff>93345</xdr:rowOff>
    </xdr:to>
    <xdr:sp macro="" textlink="">
      <xdr:nvSpPr>
        <xdr:cNvPr id="75" name="楕円 74"/>
        <xdr:cNvSpPr/>
      </xdr:nvSpPr>
      <xdr:spPr>
        <a:xfrm>
          <a:off x="4953000" y="3125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78105</xdr:rowOff>
    </xdr:from>
    <xdr:ext cx="736600" cy="248285"/>
    <xdr:sp macro="" textlink="">
      <xdr:nvSpPr>
        <xdr:cNvPr id="76" name="テキスト ボックス 75"/>
        <xdr:cNvSpPr txBox="1"/>
      </xdr:nvSpPr>
      <xdr:spPr>
        <a:xfrm>
          <a:off x="4622800" y="321183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73,251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140970</xdr:rowOff>
    </xdr:from>
    <xdr:to>
      <xdr:col>22</xdr:col>
      <xdr:colOff>165100</xdr:colOff>
      <xdr:row>18</xdr:row>
      <xdr:rowOff>71120</xdr:rowOff>
    </xdr:to>
    <xdr:sp macro="" textlink="">
      <xdr:nvSpPr>
        <xdr:cNvPr id="77" name="楕円 76"/>
        <xdr:cNvSpPr/>
      </xdr:nvSpPr>
      <xdr:spPr>
        <a:xfrm>
          <a:off x="4254500" y="310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55880</xdr:rowOff>
    </xdr:from>
    <xdr:ext cx="762000" cy="259080"/>
    <xdr:sp macro="" textlink="">
      <xdr:nvSpPr>
        <xdr:cNvPr id="78" name="テキスト ボックス 77"/>
        <xdr:cNvSpPr txBox="1"/>
      </xdr:nvSpPr>
      <xdr:spPr>
        <a:xfrm>
          <a:off x="3924300" y="3189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74,784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161925</xdr:rowOff>
    </xdr:from>
    <xdr:to>
      <xdr:col>19</xdr:col>
      <xdr:colOff>38100</xdr:colOff>
      <xdr:row>18</xdr:row>
      <xdr:rowOff>92075</xdr:rowOff>
    </xdr:to>
    <xdr:sp macro="" textlink="">
      <xdr:nvSpPr>
        <xdr:cNvPr id="79" name="楕円 78"/>
        <xdr:cNvSpPr/>
      </xdr:nvSpPr>
      <xdr:spPr>
        <a:xfrm>
          <a:off x="3556000" y="312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76835</xdr:rowOff>
    </xdr:from>
    <xdr:ext cx="762000" cy="249555"/>
    <xdr:sp macro="" textlink="">
      <xdr:nvSpPr>
        <xdr:cNvPr id="80" name="テキスト ボックス 79"/>
        <xdr:cNvSpPr txBox="1"/>
      </xdr:nvSpPr>
      <xdr:spPr>
        <a:xfrm>
          <a:off x="3225800" y="32105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73,355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5080</xdr:rowOff>
    </xdr:from>
    <xdr:to>
      <xdr:col>15</xdr:col>
      <xdr:colOff>101600</xdr:colOff>
      <xdr:row>18</xdr:row>
      <xdr:rowOff>106680</xdr:rowOff>
    </xdr:to>
    <xdr:sp macro="" textlink="">
      <xdr:nvSpPr>
        <xdr:cNvPr id="81" name="楕円 80"/>
        <xdr:cNvSpPr/>
      </xdr:nvSpPr>
      <xdr:spPr>
        <a:xfrm>
          <a:off x="2857500" y="3138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91440</xdr:rowOff>
    </xdr:from>
    <xdr:ext cx="762000" cy="259080"/>
    <xdr:sp macro="" textlink="">
      <xdr:nvSpPr>
        <xdr:cNvPr id="82" name="テキスト ボックス 81"/>
        <xdr:cNvSpPr txBox="1"/>
      </xdr:nvSpPr>
      <xdr:spPr>
        <a:xfrm>
          <a:off x="2527300" y="3225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72,331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389890" cy="275590"/>
    <xdr:sp macro="" textlink="">
      <xdr:nvSpPr>
        <xdr:cNvPr id="96" name="テキスト ボックス 95"/>
        <xdr:cNvSpPr txBox="1"/>
      </xdr:nvSpPr>
      <xdr:spPr>
        <a:xfrm>
          <a:off x="1676400" y="5270500"/>
          <a:ext cx="38989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9" name="テキスト ボックス 98"/>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101" name="テキスト ボックス 100"/>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7" name="テキスト ボックス 106"/>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11" name="テキスト ボックス 110"/>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209550</xdr:rowOff>
    </xdr:from>
    <xdr:to>
      <xdr:col>29</xdr:col>
      <xdr:colOff>127000</xdr:colOff>
      <xdr:row>38</xdr:row>
      <xdr:rowOff>103505</xdr:rowOff>
    </xdr:to>
    <xdr:cxnSp macro="">
      <xdr:nvCxnSpPr>
        <xdr:cNvPr id="113" name="直線コネクタ 112"/>
        <xdr:cNvCxnSpPr/>
      </xdr:nvCxnSpPr>
      <xdr:spPr>
        <a:xfrm flipV="1">
          <a:off x="5651500" y="6134100"/>
          <a:ext cx="0" cy="14370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75565</xdr:rowOff>
    </xdr:from>
    <xdr:ext cx="740410" cy="255905"/>
    <xdr:sp macro="" textlink="">
      <xdr:nvSpPr>
        <xdr:cNvPr id="114" name="人口1人当たり決算額の推移最小値テキスト445"/>
        <xdr:cNvSpPr txBox="1"/>
      </xdr:nvSpPr>
      <xdr:spPr>
        <a:xfrm>
          <a:off x="5740400" y="7543165"/>
          <a:ext cx="7404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103505</xdr:rowOff>
    </xdr:from>
    <xdr:to>
      <xdr:col>30</xdr:col>
      <xdr:colOff>25400</xdr:colOff>
      <xdr:row>38</xdr:row>
      <xdr:rowOff>103505</xdr:rowOff>
    </xdr:to>
    <xdr:cxnSp macro="">
      <xdr:nvCxnSpPr>
        <xdr:cNvPr id="115" name="直線コネクタ 114"/>
        <xdr:cNvCxnSpPr/>
      </xdr:nvCxnSpPr>
      <xdr:spPr>
        <a:xfrm>
          <a:off x="5562600" y="75711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124460</xdr:rowOff>
    </xdr:from>
    <xdr:ext cx="740410" cy="252730"/>
    <xdr:sp macro="" textlink="">
      <xdr:nvSpPr>
        <xdr:cNvPr id="116" name="人口1人当たり決算額の推移最大値テキスト445"/>
        <xdr:cNvSpPr txBox="1"/>
      </xdr:nvSpPr>
      <xdr:spPr>
        <a:xfrm>
          <a:off x="5740400" y="5877560"/>
          <a:ext cx="7404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45,224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209550</xdr:rowOff>
    </xdr:from>
    <xdr:to>
      <xdr:col>30</xdr:col>
      <xdr:colOff>25400</xdr:colOff>
      <xdr:row>33</xdr:row>
      <xdr:rowOff>209550</xdr:rowOff>
    </xdr:to>
    <xdr:cxnSp macro="">
      <xdr:nvCxnSpPr>
        <xdr:cNvPr id="117" name="直線コネクタ 116"/>
        <xdr:cNvCxnSpPr/>
      </xdr:nvCxnSpPr>
      <xdr:spPr>
        <a:xfrm>
          <a:off x="5562600" y="61341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2540</xdr:rowOff>
    </xdr:from>
    <xdr:to>
      <xdr:col>29</xdr:col>
      <xdr:colOff>127000</xdr:colOff>
      <xdr:row>37</xdr:row>
      <xdr:rowOff>12065</xdr:rowOff>
    </xdr:to>
    <xdr:cxnSp macro="">
      <xdr:nvCxnSpPr>
        <xdr:cNvPr id="118" name="直線コネクタ 117"/>
        <xdr:cNvCxnSpPr/>
      </xdr:nvCxnSpPr>
      <xdr:spPr>
        <a:xfrm>
          <a:off x="5003800" y="7127240"/>
          <a:ext cx="6477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223520</xdr:rowOff>
    </xdr:from>
    <xdr:ext cx="740410" cy="251460"/>
    <xdr:sp macro="" textlink="">
      <xdr:nvSpPr>
        <xdr:cNvPr id="119" name="人口1人当たり決算額の推移平均値テキスト445"/>
        <xdr:cNvSpPr txBox="1"/>
      </xdr:nvSpPr>
      <xdr:spPr>
        <a:xfrm>
          <a:off x="5740400" y="6833870"/>
          <a:ext cx="74041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34925</xdr:rowOff>
    </xdr:from>
    <xdr:to>
      <xdr:col>29</xdr:col>
      <xdr:colOff>177800</xdr:colOff>
      <xdr:row>36</xdr:row>
      <xdr:rowOff>136525</xdr:rowOff>
    </xdr:to>
    <xdr:sp macro="" textlink="">
      <xdr:nvSpPr>
        <xdr:cNvPr id="120" name="フローチャート: 判断 119"/>
        <xdr:cNvSpPr/>
      </xdr:nvSpPr>
      <xdr:spPr>
        <a:xfrm>
          <a:off x="5600700" y="6988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121920</xdr:rowOff>
    </xdr:from>
    <xdr:to>
      <xdr:col>26</xdr:col>
      <xdr:colOff>50800</xdr:colOff>
      <xdr:row>37</xdr:row>
      <xdr:rowOff>2540</xdr:rowOff>
    </xdr:to>
    <xdr:cxnSp macro="">
      <xdr:nvCxnSpPr>
        <xdr:cNvPr id="121" name="直線コネクタ 120"/>
        <xdr:cNvCxnSpPr/>
      </xdr:nvCxnSpPr>
      <xdr:spPr>
        <a:xfrm>
          <a:off x="4305300" y="7075170"/>
          <a:ext cx="698500"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29210</xdr:rowOff>
    </xdr:from>
    <xdr:to>
      <xdr:col>26</xdr:col>
      <xdr:colOff>101600</xdr:colOff>
      <xdr:row>36</xdr:row>
      <xdr:rowOff>130175</xdr:rowOff>
    </xdr:to>
    <xdr:sp macro="" textlink="">
      <xdr:nvSpPr>
        <xdr:cNvPr id="122" name="フローチャート: 判断 121"/>
        <xdr:cNvSpPr/>
      </xdr:nvSpPr>
      <xdr:spPr>
        <a:xfrm>
          <a:off x="4953000" y="69824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139700</xdr:rowOff>
    </xdr:from>
    <xdr:ext cx="736600" cy="259080"/>
    <xdr:sp macro="" textlink="">
      <xdr:nvSpPr>
        <xdr:cNvPr id="123" name="テキスト ボックス 122"/>
        <xdr:cNvSpPr txBox="1"/>
      </xdr:nvSpPr>
      <xdr:spPr>
        <a:xfrm>
          <a:off x="4622800" y="6750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17,707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111760</xdr:rowOff>
    </xdr:from>
    <xdr:to>
      <xdr:col>22</xdr:col>
      <xdr:colOff>114300</xdr:colOff>
      <xdr:row>36</xdr:row>
      <xdr:rowOff>121920</xdr:rowOff>
    </xdr:to>
    <xdr:cxnSp macro="">
      <xdr:nvCxnSpPr>
        <xdr:cNvPr id="124" name="直線コネクタ 123"/>
        <xdr:cNvCxnSpPr/>
      </xdr:nvCxnSpPr>
      <xdr:spPr>
        <a:xfrm>
          <a:off x="3606800" y="7065010"/>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43815</xdr:rowOff>
    </xdr:from>
    <xdr:to>
      <xdr:col>22</xdr:col>
      <xdr:colOff>165100</xdr:colOff>
      <xdr:row>36</xdr:row>
      <xdr:rowOff>145415</xdr:rowOff>
    </xdr:to>
    <xdr:sp macro="" textlink="">
      <xdr:nvSpPr>
        <xdr:cNvPr id="125" name="フローチャート: 判断 124"/>
        <xdr:cNvSpPr/>
      </xdr:nvSpPr>
      <xdr:spPr>
        <a:xfrm>
          <a:off x="4254500" y="6997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156210</xdr:rowOff>
    </xdr:from>
    <xdr:ext cx="762000" cy="250190"/>
    <xdr:sp macro="" textlink="">
      <xdr:nvSpPr>
        <xdr:cNvPr id="126" name="テキスト ボックス 125"/>
        <xdr:cNvSpPr txBox="1"/>
      </xdr:nvSpPr>
      <xdr:spPr>
        <a:xfrm>
          <a:off x="3924300" y="67665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102870</xdr:rowOff>
    </xdr:from>
    <xdr:to>
      <xdr:col>18</xdr:col>
      <xdr:colOff>177800</xdr:colOff>
      <xdr:row>36</xdr:row>
      <xdr:rowOff>111760</xdr:rowOff>
    </xdr:to>
    <xdr:cxnSp macro="">
      <xdr:nvCxnSpPr>
        <xdr:cNvPr id="127" name="直線コネクタ 126"/>
        <xdr:cNvCxnSpPr/>
      </xdr:nvCxnSpPr>
      <xdr:spPr>
        <a:xfrm>
          <a:off x="2908300" y="705612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9525</xdr:rowOff>
    </xdr:from>
    <xdr:to>
      <xdr:col>19</xdr:col>
      <xdr:colOff>38100</xdr:colOff>
      <xdr:row>36</xdr:row>
      <xdr:rowOff>111125</xdr:rowOff>
    </xdr:to>
    <xdr:sp macro="" textlink="">
      <xdr:nvSpPr>
        <xdr:cNvPr id="128" name="フローチャート: 判断 127"/>
        <xdr:cNvSpPr/>
      </xdr:nvSpPr>
      <xdr:spPr>
        <a:xfrm>
          <a:off x="3556000" y="6962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121285</xdr:rowOff>
    </xdr:from>
    <xdr:ext cx="762000" cy="250825"/>
    <xdr:sp macro="" textlink="">
      <xdr:nvSpPr>
        <xdr:cNvPr id="129" name="テキスト ボックス 128"/>
        <xdr:cNvSpPr txBox="1"/>
      </xdr:nvSpPr>
      <xdr:spPr>
        <a:xfrm>
          <a:off x="3225800" y="67316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3810</xdr:rowOff>
    </xdr:from>
    <xdr:to>
      <xdr:col>15</xdr:col>
      <xdr:colOff>101600</xdr:colOff>
      <xdr:row>36</xdr:row>
      <xdr:rowOff>105410</xdr:rowOff>
    </xdr:to>
    <xdr:sp macro="" textlink="">
      <xdr:nvSpPr>
        <xdr:cNvPr id="130" name="フローチャート: 判断 129"/>
        <xdr:cNvSpPr/>
      </xdr:nvSpPr>
      <xdr:spPr>
        <a:xfrm>
          <a:off x="2857500" y="6957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115570</xdr:rowOff>
    </xdr:from>
    <xdr:ext cx="762000" cy="259080"/>
    <xdr:sp macro="" textlink="">
      <xdr:nvSpPr>
        <xdr:cNvPr id="131" name="テキスト ボックス 130"/>
        <xdr:cNvSpPr txBox="1"/>
      </xdr:nvSpPr>
      <xdr:spPr>
        <a:xfrm>
          <a:off x="2527300" y="672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18,468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40410" cy="259080"/>
    <xdr:sp macro="" textlink="">
      <xdr:nvSpPr>
        <xdr:cNvPr id="132" name="テキスト ボックス 131"/>
        <xdr:cNvSpPr txBox="1"/>
      </xdr:nvSpPr>
      <xdr:spPr>
        <a:xfrm>
          <a:off x="5473700" y="79603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133350</xdr:rowOff>
    </xdr:from>
    <xdr:to>
      <xdr:col>29</xdr:col>
      <xdr:colOff>177800</xdr:colOff>
      <xdr:row>37</xdr:row>
      <xdr:rowOff>63500</xdr:rowOff>
    </xdr:to>
    <xdr:sp macro="" textlink="">
      <xdr:nvSpPr>
        <xdr:cNvPr id="137" name="楕円 136"/>
        <xdr:cNvSpPr/>
      </xdr:nvSpPr>
      <xdr:spPr>
        <a:xfrm>
          <a:off x="5600700" y="7086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105410</xdr:rowOff>
    </xdr:from>
    <xdr:ext cx="740410" cy="259715"/>
    <xdr:sp macro="" textlink="">
      <xdr:nvSpPr>
        <xdr:cNvPr id="138" name="人口1人当たり決算額の推移該当値テキスト445"/>
        <xdr:cNvSpPr txBox="1"/>
      </xdr:nvSpPr>
      <xdr:spPr>
        <a:xfrm>
          <a:off x="5740400" y="7058660"/>
          <a:ext cx="7404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14,497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123825</xdr:rowOff>
    </xdr:from>
    <xdr:to>
      <xdr:col>26</xdr:col>
      <xdr:colOff>101600</xdr:colOff>
      <xdr:row>37</xdr:row>
      <xdr:rowOff>53975</xdr:rowOff>
    </xdr:to>
    <xdr:sp macro="" textlink="">
      <xdr:nvSpPr>
        <xdr:cNvPr id="139" name="楕円 138"/>
        <xdr:cNvSpPr/>
      </xdr:nvSpPr>
      <xdr:spPr>
        <a:xfrm>
          <a:off x="4953000" y="7077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38735</xdr:rowOff>
    </xdr:from>
    <xdr:ext cx="736600" cy="258445"/>
    <xdr:sp macro="" textlink="">
      <xdr:nvSpPr>
        <xdr:cNvPr id="140" name="テキスト ボックス 139"/>
        <xdr:cNvSpPr txBox="1"/>
      </xdr:nvSpPr>
      <xdr:spPr>
        <a:xfrm>
          <a:off x="4622800" y="71634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14,794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71120</xdr:rowOff>
    </xdr:from>
    <xdr:to>
      <xdr:col>22</xdr:col>
      <xdr:colOff>165100</xdr:colOff>
      <xdr:row>37</xdr:row>
      <xdr:rowOff>1270</xdr:rowOff>
    </xdr:to>
    <xdr:sp macro="" textlink="">
      <xdr:nvSpPr>
        <xdr:cNvPr id="141" name="楕円 140"/>
        <xdr:cNvSpPr/>
      </xdr:nvSpPr>
      <xdr:spPr>
        <a:xfrm>
          <a:off x="4254500" y="702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157480</xdr:rowOff>
    </xdr:from>
    <xdr:ext cx="762000" cy="254635"/>
    <xdr:sp macro="" textlink="">
      <xdr:nvSpPr>
        <xdr:cNvPr id="142" name="テキスト ボックス 141"/>
        <xdr:cNvSpPr txBox="1"/>
      </xdr:nvSpPr>
      <xdr:spPr>
        <a:xfrm>
          <a:off x="3924300" y="71107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16,402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60960</xdr:rowOff>
    </xdr:from>
    <xdr:to>
      <xdr:col>19</xdr:col>
      <xdr:colOff>38100</xdr:colOff>
      <xdr:row>36</xdr:row>
      <xdr:rowOff>162560</xdr:rowOff>
    </xdr:to>
    <xdr:sp macro="" textlink="">
      <xdr:nvSpPr>
        <xdr:cNvPr id="143" name="楕円 142"/>
        <xdr:cNvSpPr/>
      </xdr:nvSpPr>
      <xdr:spPr>
        <a:xfrm>
          <a:off x="3556000" y="7014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147320</xdr:rowOff>
    </xdr:from>
    <xdr:ext cx="762000" cy="252730"/>
    <xdr:sp macro="" textlink="">
      <xdr:nvSpPr>
        <xdr:cNvPr id="144" name="テキスト ボックス 143"/>
        <xdr:cNvSpPr txBox="1"/>
      </xdr:nvSpPr>
      <xdr:spPr>
        <a:xfrm>
          <a:off x="3225800" y="71005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52070</xdr:rowOff>
    </xdr:from>
    <xdr:to>
      <xdr:col>15</xdr:col>
      <xdr:colOff>101600</xdr:colOff>
      <xdr:row>36</xdr:row>
      <xdr:rowOff>153670</xdr:rowOff>
    </xdr:to>
    <xdr:sp macro="" textlink="">
      <xdr:nvSpPr>
        <xdr:cNvPr id="145" name="楕円 144"/>
        <xdr:cNvSpPr/>
      </xdr:nvSpPr>
      <xdr:spPr>
        <a:xfrm>
          <a:off x="2857500" y="7005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138430</xdr:rowOff>
    </xdr:from>
    <xdr:ext cx="762000" cy="259080"/>
    <xdr:sp macro="" textlink="">
      <xdr:nvSpPr>
        <xdr:cNvPr id="146" name="テキスト ボックス 145"/>
        <xdr:cNvSpPr txBox="1"/>
      </xdr:nvSpPr>
      <xdr:spPr>
        <a:xfrm>
          <a:off x="2527300" y="7091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16,988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74,984
74,165
240.40
44,109,999
42,623,379
810,768
19,178,839
31,588,136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28295" cy="217170"/>
    <xdr:sp macro="" textlink="">
      <xdr:nvSpPr>
        <xdr:cNvPr id="40" name="テキスト ボックス 39"/>
        <xdr:cNvSpPr txBox="1"/>
      </xdr:nvSpPr>
      <xdr:spPr>
        <a:xfrm>
          <a:off x="723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168910</xdr:rowOff>
    </xdr:from>
    <xdr:ext cx="531495" cy="248920"/>
    <xdr:sp macro="" textlink="">
      <xdr:nvSpPr>
        <xdr:cNvPr id="44" name="テキスト ボックス 43"/>
        <xdr:cNvSpPr txBox="1"/>
      </xdr:nvSpPr>
      <xdr:spPr>
        <a:xfrm>
          <a:off x="230505" y="66840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54610</xdr:rowOff>
    </xdr:from>
    <xdr:ext cx="531495" cy="248920"/>
    <xdr:sp macro="" textlink="">
      <xdr:nvSpPr>
        <xdr:cNvPr id="46" name="テキスト ボックス 45"/>
        <xdr:cNvSpPr txBox="1"/>
      </xdr:nvSpPr>
      <xdr:spPr>
        <a:xfrm>
          <a:off x="230505" y="6398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111760</xdr:rowOff>
    </xdr:from>
    <xdr:ext cx="531495" cy="248920"/>
    <xdr:sp macro="" textlink="">
      <xdr:nvSpPr>
        <xdr:cNvPr id="48" name="テキスト ボックス 47"/>
        <xdr:cNvSpPr txBox="1"/>
      </xdr:nvSpPr>
      <xdr:spPr>
        <a:xfrm>
          <a:off x="230505" y="6112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74040" cy="248920"/>
    <xdr:sp macro="" textlink="">
      <xdr:nvSpPr>
        <xdr:cNvPr id="50" name="テキスト ボックス 49"/>
        <xdr:cNvSpPr txBox="1"/>
      </xdr:nvSpPr>
      <xdr:spPr>
        <a:xfrm>
          <a:off x="166370" y="5826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54610</xdr:rowOff>
    </xdr:from>
    <xdr:ext cx="574040" cy="248920"/>
    <xdr:sp macro="" textlink="">
      <xdr:nvSpPr>
        <xdr:cNvPr id="52" name="テキスト ボックス 51"/>
        <xdr:cNvSpPr txBox="1"/>
      </xdr:nvSpPr>
      <xdr:spPr>
        <a:xfrm>
          <a:off x="166370" y="554101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111760</xdr:rowOff>
    </xdr:from>
    <xdr:ext cx="574040" cy="248920"/>
    <xdr:sp macro="" textlink="">
      <xdr:nvSpPr>
        <xdr:cNvPr id="54" name="テキスト ボックス 53"/>
        <xdr:cNvSpPr txBox="1"/>
      </xdr:nvSpPr>
      <xdr:spPr>
        <a:xfrm>
          <a:off x="166370" y="52552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28</xdr:row>
      <xdr:rowOff>168910</xdr:rowOff>
    </xdr:from>
    <xdr:ext cx="574040" cy="248920"/>
    <xdr:sp macro="" textlink="">
      <xdr:nvSpPr>
        <xdr:cNvPr id="56" name="テキスト ボックス 55"/>
        <xdr:cNvSpPr txBox="1"/>
      </xdr:nvSpPr>
      <xdr:spPr>
        <a:xfrm>
          <a:off x="166370" y="496951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74040" cy="248920"/>
    <xdr:sp macro="" textlink="">
      <xdr:nvSpPr>
        <xdr:cNvPr id="58" name="テキスト ボックス 57"/>
        <xdr:cNvSpPr txBox="1"/>
      </xdr:nvSpPr>
      <xdr:spPr>
        <a:xfrm>
          <a:off x="166370" y="4683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126365</xdr:rowOff>
    </xdr:from>
    <xdr:to>
      <xdr:col>24</xdr:col>
      <xdr:colOff>62865</xdr:colOff>
      <xdr:row>39</xdr:row>
      <xdr:rowOff>5080</xdr:rowOff>
    </xdr:to>
    <xdr:cxnSp macro="">
      <xdr:nvCxnSpPr>
        <xdr:cNvPr id="60" name="直線コネクタ 59"/>
        <xdr:cNvCxnSpPr/>
      </xdr:nvCxnSpPr>
      <xdr:spPr>
        <a:xfrm flipV="1">
          <a:off x="4633595" y="526986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8890</xdr:rowOff>
    </xdr:from>
    <xdr:ext cx="534670" cy="248920"/>
    <xdr:sp macro="" textlink="">
      <xdr:nvSpPr>
        <xdr:cNvPr id="61" name="人件費最小値テキスト"/>
        <xdr:cNvSpPr txBox="1"/>
      </xdr:nvSpPr>
      <xdr:spPr>
        <a:xfrm>
          <a:off x="4686300" y="66954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49,437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5080</xdr:rowOff>
    </xdr:from>
    <xdr:to>
      <xdr:col>24</xdr:col>
      <xdr:colOff>152400</xdr:colOff>
      <xdr:row>39</xdr:row>
      <xdr:rowOff>5080</xdr:rowOff>
    </xdr:to>
    <xdr:cxnSp macro="">
      <xdr:nvCxnSpPr>
        <xdr:cNvPr id="62" name="直線コネクタ 61"/>
        <xdr:cNvCxnSpPr/>
      </xdr:nvCxnSpPr>
      <xdr:spPr>
        <a:xfrm>
          <a:off x="4546600" y="669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73025</xdr:rowOff>
    </xdr:from>
    <xdr:ext cx="598805" cy="259080"/>
    <xdr:sp macro="" textlink="">
      <xdr:nvSpPr>
        <xdr:cNvPr id="63" name="人件費最大値テキスト"/>
        <xdr:cNvSpPr txBox="1"/>
      </xdr:nvSpPr>
      <xdr:spPr>
        <a:xfrm>
          <a:off x="4686300" y="5045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148,949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126365</xdr:rowOff>
    </xdr:from>
    <xdr:to>
      <xdr:col>24</xdr:col>
      <xdr:colOff>152400</xdr:colOff>
      <xdr:row>30</xdr:row>
      <xdr:rowOff>126365</xdr:rowOff>
    </xdr:to>
    <xdr:cxnSp macro="">
      <xdr:nvCxnSpPr>
        <xdr:cNvPr id="64" name="直線コネクタ 63"/>
        <xdr:cNvCxnSpPr/>
      </xdr:nvCxnSpPr>
      <xdr:spPr>
        <a:xfrm>
          <a:off x="4546600" y="526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144145</xdr:rowOff>
    </xdr:from>
    <xdr:to>
      <xdr:col>24</xdr:col>
      <xdr:colOff>63500</xdr:colOff>
      <xdr:row>37</xdr:row>
      <xdr:rowOff>87630</xdr:rowOff>
    </xdr:to>
    <xdr:cxnSp macro="">
      <xdr:nvCxnSpPr>
        <xdr:cNvPr id="65" name="直線コネクタ 64"/>
        <xdr:cNvCxnSpPr/>
      </xdr:nvCxnSpPr>
      <xdr:spPr>
        <a:xfrm flipV="1">
          <a:off x="3797300" y="6316345"/>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37465</xdr:rowOff>
    </xdr:from>
    <xdr:ext cx="534670" cy="259080"/>
    <xdr:sp macro="" textlink="">
      <xdr:nvSpPr>
        <xdr:cNvPr id="66" name="人件費平均値テキスト"/>
        <xdr:cNvSpPr txBox="1"/>
      </xdr:nvSpPr>
      <xdr:spPr>
        <a:xfrm>
          <a:off x="4686300" y="60382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14605</xdr:rowOff>
    </xdr:from>
    <xdr:to>
      <xdr:col>24</xdr:col>
      <xdr:colOff>114300</xdr:colOff>
      <xdr:row>36</xdr:row>
      <xdr:rowOff>116205</xdr:rowOff>
    </xdr:to>
    <xdr:sp macro="" textlink="">
      <xdr:nvSpPr>
        <xdr:cNvPr id="67" name="フローチャート: 判断 66"/>
        <xdr:cNvSpPr/>
      </xdr:nvSpPr>
      <xdr:spPr>
        <a:xfrm>
          <a:off x="45847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83820</xdr:rowOff>
    </xdr:from>
    <xdr:to>
      <xdr:col>19</xdr:col>
      <xdr:colOff>177800</xdr:colOff>
      <xdr:row>37</xdr:row>
      <xdr:rowOff>87630</xdr:rowOff>
    </xdr:to>
    <xdr:cxnSp macro="">
      <xdr:nvCxnSpPr>
        <xdr:cNvPr id="68" name="直線コネクタ 67"/>
        <xdr:cNvCxnSpPr/>
      </xdr:nvCxnSpPr>
      <xdr:spPr>
        <a:xfrm>
          <a:off x="2908300" y="64274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130175</xdr:rowOff>
    </xdr:from>
    <xdr:to>
      <xdr:col>20</xdr:col>
      <xdr:colOff>38100</xdr:colOff>
      <xdr:row>37</xdr:row>
      <xdr:rowOff>60325</xdr:rowOff>
    </xdr:to>
    <xdr:sp macro="" textlink="">
      <xdr:nvSpPr>
        <xdr:cNvPr id="69" name="フローチャート: 判断 68"/>
        <xdr:cNvSpPr/>
      </xdr:nvSpPr>
      <xdr:spPr>
        <a:xfrm>
          <a:off x="3746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76835</xdr:rowOff>
    </xdr:from>
    <xdr:ext cx="513080" cy="249555"/>
    <xdr:sp macro="" textlink="">
      <xdr:nvSpPr>
        <xdr:cNvPr id="70" name="テキスト ボックス 69"/>
        <xdr:cNvSpPr txBox="1"/>
      </xdr:nvSpPr>
      <xdr:spPr>
        <a:xfrm>
          <a:off x="3529965" y="607758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83820</xdr:rowOff>
    </xdr:from>
    <xdr:to>
      <xdr:col>15</xdr:col>
      <xdr:colOff>50800</xdr:colOff>
      <xdr:row>37</xdr:row>
      <xdr:rowOff>90805</xdr:rowOff>
    </xdr:to>
    <xdr:cxnSp macro="">
      <xdr:nvCxnSpPr>
        <xdr:cNvPr id="71" name="直線コネクタ 70"/>
        <xdr:cNvCxnSpPr/>
      </xdr:nvCxnSpPr>
      <xdr:spPr>
        <a:xfrm flipV="1">
          <a:off x="2019300" y="64274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133985</xdr:rowOff>
    </xdr:from>
    <xdr:to>
      <xdr:col>15</xdr:col>
      <xdr:colOff>101600</xdr:colOff>
      <xdr:row>37</xdr:row>
      <xdr:rowOff>64135</xdr:rowOff>
    </xdr:to>
    <xdr:sp macro="" textlink="">
      <xdr:nvSpPr>
        <xdr:cNvPr id="72" name="フローチャート: 判断 71"/>
        <xdr:cNvSpPr/>
      </xdr:nvSpPr>
      <xdr:spPr>
        <a:xfrm>
          <a:off x="2857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80645</xdr:rowOff>
    </xdr:from>
    <xdr:ext cx="513080" cy="259080"/>
    <xdr:sp macro="" textlink="">
      <xdr:nvSpPr>
        <xdr:cNvPr id="73" name="テキスト ボックス 72"/>
        <xdr:cNvSpPr txBox="1"/>
      </xdr:nvSpPr>
      <xdr:spPr>
        <a:xfrm>
          <a:off x="2640965" y="608139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76200</xdr:rowOff>
    </xdr:from>
    <xdr:to>
      <xdr:col>10</xdr:col>
      <xdr:colOff>114300</xdr:colOff>
      <xdr:row>37</xdr:row>
      <xdr:rowOff>90805</xdr:rowOff>
    </xdr:to>
    <xdr:cxnSp macro="">
      <xdr:nvCxnSpPr>
        <xdr:cNvPr id="74" name="直線コネクタ 73"/>
        <xdr:cNvCxnSpPr/>
      </xdr:nvCxnSpPr>
      <xdr:spPr>
        <a:xfrm>
          <a:off x="1130300" y="641985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133985</xdr:rowOff>
    </xdr:from>
    <xdr:to>
      <xdr:col>10</xdr:col>
      <xdr:colOff>165100</xdr:colOff>
      <xdr:row>37</xdr:row>
      <xdr:rowOff>64135</xdr:rowOff>
    </xdr:to>
    <xdr:sp macro="" textlink="">
      <xdr:nvSpPr>
        <xdr:cNvPr id="75" name="フローチャート: 判断 74"/>
        <xdr:cNvSpPr/>
      </xdr:nvSpPr>
      <xdr:spPr>
        <a:xfrm>
          <a:off x="1968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80645</xdr:rowOff>
    </xdr:from>
    <xdr:ext cx="513080" cy="259080"/>
    <xdr:sp macro="" textlink="">
      <xdr:nvSpPr>
        <xdr:cNvPr id="76" name="テキスト ボックス 75"/>
        <xdr:cNvSpPr txBox="1"/>
      </xdr:nvSpPr>
      <xdr:spPr>
        <a:xfrm>
          <a:off x="1751965" y="608139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139700</xdr:rowOff>
    </xdr:from>
    <xdr:to>
      <xdr:col>6</xdr:col>
      <xdr:colOff>38100</xdr:colOff>
      <xdr:row>37</xdr:row>
      <xdr:rowOff>69850</xdr:rowOff>
    </xdr:to>
    <xdr:sp macro="" textlink="">
      <xdr:nvSpPr>
        <xdr:cNvPr id="77" name="フローチャート: 判断 76"/>
        <xdr:cNvSpPr/>
      </xdr:nvSpPr>
      <xdr:spPr>
        <a:xfrm>
          <a:off x="107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86360</xdr:rowOff>
    </xdr:from>
    <xdr:ext cx="513080" cy="251460"/>
    <xdr:sp macro="" textlink="">
      <xdr:nvSpPr>
        <xdr:cNvPr id="78" name="テキスト ボックス 77"/>
        <xdr:cNvSpPr txBox="1"/>
      </xdr:nvSpPr>
      <xdr:spPr>
        <a:xfrm>
          <a:off x="862965" y="608711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9" name="テキスト ボックス 78"/>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80" name="テキスト ボックス 79"/>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81" name="テキスト ボックス 80"/>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2" name="テキスト ボックス 81"/>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3" name="テキスト ボックス 82"/>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93345</xdr:rowOff>
    </xdr:from>
    <xdr:to>
      <xdr:col>24</xdr:col>
      <xdr:colOff>114300</xdr:colOff>
      <xdr:row>37</xdr:row>
      <xdr:rowOff>23495</xdr:rowOff>
    </xdr:to>
    <xdr:sp macro="" textlink="">
      <xdr:nvSpPr>
        <xdr:cNvPr id="84" name="楕円 83"/>
        <xdr:cNvSpPr/>
      </xdr:nvSpPr>
      <xdr:spPr>
        <a:xfrm>
          <a:off x="45847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71755</xdr:rowOff>
    </xdr:from>
    <xdr:ext cx="534670" cy="259080"/>
    <xdr:sp macro="" textlink="">
      <xdr:nvSpPr>
        <xdr:cNvPr id="85" name="人件費該当値テキスト"/>
        <xdr:cNvSpPr txBox="1"/>
      </xdr:nvSpPr>
      <xdr:spPr>
        <a:xfrm>
          <a:off x="4686300" y="6243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86" name="楕円 85"/>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129540</xdr:rowOff>
    </xdr:from>
    <xdr:ext cx="513080" cy="259080"/>
    <xdr:sp macro="" textlink="">
      <xdr:nvSpPr>
        <xdr:cNvPr id="87" name="テキスト ボックス 86"/>
        <xdr:cNvSpPr txBox="1"/>
      </xdr:nvSpPr>
      <xdr:spPr>
        <a:xfrm>
          <a:off x="3529965" y="647319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33020</xdr:rowOff>
    </xdr:from>
    <xdr:to>
      <xdr:col>15</xdr:col>
      <xdr:colOff>101600</xdr:colOff>
      <xdr:row>37</xdr:row>
      <xdr:rowOff>134620</xdr:rowOff>
    </xdr:to>
    <xdr:sp macro="" textlink="">
      <xdr:nvSpPr>
        <xdr:cNvPr id="88" name="楕円 87"/>
        <xdr:cNvSpPr/>
      </xdr:nvSpPr>
      <xdr:spPr>
        <a:xfrm>
          <a:off x="2857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125730</xdr:rowOff>
    </xdr:from>
    <xdr:ext cx="513080" cy="259080"/>
    <xdr:sp macro="" textlink="">
      <xdr:nvSpPr>
        <xdr:cNvPr id="89" name="テキスト ボックス 88"/>
        <xdr:cNvSpPr txBox="1"/>
      </xdr:nvSpPr>
      <xdr:spPr>
        <a:xfrm>
          <a:off x="2640965" y="646938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40640</xdr:rowOff>
    </xdr:from>
    <xdr:to>
      <xdr:col>10</xdr:col>
      <xdr:colOff>165100</xdr:colOff>
      <xdr:row>37</xdr:row>
      <xdr:rowOff>141605</xdr:rowOff>
    </xdr:to>
    <xdr:sp macro="" textlink="">
      <xdr:nvSpPr>
        <xdr:cNvPr id="90" name="楕円 89"/>
        <xdr:cNvSpPr/>
      </xdr:nvSpPr>
      <xdr:spPr>
        <a:xfrm>
          <a:off x="19685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132715</xdr:rowOff>
    </xdr:from>
    <xdr:ext cx="513080" cy="250825"/>
    <xdr:sp macro="" textlink="">
      <xdr:nvSpPr>
        <xdr:cNvPr id="91" name="テキスト ボックス 90"/>
        <xdr:cNvSpPr txBox="1"/>
      </xdr:nvSpPr>
      <xdr:spPr>
        <a:xfrm>
          <a:off x="1751965" y="647636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25400</xdr:rowOff>
    </xdr:from>
    <xdr:to>
      <xdr:col>6</xdr:col>
      <xdr:colOff>38100</xdr:colOff>
      <xdr:row>37</xdr:row>
      <xdr:rowOff>127000</xdr:rowOff>
    </xdr:to>
    <xdr:sp macro="" textlink="">
      <xdr:nvSpPr>
        <xdr:cNvPr id="92" name="楕円 91"/>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118110</xdr:rowOff>
    </xdr:from>
    <xdr:ext cx="513080" cy="259080"/>
    <xdr:sp macro="" textlink="">
      <xdr:nvSpPr>
        <xdr:cNvPr id="93" name="テキスト ボックス 92"/>
        <xdr:cNvSpPr txBox="1"/>
      </xdr:nvSpPr>
      <xdr:spPr>
        <a:xfrm>
          <a:off x="862965" y="646176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28295" cy="217170"/>
    <xdr:sp macro="" textlink="">
      <xdr:nvSpPr>
        <xdr:cNvPr id="102" name="テキスト ボックス 101"/>
        <xdr:cNvSpPr txBox="1"/>
      </xdr:nvSpPr>
      <xdr:spPr>
        <a:xfrm>
          <a:off x="723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48920"/>
    <xdr:sp macro="" textlink="">
      <xdr:nvSpPr>
        <xdr:cNvPr id="104" name="テキスト ボックス 103"/>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5" name="直線コネクタ 104"/>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6" name="テキスト ボックス 105"/>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7" name="直線コネクタ 106"/>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8" name="テキスト ボックス 107"/>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9" name="直線コネクタ 108"/>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10" name="テキスト ボックス 109"/>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11" name="直線コネクタ 110"/>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74040" cy="251460"/>
    <xdr:sp macro="" textlink="">
      <xdr:nvSpPr>
        <xdr:cNvPr id="112" name="テキスト ボックス 111"/>
        <xdr:cNvSpPr txBox="1"/>
      </xdr:nvSpPr>
      <xdr:spPr>
        <a:xfrm>
          <a:off x="166370" y="9093200"/>
          <a:ext cx="5740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3" name="直線コネクタ 112"/>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74040" cy="258445"/>
    <xdr:sp macro="" textlink="">
      <xdr:nvSpPr>
        <xdr:cNvPr id="114" name="テキスト ボックス 113"/>
        <xdr:cNvSpPr txBox="1"/>
      </xdr:nvSpPr>
      <xdr:spPr>
        <a:xfrm>
          <a:off x="166370" y="8766175"/>
          <a:ext cx="5740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5" name="直線コネクタ 114"/>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74040" cy="259080"/>
    <xdr:sp macro="" textlink="">
      <xdr:nvSpPr>
        <xdr:cNvPr id="116" name="テキスト ボックス 115"/>
        <xdr:cNvSpPr txBox="1"/>
      </xdr:nvSpPr>
      <xdr:spPr>
        <a:xfrm>
          <a:off x="166370" y="843915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74040" cy="248920"/>
    <xdr:sp macro="" textlink="">
      <xdr:nvSpPr>
        <xdr:cNvPr id="118" name="テキスト ボックス 117"/>
        <xdr:cNvSpPr txBox="1"/>
      </xdr:nvSpPr>
      <xdr:spPr>
        <a:xfrm>
          <a:off x="166370" y="8112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140335</xdr:rowOff>
    </xdr:from>
    <xdr:to>
      <xdr:col>24</xdr:col>
      <xdr:colOff>62865</xdr:colOff>
      <xdr:row>59</xdr:row>
      <xdr:rowOff>102235</xdr:rowOff>
    </xdr:to>
    <xdr:cxnSp macro="">
      <xdr:nvCxnSpPr>
        <xdr:cNvPr id="120" name="直線コネクタ 119"/>
        <xdr:cNvCxnSpPr/>
      </xdr:nvCxnSpPr>
      <xdr:spPr>
        <a:xfrm flipV="1">
          <a:off x="4633595" y="8712835"/>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106045</xdr:rowOff>
    </xdr:from>
    <xdr:ext cx="534670" cy="259080"/>
    <xdr:sp macro="" textlink="">
      <xdr:nvSpPr>
        <xdr:cNvPr id="121" name="物件費最小値テキスト"/>
        <xdr:cNvSpPr txBox="1"/>
      </xdr:nvSpPr>
      <xdr:spPr>
        <a:xfrm>
          <a:off x="4686300" y="10221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39,810</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102235</xdr:rowOff>
    </xdr:from>
    <xdr:to>
      <xdr:col>24</xdr:col>
      <xdr:colOff>152400</xdr:colOff>
      <xdr:row>59</xdr:row>
      <xdr:rowOff>102235</xdr:rowOff>
    </xdr:to>
    <xdr:cxnSp macro="">
      <xdr:nvCxnSpPr>
        <xdr:cNvPr id="122" name="直線コネクタ 121"/>
        <xdr:cNvCxnSpPr/>
      </xdr:nvCxnSpPr>
      <xdr:spPr>
        <a:xfrm>
          <a:off x="4546600" y="10217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86995</xdr:rowOff>
    </xdr:from>
    <xdr:ext cx="598805" cy="250825"/>
    <xdr:sp macro="" textlink="">
      <xdr:nvSpPr>
        <xdr:cNvPr id="123" name="物件費最大値テキスト"/>
        <xdr:cNvSpPr txBox="1"/>
      </xdr:nvSpPr>
      <xdr:spPr>
        <a:xfrm>
          <a:off x="4686300" y="848804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131,950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140335</xdr:rowOff>
    </xdr:from>
    <xdr:to>
      <xdr:col>24</xdr:col>
      <xdr:colOff>152400</xdr:colOff>
      <xdr:row>50</xdr:row>
      <xdr:rowOff>140335</xdr:rowOff>
    </xdr:to>
    <xdr:cxnSp macro="">
      <xdr:nvCxnSpPr>
        <xdr:cNvPr id="124" name="直線コネクタ 123"/>
        <xdr:cNvCxnSpPr/>
      </xdr:nvCxnSpPr>
      <xdr:spPr>
        <a:xfrm>
          <a:off x="4546600" y="871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153670</xdr:rowOff>
    </xdr:from>
    <xdr:to>
      <xdr:col>24</xdr:col>
      <xdr:colOff>63500</xdr:colOff>
      <xdr:row>57</xdr:row>
      <xdr:rowOff>43180</xdr:rowOff>
    </xdr:to>
    <xdr:cxnSp macro="">
      <xdr:nvCxnSpPr>
        <xdr:cNvPr id="125" name="直線コネクタ 124"/>
        <xdr:cNvCxnSpPr/>
      </xdr:nvCxnSpPr>
      <xdr:spPr>
        <a:xfrm flipV="1">
          <a:off x="3797300" y="975487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72390</xdr:rowOff>
    </xdr:from>
    <xdr:ext cx="534670" cy="259080"/>
    <xdr:sp macro="" textlink="">
      <xdr:nvSpPr>
        <xdr:cNvPr id="126" name="物件費平均値テキスト"/>
        <xdr:cNvSpPr txBox="1"/>
      </xdr:nvSpPr>
      <xdr:spPr>
        <a:xfrm>
          <a:off x="4686300" y="9502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49530</xdr:rowOff>
    </xdr:from>
    <xdr:to>
      <xdr:col>24</xdr:col>
      <xdr:colOff>114300</xdr:colOff>
      <xdr:row>56</xdr:row>
      <xdr:rowOff>151130</xdr:rowOff>
    </xdr:to>
    <xdr:sp macro="" textlink="">
      <xdr:nvSpPr>
        <xdr:cNvPr id="127" name="フローチャート: 判断 126"/>
        <xdr:cNvSpPr/>
      </xdr:nvSpPr>
      <xdr:spPr>
        <a:xfrm>
          <a:off x="45847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43180</xdr:rowOff>
    </xdr:from>
    <xdr:to>
      <xdr:col>19</xdr:col>
      <xdr:colOff>177800</xdr:colOff>
      <xdr:row>57</xdr:row>
      <xdr:rowOff>74930</xdr:rowOff>
    </xdr:to>
    <xdr:cxnSp macro="">
      <xdr:nvCxnSpPr>
        <xdr:cNvPr id="128" name="直線コネクタ 127"/>
        <xdr:cNvCxnSpPr/>
      </xdr:nvCxnSpPr>
      <xdr:spPr>
        <a:xfrm flipV="1">
          <a:off x="2908300" y="981583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97790</xdr:rowOff>
    </xdr:from>
    <xdr:to>
      <xdr:col>20</xdr:col>
      <xdr:colOff>38100</xdr:colOff>
      <xdr:row>57</xdr:row>
      <xdr:rowOff>27305</xdr:rowOff>
    </xdr:to>
    <xdr:sp macro="" textlink="">
      <xdr:nvSpPr>
        <xdr:cNvPr id="129" name="フローチャート: 判断 128"/>
        <xdr:cNvSpPr/>
      </xdr:nvSpPr>
      <xdr:spPr>
        <a:xfrm>
          <a:off x="3746500" y="9698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43815</xdr:rowOff>
    </xdr:from>
    <xdr:ext cx="513080" cy="248285"/>
    <xdr:sp macro="" textlink="">
      <xdr:nvSpPr>
        <xdr:cNvPr id="130" name="テキスト ボックス 129"/>
        <xdr:cNvSpPr txBox="1"/>
      </xdr:nvSpPr>
      <xdr:spPr>
        <a:xfrm>
          <a:off x="3529965" y="947356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74930</xdr:rowOff>
    </xdr:from>
    <xdr:to>
      <xdr:col>15</xdr:col>
      <xdr:colOff>50800</xdr:colOff>
      <xdr:row>57</xdr:row>
      <xdr:rowOff>150495</xdr:rowOff>
    </xdr:to>
    <xdr:cxnSp macro="">
      <xdr:nvCxnSpPr>
        <xdr:cNvPr id="131" name="直線コネクタ 130"/>
        <xdr:cNvCxnSpPr/>
      </xdr:nvCxnSpPr>
      <xdr:spPr>
        <a:xfrm flipV="1">
          <a:off x="2019300" y="984758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171450</xdr:rowOff>
    </xdr:from>
    <xdr:to>
      <xdr:col>15</xdr:col>
      <xdr:colOff>101600</xdr:colOff>
      <xdr:row>57</xdr:row>
      <xdr:rowOff>101600</xdr:rowOff>
    </xdr:to>
    <xdr:sp macro="" textlink="">
      <xdr:nvSpPr>
        <xdr:cNvPr id="132" name="フローチャート: 判断 131"/>
        <xdr:cNvSpPr/>
      </xdr:nvSpPr>
      <xdr:spPr>
        <a:xfrm>
          <a:off x="2857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118110</xdr:rowOff>
    </xdr:from>
    <xdr:ext cx="513080" cy="259080"/>
    <xdr:sp macro="" textlink="">
      <xdr:nvSpPr>
        <xdr:cNvPr id="133" name="テキスト ボックス 132"/>
        <xdr:cNvSpPr txBox="1"/>
      </xdr:nvSpPr>
      <xdr:spPr>
        <a:xfrm>
          <a:off x="2640965" y="954786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150495</xdr:rowOff>
    </xdr:from>
    <xdr:to>
      <xdr:col>10</xdr:col>
      <xdr:colOff>114300</xdr:colOff>
      <xdr:row>57</xdr:row>
      <xdr:rowOff>165100</xdr:rowOff>
    </xdr:to>
    <xdr:cxnSp macro="">
      <xdr:nvCxnSpPr>
        <xdr:cNvPr id="134" name="直線コネクタ 133"/>
        <xdr:cNvCxnSpPr/>
      </xdr:nvCxnSpPr>
      <xdr:spPr>
        <a:xfrm flipV="1">
          <a:off x="1130300" y="99231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25400</xdr:rowOff>
    </xdr:from>
    <xdr:to>
      <xdr:col>10</xdr:col>
      <xdr:colOff>165100</xdr:colOff>
      <xdr:row>57</xdr:row>
      <xdr:rowOff>127000</xdr:rowOff>
    </xdr:to>
    <xdr:sp macro="" textlink="">
      <xdr:nvSpPr>
        <xdr:cNvPr id="135" name="フローチャート: 判断 134"/>
        <xdr:cNvSpPr/>
      </xdr:nvSpPr>
      <xdr:spPr>
        <a:xfrm>
          <a:off x="1968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143510</xdr:rowOff>
    </xdr:from>
    <xdr:ext cx="513080" cy="251460"/>
    <xdr:sp macro="" textlink="">
      <xdr:nvSpPr>
        <xdr:cNvPr id="136" name="テキスト ボックス 135"/>
        <xdr:cNvSpPr txBox="1"/>
      </xdr:nvSpPr>
      <xdr:spPr>
        <a:xfrm>
          <a:off x="1751965" y="957326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55880</xdr:rowOff>
    </xdr:from>
    <xdr:to>
      <xdr:col>6</xdr:col>
      <xdr:colOff>38100</xdr:colOff>
      <xdr:row>57</xdr:row>
      <xdr:rowOff>157480</xdr:rowOff>
    </xdr:to>
    <xdr:sp macro="" textlink="">
      <xdr:nvSpPr>
        <xdr:cNvPr id="137" name="フローチャート: 判断 136"/>
        <xdr:cNvSpPr/>
      </xdr:nvSpPr>
      <xdr:spPr>
        <a:xfrm>
          <a:off x="1079500" y="982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2540</xdr:rowOff>
    </xdr:from>
    <xdr:ext cx="513080" cy="259080"/>
    <xdr:sp macro="" textlink="">
      <xdr:nvSpPr>
        <xdr:cNvPr id="138" name="テキスト ボックス 137"/>
        <xdr:cNvSpPr txBox="1"/>
      </xdr:nvSpPr>
      <xdr:spPr>
        <a:xfrm>
          <a:off x="862965" y="96037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9" name="テキスト ボックス 13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40" name="テキスト ボックス 13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41" name="テキスト ボックス 14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2" name="テキスト ボックス 14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3" name="テキスト ボックス 14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102870</xdr:rowOff>
    </xdr:from>
    <xdr:to>
      <xdr:col>24</xdr:col>
      <xdr:colOff>114300</xdr:colOff>
      <xdr:row>57</xdr:row>
      <xdr:rowOff>33020</xdr:rowOff>
    </xdr:to>
    <xdr:sp macro="" textlink="">
      <xdr:nvSpPr>
        <xdr:cNvPr id="144" name="楕円 143"/>
        <xdr:cNvSpPr/>
      </xdr:nvSpPr>
      <xdr:spPr>
        <a:xfrm>
          <a:off x="4584700" y="9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81280</xdr:rowOff>
    </xdr:from>
    <xdr:ext cx="534670" cy="259080"/>
    <xdr:sp macro="" textlink="">
      <xdr:nvSpPr>
        <xdr:cNvPr id="145" name="物件費該当値テキスト"/>
        <xdr:cNvSpPr txBox="1"/>
      </xdr:nvSpPr>
      <xdr:spPr>
        <a:xfrm>
          <a:off x="4686300" y="9682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68,144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163830</xdr:rowOff>
    </xdr:from>
    <xdr:to>
      <xdr:col>20</xdr:col>
      <xdr:colOff>38100</xdr:colOff>
      <xdr:row>57</xdr:row>
      <xdr:rowOff>93980</xdr:rowOff>
    </xdr:to>
    <xdr:sp macro="" textlink="">
      <xdr:nvSpPr>
        <xdr:cNvPr id="146" name="楕円 145"/>
        <xdr:cNvSpPr/>
      </xdr:nvSpPr>
      <xdr:spPr>
        <a:xfrm>
          <a:off x="3746500" y="9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85090</xdr:rowOff>
    </xdr:from>
    <xdr:ext cx="513080" cy="259080"/>
    <xdr:sp macro="" textlink="">
      <xdr:nvSpPr>
        <xdr:cNvPr id="147" name="テキスト ボックス 146"/>
        <xdr:cNvSpPr txBox="1"/>
      </xdr:nvSpPr>
      <xdr:spPr>
        <a:xfrm>
          <a:off x="3529965" y="98577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24130</xdr:rowOff>
    </xdr:from>
    <xdr:to>
      <xdr:col>15</xdr:col>
      <xdr:colOff>101600</xdr:colOff>
      <xdr:row>57</xdr:row>
      <xdr:rowOff>125730</xdr:rowOff>
    </xdr:to>
    <xdr:sp macro="" textlink="">
      <xdr:nvSpPr>
        <xdr:cNvPr id="148" name="楕円 147"/>
        <xdr:cNvSpPr/>
      </xdr:nvSpPr>
      <xdr:spPr>
        <a:xfrm>
          <a:off x="28575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116840</xdr:rowOff>
    </xdr:from>
    <xdr:ext cx="513080" cy="259080"/>
    <xdr:sp macro="" textlink="">
      <xdr:nvSpPr>
        <xdr:cNvPr id="149" name="テキスト ボックス 148"/>
        <xdr:cNvSpPr txBox="1"/>
      </xdr:nvSpPr>
      <xdr:spPr>
        <a:xfrm>
          <a:off x="2640965" y="988949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99695</xdr:rowOff>
    </xdr:from>
    <xdr:to>
      <xdr:col>10</xdr:col>
      <xdr:colOff>165100</xdr:colOff>
      <xdr:row>58</xdr:row>
      <xdr:rowOff>29845</xdr:rowOff>
    </xdr:to>
    <xdr:sp macro="" textlink="">
      <xdr:nvSpPr>
        <xdr:cNvPr id="150" name="楕円 149"/>
        <xdr:cNvSpPr/>
      </xdr:nvSpPr>
      <xdr:spPr>
        <a:xfrm>
          <a:off x="1968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20955</xdr:rowOff>
    </xdr:from>
    <xdr:ext cx="513080" cy="248285"/>
    <xdr:sp macro="" textlink="">
      <xdr:nvSpPr>
        <xdr:cNvPr id="151" name="テキスト ボックス 150"/>
        <xdr:cNvSpPr txBox="1"/>
      </xdr:nvSpPr>
      <xdr:spPr>
        <a:xfrm>
          <a:off x="1751965" y="996505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114300</xdr:rowOff>
    </xdr:from>
    <xdr:to>
      <xdr:col>6</xdr:col>
      <xdr:colOff>38100</xdr:colOff>
      <xdr:row>58</xdr:row>
      <xdr:rowOff>44450</xdr:rowOff>
    </xdr:to>
    <xdr:sp macro="" textlink="">
      <xdr:nvSpPr>
        <xdr:cNvPr id="152" name="楕円 151"/>
        <xdr:cNvSpPr/>
      </xdr:nvSpPr>
      <xdr:spPr>
        <a:xfrm>
          <a:off x="10795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35560</xdr:rowOff>
    </xdr:from>
    <xdr:ext cx="513080" cy="259080"/>
    <xdr:sp macro="" textlink="">
      <xdr:nvSpPr>
        <xdr:cNvPr id="153" name="テキスト ボックス 152"/>
        <xdr:cNvSpPr txBox="1"/>
      </xdr:nvSpPr>
      <xdr:spPr>
        <a:xfrm>
          <a:off x="862965" y="997966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28295" cy="217170"/>
    <xdr:sp macro="" textlink="">
      <xdr:nvSpPr>
        <xdr:cNvPr id="162" name="テキスト ボックス 161"/>
        <xdr:cNvSpPr txBox="1"/>
      </xdr:nvSpPr>
      <xdr:spPr>
        <a:xfrm>
          <a:off x="723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27330" cy="259080"/>
    <xdr:sp macro="" textlink="">
      <xdr:nvSpPr>
        <xdr:cNvPr id="165" name="テキスト ボックス 164"/>
        <xdr:cNvSpPr txBox="1"/>
      </xdr:nvSpPr>
      <xdr:spPr>
        <a:xfrm>
          <a:off x="513080" y="13446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7" name="テキスト ボックス 166"/>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48920"/>
    <xdr:sp macro="" textlink="">
      <xdr:nvSpPr>
        <xdr:cNvPr id="169" name="テキスト ボックス 168"/>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71" name="テキスト ボックス 170"/>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3" name="テキスト ボックス 172"/>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75" name="テキスト ボックス 174"/>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60325</xdr:rowOff>
    </xdr:from>
    <xdr:to>
      <xdr:col>24</xdr:col>
      <xdr:colOff>62865</xdr:colOff>
      <xdr:row>79</xdr:row>
      <xdr:rowOff>21590</xdr:rowOff>
    </xdr:to>
    <xdr:cxnSp macro="">
      <xdr:nvCxnSpPr>
        <xdr:cNvPr id="177" name="直線コネクタ 176"/>
        <xdr:cNvCxnSpPr/>
      </xdr:nvCxnSpPr>
      <xdr:spPr>
        <a:xfrm flipV="1">
          <a:off x="4633595" y="1206182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25400</xdr:rowOff>
    </xdr:from>
    <xdr:ext cx="378460" cy="259080"/>
    <xdr:sp macro="" textlink="">
      <xdr:nvSpPr>
        <xdr:cNvPr id="178" name="維持補修費最小値テキスト"/>
        <xdr:cNvSpPr txBox="1"/>
      </xdr:nvSpPr>
      <xdr:spPr>
        <a:xfrm>
          <a:off x="4686300" y="13569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21590</xdr:rowOff>
    </xdr:from>
    <xdr:to>
      <xdr:col>24</xdr:col>
      <xdr:colOff>152400</xdr:colOff>
      <xdr:row>79</xdr:row>
      <xdr:rowOff>21590</xdr:rowOff>
    </xdr:to>
    <xdr:cxnSp macro="">
      <xdr:nvCxnSpPr>
        <xdr:cNvPr id="179" name="直線コネクタ 178"/>
        <xdr:cNvCxnSpPr/>
      </xdr:nvCxnSpPr>
      <xdr:spPr>
        <a:xfrm>
          <a:off x="4546600" y="1356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6985</xdr:rowOff>
    </xdr:from>
    <xdr:ext cx="534670" cy="250825"/>
    <xdr:sp macro="" textlink="">
      <xdr:nvSpPr>
        <xdr:cNvPr id="180" name="維持補修費最大値テキスト"/>
        <xdr:cNvSpPr txBox="1"/>
      </xdr:nvSpPr>
      <xdr:spPr>
        <a:xfrm>
          <a:off x="4686300" y="118370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40,076</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60325</xdr:rowOff>
    </xdr:from>
    <xdr:to>
      <xdr:col>24</xdr:col>
      <xdr:colOff>152400</xdr:colOff>
      <xdr:row>70</xdr:row>
      <xdr:rowOff>60325</xdr:rowOff>
    </xdr:to>
    <xdr:cxnSp macro="">
      <xdr:nvCxnSpPr>
        <xdr:cNvPr id="181" name="直線コネクタ 180"/>
        <xdr:cNvCxnSpPr/>
      </xdr:nvCxnSpPr>
      <xdr:spPr>
        <a:xfrm>
          <a:off x="4546600" y="12061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90805</xdr:rowOff>
    </xdr:from>
    <xdr:to>
      <xdr:col>24</xdr:col>
      <xdr:colOff>63500</xdr:colOff>
      <xdr:row>78</xdr:row>
      <xdr:rowOff>121285</xdr:rowOff>
    </xdr:to>
    <xdr:cxnSp macro="">
      <xdr:nvCxnSpPr>
        <xdr:cNvPr id="182" name="直線コネクタ 181"/>
        <xdr:cNvCxnSpPr/>
      </xdr:nvCxnSpPr>
      <xdr:spPr>
        <a:xfrm flipV="1">
          <a:off x="3797300" y="1346390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55880</xdr:rowOff>
    </xdr:from>
    <xdr:ext cx="469900" cy="259080"/>
    <xdr:sp macro="" textlink="">
      <xdr:nvSpPr>
        <xdr:cNvPr id="183" name="維持補修費平均値テキスト"/>
        <xdr:cNvSpPr txBox="1"/>
      </xdr:nvSpPr>
      <xdr:spPr>
        <a:xfrm>
          <a:off x="4686300" y="13086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33020</xdr:rowOff>
    </xdr:from>
    <xdr:to>
      <xdr:col>24</xdr:col>
      <xdr:colOff>114300</xdr:colOff>
      <xdr:row>77</xdr:row>
      <xdr:rowOff>134620</xdr:rowOff>
    </xdr:to>
    <xdr:sp macro="" textlink="">
      <xdr:nvSpPr>
        <xdr:cNvPr id="184" name="フローチャート: 判断 183"/>
        <xdr:cNvSpPr/>
      </xdr:nvSpPr>
      <xdr:spPr>
        <a:xfrm>
          <a:off x="45847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114300</xdr:rowOff>
    </xdr:from>
    <xdr:to>
      <xdr:col>19</xdr:col>
      <xdr:colOff>177800</xdr:colOff>
      <xdr:row>78</xdr:row>
      <xdr:rowOff>121285</xdr:rowOff>
    </xdr:to>
    <xdr:cxnSp macro="">
      <xdr:nvCxnSpPr>
        <xdr:cNvPr id="185" name="直線コネクタ 184"/>
        <xdr:cNvCxnSpPr/>
      </xdr:nvCxnSpPr>
      <xdr:spPr>
        <a:xfrm>
          <a:off x="2908300" y="134874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107950</xdr:rowOff>
    </xdr:from>
    <xdr:to>
      <xdr:col>20</xdr:col>
      <xdr:colOff>38100</xdr:colOff>
      <xdr:row>78</xdr:row>
      <xdr:rowOff>38100</xdr:rowOff>
    </xdr:to>
    <xdr:sp macro="" textlink="">
      <xdr:nvSpPr>
        <xdr:cNvPr id="186" name="フローチャート: 判断 185"/>
        <xdr:cNvSpPr/>
      </xdr:nvSpPr>
      <xdr:spPr>
        <a:xfrm>
          <a:off x="3746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54610</xdr:rowOff>
    </xdr:from>
    <xdr:ext cx="448310" cy="248920"/>
    <xdr:sp macro="" textlink="">
      <xdr:nvSpPr>
        <xdr:cNvPr id="187" name="テキスト ボックス 186"/>
        <xdr:cNvSpPr txBox="1"/>
      </xdr:nvSpPr>
      <xdr:spPr>
        <a:xfrm>
          <a:off x="3562350" y="13084810"/>
          <a:ext cx="448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114300</xdr:rowOff>
    </xdr:from>
    <xdr:to>
      <xdr:col>15</xdr:col>
      <xdr:colOff>50800</xdr:colOff>
      <xdr:row>78</xdr:row>
      <xdr:rowOff>116205</xdr:rowOff>
    </xdr:to>
    <xdr:cxnSp macro="">
      <xdr:nvCxnSpPr>
        <xdr:cNvPr id="188" name="直線コネクタ 187"/>
        <xdr:cNvCxnSpPr/>
      </xdr:nvCxnSpPr>
      <xdr:spPr>
        <a:xfrm flipV="1">
          <a:off x="2019300" y="134874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70485</xdr:rowOff>
    </xdr:from>
    <xdr:to>
      <xdr:col>15</xdr:col>
      <xdr:colOff>101600</xdr:colOff>
      <xdr:row>78</xdr:row>
      <xdr:rowOff>635</xdr:rowOff>
    </xdr:to>
    <xdr:sp macro="" textlink="">
      <xdr:nvSpPr>
        <xdr:cNvPr id="189" name="フローチャート: 判断 188"/>
        <xdr:cNvSpPr/>
      </xdr:nvSpPr>
      <xdr:spPr>
        <a:xfrm>
          <a:off x="2857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17780</xdr:rowOff>
    </xdr:from>
    <xdr:ext cx="448310" cy="251460"/>
    <xdr:sp macro="" textlink="">
      <xdr:nvSpPr>
        <xdr:cNvPr id="190" name="テキスト ボックス 189"/>
        <xdr:cNvSpPr txBox="1"/>
      </xdr:nvSpPr>
      <xdr:spPr>
        <a:xfrm>
          <a:off x="2673350" y="13047980"/>
          <a:ext cx="4483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113030</xdr:rowOff>
    </xdr:from>
    <xdr:to>
      <xdr:col>10</xdr:col>
      <xdr:colOff>114300</xdr:colOff>
      <xdr:row>78</xdr:row>
      <xdr:rowOff>116205</xdr:rowOff>
    </xdr:to>
    <xdr:cxnSp macro="">
      <xdr:nvCxnSpPr>
        <xdr:cNvPr id="191" name="直線コネクタ 190"/>
        <xdr:cNvCxnSpPr/>
      </xdr:nvCxnSpPr>
      <xdr:spPr>
        <a:xfrm>
          <a:off x="1130300" y="134861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31750</xdr:rowOff>
    </xdr:from>
    <xdr:to>
      <xdr:col>10</xdr:col>
      <xdr:colOff>165100</xdr:colOff>
      <xdr:row>77</xdr:row>
      <xdr:rowOff>133350</xdr:rowOff>
    </xdr:to>
    <xdr:sp macro="" textlink="">
      <xdr:nvSpPr>
        <xdr:cNvPr id="192" name="フローチャート: 判断 191"/>
        <xdr:cNvSpPr/>
      </xdr:nvSpPr>
      <xdr:spPr>
        <a:xfrm>
          <a:off x="1968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149860</xdr:rowOff>
    </xdr:from>
    <xdr:ext cx="448310" cy="259080"/>
    <xdr:sp macro="" textlink="">
      <xdr:nvSpPr>
        <xdr:cNvPr id="193" name="テキスト ボックス 192"/>
        <xdr:cNvSpPr txBox="1"/>
      </xdr:nvSpPr>
      <xdr:spPr>
        <a:xfrm>
          <a:off x="1784350" y="1300861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80010</xdr:rowOff>
    </xdr:from>
    <xdr:to>
      <xdr:col>6</xdr:col>
      <xdr:colOff>38100</xdr:colOff>
      <xdr:row>78</xdr:row>
      <xdr:rowOff>10160</xdr:rowOff>
    </xdr:to>
    <xdr:sp macro="" textlink="">
      <xdr:nvSpPr>
        <xdr:cNvPr id="194" name="フローチャート: 判断 193"/>
        <xdr:cNvSpPr/>
      </xdr:nvSpPr>
      <xdr:spPr>
        <a:xfrm>
          <a:off x="1079500" y="132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26670</xdr:rowOff>
    </xdr:from>
    <xdr:ext cx="448310" cy="259080"/>
    <xdr:sp macro="" textlink="">
      <xdr:nvSpPr>
        <xdr:cNvPr id="195" name="テキスト ボックス 194"/>
        <xdr:cNvSpPr txBox="1"/>
      </xdr:nvSpPr>
      <xdr:spPr>
        <a:xfrm>
          <a:off x="895350" y="1305687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6" name="テキスト ボックス 19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7" name="テキスト ボックス 19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8" name="テキスト ボックス 19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9" name="テキスト ボックス 19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200" name="テキスト ボックス 19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40640</xdr:rowOff>
    </xdr:from>
    <xdr:to>
      <xdr:col>24</xdr:col>
      <xdr:colOff>114300</xdr:colOff>
      <xdr:row>78</xdr:row>
      <xdr:rowOff>141605</xdr:rowOff>
    </xdr:to>
    <xdr:sp macro="" textlink="">
      <xdr:nvSpPr>
        <xdr:cNvPr id="201" name="楕円 200"/>
        <xdr:cNvSpPr/>
      </xdr:nvSpPr>
      <xdr:spPr>
        <a:xfrm>
          <a:off x="45847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126365</xdr:rowOff>
    </xdr:from>
    <xdr:ext cx="469900" cy="259080"/>
    <xdr:sp macro="" textlink="">
      <xdr:nvSpPr>
        <xdr:cNvPr id="202" name="維持補修費該当値テキスト"/>
        <xdr:cNvSpPr txBox="1"/>
      </xdr:nvSpPr>
      <xdr:spPr>
        <a:xfrm>
          <a:off x="4686300" y="13328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70485</xdr:rowOff>
    </xdr:from>
    <xdr:to>
      <xdr:col>20</xdr:col>
      <xdr:colOff>38100</xdr:colOff>
      <xdr:row>79</xdr:row>
      <xdr:rowOff>635</xdr:rowOff>
    </xdr:to>
    <xdr:sp macro="" textlink="">
      <xdr:nvSpPr>
        <xdr:cNvPr id="203" name="楕円 202"/>
        <xdr:cNvSpPr/>
      </xdr:nvSpPr>
      <xdr:spPr>
        <a:xfrm>
          <a:off x="37465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163195</xdr:rowOff>
    </xdr:from>
    <xdr:ext cx="448310" cy="259080"/>
    <xdr:sp macro="" textlink="">
      <xdr:nvSpPr>
        <xdr:cNvPr id="204" name="テキスト ボックス 203"/>
        <xdr:cNvSpPr txBox="1"/>
      </xdr:nvSpPr>
      <xdr:spPr>
        <a:xfrm>
          <a:off x="3562350" y="1353629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63500</xdr:rowOff>
    </xdr:from>
    <xdr:to>
      <xdr:col>15</xdr:col>
      <xdr:colOff>101600</xdr:colOff>
      <xdr:row>78</xdr:row>
      <xdr:rowOff>165100</xdr:rowOff>
    </xdr:to>
    <xdr:sp macro="" textlink="">
      <xdr:nvSpPr>
        <xdr:cNvPr id="205" name="楕円 204"/>
        <xdr:cNvSpPr/>
      </xdr:nvSpPr>
      <xdr:spPr>
        <a:xfrm>
          <a:off x="2857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156210</xdr:rowOff>
    </xdr:from>
    <xdr:ext cx="448310" cy="250190"/>
    <xdr:sp macro="" textlink="">
      <xdr:nvSpPr>
        <xdr:cNvPr id="206" name="テキスト ボックス 205"/>
        <xdr:cNvSpPr txBox="1"/>
      </xdr:nvSpPr>
      <xdr:spPr>
        <a:xfrm>
          <a:off x="2673350" y="13529310"/>
          <a:ext cx="4483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65405</xdr:rowOff>
    </xdr:from>
    <xdr:to>
      <xdr:col>10</xdr:col>
      <xdr:colOff>165100</xdr:colOff>
      <xdr:row>78</xdr:row>
      <xdr:rowOff>167005</xdr:rowOff>
    </xdr:to>
    <xdr:sp macro="" textlink="">
      <xdr:nvSpPr>
        <xdr:cNvPr id="207" name="楕円 206"/>
        <xdr:cNvSpPr/>
      </xdr:nvSpPr>
      <xdr:spPr>
        <a:xfrm>
          <a:off x="19685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158115</xdr:rowOff>
    </xdr:from>
    <xdr:ext cx="448310" cy="248285"/>
    <xdr:sp macro="" textlink="">
      <xdr:nvSpPr>
        <xdr:cNvPr id="208" name="テキスト ボックス 207"/>
        <xdr:cNvSpPr txBox="1"/>
      </xdr:nvSpPr>
      <xdr:spPr>
        <a:xfrm>
          <a:off x="1784350" y="13531215"/>
          <a:ext cx="4483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62230</xdr:rowOff>
    </xdr:from>
    <xdr:to>
      <xdr:col>6</xdr:col>
      <xdr:colOff>38100</xdr:colOff>
      <xdr:row>78</xdr:row>
      <xdr:rowOff>163830</xdr:rowOff>
    </xdr:to>
    <xdr:sp macro="" textlink="">
      <xdr:nvSpPr>
        <xdr:cNvPr id="209" name="楕円 208"/>
        <xdr:cNvSpPr/>
      </xdr:nvSpPr>
      <xdr:spPr>
        <a:xfrm>
          <a:off x="1079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154940</xdr:rowOff>
    </xdr:from>
    <xdr:ext cx="448310" cy="251460"/>
    <xdr:sp macro="" textlink="">
      <xdr:nvSpPr>
        <xdr:cNvPr id="210" name="テキスト ボックス 209"/>
        <xdr:cNvSpPr txBox="1"/>
      </xdr:nvSpPr>
      <xdr:spPr>
        <a:xfrm>
          <a:off x="895350" y="13528040"/>
          <a:ext cx="4483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28295" cy="217170"/>
    <xdr:sp macro="" textlink="">
      <xdr:nvSpPr>
        <xdr:cNvPr id="219" name="テキスト ボックス 218"/>
        <xdr:cNvSpPr txBox="1"/>
      </xdr:nvSpPr>
      <xdr:spPr>
        <a:xfrm>
          <a:off x="723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21" name="テキスト ボックス 220"/>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3" name="テキスト ボックス 222"/>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5" name="テキスト ボックス 224"/>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74040" cy="248920"/>
    <xdr:sp macro="" textlink="">
      <xdr:nvSpPr>
        <xdr:cNvPr id="227" name="テキスト ボックス 226"/>
        <xdr:cNvSpPr txBox="1"/>
      </xdr:nvSpPr>
      <xdr:spPr>
        <a:xfrm>
          <a:off x="166370" y="16113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74040" cy="259080"/>
    <xdr:sp macro="" textlink="">
      <xdr:nvSpPr>
        <xdr:cNvPr id="229" name="テキスト ボックス 228"/>
        <xdr:cNvSpPr txBox="1"/>
      </xdr:nvSpPr>
      <xdr:spPr>
        <a:xfrm>
          <a:off x="166370" y="15732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74040" cy="259080"/>
    <xdr:sp macro="" textlink="">
      <xdr:nvSpPr>
        <xdr:cNvPr id="231" name="テキスト ボックス 230"/>
        <xdr:cNvSpPr txBox="1"/>
      </xdr:nvSpPr>
      <xdr:spPr>
        <a:xfrm>
          <a:off x="166370" y="15351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74040" cy="248920"/>
    <xdr:sp macro="" textlink="">
      <xdr:nvSpPr>
        <xdr:cNvPr id="233" name="テキスト ボックス 232"/>
        <xdr:cNvSpPr txBox="1"/>
      </xdr:nvSpPr>
      <xdr:spPr>
        <a:xfrm>
          <a:off x="166370" y="14970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160020</xdr:rowOff>
    </xdr:from>
    <xdr:to>
      <xdr:col>24</xdr:col>
      <xdr:colOff>62865</xdr:colOff>
      <xdr:row>99</xdr:row>
      <xdr:rowOff>81915</xdr:rowOff>
    </xdr:to>
    <xdr:cxnSp macro="">
      <xdr:nvCxnSpPr>
        <xdr:cNvPr id="235" name="直線コネクタ 234"/>
        <xdr:cNvCxnSpPr/>
      </xdr:nvCxnSpPr>
      <xdr:spPr>
        <a:xfrm flipV="1">
          <a:off x="4633595" y="15419070"/>
          <a:ext cx="1270" cy="1636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86360</xdr:rowOff>
    </xdr:from>
    <xdr:ext cx="534670" cy="251460"/>
    <xdr:sp macro="" textlink="">
      <xdr:nvSpPr>
        <xdr:cNvPr id="236" name="扶助費最小値テキスト"/>
        <xdr:cNvSpPr txBox="1"/>
      </xdr:nvSpPr>
      <xdr:spPr>
        <a:xfrm>
          <a:off x="4686300" y="170599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57,031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81915</xdr:rowOff>
    </xdr:from>
    <xdr:to>
      <xdr:col>24</xdr:col>
      <xdr:colOff>152400</xdr:colOff>
      <xdr:row>99</xdr:row>
      <xdr:rowOff>81915</xdr:rowOff>
    </xdr:to>
    <xdr:cxnSp macro="">
      <xdr:nvCxnSpPr>
        <xdr:cNvPr id="237" name="直線コネクタ 236"/>
        <xdr:cNvCxnSpPr/>
      </xdr:nvCxnSpPr>
      <xdr:spPr>
        <a:xfrm>
          <a:off x="4546600" y="17055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106680</xdr:rowOff>
    </xdr:from>
    <xdr:ext cx="598805" cy="259080"/>
    <xdr:sp macro="" textlink="">
      <xdr:nvSpPr>
        <xdr:cNvPr id="238" name="扶助費最大値テキスト"/>
        <xdr:cNvSpPr txBox="1"/>
      </xdr:nvSpPr>
      <xdr:spPr>
        <a:xfrm>
          <a:off x="4686300" y="15194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185,902</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160020</xdr:rowOff>
    </xdr:from>
    <xdr:to>
      <xdr:col>24</xdr:col>
      <xdr:colOff>152400</xdr:colOff>
      <xdr:row>89</xdr:row>
      <xdr:rowOff>160020</xdr:rowOff>
    </xdr:to>
    <xdr:cxnSp macro="">
      <xdr:nvCxnSpPr>
        <xdr:cNvPr id="239" name="直線コネクタ 238"/>
        <xdr:cNvCxnSpPr/>
      </xdr:nvCxnSpPr>
      <xdr:spPr>
        <a:xfrm>
          <a:off x="4546600" y="1541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111125</xdr:rowOff>
    </xdr:from>
    <xdr:to>
      <xdr:col>24</xdr:col>
      <xdr:colOff>63500</xdr:colOff>
      <xdr:row>97</xdr:row>
      <xdr:rowOff>0</xdr:rowOff>
    </xdr:to>
    <xdr:cxnSp macro="">
      <xdr:nvCxnSpPr>
        <xdr:cNvPr id="240" name="直線コネクタ 239"/>
        <xdr:cNvCxnSpPr/>
      </xdr:nvCxnSpPr>
      <xdr:spPr>
        <a:xfrm flipV="1">
          <a:off x="3797300" y="1657032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147955</xdr:rowOff>
    </xdr:from>
    <xdr:ext cx="598805" cy="258445"/>
    <xdr:sp macro="" textlink="">
      <xdr:nvSpPr>
        <xdr:cNvPr id="241" name="扶助費平均値テキスト"/>
        <xdr:cNvSpPr txBox="1"/>
      </xdr:nvSpPr>
      <xdr:spPr>
        <a:xfrm>
          <a:off x="4686300" y="162642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125095</xdr:rowOff>
    </xdr:from>
    <xdr:to>
      <xdr:col>24</xdr:col>
      <xdr:colOff>114300</xdr:colOff>
      <xdr:row>96</xdr:row>
      <xdr:rowOff>55245</xdr:rowOff>
    </xdr:to>
    <xdr:sp macro="" textlink="">
      <xdr:nvSpPr>
        <xdr:cNvPr id="242" name="フローチャート: 判断 241"/>
        <xdr:cNvSpPr/>
      </xdr:nvSpPr>
      <xdr:spPr>
        <a:xfrm>
          <a:off x="45847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0</xdr:rowOff>
    </xdr:from>
    <xdr:to>
      <xdr:col>19</xdr:col>
      <xdr:colOff>177800</xdr:colOff>
      <xdr:row>97</xdr:row>
      <xdr:rowOff>94615</xdr:rowOff>
    </xdr:to>
    <xdr:cxnSp macro="">
      <xdr:nvCxnSpPr>
        <xdr:cNvPr id="243" name="直線コネクタ 242"/>
        <xdr:cNvCxnSpPr/>
      </xdr:nvCxnSpPr>
      <xdr:spPr>
        <a:xfrm flipV="1">
          <a:off x="2908300" y="1663065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162560</xdr:rowOff>
    </xdr:from>
    <xdr:to>
      <xdr:col>20</xdr:col>
      <xdr:colOff>38100</xdr:colOff>
      <xdr:row>96</xdr:row>
      <xdr:rowOff>92710</xdr:rowOff>
    </xdr:to>
    <xdr:sp macro="" textlink="">
      <xdr:nvSpPr>
        <xdr:cNvPr id="244" name="フローチャート: 判断 243"/>
        <xdr:cNvSpPr/>
      </xdr:nvSpPr>
      <xdr:spPr>
        <a:xfrm>
          <a:off x="3746500" y="164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109220</xdr:rowOff>
    </xdr:from>
    <xdr:ext cx="577215" cy="251460"/>
    <xdr:sp macro="" textlink="">
      <xdr:nvSpPr>
        <xdr:cNvPr id="245" name="テキスト ボックス 244"/>
        <xdr:cNvSpPr txBox="1"/>
      </xdr:nvSpPr>
      <xdr:spPr>
        <a:xfrm>
          <a:off x="3497580" y="16225520"/>
          <a:ext cx="5772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94615</xdr:rowOff>
    </xdr:from>
    <xdr:to>
      <xdr:col>15</xdr:col>
      <xdr:colOff>50800</xdr:colOff>
      <xdr:row>97</xdr:row>
      <xdr:rowOff>107950</xdr:rowOff>
    </xdr:to>
    <xdr:cxnSp macro="">
      <xdr:nvCxnSpPr>
        <xdr:cNvPr id="246" name="直線コネクタ 245"/>
        <xdr:cNvCxnSpPr/>
      </xdr:nvCxnSpPr>
      <xdr:spPr>
        <a:xfrm flipV="1">
          <a:off x="2019300" y="167252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41910</xdr:rowOff>
    </xdr:from>
    <xdr:to>
      <xdr:col>15</xdr:col>
      <xdr:colOff>101600</xdr:colOff>
      <xdr:row>96</xdr:row>
      <xdr:rowOff>143510</xdr:rowOff>
    </xdr:to>
    <xdr:sp macro="" textlink="">
      <xdr:nvSpPr>
        <xdr:cNvPr id="247" name="フローチャート: 判断 246"/>
        <xdr:cNvSpPr/>
      </xdr:nvSpPr>
      <xdr:spPr>
        <a:xfrm>
          <a:off x="2857500" y="1650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160020</xdr:rowOff>
    </xdr:from>
    <xdr:ext cx="513080" cy="259080"/>
    <xdr:sp macro="" textlink="">
      <xdr:nvSpPr>
        <xdr:cNvPr id="248" name="テキスト ボックス 247"/>
        <xdr:cNvSpPr txBox="1"/>
      </xdr:nvSpPr>
      <xdr:spPr>
        <a:xfrm>
          <a:off x="2640965" y="1627632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107950</xdr:rowOff>
    </xdr:from>
    <xdr:to>
      <xdr:col>10</xdr:col>
      <xdr:colOff>114300</xdr:colOff>
      <xdr:row>98</xdr:row>
      <xdr:rowOff>635</xdr:rowOff>
    </xdr:to>
    <xdr:cxnSp macro="">
      <xdr:nvCxnSpPr>
        <xdr:cNvPr id="249" name="直線コネクタ 248"/>
        <xdr:cNvCxnSpPr/>
      </xdr:nvCxnSpPr>
      <xdr:spPr>
        <a:xfrm flipV="1">
          <a:off x="1130300" y="1673860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43815</xdr:rowOff>
    </xdr:from>
    <xdr:to>
      <xdr:col>10</xdr:col>
      <xdr:colOff>165100</xdr:colOff>
      <xdr:row>96</xdr:row>
      <xdr:rowOff>145415</xdr:rowOff>
    </xdr:to>
    <xdr:sp macro="" textlink="">
      <xdr:nvSpPr>
        <xdr:cNvPr id="250" name="フローチャート: 判断 249"/>
        <xdr:cNvSpPr/>
      </xdr:nvSpPr>
      <xdr:spPr>
        <a:xfrm>
          <a:off x="19685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161925</xdr:rowOff>
    </xdr:from>
    <xdr:ext cx="513080" cy="259080"/>
    <xdr:sp macro="" textlink="">
      <xdr:nvSpPr>
        <xdr:cNvPr id="251" name="テキスト ボックス 250"/>
        <xdr:cNvSpPr txBox="1"/>
      </xdr:nvSpPr>
      <xdr:spPr>
        <a:xfrm>
          <a:off x="1751965" y="1627822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78105</xdr:rowOff>
    </xdr:from>
    <xdr:to>
      <xdr:col>6</xdr:col>
      <xdr:colOff>38100</xdr:colOff>
      <xdr:row>97</xdr:row>
      <xdr:rowOff>8255</xdr:rowOff>
    </xdr:to>
    <xdr:sp macro="" textlink="">
      <xdr:nvSpPr>
        <xdr:cNvPr id="252" name="フローチャート: 判断 251"/>
        <xdr:cNvSpPr/>
      </xdr:nvSpPr>
      <xdr:spPr>
        <a:xfrm>
          <a:off x="1079500" y="165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24765</xdr:rowOff>
    </xdr:from>
    <xdr:ext cx="513080" cy="259080"/>
    <xdr:sp macro="" textlink="">
      <xdr:nvSpPr>
        <xdr:cNvPr id="253" name="テキスト ボックス 252"/>
        <xdr:cNvSpPr txBox="1"/>
      </xdr:nvSpPr>
      <xdr:spPr>
        <a:xfrm>
          <a:off x="862965" y="1631251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60325</xdr:rowOff>
    </xdr:from>
    <xdr:to>
      <xdr:col>24</xdr:col>
      <xdr:colOff>114300</xdr:colOff>
      <xdr:row>96</xdr:row>
      <xdr:rowOff>161925</xdr:rowOff>
    </xdr:to>
    <xdr:sp macro="" textlink="">
      <xdr:nvSpPr>
        <xdr:cNvPr id="259" name="楕円 258"/>
        <xdr:cNvSpPr/>
      </xdr:nvSpPr>
      <xdr:spPr>
        <a:xfrm>
          <a:off x="4584700" y="1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38735</xdr:rowOff>
    </xdr:from>
    <xdr:ext cx="534670" cy="259080"/>
    <xdr:sp macro="" textlink="">
      <xdr:nvSpPr>
        <xdr:cNvPr id="260" name="扶助費該当値テキスト"/>
        <xdr:cNvSpPr txBox="1"/>
      </xdr:nvSpPr>
      <xdr:spPr>
        <a:xfrm>
          <a:off x="4686300" y="1649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95,246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120650</xdr:rowOff>
    </xdr:from>
    <xdr:to>
      <xdr:col>20</xdr:col>
      <xdr:colOff>38100</xdr:colOff>
      <xdr:row>97</xdr:row>
      <xdr:rowOff>50800</xdr:rowOff>
    </xdr:to>
    <xdr:sp macro="" textlink="">
      <xdr:nvSpPr>
        <xdr:cNvPr id="261" name="楕円 260"/>
        <xdr:cNvSpPr/>
      </xdr:nvSpPr>
      <xdr:spPr>
        <a:xfrm>
          <a:off x="3746500" y="16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41910</xdr:rowOff>
    </xdr:from>
    <xdr:ext cx="513080" cy="250190"/>
    <xdr:sp macro="" textlink="">
      <xdr:nvSpPr>
        <xdr:cNvPr id="262" name="テキスト ボックス 261"/>
        <xdr:cNvSpPr txBox="1"/>
      </xdr:nvSpPr>
      <xdr:spPr>
        <a:xfrm>
          <a:off x="3529965" y="16672560"/>
          <a:ext cx="5130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43815</xdr:rowOff>
    </xdr:from>
    <xdr:to>
      <xdr:col>15</xdr:col>
      <xdr:colOff>101600</xdr:colOff>
      <xdr:row>97</xdr:row>
      <xdr:rowOff>145415</xdr:rowOff>
    </xdr:to>
    <xdr:sp macro="" textlink="">
      <xdr:nvSpPr>
        <xdr:cNvPr id="263" name="楕円 262"/>
        <xdr:cNvSpPr/>
      </xdr:nvSpPr>
      <xdr:spPr>
        <a:xfrm>
          <a:off x="28575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136525</xdr:rowOff>
    </xdr:from>
    <xdr:ext cx="513080" cy="258445"/>
    <xdr:sp macro="" textlink="">
      <xdr:nvSpPr>
        <xdr:cNvPr id="264" name="テキスト ボックス 263"/>
        <xdr:cNvSpPr txBox="1"/>
      </xdr:nvSpPr>
      <xdr:spPr>
        <a:xfrm>
          <a:off x="2640965" y="16767175"/>
          <a:ext cx="5130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57150</xdr:rowOff>
    </xdr:from>
    <xdr:to>
      <xdr:col>10</xdr:col>
      <xdr:colOff>165100</xdr:colOff>
      <xdr:row>97</xdr:row>
      <xdr:rowOff>158750</xdr:rowOff>
    </xdr:to>
    <xdr:sp macro="" textlink="">
      <xdr:nvSpPr>
        <xdr:cNvPr id="265" name="楕円 264"/>
        <xdr:cNvSpPr/>
      </xdr:nvSpPr>
      <xdr:spPr>
        <a:xfrm>
          <a:off x="1968500" y="166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149860</xdr:rowOff>
    </xdr:from>
    <xdr:ext cx="513080" cy="259080"/>
    <xdr:sp macro="" textlink="">
      <xdr:nvSpPr>
        <xdr:cNvPr id="266" name="テキスト ボックス 265"/>
        <xdr:cNvSpPr txBox="1"/>
      </xdr:nvSpPr>
      <xdr:spPr>
        <a:xfrm>
          <a:off x="1751965" y="1678051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121285</xdr:rowOff>
    </xdr:from>
    <xdr:to>
      <xdr:col>6</xdr:col>
      <xdr:colOff>38100</xdr:colOff>
      <xdr:row>98</xdr:row>
      <xdr:rowOff>52070</xdr:rowOff>
    </xdr:to>
    <xdr:sp macro="" textlink="">
      <xdr:nvSpPr>
        <xdr:cNvPr id="267" name="楕円 266"/>
        <xdr:cNvSpPr/>
      </xdr:nvSpPr>
      <xdr:spPr>
        <a:xfrm>
          <a:off x="1079500" y="16751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42545</xdr:rowOff>
    </xdr:from>
    <xdr:ext cx="513080" cy="249555"/>
    <xdr:sp macro="" textlink="">
      <xdr:nvSpPr>
        <xdr:cNvPr id="268" name="テキスト ボックス 267"/>
        <xdr:cNvSpPr txBox="1"/>
      </xdr:nvSpPr>
      <xdr:spPr>
        <a:xfrm>
          <a:off x="862965" y="1684464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159,978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28295" cy="217170"/>
    <xdr:sp macro="" textlink="">
      <xdr:nvSpPr>
        <xdr:cNvPr id="277" name="テキスト ボックス 276"/>
        <xdr:cNvSpPr txBox="1"/>
      </xdr:nvSpPr>
      <xdr:spPr>
        <a:xfrm>
          <a:off x="6565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27330" cy="248920"/>
    <xdr:sp macro="" textlink="">
      <xdr:nvSpPr>
        <xdr:cNvPr id="280" name="テキスト ボックス 279"/>
        <xdr:cNvSpPr txBox="1"/>
      </xdr:nvSpPr>
      <xdr:spPr>
        <a:xfrm>
          <a:off x="6355080" y="65125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74040" cy="248920"/>
    <xdr:sp macro="" textlink="">
      <xdr:nvSpPr>
        <xdr:cNvPr id="282" name="テキスト ボックス 281"/>
        <xdr:cNvSpPr txBox="1"/>
      </xdr:nvSpPr>
      <xdr:spPr>
        <a:xfrm>
          <a:off x="6008370" y="60553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74040" cy="248920"/>
    <xdr:sp macro="" textlink="">
      <xdr:nvSpPr>
        <xdr:cNvPr id="284" name="テキスト ボックス 283"/>
        <xdr:cNvSpPr txBox="1"/>
      </xdr:nvSpPr>
      <xdr:spPr>
        <a:xfrm>
          <a:off x="6008370" y="55981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74040" cy="248920"/>
    <xdr:sp macro="" textlink="">
      <xdr:nvSpPr>
        <xdr:cNvPr id="286" name="テキスト ボックス 285"/>
        <xdr:cNvSpPr txBox="1"/>
      </xdr:nvSpPr>
      <xdr:spPr>
        <a:xfrm>
          <a:off x="6008370" y="51409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74040" cy="248920"/>
    <xdr:sp macro="" textlink="">
      <xdr:nvSpPr>
        <xdr:cNvPr id="288" name="テキスト ボックス 287"/>
        <xdr:cNvSpPr txBox="1"/>
      </xdr:nvSpPr>
      <xdr:spPr>
        <a:xfrm>
          <a:off x="6008370" y="4683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145415</xdr:rowOff>
    </xdr:from>
    <xdr:to>
      <xdr:col>54</xdr:col>
      <xdr:colOff>189865</xdr:colOff>
      <xdr:row>35</xdr:row>
      <xdr:rowOff>69850</xdr:rowOff>
    </xdr:to>
    <xdr:cxnSp macro="">
      <xdr:nvCxnSpPr>
        <xdr:cNvPr id="290" name="直線コネクタ 289"/>
        <xdr:cNvCxnSpPr/>
      </xdr:nvCxnSpPr>
      <xdr:spPr>
        <a:xfrm flipV="1">
          <a:off x="10475595" y="5460365"/>
          <a:ext cx="1270" cy="610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73660</xdr:rowOff>
    </xdr:from>
    <xdr:ext cx="598805" cy="259080"/>
    <xdr:sp macro="" textlink="">
      <xdr:nvSpPr>
        <xdr:cNvPr id="291" name="補助費等最小値テキスト"/>
        <xdr:cNvSpPr txBox="1"/>
      </xdr:nvSpPr>
      <xdr:spPr>
        <a:xfrm>
          <a:off x="10528300" y="6074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127,834</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69850</xdr:rowOff>
    </xdr:from>
    <xdr:to>
      <xdr:col>55</xdr:col>
      <xdr:colOff>88900</xdr:colOff>
      <xdr:row>35</xdr:row>
      <xdr:rowOff>69850</xdr:rowOff>
    </xdr:to>
    <xdr:cxnSp macro="">
      <xdr:nvCxnSpPr>
        <xdr:cNvPr id="292" name="直線コネクタ 291"/>
        <xdr:cNvCxnSpPr/>
      </xdr:nvCxnSpPr>
      <xdr:spPr>
        <a:xfrm>
          <a:off x="10388600" y="607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92075</xdr:rowOff>
    </xdr:from>
    <xdr:ext cx="598805" cy="259080"/>
    <xdr:sp macro="" textlink="">
      <xdr:nvSpPr>
        <xdr:cNvPr id="293" name="補助費等最大値テキスト"/>
        <xdr:cNvSpPr txBox="1"/>
      </xdr:nvSpPr>
      <xdr:spPr>
        <a:xfrm>
          <a:off x="10528300" y="5235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261,236</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145415</xdr:rowOff>
    </xdr:from>
    <xdr:to>
      <xdr:col>55</xdr:col>
      <xdr:colOff>88900</xdr:colOff>
      <xdr:row>31</xdr:row>
      <xdr:rowOff>145415</xdr:rowOff>
    </xdr:to>
    <xdr:cxnSp macro="">
      <xdr:nvCxnSpPr>
        <xdr:cNvPr id="294" name="直線コネクタ 293"/>
        <xdr:cNvCxnSpPr/>
      </xdr:nvCxnSpPr>
      <xdr:spPr>
        <a:xfrm>
          <a:off x="10388600" y="5460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153670</xdr:rowOff>
    </xdr:from>
    <xdr:to>
      <xdr:col>55</xdr:col>
      <xdr:colOff>0</xdr:colOff>
      <xdr:row>37</xdr:row>
      <xdr:rowOff>135890</xdr:rowOff>
    </xdr:to>
    <xdr:cxnSp macro="">
      <xdr:nvCxnSpPr>
        <xdr:cNvPr id="295" name="直線コネクタ 294"/>
        <xdr:cNvCxnSpPr/>
      </xdr:nvCxnSpPr>
      <xdr:spPr>
        <a:xfrm flipV="1">
          <a:off x="9639300" y="5982970"/>
          <a:ext cx="838200" cy="496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170815</xdr:rowOff>
    </xdr:from>
    <xdr:ext cx="598805" cy="258445"/>
    <xdr:sp macro="" textlink="">
      <xdr:nvSpPr>
        <xdr:cNvPr id="296" name="補助費等平均値テキスト"/>
        <xdr:cNvSpPr txBox="1"/>
      </xdr:nvSpPr>
      <xdr:spPr>
        <a:xfrm>
          <a:off x="10528300" y="56572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33</xdr:row>
      <xdr:rowOff>147955</xdr:rowOff>
    </xdr:from>
    <xdr:to>
      <xdr:col>55</xdr:col>
      <xdr:colOff>50800</xdr:colOff>
      <xdr:row>34</xdr:row>
      <xdr:rowOff>78105</xdr:rowOff>
    </xdr:to>
    <xdr:sp macro="" textlink="">
      <xdr:nvSpPr>
        <xdr:cNvPr id="297" name="フローチャート: 判断 296"/>
        <xdr:cNvSpPr/>
      </xdr:nvSpPr>
      <xdr:spPr>
        <a:xfrm>
          <a:off x="10426700" y="580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135890</xdr:rowOff>
    </xdr:from>
    <xdr:to>
      <xdr:col>50</xdr:col>
      <xdr:colOff>114300</xdr:colOff>
      <xdr:row>37</xdr:row>
      <xdr:rowOff>140335</xdr:rowOff>
    </xdr:to>
    <xdr:cxnSp macro="">
      <xdr:nvCxnSpPr>
        <xdr:cNvPr id="298" name="直線コネクタ 297"/>
        <xdr:cNvCxnSpPr/>
      </xdr:nvCxnSpPr>
      <xdr:spPr>
        <a:xfrm flipV="1">
          <a:off x="8750300" y="64795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10795</xdr:rowOff>
    </xdr:from>
    <xdr:to>
      <xdr:col>50</xdr:col>
      <xdr:colOff>165100</xdr:colOff>
      <xdr:row>37</xdr:row>
      <xdr:rowOff>112395</xdr:rowOff>
    </xdr:to>
    <xdr:sp macro="" textlink="">
      <xdr:nvSpPr>
        <xdr:cNvPr id="299" name="フローチャート: 判断 298"/>
        <xdr:cNvSpPr/>
      </xdr:nvSpPr>
      <xdr:spPr>
        <a:xfrm>
          <a:off x="9588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128905</xdr:rowOff>
    </xdr:from>
    <xdr:ext cx="513080" cy="259080"/>
    <xdr:sp macro="" textlink="">
      <xdr:nvSpPr>
        <xdr:cNvPr id="300" name="テキスト ボックス 299"/>
        <xdr:cNvSpPr txBox="1"/>
      </xdr:nvSpPr>
      <xdr:spPr>
        <a:xfrm>
          <a:off x="9371965" y="612965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137160</xdr:rowOff>
    </xdr:from>
    <xdr:to>
      <xdr:col>45</xdr:col>
      <xdr:colOff>177800</xdr:colOff>
      <xdr:row>37</xdr:row>
      <xdr:rowOff>140335</xdr:rowOff>
    </xdr:to>
    <xdr:cxnSp macro="">
      <xdr:nvCxnSpPr>
        <xdr:cNvPr id="301" name="直線コネクタ 300"/>
        <xdr:cNvCxnSpPr/>
      </xdr:nvCxnSpPr>
      <xdr:spPr>
        <a:xfrm>
          <a:off x="7861300" y="64808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27940</xdr:rowOff>
    </xdr:from>
    <xdr:to>
      <xdr:col>46</xdr:col>
      <xdr:colOff>38100</xdr:colOff>
      <xdr:row>37</xdr:row>
      <xdr:rowOff>129540</xdr:rowOff>
    </xdr:to>
    <xdr:sp macro="" textlink="">
      <xdr:nvSpPr>
        <xdr:cNvPr id="302" name="フローチャート: 判断 301"/>
        <xdr:cNvSpPr/>
      </xdr:nvSpPr>
      <xdr:spPr>
        <a:xfrm>
          <a:off x="86995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146050</xdr:rowOff>
    </xdr:from>
    <xdr:ext cx="513080" cy="248920"/>
    <xdr:sp macro="" textlink="">
      <xdr:nvSpPr>
        <xdr:cNvPr id="303" name="テキスト ボックス 302"/>
        <xdr:cNvSpPr txBox="1"/>
      </xdr:nvSpPr>
      <xdr:spPr>
        <a:xfrm>
          <a:off x="8482965" y="614680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137160</xdr:rowOff>
    </xdr:from>
    <xdr:to>
      <xdr:col>41</xdr:col>
      <xdr:colOff>50800</xdr:colOff>
      <xdr:row>38</xdr:row>
      <xdr:rowOff>1270</xdr:rowOff>
    </xdr:to>
    <xdr:cxnSp macro="">
      <xdr:nvCxnSpPr>
        <xdr:cNvPr id="304" name="直線コネクタ 303"/>
        <xdr:cNvCxnSpPr/>
      </xdr:nvCxnSpPr>
      <xdr:spPr>
        <a:xfrm flipV="1">
          <a:off x="6972300" y="648081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32385</xdr:rowOff>
    </xdr:from>
    <xdr:to>
      <xdr:col>41</xdr:col>
      <xdr:colOff>101600</xdr:colOff>
      <xdr:row>37</xdr:row>
      <xdr:rowOff>133985</xdr:rowOff>
    </xdr:to>
    <xdr:sp macro="" textlink="">
      <xdr:nvSpPr>
        <xdr:cNvPr id="305" name="フローチャート: 判断 304"/>
        <xdr:cNvSpPr/>
      </xdr:nvSpPr>
      <xdr:spPr>
        <a:xfrm>
          <a:off x="78105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150495</xdr:rowOff>
    </xdr:from>
    <xdr:ext cx="513080" cy="259080"/>
    <xdr:sp macro="" textlink="">
      <xdr:nvSpPr>
        <xdr:cNvPr id="306" name="テキスト ボックス 305"/>
        <xdr:cNvSpPr txBox="1"/>
      </xdr:nvSpPr>
      <xdr:spPr>
        <a:xfrm>
          <a:off x="7593965" y="615124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34290</xdr:rowOff>
    </xdr:from>
    <xdr:to>
      <xdr:col>36</xdr:col>
      <xdr:colOff>165100</xdr:colOff>
      <xdr:row>37</xdr:row>
      <xdr:rowOff>135890</xdr:rowOff>
    </xdr:to>
    <xdr:sp macro="" textlink="">
      <xdr:nvSpPr>
        <xdr:cNvPr id="307" name="フローチャート: 判断 306"/>
        <xdr:cNvSpPr/>
      </xdr:nvSpPr>
      <xdr:spPr>
        <a:xfrm>
          <a:off x="69215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152400</xdr:rowOff>
    </xdr:from>
    <xdr:ext cx="513080" cy="259080"/>
    <xdr:sp macro="" textlink="">
      <xdr:nvSpPr>
        <xdr:cNvPr id="308" name="テキスト ボックス 307"/>
        <xdr:cNvSpPr txBox="1"/>
      </xdr:nvSpPr>
      <xdr:spPr>
        <a:xfrm>
          <a:off x="6704965" y="615315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102870</xdr:rowOff>
    </xdr:from>
    <xdr:to>
      <xdr:col>55</xdr:col>
      <xdr:colOff>50800</xdr:colOff>
      <xdr:row>35</xdr:row>
      <xdr:rowOff>33020</xdr:rowOff>
    </xdr:to>
    <xdr:sp macro="" textlink="">
      <xdr:nvSpPr>
        <xdr:cNvPr id="314" name="楕円 313"/>
        <xdr:cNvSpPr/>
      </xdr:nvSpPr>
      <xdr:spPr>
        <a:xfrm>
          <a:off x="104267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17780</xdr:rowOff>
    </xdr:from>
    <xdr:ext cx="598805" cy="251460"/>
    <xdr:sp macro="" textlink="">
      <xdr:nvSpPr>
        <xdr:cNvPr id="315" name="補助費等該当値テキスト"/>
        <xdr:cNvSpPr txBox="1"/>
      </xdr:nvSpPr>
      <xdr:spPr>
        <a:xfrm>
          <a:off x="10528300" y="58470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146,907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85090</xdr:rowOff>
    </xdr:from>
    <xdr:to>
      <xdr:col>50</xdr:col>
      <xdr:colOff>165100</xdr:colOff>
      <xdr:row>38</xdr:row>
      <xdr:rowOff>15240</xdr:rowOff>
    </xdr:to>
    <xdr:sp macro="" textlink="">
      <xdr:nvSpPr>
        <xdr:cNvPr id="316" name="楕円 315"/>
        <xdr:cNvSpPr/>
      </xdr:nvSpPr>
      <xdr:spPr>
        <a:xfrm>
          <a:off x="9588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6350</xdr:rowOff>
    </xdr:from>
    <xdr:ext cx="513080" cy="251460"/>
    <xdr:sp macro="" textlink="">
      <xdr:nvSpPr>
        <xdr:cNvPr id="317" name="テキスト ボックス 316"/>
        <xdr:cNvSpPr txBox="1"/>
      </xdr:nvSpPr>
      <xdr:spPr>
        <a:xfrm>
          <a:off x="9371965" y="652145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89535</xdr:rowOff>
    </xdr:from>
    <xdr:to>
      <xdr:col>46</xdr:col>
      <xdr:colOff>38100</xdr:colOff>
      <xdr:row>38</xdr:row>
      <xdr:rowOff>19685</xdr:rowOff>
    </xdr:to>
    <xdr:sp macro="" textlink="">
      <xdr:nvSpPr>
        <xdr:cNvPr id="318" name="楕円 317"/>
        <xdr:cNvSpPr/>
      </xdr:nvSpPr>
      <xdr:spPr>
        <a:xfrm>
          <a:off x="8699500" y="64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10795</xdr:rowOff>
    </xdr:from>
    <xdr:ext cx="513080" cy="258445"/>
    <xdr:sp macro="" textlink="">
      <xdr:nvSpPr>
        <xdr:cNvPr id="319" name="テキスト ボックス 318"/>
        <xdr:cNvSpPr txBox="1"/>
      </xdr:nvSpPr>
      <xdr:spPr>
        <a:xfrm>
          <a:off x="8482965" y="6525895"/>
          <a:ext cx="5130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37,346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86360</xdr:rowOff>
    </xdr:from>
    <xdr:to>
      <xdr:col>41</xdr:col>
      <xdr:colOff>101600</xdr:colOff>
      <xdr:row>38</xdr:row>
      <xdr:rowOff>16510</xdr:rowOff>
    </xdr:to>
    <xdr:sp macro="" textlink="">
      <xdr:nvSpPr>
        <xdr:cNvPr id="320" name="楕円 319"/>
        <xdr:cNvSpPr/>
      </xdr:nvSpPr>
      <xdr:spPr>
        <a:xfrm>
          <a:off x="7810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7620</xdr:rowOff>
    </xdr:from>
    <xdr:ext cx="513080" cy="250190"/>
    <xdr:sp macro="" textlink="">
      <xdr:nvSpPr>
        <xdr:cNvPr id="321" name="テキスト ボックス 320"/>
        <xdr:cNvSpPr txBox="1"/>
      </xdr:nvSpPr>
      <xdr:spPr>
        <a:xfrm>
          <a:off x="7593965" y="6522720"/>
          <a:ext cx="5130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121920</xdr:rowOff>
    </xdr:from>
    <xdr:to>
      <xdr:col>36</xdr:col>
      <xdr:colOff>165100</xdr:colOff>
      <xdr:row>38</xdr:row>
      <xdr:rowOff>52070</xdr:rowOff>
    </xdr:to>
    <xdr:sp macro="" textlink="">
      <xdr:nvSpPr>
        <xdr:cNvPr id="322" name="楕円 321"/>
        <xdr:cNvSpPr/>
      </xdr:nvSpPr>
      <xdr:spPr>
        <a:xfrm>
          <a:off x="6921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43180</xdr:rowOff>
    </xdr:from>
    <xdr:ext cx="513080" cy="248920"/>
    <xdr:sp macro="" textlink="">
      <xdr:nvSpPr>
        <xdr:cNvPr id="323" name="テキスト ボックス 322"/>
        <xdr:cNvSpPr txBox="1"/>
      </xdr:nvSpPr>
      <xdr:spPr>
        <a:xfrm>
          <a:off x="6704965" y="655828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28295" cy="217170"/>
    <xdr:sp macro="" textlink="">
      <xdr:nvSpPr>
        <xdr:cNvPr id="332" name="テキスト ボックス 331"/>
        <xdr:cNvSpPr txBox="1"/>
      </xdr:nvSpPr>
      <xdr:spPr>
        <a:xfrm>
          <a:off x="6565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27330" cy="248920"/>
    <xdr:sp macro="" textlink="">
      <xdr:nvSpPr>
        <xdr:cNvPr id="335" name="テキスト ボックス 334"/>
        <xdr:cNvSpPr txBox="1"/>
      </xdr:nvSpPr>
      <xdr:spPr>
        <a:xfrm>
          <a:off x="6355080" y="99415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74040" cy="248920"/>
    <xdr:sp macro="" textlink="">
      <xdr:nvSpPr>
        <xdr:cNvPr id="337" name="テキスト ボックス 336"/>
        <xdr:cNvSpPr txBox="1"/>
      </xdr:nvSpPr>
      <xdr:spPr>
        <a:xfrm>
          <a:off x="6008370" y="94843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74040" cy="248920"/>
    <xdr:sp macro="" textlink="">
      <xdr:nvSpPr>
        <xdr:cNvPr id="339" name="テキスト ボックス 338"/>
        <xdr:cNvSpPr txBox="1"/>
      </xdr:nvSpPr>
      <xdr:spPr>
        <a:xfrm>
          <a:off x="6008370" y="90271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74040" cy="248920"/>
    <xdr:sp macro="" textlink="">
      <xdr:nvSpPr>
        <xdr:cNvPr id="341" name="テキスト ボックス 340"/>
        <xdr:cNvSpPr txBox="1"/>
      </xdr:nvSpPr>
      <xdr:spPr>
        <a:xfrm>
          <a:off x="6008370" y="85699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74040" cy="248920"/>
    <xdr:sp macro="" textlink="">
      <xdr:nvSpPr>
        <xdr:cNvPr id="343" name="テキスト ボックス 342"/>
        <xdr:cNvSpPr txBox="1"/>
      </xdr:nvSpPr>
      <xdr:spPr>
        <a:xfrm>
          <a:off x="6008370" y="8112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106680</xdr:rowOff>
    </xdr:from>
    <xdr:to>
      <xdr:col>54</xdr:col>
      <xdr:colOff>189865</xdr:colOff>
      <xdr:row>58</xdr:row>
      <xdr:rowOff>76835</xdr:rowOff>
    </xdr:to>
    <xdr:cxnSp macro="">
      <xdr:nvCxnSpPr>
        <xdr:cNvPr id="345" name="直線コネクタ 344"/>
        <xdr:cNvCxnSpPr/>
      </xdr:nvCxnSpPr>
      <xdr:spPr>
        <a:xfrm flipV="1">
          <a:off x="10475595" y="8850630"/>
          <a:ext cx="127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80645</xdr:rowOff>
    </xdr:from>
    <xdr:ext cx="534670" cy="259080"/>
    <xdr:sp macro="" textlink="">
      <xdr:nvSpPr>
        <xdr:cNvPr id="346" name="普通建設事業費最小値テキスト"/>
        <xdr:cNvSpPr txBox="1"/>
      </xdr:nvSpPr>
      <xdr:spPr>
        <a:xfrm>
          <a:off x="10528300" y="10024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13,750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53340</xdr:rowOff>
    </xdr:from>
    <xdr:ext cx="598805" cy="250190"/>
    <xdr:sp macro="" textlink="">
      <xdr:nvSpPr>
        <xdr:cNvPr id="348" name="普通建設事業費最大値テキスト"/>
        <xdr:cNvSpPr txBox="1"/>
      </xdr:nvSpPr>
      <xdr:spPr>
        <a:xfrm>
          <a:off x="10528300" y="862584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269,662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106680</xdr:rowOff>
    </xdr:from>
    <xdr:to>
      <xdr:col>55</xdr:col>
      <xdr:colOff>88900</xdr:colOff>
      <xdr:row>51</xdr:row>
      <xdr:rowOff>106680</xdr:rowOff>
    </xdr:to>
    <xdr:cxnSp macro="">
      <xdr:nvCxnSpPr>
        <xdr:cNvPr id="349" name="直線コネクタ 348"/>
        <xdr:cNvCxnSpPr/>
      </xdr:nvCxnSpPr>
      <xdr:spPr>
        <a:xfrm>
          <a:off x="10388600" y="885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168275</xdr:rowOff>
    </xdr:from>
    <xdr:to>
      <xdr:col>55</xdr:col>
      <xdr:colOff>0</xdr:colOff>
      <xdr:row>57</xdr:row>
      <xdr:rowOff>86995</xdr:rowOff>
    </xdr:to>
    <xdr:cxnSp macro="">
      <xdr:nvCxnSpPr>
        <xdr:cNvPr id="350" name="直線コネクタ 349"/>
        <xdr:cNvCxnSpPr/>
      </xdr:nvCxnSpPr>
      <xdr:spPr>
        <a:xfrm flipV="1">
          <a:off x="9639300" y="9769475"/>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133350</xdr:rowOff>
    </xdr:from>
    <xdr:ext cx="534670" cy="250190"/>
    <xdr:sp macro="" textlink="">
      <xdr:nvSpPr>
        <xdr:cNvPr id="351" name="普通建設事業費平均値テキスト"/>
        <xdr:cNvSpPr txBox="1"/>
      </xdr:nvSpPr>
      <xdr:spPr>
        <a:xfrm>
          <a:off x="10528300" y="956310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110490</xdr:rowOff>
    </xdr:from>
    <xdr:to>
      <xdr:col>55</xdr:col>
      <xdr:colOff>50800</xdr:colOff>
      <xdr:row>57</xdr:row>
      <xdr:rowOff>40640</xdr:rowOff>
    </xdr:to>
    <xdr:sp macro="" textlink="">
      <xdr:nvSpPr>
        <xdr:cNvPr id="352" name="フローチャート: 判断 351"/>
        <xdr:cNvSpPr/>
      </xdr:nvSpPr>
      <xdr:spPr>
        <a:xfrm>
          <a:off x="104267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86995</xdr:rowOff>
    </xdr:from>
    <xdr:to>
      <xdr:col>50</xdr:col>
      <xdr:colOff>114300</xdr:colOff>
      <xdr:row>57</xdr:row>
      <xdr:rowOff>159385</xdr:rowOff>
    </xdr:to>
    <xdr:cxnSp macro="">
      <xdr:nvCxnSpPr>
        <xdr:cNvPr id="353" name="直線コネクタ 352"/>
        <xdr:cNvCxnSpPr/>
      </xdr:nvCxnSpPr>
      <xdr:spPr>
        <a:xfrm flipV="1">
          <a:off x="8750300" y="985964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111125</xdr:rowOff>
    </xdr:from>
    <xdr:to>
      <xdr:col>50</xdr:col>
      <xdr:colOff>165100</xdr:colOff>
      <xdr:row>57</xdr:row>
      <xdr:rowOff>41275</xdr:rowOff>
    </xdr:to>
    <xdr:sp macro="" textlink="">
      <xdr:nvSpPr>
        <xdr:cNvPr id="354" name="フローチャート: 判断 353"/>
        <xdr:cNvSpPr/>
      </xdr:nvSpPr>
      <xdr:spPr>
        <a:xfrm>
          <a:off x="9588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57785</xdr:rowOff>
    </xdr:from>
    <xdr:ext cx="513080" cy="259080"/>
    <xdr:sp macro="" textlink="">
      <xdr:nvSpPr>
        <xdr:cNvPr id="355" name="テキスト ボックス 354"/>
        <xdr:cNvSpPr txBox="1"/>
      </xdr:nvSpPr>
      <xdr:spPr>
        <a:xfrm>
          <a:off x="9371965" y="948753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6985</xdr:rowOff>
    </xdr:from>
    <xdr:to>
      <xdr:col>45</xdr:col>
      <xdr:colOff>177800</xdr:colOff>
      <xdr:row>57</xdr:row>
      <xdr:rowOff>159385</xdr:rowOff>
    </xdr:to>
    <xdr:cxnSp macro="">
      <xdr:nvCxnSpPr>
        <xdr:cNvPr id="356" name="直線コネクタ 355"/>
        <xdr:cNvCxnSpPr/>
      </xdr:nvCxnSpPr>
      <xdr:spPr>
        <a:xfrm>
          <a:off x="7861300" y="977963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115570</xdr:rowOff>
    </xdr:from>
    <xdr:to>
      <xdr:col>46</xdr:col>
      <xdr:colOff>38100</xdr:colOff>
      <xdr:row>57</xdr:row>
      <xdr:rowOff>45720</xdr:rowOff>
    </xdr:to>
    <xdr:sp macro="" textlink="">
      <xdr:nvSpPr>
        <xdr:cNvPr id="357" name="フローチャート: 判断 356"/>
        <xdr:cNvSpPr/>
      </xdr:nvSpPr>
      <xdr:spPr>
        <a:xfrm>
          <a:off x="8699500" y="971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62230</xdr:rowOff>
    </xdr:from>
    <xdr:ext cx="513080" cy="259080"/>
    <xdr:sp macro="" textlink="">
      <xdr:nvSpPr>
        <xdr:cNvPr id="358" name="テキスト ボックス 357"/>
        <xdr:cNvSpPr txBox="1"/>
      </xdr:nvSpPr>
      <xdr:spPr>
        <a:xfrm>
          <a:off x="8482965" y="949198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6985</xdr:rowOff>
    </xdr:from>
    <xdr:to>
      <xdr:col>41</xdr:col>
      <xdr:colOff>50800</xdr:colOff>
      <xdr:row>57</xdr:row>
      <xdr:rowOff>22860</xdr:rowOff>
    </xdr:to>
    <xdr:cxnSp macro="">
      <xdr:nvCxnSpPr>
        <xdr:cNvPr id="359" name="直線コネクタ 358"/>
        <xdr:cNvCxnSpPr/>
      </xdr:nvCxnSpPr>
      <xdr:spPr>
        <a:xfrm flipV="1">
          <a:off x="6972300" y="97796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109220</xdr:rowOff>
    </xdr:from>
    <xdr:to>
      <xdr:col>41</xdr:col>
      <xdr:colOff>101600</xdr:colOff>
      <xdr:row>57</xdr:row>
      <xdr:rowOff>39370</xdr:rowOff>
    </xdr:to>
    <xdr:sp macro="" textlink="">
      <xdr:nvSpPr>
        <xdr:cNvPr id="360" name="フローチャート: 判断 359"/>
        <xdr:cNvSpPr/>
      </xdr:nvSpPr>
      <xdr:spPr>
        <a:xfrm>
          <a:off x="7810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55880</xdr:rowOff>
    </xdr:from>
    <xdr:ext cx="513080" cy="259080"/>
    <xdr:sp macro="" textlink="">
      <xdr:nvSpPr>
        <xdr:cNvPr id="361" name="テキスト ボックス 360"/>
        <xdr:cNvSpPr txBox="1"/>
      </xdr:nvSpPr>
      <xdr:spPr>
        <a:xfrm>
          <a:off x="7593965" y="948563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123825</xdr:rowOff>
    </xdr:from>
    <xdr:to>
      <xdr:col>36</xdr:col>
      <xdr:colOff>165100</xdr:colOff>
      <xdr:row>57</xdr:row>
      <xdr:rowOff>53975</xdr:rowOff>
    </xdr:to>
    <xdr:sp macro="" textlink="">
      <xdr:nvSpPr>
        <xdr:cNvPr id="362" name="フローチャート: 判断 361"/>
        <xdr:cNvSpPr/>
      </xdr:nvSpPr>
      <xdr:spPr>
        <a:xfrm>
          <a:off x="6921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70485</xdr:rowOff>
    </xdr:from>
    <xdr:ext cx="513080" cy="259080"/>
    <xdr:sp macro="" textlink="">
      <xdr:nvSpPr>
        <xdr:cNvPr id="363" name="テキスト ボックス 362"/>
        <xdr:cNvSpPr txBox="1"/>
      </xdr:nvSpPr>
      <xdr:spPr>
        <a:xfrm>
          <a:off x="6704965" y="950023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117475</xdr:rowOff>
    </xdr:from>
    <xdr:to>
      <xdr:col>55</xdr:col>
      <xdr:colOff>50800</xdr:colOff>
      <xdr:row>57</xdr:row>
      <xdr:rowOff>47625</xdr:rowOff>
    </xdr:to>
    <xdr:sp macro="" textlink="">
      <xdr:nvSpPr>
        <xdr:cNvPr id="369" name="楕円 368"/>
        <xdr:cNvSpPr/>
      </xdr:nvSpPr>
      <xdr:spPr>
        <a:xfrm>
          <a:off x="104267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95885</xdr:rowOff>
    </xdr:from>
    <xdr:ext cx="534670" cy="259080"/>
    <xdr:sp macro="" textlink="">
      <xdr:nvSpPr>
        <xdr:cNvPr id="370" name="普通建設事業費該当値テキスト"/>
        <xdr:cNvSpPr txBox="1"/>
      </xdr:nvSpPr>
      <xdr:spPr>
        <a:xfrm>
          <a:off x="10528300" y="9697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36195</xdr:rowOff>
    </xdr:from>
    <xdr:to>
      <xdr:col>50</xdr:col>
      <xdr:colOff>165100</xdr:colOff>
      <xdr:row>57</xdr:row>
      <xdr:rowOff>137795</xdr:rowOff>
    </xdr:to>
    <xdr:sp macro="" textlink="">
      <xdr:nvSpPr>
        <xdr:cNvPr id="371" name="楕円 370"/>
        <xdr:cNvSpPr/>
      </xdr:nvSpPr>
      <xdr:spPr>
        <a:xfrm>
          <a:off x="95885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128905</xdr:rowOff>
    </xdr:from>
    <xdr:ext cx="513080" cy="259080"/>
    <xdr:sp macro="" textlink="">
      <xdr:nvSpPr>
        <xdr:cNvPr id="372" name="テキスト ボックス 371"/>
        <xdr:cNvSpPr txBox="1"/>
      </xdr:nvSpPr>
      <xdr:spPr>
        <a:xfrm>
          <a:off x="9371965" y="990155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48,977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109220</xdr:rowOff>
    </xdr:from>
    <xdr:to>
      <xdr:col>46</xdr:col>
      <xdr:colOff>38100</xdr:colOff>
      <xdr:row>58</xdr:row>
      <xdr:rowOff>38735</xdr:rowOff>
    </xdr:to>
    <xdr:sp macro="" textlink="">
      <xdr:nvSpPr>
        <xdr:cNvPr id="373" name="楕円 372"/>
        <xdr:cNvSpPr/>
      </xdr:nvSpPr>
      <xdr:spPr>
        <a:xfrm>
          <a:off x="8699500" y="9881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29845</xdr:rowOff>
    </xdr:from>
    <xdr:ext cx="513080" cy="250825"/>
    <xdr:sp macro="" textlink="">
      <xdr:nvSpPr>
        <xdr:cNvPr id="374" name="テキスト ボックス 373"/>
        <xdr:cNvSpPr txBox="1"/>
      </xdr:nvSpPr>
      <xdr:spPr>
        <a:xfrm>
          <a:off x="8482965" y="997394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33,247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127635</xdr:rowOff>
    </xdr:from>
    <xdr:to>
      <xdr:col>41</xdr:col>
      <xdr:colOff>101600</xdr:colOff>
      <xdr:row>57</xdr:row>
      <xdr:rowOff>57785</xdr:rowOff>
    </xdr:to>
    <xdr:sp macro="" textlink="">
      <xdr:nvSpPr>
        <xdr:cNvPr id="375" name="楕円 374"/>
        <xdr:cNvSpPr/>
      </xdr:nvSpPr>
      <xdr:spPr>
        <a:xfrm>
          <a:off x="78105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48895</xdr:rowOff>
    </xdr:from>
    <xdr:ext cx="513080" cy="259080"/>
    <xdr:sp macro="" textlink="">
      <xdr:nvSpPr>
        <xdr:cNvPr id="376" name="テキスト ボックス 375"/>
        <xdr:cNvSpPr txBox="1"/>
      </xdr:nvSpPr>
      <xdr:spPr>
        <a:xfrm>
          <a:off x="7593965" y="982154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143510</xdr:rowOff>
    </xdr:from>
    <xdr:to>
      <xdr:col>36</xdr:col>
      <xdr:colOff>165100</xdr:colOff>
      <xdr:row>57</xdr:row>
      <xdr:rowOff>73660</xdr:rowOff>
    </xdr:to>
    <xdr:sp macro="" textlink="">
      <xdr:nvSpPr>
        <xdr:cNvPr id="377" name="楕円 376"/>
        <xdr:cNvSpPr/>
      </xdr:nvSpPr>
      <xdr:spPr>
        <a:xfrm>
          <a:off x="6921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64770</xdr:rowOff>
    </xdr:from>
    <xdr:ext cx="513080" cy="250190"/>
    <xdr:sp macro="" textlink="">
      <xdr:nvSpPr>
        <xdr:cNvPr id="378" name="テキスト ボックス 377"/>
        <xdr:cNvSpPr txBox="1"/>
      </xdr:nvSpPr>
      <xdr:spPr>
        <a:xfrm>
          <a:off x="6704965" y="9837420"/>
          <a:ext cx="5130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28295" cy="217170"/>
    <xdr:sp macro="" textlink="">
      <xdr:nvSpPr>
        <xdr:cNvPr id="387" name="テキスト ボックス 386"/>
        <xdr:cNvSpPr txBox="1"/>
      </xdr:nvSpPr>
      <xdr:spPr>
        <a:xfrm>
          <a:off x="6565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27330" cy="259080"/>
    <xdr:sp macro="" textlink="">
      <xdr:nvSpPr>
        <xdr:cNvPr id="390" name="テキスト ボックス 389"/>
        <xdr:cNvSpPr txBox="1"/>
      </xdr:nvSpPr>
      <xdr:spPr>
        <a:xfrm>
          <a:off x="6355080" y="13446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2" name="テキスト ボックス 391"/>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74040" cy="248920"/>
    <xdr:sp macro="" textlink="">
      <xdr:nvSpPr>
        <xdr:cNvPr id="394" name="テキスト ボックス 393"/>
        <xdr:cNvSpPr txBox="1"/>
      </xdr:nvSpPr>
      <xdr:spPr>
        <a:xfrm>
          <a:off x="6008370" y="12684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74040" cy="259080"/>
    <xdr:sp macro="" textlink="">
      <xdr:nvSpPr>
        <xdr:cNvPr id="396" name="テキスト ボックス 395"/>
        <xdr:cNvSpPr txBox="1"/>
      </xdr:nvSpPr>
      <xdr:spPr>
        <a:xfrm>
          <a:off x="6008370" y="12303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74040" cy="259080"/>
    <xdr:sp macro="" textlink="">
      <xdr:nvSpPr>
        <xdr:cNvPr id="398" name="テキスト ボックス 397"/>
        <xdr:cNvSpPr txBox="1"/>
      </xdr:nvSpPr>
      <xdr:spPr>
        <a:xfrm>
          <a:off x="6008370" y="11922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74040" cy="248920"/>
    <xdr:sp macro="" textlink="">
      <xdr:nvSpPr>
        <xdr:cNvPr id="400" name="テキスト ボックス 399"/>
        <xdr:cNvSpPr txBox="1"/>
      </xdr:nvSpPr>
      <xdr:spPr>
        <a:xfrm>
          <a:off x="6008370" y="11541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31750</xdr:rowOff>
    </xdr:from>
    <xdr:to>
      <xdr:col>54</xdr:col>
      <xdr:colOff>189865</xdr:colOff>
      <xdr:row>79</xdr:row>
      <xdr:rowOff>44450</xdr:rowOff>
    </xdr:to>
    <xdr:cxnSp macro="">
      <xdr:nvCxnSpPr>
        <xdr:cNvPr id="402" name="直線コネクタ 401"/>
        <xdr:cNvCxnSpPr/>
      </xdr:nvCxnSpPr>
      <xdr:spPr>
        <a:xfrm flipV="1">
          <a:off x="10475595" y="12204700"/>
          <a:ext cx="127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3"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149860</xdr:rowOff>
    </xdr:from>
    <xdr:ext cx="598805" cy="259080"/>
    <xdr:sp macro="" textlink="">
      <xdr:nvSpPr>
        <xdr:cNvPr id="405" name="普通建設事業費 （ うち新規整備　）最大値テキスト"/>
        <xdr:cNvSpPr txBox="1"/>
      </xdr:nvSpPr>
      <xdr:spPr>
        <a:xfrm>
          <a:off x="10528300" y="11979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181,664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31750</xdr:rowOff>
    </xdr:from>
    <xdr:to>
      <xdr:col>55</xdr:col>
      <xdr:colOff>88900</xdr:colOff>
      <xdr:row>71</xdr:row>
      <xdr:rowOff>31750</xdr:rowOff>
    </xdr:to>
    <xdr:cxnSp macro="">
      <xdr:nvCxnSpPr>
        <xdr:cNvPr id="406" name="直線コネクタ 405"/>
        <xdr:cNvCxnSpPr/>
      </xdr:nvCxnSpPr>
      <xdr:spPr>
        <a:xfrm>
          <a:off x="10388600" y="1220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3810</xdr:rowOff>
    </xdr:from>
    <xdr:to>
      <xdr:col>55</xdr:col>
      <xdr:colOff>0</xdr:colOff>
      <xdr:row>78</xdr:row>
      <xdr:rowOff>125095</xdr:rowOff>
    </xdr:to>
    <xdr:cxnSp macro="">
      <xdr:nvCxnSpPr>
        <xdr:cNvPr id="407" name="直線コネクタ 406"/>
        <xdr:cNvCxnSpPr/>
      </xdr:nvCxnSpPr>
      <xdr:spPr>
        <a:xfrm flipV="1">
          <a:off x="9639300" y="13376910"/>
          <a:ext cx="8382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6350</xdr:rowOff>
    </xdr:from>
    <xdr:ext cx="534670" cy="251460"/>
    <xdr:sp macro="" textlink="">
      <xdr:nvSpPr>
        <xdr:cNvPr id="408" name="普通建設事業費 （ うち新規整備　）平均値テキスト"/>
        <xdr:cNvSpPr txBox="1"/>
      </xdr:nvSpPr>
      <xdr:spPr>
        <a:xfrm>
          <a:off x="10528300" y="1337945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27305</xdr:rowOff>
    </xdr:from>
    <xdr:to>
      <xdr:col>55</xdr:col>
      <xdr:colOff>50800</xdr:colOff>
      <xdr:row>78</xdr:row>
      <xdr:rowOff>128905</xdr:rowOff>
    </xdr:to>
    <xdr:sp macro="" textlink="">
      <xdr:nvSpPr>
        <xdr:cNvPr id="409" name="フローチャート: 判断 408"/>
        <xdr:cNvSpPr/>
      </xdr:nvSpPr>
      <xdr:spPr>
        <a:xfrm>
          <a:off x="104267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125095</xdr:rowOff>
    </xdr:from>
    <xdr:to>
      <xdr:col>50</xdr:col>
      <xdr:colOff>114300</xdr:colOff>
      <xdr:row>78</xdr:row>
      <xdr:rowOff>158115</xdr:rowOff>
    </xdr:to>
    <xdr:cxnSp macro="">
      <xdr:nvCxnSpPr>
        <xdr:cNvPr id="410" name="直線コネクタ 409"/>
        <xdr:cNvCxnSpPr/>
      </xdr:nvCxnSpPr>
      <xdr:spPr>
        <a:xfrm flipV="1">
          <a:off x="8750300" y="134981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36195</xdr:rowOff>
    </xdr:from>
    <xdr:to>
      <xdr:col>50</xdr:col>
      <xdr:colOff>165100</xdr:colOff>
      <xdr:row>78</xdr:row>
      <xdr:rowOff>137795</xdr:rowOff>
    </xdr:to>
    <xdr:sp macro="" textlink="">
      <xdr:nvSpPr>
        <xdr:cNvPr id="411" name="フローチャート: 判断 410"/>
        <xdr:cNvSpPr/>
      </xdr:nvSpPr>
      <xdr:spPr>
        <a:xfrm>
          <a:off x="95885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154940</xdr:rowOff>
    </xdr:from>
    <xdr:ext cx="513080" cy="251460"/>
    <xdr:sp macro="" textlink="">
      <xdr:nvSpPr>
        <xdr:cNvPr id="412" name="テキスト ボックス 411"/>
        <xdr:cNvSpPr txBox="1"/>
      </xdr:nvSpPr>
      <xdr:spPr>
        <a:xfrm>
          <a:off x="9371965" y="1318514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69850</xdr:rowOff>
    </xdr:from>
    <xdr:to>
      <xdr:col>45</xdr:col>
      <xdr:colOff>177800</xdr:colOff>
      <xdr:row>78</xdr:row>
      <xdr:rowOff>158115</xdr:rowOff>
    </xdr:to>
    <xdr:cxnSp macro="">
      <xdr:nvCxnSpPr>
        <xdr:cNvPr id="413" name="直線コネクタ 412"/>
        <xdr:cNvCxnSpPr/>
      </xdr:nvCxnSpPr>
      <xdr:spPr>
        <a:xfrm>
          <a:off x="7861300" y="1344295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8890</xdr:rowOff>
    </xdr:from>
    <xdr:to>
      <xdr:col>46</xdr:col>
      <xdr:colOff>38100</xdr:colOff>
      <xdr:row>78</xdr:row>
      <xdr:rowOff>110490</xdr:rowOff>
    </xdr:to>
    <xdr:sp macro="" textlink="">
      <xdr:nvSpPr>
        <xdr:cNvPr id="414" name="フローチャート: 判断 413"/>
        <xdr:cNvSpPr/>
      </xdr:nvSpPr>
      <xdr:spPr>
        <a:xfrm>
          <a:off x="8699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127000</xdr:rowOff>
    </xdr:from>
    <xdr:ext cx="513080" cy="259080"/>
    <xdr:sp macro="" textlink="">
      <xdr:nvSpPr>
        <xdr:cNvPr id="415" name="テキスト ボックス 414"/>
        <xdr:cNvSpPr txBox="1"/>
      </xdr:nvSpPr>
      <xdr:spPr>
        <a:xfrm>
          <a:off x="8482965" y="1315720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121285</xdr:rowOff>
    </xdr:from>
    <xdr:to>
      <xdr:col>41</xdr:col>
      <xdr:colOff>50800</xdr:colOff>
      <xdr:row>78</xdr:row>
      <xdr:rowOff>69850</xdr:rowOff>
    </xdr:to>
    <xdr:cxnSp macro="">
      <xdr:nvCxnSpPr>
        <xdr:cNvPr id="416" name="直線コネクタ 415"/>
        <xdr:cNvCxnSpPr/>
      </xdr:nvCxnSpPr>
      <xdr:spPr>
        <a:xfrm>
          <a:off x="6972300" y="1332293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29210</xdr:rowOff>
    </xdr:from>
    <xdr:to>
      <xdr:col>41</xdr:col>
      <xdr:colOff>101600</xdr:colOff>
      <xdr:row>78</xdr:row>
      <xdr:rowOff>130175</xdr:rowOff>
    </xdr:to>
    <xdr:sp macro="" textlink="">
      <xdr:nvSpPr>
        <xdr:cNvPr id="417" name="フローチャート: 判断 416"/>
        <xdr:cNvSpPr/>
      </xdr:nvSpPr>
      <xdr:spPr>
        <a:xfrm>
          <a:off x="78105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121285</xdr:rowOff>
    </xdr:from>
    <xdr:ext cx="513080" cy="250825"/>
    <xdr:sp macro="" textlink="">
      <xdr:nvSpPr>
        <xdr:cNvPr id="418" name="テキスト ボックス 417"/>
        <xdr:cNvSpPr txBox="1"/>
      </xdr:nvSpPr>
      <xdr:spPr>
        <a:xfrm>
          <a:off x="7593965" y="1349438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7620</xdr:rowOff>
    </xdr:from>
    <xdr:to>
      <xdr:col>36</xdr:col>
      <xdr:colOff>165100</xdr:colOff>
      <xdr:row>78</xdr:row>
      <xdr:rowOff>109220</xdr:rowOff>
    </xdr:to>
    <xdr:sp macro="" textlink="">
      <xdr:nvSpPr>
        <xdr:cNvPr id="419" name="フローチャート: 判断 418"/>
        <xdr:cNvSpPr/>
      </xdr:nvSpPr>
      <xdr:spPr>
        <a:xfrm>
          <a:off x="69215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100330</xdr:rowOff>
    </xdr:from>
    <xdr:ext cx="513080" cy="248920"/>
    <xdr:sp macro="" textlink="">
      <xdr:nvSpPr>
        <xdr:cNvPr id="420" name="テキスト ボックス 419"/>
        <xdr:cNvSpPr txBox="1"/>
      </xdr:nvSpPr>
      <xdr:spPr>
        <a:xfrm>
          <a:off x="6704965" y="1347343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124460</xdr:rowOff>
    </xdr:from>
    <xdr:to>
      <xdr:col>55</xdr:col>
      <xdr:colOff>50800</xdr:colOff>
      <xdr:row>78</xdr:row>
      <xdr:rowOff>54610</xdr:rowOff>
    </xdr:to>
    <xdr:sp macro="" textlink="">
      <xdr:nvSpPr>
        <xdr:cNvPr id="426" name="楕円 425"/>
        <xdr:cNvSpPr/>
      </xdr:nvSpPr>
      <xdr:spPr>
        <a:xfrm>
          <a:off x="104267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147320</xdr:rowOff>
    </xdr:from>
    <xdr:ext cx="534670" cy="259080"/>
    <xdr:sp macro="" textlink="">
      <xdr:nvSpPr>
        <xdr:cNvPr id="427" name="普通建設事業費 （ うち新規整備　）該当値テキスト"/>
        <xdr:cNvSpPr txBox="1"/>
      </xdr:nvSpPr>
      <xdr:spPr>
        <a:xfrm>
          <a:off x="10528300" y="1317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74930</xdr:rowOff>
    </xdr:from>
    <xdr:to>
      <xdr:col>50</xdr:col>
      <xdr:colOff>165100</xdr:colOff>
      <xdr:row>79</xdr:row>
      <xdr:rowOff>4445</xdr:rowOff>
    </xdr:to>
    <xdr:sp macro="" textlink="">
      <xdr:nvSpPr>
        <xdr:cNvPr id="428" name="楕円 427"/>
        <xdr:cNvSpPr/>
      </xdr:nvSpPr>
      <xdr:spPr>
        <a:xfrm>
          <a:off x="95885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167005</xdr:rowOff>
    </xdr:from>
    <xdr:ext cx="513080" cy="250825"/>
    <xdr:sp macro="" textlink="">
      <xdr:nvSpPr>
        <xdr:cNvPr id="429" name="テキスト ボックス 428"/>
        <xdr:cNvSpPr txBox="1"/>
      </xdr:nvSpPr>
      <xdr:spPr>
        <a:xfrm>
          <a:off x="9371965" y="1354010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107315</xdr:rowOff>
    </xdr:from>
    <xdr:to>
      <xdr:col>46</xdr:col>
      <xdr:colOff>38100</xdr:colOff>
      <xdr:row>79</xdr:row>
      <xdr:rowOff>37465</xdr:rowOff>
    </xdr:to>
    <xdr:sp macro="" textlink="">
      <xdr:nvSpPr>
        <xdr:cNvPr id="430" name="楕円 429"/>
        <xdr:cNvSpPr/>
      </xdr:nvSpPr>
      <xdr:spPr>
        <a:xfrm>
          <a:off x="8699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29210</xdr:rowOff>
    </xdr:from>
    <xdr:ext cx="448310" cy="251460"/>
    <xdr:sp macro="" textlink="">
      <xdr:nvSpPr>
        <xdr:cNvPr id="431" name="テキスト ボックス 430"/>
        <xdr:cNvSpPr txBox="1"/>
      </xdr:nvSpPr>
      <xdr:spPr>
        <a:xfrm>
          <a:off x="8515350" y="13573760"/>
          <a:ext cx="4483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19050</xdr:rowOff>
    </xdr:from>
    <xdr:to>
      <xdr:col>41</xdr:col>
      <xdr:colOff>101600</xdr:colOff>
      <xdr:row>78</xdr:row>
      <xdr:rowOff>120650</xdr:rowOff>
    </xdr:to>
    <xdr:sp macro="" textlink="">
      <xdr:nvSpPr>
        <xdr:cNvPr id="432" name="楕円 431"/>
        <xdr:cNvSpPr/>
      </xdr:nvSpPr>
      <xdr:spPr>
        <a:xfrm>
          <a:off x="78105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137160</xdr:rowOff>
    </xdr:from>
    <xdr:ext cx="513080" cy="259080"/>
    <xdr:sp macro="" textlink="">
      <xdr:nvSpPr>
        <xdr:cNvPr id="433" name="テキスト ボックス 432"/>
        <xdr:cNvSpPr txBox="1"/>
      </xdr:nvSpPr>
      <xdr:spPr>
        <a:xfrm>
          <a:off x="7593965" y="1316736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70485</xdr:rowOff>
    </xdr:from>
    <xdr:to>
      <xdr:col>36</xdr:col>
      <xdr:colOff>165100</xdr:colOff>
      <xdr:row>78</xdr:row>
      <xdr:rowOff>635</xdr:rowOff>
    </xdr:to>
    <xdr:sp macro="" textlink="">
      <xdr:nvSpPr>
        <xdr:cNvPr id="434" name="楕円 433"/>
        <xdr:cNvSpPr/>
      </xdr:nvSpPr>
      <xdr:spPr>
        <a:xfrm>
          <a:off x="69215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17780</xdr:rowOff>
    </xdr:from>
    <xdr:ext cx="513080" cy="251460"/>
    <xdr:sp macro="" textlink="">
      <xdr:nvSpPr>
        <xdr:cNvPr id="435" name="テキスト ボックス 434"/>
        <xdr:cNvSpPr txBox="1"/>
      </xdr:nvSpPr>
      <xdr:spPr>
        <a:xfrm>
          <a:off x="6704965" y="1304798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28295" cy="217170"/>
    <xdr:sp macro="" textlink="">
      <xdr:nvSpPr>
        <xdr:cNvPr id="444" name="テキスト ボックス 443"/>
        <xdr:cNvSpPr txBox="1"/>
      </xdr:nvSpPr>
      <xdr:spPr>
        <a:xfrm>
          <a:off x="6565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6" name="直線コネクタ 445"/>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27330" cy="259080"/>
    <xdr:sp macro="" textlink="">
      <xdr:nvSpPr>
        <xdr:cNvPr id="447" name="テキスト ボックス 446"/>
        <xdr:cNvSpPr txBox="1"/>
      </xdr:nvSpPr>
      <xdr:spPr>
        <a:xfrm>
          <a:off x="6355080" y="1693037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8" name="直線コネクタ 447"/>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49" name="テキスト ボックス 448"/>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0" name="直線コネクタ 449"/>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1" name="テキスト ボックス 450"/>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2" name="直線コネクタ 451"/>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53" name="テキスト ボックス 452"/>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4" name="直線コネクタ 453"/>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5" name="テキスト ボックス 454"/>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6" name="直線コネクタ 455"/>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74040" cy="259080"/>
    <xdr:sp macro="" textlink="">
      <xdr:nvSpPr>
        <xdr:cNvPr id="457" name="テキスト ボックス 456"/>
        <xdr:cNvSpPr txBox="1"/>
      </xdr:nvSpPr>
      <xdr:spPr>
        <a:xfrm>
          <a:off x="6008370" y="1529715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74040" cy="248920"/>
    <xdr:sp macro="" textlink="">
      <xdr:nvSpPr>
        <xdr:cNvPr id="459" name="テキスト ボックス 458"/>
        <xdr:cNvSpPr txBox="1"/>
      </xdr:nvSpPr>
      <xdr:spPr>
        <a:xfrm>
          <a:off x="6008370" y="14970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37465</xdr:rowOff>
    </xdr:from>
    <xdr:to>
      <xdr:col>54</xdr:col>
      <xdr:colOff>189865</xdr:colOff>
      <xdr:row>98</xdr:row>
      <xdr:rowOff>118745</xdr:rowOff>
    </xdr:to>
    <xdr:cxnSp macro="">
      <xdr:nvCxnSpPr>
        <xdr:cNvPr id="461" name="直線コネクタ 460"/>
        <xdr:cNvCxnSpPr/>
      </xdr:nvCxnSpPr>
      <xdr:spPr>
        <a:xfrm flipV="1">
          <a:off x="10475595" y="15467965"/>
          <a:ext cx="127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122555</xdr:rowOff>
    </xdr:from>
    <xdr:ext cx="469900" cy="249555"/>
    <xdr:sp macro="" textlink="">
      <xdr:nvSpPr>
        <xdr:cNvPr id="462" name="普通建設事業費 （ うち更新整備　）最小値テキスト"/>
        <xdr:cNvSpPr txBox="1"/>
      </xdr:nvSpPr>
      <xdr:spPr>
        <a:xfrm>
          <a:off x="10528300" y="1692465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9,275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118745</xdr:rowOff>
    </xdr:from>
    <xdr:to>
      <xdr:col>55</xdr:col>
      <xdr:colOff>88900</xdr:colOff>
      <xdr:row>98</xdr:row>
      <xdr:rowOff>118745</xdr:rowOff>
    </xdr:to>
    <xdr:cxnSp macro="">
      <xdr:nvCxnSpPr>
        <xdr:cNvPr id="463" name="直線コネクタ 462"/>
        <xdr:cNvCxnSpPr/>
      </xdr:nvCxnSpPr>
      <xdr:spPr>
        <a:xfrm>
          <a:off x="10388600" y="16920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155575</xdr:rowOff>
    </xdr:from>
    <xdr:ext cx="534670" cy="250825"/>
    <xdr:sp macro="" textlink="">
      <xdr:nvSpPr>
        <xdr:cNvPr id="464" name="普通建設事業費 （ うち更新整備　）最大値テキスト"/>
        <xdr:cNvSpPr txBox="1"/>
      </xdr:nvSpPr>
      <xdr:spPr>
        <a:xfrm>
          <a:off x="10528300" y="152431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98,278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37465</xdr:rowOff>
    </xdr:from>
    <xdr:to>
      <xdr:col>55</xdr:col>
      <xdr:colOff>88900</xdr:colOff>
      <xdr:row>90</xdr:row>
      <xdr:rowOff>37465</xdr:rowOff>
    </xdr:to>
    <xdr:cxnSp macro="">
      <xdr:nvCxnSpPr>
        <xdr:cNvPr id="465" name="直線コネクタ 464"/>
        <xdr:cNvCxnSpPr/>
      </xdr:nvCxnSpPr>
      <xdr:spPr>
        <a:xfrm>
          <a:off x="10388600" y="1546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40640</xdr:rowOff>
    </xdr:from>
    <xdr:to>
      <xdr:col>55</xdr:col>
      <xdr:colOff>0</xdr:colOff>
      <xdr:row>97</xdr:row>
      <xdr:rowOff>56515</xdr:rowOff>
    </xdr:to>
    <xdr:cxnSp macro="">
      <xdr:nvCxnSpPr>
        <xdr:cNvPr id="466" name="直線コネクタ 465"/>
        <xdr:cNvCxnSpPr/>
      </xdr:nvCxnSpPr>
      <xdr:spPr>
        <a:xfrm flipV="1">
          <a:off x="9639300" y="16499840"/>
          <a:ext cx="8382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91440</xdr:rowOff>
    </xdr:from>
    <xdr:ext cx="534670" cy="259080"/>
    <xdr:sp macro="" textlink="">
      <xdr:nvSpPr>
        <xdr:cNvPr id="467" name="普通建設事業費 （ うち更新整備　）平均値テキスト"/>
        <xdr:cNvSpPr txBox="1"/>
      </xdr:nvSpPr>
      <xdr:spPr>
        <a:xfrm>
          <a:off x="10528300" y="16207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68580</xdr:rowOff>
    </xdr:from>
    <xdr:to>
      <xdr:col>55</xdr:col>
      <xdr:colOff>50800</xdr:colOff>
      <xdr:row>95</xdr:row>
      <xdr:rowOff>170180</xdr:rowOff>
    </xdr:to>
    <xdr:sp macro="" textlink="">
      <xdr:nvSpPr>
        <xdr:cNvPr id="468" name="フローチャート: 判断 467"/>
        <xdr:cNvSpPr/>
      </xdr:nvSpPr>
      <xdr:spPr>
        <a:xfrm>
          <a:off x="10426700" y="163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56515</xdr:rowOff>
    </xdr:from>
    <xdr:to>
      <xdr:col>50</xdr:col>
      <xdr:colOff>114300</xdr:colOff>
      <xdr:row>97</xdr:row>
      <xdr:rowOff>93345</xdr:rowOff>
    </xdr:to>
    <xdr:cxnSp macro="">
      <xdr:nvCxnSpPr>
        <xdr:cNvPr id="469" name="直線コネクタ 468"/>
        <xdr:cNvCxnSpPr/>
      </xdr:nvCxnSpPr>
      <xdr:spPr>
        <a:xfrm flipV="1">
          <a:off x="8750300" y="1668716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76835</xdr:rowOff>
    </xdr:from>
    <xdr:to>
      <xdr:col>50</xdr:col>
      <xdr:colOff>165100</xdr:colOff>
      <xdr:row>96</xdr:row>
      <xdr:rowOff>6985</xdr:rowOff>
    </xdr:to>
    <xdr:sp macro="" textlink="">
      <xdr:nvSpPr>
        <xdr:cNvPr id="470" name="フローチャート: 判断 469"/>
        <xdr:cNvSpPr/>
      </xdr:nvSpPr>
      <xdr:spPr>
        <a:xfrm>
          <a:off x="9588500" y="163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23495</xdr:rowOff>
    </xdr:from>
    <xdr:ext cx="513080" cy="259080"/>
    <xdr:sp macro="" textlink="">
      <xdr:nvSpPr>
        <xdr:cNvPr id="471" name="テキスト ボックス 470"/>
        <xdr:cNvSpPr txBox="1"/>
      </xdr:nvSpPr>
      <xdr:spPr>
        <a:xfrm>
          <a:off x="9371965" y="1613979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46990</xdr:rowOff>
    </xdr:from>
    <xdr:to>
      <xdr:col>45</xdr:col>
      <xdr:colOff>177800</xdr:colOff>
      <xdr:row>97</xdr:row>
      <xdr:rowOff>93345</xdr:rowOff>
    </xdr:to>
    <xdr:cxnSp macro="">
      <xdr:nvCxnSpPr>
        <xdr:cNvPr id="472" name="直線コネクタ 471"/>
        <xdr:cNvCxnSpPr/>
      </xdr:nvCxnSpPr>
      <xdr:spPr>
        <a:xfrm>
          <a:off x="7861300" y="16506190"/>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132080</xdr:rowOff>
    </xdr:from>
    <xdr:to>
      <xdr:col>46</xdr:col>
      <xdr:colOff>38100</xdr:colOff>
      <xdr:row>96</xdr:row>
      <xdr:rowOff>62230</xdr:rowOff>
    </xdr:to>
    <xdr:sp macro="" textlink="">
      <xdr:nvSpPr>
        <xdr:cNvPr id="473" name="フローチャート: 判断 472"/>
        <xdr:cNvSpPr/>
      </xdr:nvSpPr>
      <xdr:spPr>
        <a:xfrm>
          <a:off x="86995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78740</xdr:rowOff>
    </xdr:from>
    <xdr:ext cx="513080" cy="259080"/>
    <xdr:sp macro="" textlink="">
      <xdr:nvSpPr>
        <xdr:cNvPr id="474" name="テキスト ボックス 473"/>
        <xdr:cNvSpPr txBox="1"/>
      </xdr:nvSpPr>
      <xdr:spPr>
        <a:xfrm>
          <a:off x="8482965" y="161950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46990</xdr:rowOff>
    </xdr:from>
    <xdr:to>
      <xdr:col>41</xdr:col>
      <xdr:colOff>50800</xdr:colOff>
      <xdr:row>97</xdr:row>
      <xdr:rowOff>97790</xdr:rowOff>
    </xdr:to>
    <xdr:cxnSp macro="">
      <xdr:nvCxnSpPr>
        <xdr:cNvPr id="475" name="直線コネクタ 474"/>
        <xdr:cNvCxnSpPr/>
      </xdr:nvCxnSpPr>
      <xdr:spPr>
        <a:xfrm flipV="1">
          <a:off x="6972300" y="16506190"/>
          <a:ext cx="8890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98425</xdr:rowOff>
    </xdr:from>
    <xdr:to>
      <xdr:col>41</xdr:col>
      <xdr:colOff>101600</xdr:colOff>
      <xdr:row>96</xdr:row>
      <xdr:rowOff>29210</xdr:rowOff>
    </xdr:to>
    <xdr:sp macro="" textlink="">
      <xdr:nvSpPr>
        <xdr:cNvPr id="476" name="フローチャート: 判断 475"/>
        <xdr:cNvSpPr/>
      </xdr:nvSpPr>
      <xdr:spPr>
        <a:xfrm>
          <a:off x="7810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45085</xdr:rowOff>
    </xdr:from>
    <xdr:ext cx="513080" cy="258445"/>
    <xdr:sp macro="" textlink="">
      <xdr:nvSpPr>
        <xdr:cNvPr id="477" name="テキスト ボックス 476"/>
        <xdr:cNvSpPr txBox="1"/>
      </xdr:nvSpPr>
      <xdr:spPr>
        <a:xfrm>
          <a:off x="7593965" y="16161385"/>
          <a:ext cx="5130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164465</xdr:rowOff>
    </xdr:from>
    <xdr:to>
      <xdr:col>36</xdr:col>
      <xdr:colOff>165100</xdr:colOff>
      <xdr:row>96</xdr:row>
      <xdr:rowOff>94615</xdr:rowOff>
    </xdr:to>
    <xdr:sp macro="" textlink="">
      <xdr:nvSpPr>
        <xdr:cNvPr id="478" name="フローチャート: 判断 477"/>
        <xdr:cNvSpPr/>
      </xdr:nvSpPr>
      <xdr:spPr>
        <a:xfrm>
          <a:off x="6921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111760</xdr:rowOff>
    </xdr:from>
    <xdr:ext cx="513080" cy="248920"/>
    <xdr:sp macro="" textlink="">
      <xdr:nvSpPr>
        <xdr:cNvPr id="479" name="テキスト ボックス 478"/>
        <xdr:cNvSpPr txBox="1"/>
      </xdr:nvSpPr>
      <xdr:spPr>
        <a:xfrm>
          <a:off x="6704965" y="1622806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160655</xdr:rowOff>
    </xdr:from>
    <xdr:to>
      <xdr:col>55</xdr:col>
      <xdr:colOff>50800</xdr:colOff>
      <xdr:row>96</xdr:row>
      <xdr:rowOff>90805</xdr:rowOff>
    </xdr:to>
    <xdr:sp macro="" textlink="">
      <xdr:nvSpPr>
        <xdr:cNvPr id="485" name="楕円 484"/>
        <xdr:cNvSpPr/>
      </xdr:nvSpPr>
      <xdr:spPr>
        <a:xfrm>
          <a:off x="10426700" y="16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139065</xdr:rowOff>
    </xdr:from>
    <xdr:ext cx="534670" cy="259080"/>
    <xdr:sp macro="" textlink="">
      <xdr:nvSpPr>
        <xdr:cNvPr id="486" name="普通建設事業費 （ うち更新整備　）該当値テキスト"/>
        <xdr:cNvSpPr txBox="1"/>
      </xdr:nvSpPr>
      <xdr:spPr>
        <a:xfrm>
          <a:off x="10528300" y="16426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6350</xdr:rowOff>
    </xdr:from>
    <xdr:to>
      <xdr:col>50</xdr:col>
      <xdr:colOff>165100</xdr:colOff>
      <xdr:row>97</xdr:row>
      <xdr:rowOff>107315</xdr:rowOff>
    </xdr:to>
    <xdr:sp macro="" textlink="">
      <xdr:nvSpPr>
        <xdr:cNvPr id="487" name="楕円 486"/>
        <xdr:cNvSpPr/>
      </xdr:nvSpPr>
      <xdr:spPr>
        <a:xfrm>
          <a:off x="9588500" y="16637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98425</xdr:rowOff>
    </xdr:from>
    <xdr:ext cx="513080" cy="250825"/>
    <xdr:sp macro="" textlink="">
      <xdr:nvSpPr>
        <xdr:cNvPr id="488" name="テキスト ボックス 487"/>
        <xdr:cNvSpPr txBox="1"/>
      </xdr:nvSpPr>
      <xdr:spPr>
        <a:xfrm>
          <a:off x="9371965" y="1672907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42545</xdr:rowOff>
    </xdr:from>
    <xdr:to>
      <xdr:col>46</xdr:col>
      <xdr:colOff>38100</xdr:colOff>
      <xdr:row>97</xdr:row>
      <xdr:rowOff>144145</xdr:rowOff>
    </xdr:to>
    <xdr:sp macro="" textlink="">
      <xdr:nvSpPr>
        <xdr:cNvPr id="489" name="楕円 488"/>
        <xdr:cNvSpPr/>
      </xdr:nvSpPr>
      <xdr:spPr>
        <a:xfrm>
          <a:off x="86995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135255</xdr:rowOff>
    </xdr:from>
    <xdr:ext cx="513080" cy="248285"/>
    <xdr:sp macro="" textlink="">
      <xdr:nvSpPr>
        <xdr:cNvPr id="490" name="テキスト ボックス 489"/>
        <xdr:cNvSpPr txBox="1"/>
      </xdr:nvSpPr>
      <xdr:spPr>
        <a:xfrm>
          <a:off x="8482965" y="1676590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167640</xdr:rowOff>
    </xdr:from>
    <xdr:to>
      <xdr:col>41</xdr:col>
      <xdr:colOff>101600</xdr:colOff>
      <xdr:row>96</xdr:row>
      <xdr:rowOff>97790</xdr:rowOff>
    </xdr:to>
    <xdr:sp macro="" textlink="">
      <xdr:nvSpPr>
        <xdr:cNvPr id="491" name="楕円 490"/>
        <xdr:cNvSpPr/>
      </xdr:nvSpPr>
      <xdr:spPr>
        <a:xfrm>
          <a:off x="7810500" y="16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88900</xdr:rowOff>
    </xdr:from>
    <xdr:ext cx="513080" cy="248920"/>
    <xdr:sp macro="" textlink="">
      <xdr:nvSpPr>
        <xdr:cNvPr id="492" name="テキスト ボックス 491"/>
        <xdr:cNvSpPr txBox="1"/>
      </xdr:nvSpPr>
      <xdr:spPr>
        <a:xfrm>
          <a:off x="7593965" y="1654810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34,661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46990</xdr:rowOff>
    </xdr:from>
    <xdr:to>
      <xdr:col>36</xdr:col>
      <xdr:colOff>165100</xdr:colOff>
      <xdr:row>97</xdr:row>
      <xdr:rowOff>148590</xdr:rowOff>
    </xdr:to>
    <xdr:sp macro="" textlink="">
      <xdr:nvSpPr>
        <xdr:cNvPr id="493" name="楕円 492"/>
        <xdr:cNvSpPr/>
      </xdr:nvSpPr>
      <xdr:spPr>
        <a:xfrm>
          <a:off x="6921500" y="166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139700</xdr:rowOff>
    </xdr:from>
    <xdr:ext cx="513080" cy="259080"/>
    <xdr:sp macro="" textlink="">
      <xdr:nvSpPr>
        <xdr:cNvPr id="494" name="テキスト ボックス 493"/>
        <xdr:cNvSpPr txBox="1"/>
      </xdr:nvSpPr>
      <xdr:spPr>
        <a:xfrm>
          <a:off x="6704965" y="1677035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28295" cy="217170"/>
    <xdr:sp macro="" textlink="">
      <xdr:nvSpPr>
        <xdr:cNvPr id="503" name="テキスト ボックス 502"/>
        <xdr:cNvSpPr txBox="1"/>
      </xdr:nvSpPr>
      <xdr:spPr>
        <a:xfrm>
          <a:off x="12407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27330" cy="259080"/>
    <xdr:sp macro="" textlink="">
      <xdr:nvSpPr>
        <xdr:cNvPr id="506" name="テキスト ボックス 505"/>
        <xdr:cNvSpPr txBox="1"/>
      </xdr:nvSpPr>
      <xdr:spPr>
        <a:xfrm>
          <a:off x="12197080" y="6588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8" name="テキスト ボックス 50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10" name="テキスト ボックス 509"/>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2" name="テキスト ボックス 511"/>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74040" cy="259080"/>
    <xdr:sp macro="" textlink="">
      <xdr:nvSpPr>
        <xdr:cNvPr id="514" name="テキスト ボックス 513"/>
        <xdr:cNvSpPr txBox="1"/>
      </xdr:nvSpPr>
      <xdr:spPr>
        <a:xfrm>
          <a:off x="11850370" y="5064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74040" cy="248920"/>
    <xdr:sp macro="" textlink="">
      <xdr:nvSpPr>
        <xdr:cNvPr id="516" name="テキスト ボックス 515"/>
        <xdr:cNvSpPr txBox="1"/>
      </xdr:nvSpPr>
      <xdr:spPr>
        <a:xfrm>
          <a:off x="11850370" y="4683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13335</xdr:rowOff>
    </xdr:from>
    <xdr:to>
      <xdr:col>85</xdr:col>
      <xdr:colOff>126365</xdr:colOff>
      <xdr:row>39</xdr:row>
      <xdr:rowOff>44450</xdr:rowOff>
    </xdr:to>
    <xdr:cxnSp macro="">
      <xdr:nvCxnSpPr>
        <xdr:cNvPr id="518" name="直線コネクタ 517"/>
        <xdr:cNvCxnSpPr/>
      </xdr:nvCxnSpPr>
      <xdr:spPr>
        <a:xfrm flipV="1">
          <a:off x="16317595" y="5156835"/>
          <a:ext cx="127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9"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132080</xdr:rowOff>
    </xdr:from>
    <xdr:ext cx="598805" cy="251460"/>
    <xdr:sp macro="" textlink="">
      <xdr:nvSpPr>
        <xdr:cNvPr id="521" name="災害復旧事業費最大値テキスト"/>
        <xdr:cNvSpPr txBox="1"/>
      </xdr:nvSpPr>
      <xdr:spPr>
        <a:xfrm>
          <a:off x="16370300" y="49326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123,970</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13335</xdr:rowOff>
    </xdr:from>
    <xdr:to>
      <xdr:col>86</xdr:col>
      <xdr:colOff>25400</xdr:colOff>
      <xdr:row>30</xdr:row>
      <xdr:rowOff>13335</xdr:rowOff>
    </xdr:to>
    <xdr:cxnSp macro="">
      <xdr:nvCxnSpPr>
        <xdr:cNvPr id="522" name="直線コネクタ 521"/>
        <xdr:cNvCxnSpPr/>
      </xdr:nvCxnSpPr>
      <xdr:spPr>
        <a:xfrm>
          <a:off x="16230600" y="5156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31115</xdr:rowOff>
    </xdr:from>
    <xdr:to>
      <xdr:col>85</xdr:col>
      <xdr:colOff>127000</xdr:colOff>
      <xdr:row>39</xdr:row>
      <xdr:rowOff>41910</xdr:rowOff>
    </xdr:to>
    <xdr:cxnSp macro="">
      <xdr:nvCxnSpPr>
        <xdr:cNvPr id="523" name="直線コネクタ 522"/>
        <xdr:cNvCxnSpPr/>
      </xdr:nvCxnSpPr>
      <xdr:spPr>
        <a:xfrm flipV="1">
          <a:off x="15481300" y="671766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88900</xdr:rowOff>
    </xdr:from>
    <xdr:ext cx="469900" cy="248920"/>
    <xdr:sp macro="" textlink="">
      <xdr:nvSpPr>
        <xdr:cNvPr id="524" name="災害復旧事業費平均値テキスト"/>
        <xdr:cNvSpPr txBox="1"/>
      </xdr:nvSpPr>
      <xdr:spPr>
        <a:xfrm>
          <a:off x="16370300" y="643255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66040</xdr:rowOff>
    </xdr:from>
    <xdr:to>
      <xdr:col>85</xdr:col>
      <xdr:colOff>177800</xdr:colOff>
      <xdr:row>38</xdr:row>
      <xdr:rowOff>167640</xdr:rowOff>
    </xdr:to>
    <xdr:sp macro="" textlink="">
      <xdr:nvSpPr>
        <xdr:cNvPr id="525" name="フローチャート: 判断 524"/>
        <xdr:cNvSpPr/>
      </xdr:nvSpPr>
      <xdr:spPr>
        <a:xfrm>
          <a:off x="16268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34925</xdr:rowOff>
    </xdr:from>
    <xdr:to>
      <xdr:col>81</xdr:col>
      <xdr:colOff>50800</xdr:colOff>
      <xdr:row>39</xdr:row>
      <xdr:rowOff>41910</xdr:rowOff>
    </xdr:to>
    <xdr:cxnSp macro="">
      <xdr:nvCxnSpPr>
        <xdr:cNvPr id="526" name="直線コネクタ 525"/>
        <xdr:cNvCxnSpPr/>
      </xdr:nvCxnSpPr>
      <xdr:spPr>
        <a:xfrm>
          <a:off x="14592300" y="67214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66675</xdr:rowOff>
    </xdr:from>
    <xdr:to>
      <xdr:col>81</xdr:col>
      <xdr:colOff>101600</xdr:colOff>
      <xdr:row>38</xdr:row>
      <xdr:rowOff>168275</xdr:rowOff>
    </xdr:to>
    <xdr:sp macro="" textlink="">
      <xdr:nvSpPr>
        <xdr:cNvPr id="527" name="フローチャート: 判断 526"/>
        <xdr:cNvSpPr/>
      </xdr:nvSpPr>
      <xdr:spPr>
        <a:xfrm>
          <a:off x="15430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13335</xdr:rowOff>
    </xdr:from>
    <xdr:ext cx="448310" cy="259080"/>
    <xdr:sp macro="" textlink="">
      <xdr:nvSpPr>
        <xdr:cNvPr id="528" name="テキスト ボックス 527"/>
        <xdr:cNvSpPr txBox="1"/>
      </xdr:nvSpPr>
      <xdr:spPr>
        <a:xfrm>
          <a:off x="15246350" y="635698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34925</xdr:rowOff>
    </xdr:from>
    <xdr:to>
      <xdr:col>76</xdr:col>
      <xdr:colOff>114300</xdr:colOff>
      <xdr:row>39</xdr:row>
      <xdr:rowOff>41910</xdr:rowOff>
    </xdr:to>
    <xdr:cxnSp macro="">
      <xdr:nvCxnSpPr>
        <xdr:cNvPr id="529" name="直線コネクタ 528"/>
        <xdr:cNvCxnSpPr/>
      </xdr:nvCxnSpPr>
      <xdr:spPr>
        <a:xfrm flipV="1">
          <a:off x="13703300" y="67214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90170</xdr:rowOff>
    </xdr:from>
    <xdr:to>
      <xdr:col>76</xdr:col>
      <xdr:colOff>165100</xdr:colOff>
      <xdr:row>39</xdr:row>
      <xdr:rowOff>20320</xdr:rowOff>
    </xdr:to>
    <xdr:sp macro="" textlink="">
      <xdr:nvSpPr>
        <xdr:cNvPr id="530" name="フローチャート: 判断 529"/>
        <xdr:cNvSpPr/>
      </xdr:nvSpPr>
      <xdr:spPr>
        <a:xfrm>
          <a:off x="14541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36830</xdr:rowOff>
    </xdr:from>
    <xdr:ext cx="448310" cy="259080"/>
    <xdr:sp macro="" textlink="">
      <xdr:nvSpPr>
        <xdr:cNvPr id="531" name="テキスト ボックス 530"/>
        <xdr:cNvSpPr txBox="1"/>
      </xdr:nvSpPr>
      <xdr:spPr>
        <a:xfrm>
          <a:off x="14357350" y="638048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41910</xdr:rowOff>
    </xdr:from>
    <xdr:to>
      <xdr:col>71</xdr:col>
      <xdr:colOff>177800</xdr:colOff>
      <xdr:row>39</xdr:row>
      <xdr:rowOff>44450</xdr:rowOff>
    </xdr:to>
    <xdr:cxnSp macro="">
      <xdr:nvCxnSpPr>
        <xdr:cNvPr id="532" name="直線コネクタ 531"/>
        <xdr:cNvCxnSpPr/>
      </xdr:nvCxnSpPr>
      <xdr:spPr>
        <a:xfrm flipV="1">
          <a:off x="12814300" y="6728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118110</xdr:rowOff>
    </xdr:from>
    <xdr:to>
      <xdr:col>72</xdr:col>
      <xdr:colOff>38100</xdr:colOff>
      <xdr:row>39</xdr:row>
      <xdr:rowOff>48260</xdr:rowOff>
    </xdr:to>
    <xdr:sp macro="" textlink="">
      <xdr:nvSpPr>
        <xdr:cNvPr id="533" name="フローチャート: 判断 532"/>
        <xdr:cNvSpPr/>
      </xdr:nvSpPr>
      <xdr:spPr>
        <a:xfrm>
          <a:off x="13652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64770</xdr:rowOff>
    </xdr:from>
    <xdr:ext cx="448310" cy="250190"/>
    <xdr:sp macro="" textlink="">
      <xdr:nvSpPr>
        <xdr:cNvPr id="534" name="テキスト ボックス 533"/>
        <xdr:cNvSpPr txBox="1"/>
      </xdr:nvSpPr>
      <xdr:spPr>
        <a:xfrm>
          <a:off x="13468350" y="6408420"/>
          <a:ext cx="4483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133350</xdr:rowOff>
    </xdr:from>
    <xdr:to>
      <xdr:col>67</xdr:col>
      <xdr:colOff>101600</xdr:colOff>
      <xdr:row>39</xdr:row>
      <xdr:rowOff>63500</xdr:rowOff>
    </xdr:to>
    <xdr:sp macro="" textlink="">
      <xdr:nvSpPr>
        <xdr:cNvPr id="535" name="フローチャート: 判断 534"/>
        <xdr:cNvSpPr/>
      </xdr:nvSpPr>
      <xdr:spPr>
        <a:xfrm>
          <a:off x="127635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80010</xdr:rowOff>
    </xdr:from>
    <xdr:ext cx="448310" cy="259080"/>
    <xdr:sp macro="" textlink="">
      <xdr:nvSpPr>
        <xdr:cNvPr id="536" name="テキスト ボックス 535"/>
        <xdr:cNvSpPr txBox="1"/>
      </xdr:nvSpPr>
      <xdr:spPr>
        <a:xfrm>
          <a:off x="12579350" y="642366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151765</xdr:rowOff>
    </xdr:from>
    <xdr:to>
      <xdr:col>85</xdr:col>
      <xdr:colOff>177800</xdr:colOff>
      <xdr:row>39</xdr:row>
      <xdr:rowOff>81915</xdr:rowOff>
    </xdr:to>
    <xdr:sp macro="" textlink="">
      <xdr:nvSpPr>
        <xdr:cNvPr id="542" name="楕円 541"/>
        <xdr:cNvSpPr/>
      </xdr:nvSpPr>
      <xdr:spPr>
        <a:xfrm>
          <a:off x="162687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66675</xdr:rowOff>
    </xdr:from>
    <xdr:ext cx="469900" cy="248285"/>
    <xdr:sp macro="" textlink="">
      <xdr:nvSpPr>
        <xdr:cNvPr id="543" name="災害復旧事業費該当値テキスト"/>
        <xdr:cNvSpPr txBox="1"/>
      </xdr:nvSpPr>
      <xdr:spPr>
        <a:xfrm>
          <a:off x="16370300" y="658177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544" name="楕円 543"/>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83820</xdr:rowOff>
    </xdr:from>
    <xdr:ext cx="378460" cy="259080"/>
    <xdr:sp macro="" textlink="">
      <xdr:nvSpPr>
        <xdr:cNvPr id="545" name="テキスト ボックス 544"/>
        <xdr:cNvSpPr txBox="1"/>
      </xdr:nvSpPr>
      <xdr:spPr>
        <a:xfrm>
          <a:off x="15292070" y="677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155575</xdr:rowOff>
    </xdr:from>
    <xdr:to>
      <xdr:col>76</xdr:col>
      <xdr:colOff>165100</xdr:colOff>
      <xdr:row>39</xdr:row>
      <xdr:rowOff>86360</xdr:rowOff>
    </xdr:to>
    <xdr:sp macro="" textlink="">
      <xdr:nvSpPr>
        <xdr:cNvPr id="546" name="楕円 545"/>
        <xdr:cNvSpPr/>
      </xdr:nvSpPr>
      <xdr:spPr>
        <a:xfrm>
          <a:off x="14541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76835</xdr:rowOff>
    </xdr:from>
    <xdr:ext cx="378460" cy="249555"/>
    <xdr:sp macro="" textlink="">
      <xdr:nvSpPr>
        <xdr:cNvPr id="547" name="テキスト ボックス 546"/>
        <xdr:cNvSpPr txBox="1"/>
      </xdr:nvSpPr>
      <xdr:spPr>
        <a:xfrm>
          <a:off x="14403070" y="676338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162560</xdr:rowOff>
    </xdr:from>
    <xdr:to>
      <xdr:col>72</xdr:col>
      <xdr:colOff>38100</xdr:colOff>
      <xdr:row>39</xdr:row>
      <xdr:rowOff>92710</xdr:rowOff>
    </xdr:to>
    <xdr:sp macro="" textlink="">
      <xdr:nvSpPr>
        <xdr:cNvPr id="548" name="楕円 547"/>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83820</xdr:rowOff>
    </xdr:from>
    <xdr:ext cx="378460" cy="259080"/>
    <xdr:sp macro="" textlink="">
      <xdr:nvSpPr>
        <xdr:cNvPr id="549" name="テキスト ボックス 548"/>
        <xdr:cNvSpPr txBox="1"/>
      </xdr:nvSpPr>
      <xdr:spPr>
        <a:xfrm>
          <a:off x="13514070" y="677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27965" cy="251460"/>
    <xdr:sp macro="" textlink="">
      <xdr:nvSpPr>
        <xdr:cNvPr id="551" name="テキスト ボックス 550"/>
        <xdr:cNvSpPr txBox="1"/>
      </xdr:nvSpPr>
      <xdr:spPr>
        <a:xfrm>
          <a:off x="12689840" y="6772910"/>
          <a:ext cx="227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28295" cy="217170"/>
    <xdr:sp macro="" textlink="">
      <xdr:nvSpPr>
        <xdr:cNvPr id="560" name="テキスト ボックス 559"/>
        <xdr:cNvSpPr txBox="1"/>
      </xdr:nvSpPr>
      <xdr:spPr>
        <a:xfrm>
          <a:off x="12407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27330" cy="248920"/>
    <xdr:sp macro="" textlink="">
      <xdr:nvSpPr>
        <xdr:cNvPr id="563" name="テキスト ボックス 562"/>
        <xdr:cNvSpPr txBox="1"/>
      </xdr:nvSpPr>
      <xdr:spPr>
        <a:xfrm>
          <a:off x="12197080" y="9255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27330" cy="248920"/>
    <xdr:sp macro="" textlink="">
      <xdr:nvSpPr>
        <xdr:cNvPr id="565" name="テキスト ボックス 564"/>
        <xdr:cNvSpPr txBox="1"/>
      </xdr:nvSpPr>
      <xdr:spPr>
        <a:xfrm>
          <a:off x="12197080" y="8112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7" name="直線コネクタ 56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8"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0"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3"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27965" cy="259080"/>
    <xdr:sp macro="" textlink="">
      <xdr:nvSpPr>
        <xdr:cNvPr id="577" name="テキスト ボックス 576"/>
        <xdr:cNvSpPr txBox="1"/>
      </xdr:nvSpPr>
      <xdr:spPr>
        <a:xfrm>
          <a:off x="15356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27965" cy="259080"/>
    <xdr:sp macro="" textlink="">
      <xdr:nvSpPr>
        <xdr:cNvPr id="580" name="テキスト ボックス 579"/>
        <xdr:cNvSpPr txBox="1"/>
      </xdr:nvSpPr>
      <xdr:spPr>
        <a:xfrm>
          <a:off x="14467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27965" cy="259080"/>
    <xdr:sp macro="" textlink="">
      <xdr:nvSpPr>
        <xdr:cNvPr id="583" name="テキスト ボックス 582"/>
        <xdr:cNvSpPr txBox="1"/>
      </xdr:nvSpPr>
      <xdr:spPr>
        <a:xfrm>
          <a:off x="13578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27965" cy="259080"/>
    <xdr:sp macro="" textlink="">
      <xdr:nvSpPr>
        <xdr:cNvPr id="585" name="テキスト ボックス 584"/>
        <xdr:cNvSpPr txBox="1"/>
      </xdr:nvSpPr>
      <xdr:spPr>
        <a:xfrm>
          <a:off x="12689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2"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27965" cy="259080"/>
    <xdr:sp macro="" textlink="">
      <xdr:nvSpPr>
        <xdr:cNvPr id="594" name="テキスト ボックス 593"/>
        <xdr:cNvSpPr txBox="1"/>
      </xdr:nvSpPr>
      <xdr:spPr>
        <a:xfrm>
          <a:off x="15356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27965" cy="259080"/>
    <xdr:sp macro="" textlink="">
      <xdr:nvSpPr>
        <xdr:cNvPr id="596" name="テキスト ボックス 595"/>
        <xdr:cNvSpPr txBox="1"/>
      </xdr:nvSpPr>
      <xdr:spPr>
        <a:xfrm>
          <a:off x="14467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27965" cy="259080"/>
    <xdr:sp macro="" textlink="">
      <xdr:nvSpPr>
        <xdr:cNvPr id="598" name="テキスト ボックス 597"/>
        <xdr:cNvSpPr txBox="1"/>
      </xdr:nvSpPr>
      <xdr:spPr>
        <a:xfrm>
          <a:off x="13578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27965" cy="259080"/>
    <xdr:sp macro="" textlink="">
      <xdr:nvSpPr>
        <xdr:cNvPr id="600" name="テキスト ボックス 599"/>
        <xdr:cNvSpPr txBox="1"/>
      </xdr:nvSpPr>
      <xdr:spPr>
        <a:xfrm>
          <a:off x="12689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28295" cy="217170"/>
    <xdr:sp macro="" textlink="">
      <xdr:nvSpPr>
        <xdr:cNvPr id="609" name="テキスト ボックス 608"/>
        <xdr:cNvSpPr txBox="1"/>
      </xdr:nvSpPr>
      <xdr:spPr>
        <a:xfrm>
          <a:off x="12407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27330" cy="259080"/>
    <xdr:sp macro="" textlink="">
      <xdr:nvSpPr>
        <xdr:cNvPr id="612" name="テキスト ボックス 611"/>
        <xdr:cNvSpPr txBox="1"/>
      </xdr:nvSpPr>
      <xdr:spPr>
        <a:xfrm>
          <a:off x="12197080" y="13446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4" name="テキスト ボックス 61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16" name="テキスト ボックス 615"/>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8" name="テキスト ボックス 617"/>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74040" cy="259080"/>
    <xdr:sp macro="" textlink="">
      <xdr:nvSpPr>
        <xdr:cNvPr id="620" name="テキスト ボックス 619"/>
        <xdr:cNvSpPr txBox="1"/>
      </xdr:nvSpPr>
      <xdr:spPr>
        <a:xfrm>
          <a:off x="11850370" y="11922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74040" cy="248920"/>
    <xdr:sp macro="" textlink="">
      <xdr:nvSpPr>
        <xdr:cNvPr id="622" name="テキスト ボックス 621"/>
        <xdr:cNvSpPr txBox="1"/>
      </xdr:nvSpPr>
      <xdr:spPr>
        <a:xfrm>
          <a:off x="11850370" y="11541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11430</xdr:rowOff>
    </xdr:from>
    <xdr:to>
      <xdr:col>85</xdr:col>
      <xdr:colOff>126365</xdr:colOff>
      <xdr:row>77</xdr:row>
      <xdr:rowOff>167005</xdr:rowOff>
    </xdr:to>
    <xdr:cxnSp macro="">
      <xdr:nvCxnSpPr>
        <xdr:cNvPr id="624" name="直線コネクタ 623"/>
        <xdr:cNvCxnSpPr/>
      </xdr:nvCxnSpPr>
      <xdr:spPr>
        <a:xfrm flipV="1">
          <a:off x="16317595" y="12012930"/>
          <a:ext cx="127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170815</xdr:rowOff>
    </xdr:from>
    <xdr:ext cx="534670" cy="258445"/>
    <xdr:sp macro="" textlink="">
      <xdr:nvSpPr>
        <xdr:cNvPr id="625" name="公債費最小値テキスト"/>
        <xdr:cNvSpPr txBox="1"/>
      </xdr:nvSpPr>
      <xdr:spPr>
        <a:xfrm>
          <a:off x="16370300" y="13372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17,374</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167005</xdr:rowOff>
    </xdr:from>
    <xdr:to>
      <xdr:col>86</xdr:col>
      <xdr:colOff>25400</xdr:colOff>
      <xdr:row>77</xdr:row>
      <xdr:rowOff>167005</xdr:rowOff>
    </xdr:to>
    <xdr:cxnSp macro="">
      <xdr:nvCxnSpPr>
        <xdr:cNvPr id="626" name="直線コネクタ 625"/>
        <xdr:cNvCxnSpPr/>
      </xdr:nvCxnSpPr>
      <xdr:spPr>
        <a:xfrm>
          <a:off x="16230600" y="1336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129540</xdr:rowOff>
    </xdr:from>
    <xdr:ext cx="598805" cy="259080"/>
    <xdr:sp macro="" textlink="">
      <xdr:nvSpPr>
        <xdr:cNvPr id="627" name="公債費最大値テキスト"/>
        <xdr:cNvSpPr txBox="1"/>
      </xdr:nvSpPr>
      <xdr:spPr>
        <a:xfrm>
          <a:off x="16370300" y="11788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124,114</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11430</xdr:rowOff>
    </xdr:from>
    <xdr:to>
      <xdr:col>86</xdr:col>
      <xdr:colOff>25400</xdr:colOff>
      <xdr:row>70</xdr:row>
      <xdr:rowOff>11430</xdr:rowOff>
    </xdr:to>
    <xdr:cxnSp macro="">
      <xdr:nvCxnSpPr>
        <xdr:cNvPr id="628" name="直線コネクタ 627"/>
        <xdr:cNvCxnSpPr/>
      </xdr:nvCxnSpPr>
      <xdr:spPr>
        <a:xfrm>
          <a:off x="16230600" y="12012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162560</xdr:rowOff>
    </xdr:from>
    <xdr:to>
      <xdr:col>85</xdr:col>
      <xdr:colOff>127000</xdr:colOff>
      <xdr:row>76</xdr:row>
      <xdr:rowOff>22225</xdr:rowOff>
    </xdr:to>
    <xdr:cxnSp macro="">
      <xdr:nvCxnSpPr>
        <xdr:cNvPr id="629" name="直線コネクタ 628"/>
        <xdr:cNvCxnSpPr/>
      </xdr:nvCxnSpPr>
      <xdr:spPr>
        <a:xfrm flipV="1">
          <a:off x="15481300" y="1302131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6350</xdr:rowOff>
    </xdr:from>
    <xdr:ext cx="534670" cy="251460"/>
    <xdr:sp macro="" textlink="">
      <xdr:nvSpPr>
        <xdr:cNvPr id="630" name="公債費平均値テキスト"/>
        <xdr:cNvSpPr txBox="1"/>
      </xdr:nvSpPr>
      <xdr:spPr>
        <a:xfrm>
          <a:off x="16370300" y="1269365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154940</xdr:rowOff>
    </xdr:from>
    <xdr:to>
      <xdr:col>85</xdr:col>
      <xdr:colOff>177800</xdr:colOff>
      <xdr:row>75</xdr:row>
      <xdr:rowOff>84455</xdr:rowOff>
    </xdr:to>
    <xdr:sp macro="" textlink="">
      <xdr:nvSpPr>
        <xdr:cNvPr id="631" name="フローチャート: 判断 630"/>
        <xdr:cNvSpPr/>
      </xdr:nvSpPr>
      <xdr:spPr>
        <a:xfrm>
          <a:off x="162687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22225</xdr:rowOff>
    </xdr:from>
    <xdr:to>
      <xdr:col>81</xdr:col>
      <xdr:colOff>50800</xdr:colOff>
      <xdr:row>76</xdr:row>
      <xdr:rowOff>27940</xdr:rowOff>
    </xdr:to>
    <xdr:cxnSp macro="">
      <xdr:nvCxnSpPr>
        <xdr:cNvPr id="632" name="直線コネクタ 631"/>
        <xdr:cNvCxnSpPr/>
      </xdr:nvCxnSpPr>
      <xdr:spPr>
        <a:xfrm flipV="1">
          <a:off x="14592300" y="130524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158115</xdr:rowOff>
    </xdr:from>
    <xdr:to>
      <xdr:col>81</xdr:col>
      <xdr:colOff>101600</xdr:colOff>
      <xdr:row>75</xdr:row>
      <xdr:rowOff>88265</xdr:rowOff>
    </xdr:to>
    <xdr:sp macro="" textlink="">
      <xdr:nvSpPr>
        <xdr:cNvPr id="633" name="フローチャート: 判断 632"/>
        <xdr:cNvSpPr/>
      </xdr:nvSpPr>
      <xdr:spPr>
        <a:xfrm>
          <a:off x="15430500" y="1284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104775</xdr:rowOff>
    </xdr:from>
    <xdr:ext cx="513080" cy="259080"/>
    <xdr:sp macro="" textlink="">
      <xdr:nvSpPr>
        <xdr:cNvPr id="634" name="テキスト ボックス 633"/>
        <xdr:cNvSpPr txBox="1"/>
      </xdr:nvSpPr>
      <xdr:spPr>
        <a:xfrm>
          <a:off x="15213965" y="1262062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27940</xdr:rowOff>
    </xdr:from>
    <xdr:to>
      <xdr:col>76</xdr:col>
      <xdr:colOff>114300</xdr:colOff>
      <xdr:row>76</xdr:row>
      <xdr:rowOff>38100</xdr:rowOff>
    </xdr:to>
    <xdr:cxnSp macro="">
      <xdr:nvCxnSpPr>
        <xdr:cNvPr id="635" name="直線コネクタ 634"/>
        <xdr:cNvCxnSpPr/>
      </xdr:nvCxnSpPr>
      <xdr:spPr>
        <a:xfrm flipV="1">
          <a:off x="13703300" y="130581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162560</xdr:rowOff>
    </xdr:from>
    <xdr:to>
      <xdr:col>76</xdr:col>
      <xdr:colOff>165100</xdr:colOff>
      <xdr:row>75</xdr:row>
      <xdr:rowOff>92710</xdr:rowOff>
    </xdr:to>
    <xdr:sp macro="" textlink="">
      <xdr:nvSpPr>
        <xdr:cNvPr id="636" name="フローチャート: 判断 635"/>
        <xdr:cNvSpPr/>
      </xdr:nvSpPr>
      <xdr:spPr>
        <a:xfrm>
          <a:off x="145415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109220</xdr:rowOff>
    </xdr:from>
    <xdr:ext cx="513080" cy="251460"/>
    <xdr:sp macro="" textlink="">
      <xdr:nvSpPr>
        <xdr:cNvPr id="637" name="テキスト ボックス 636"/>
        <xdr:cNvSpPr txBox="1"/>
      </xdr:nvSpPr>
      <xdr:spPr>
        <a:xfrm>
          <a:off x="14324965" y="1262507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14605</xdr:rowOff>
    </xdr:from>
    <xdr:to>
      <xdr:col>71</xdr:col>
      <xdr:colOff>177800</xdr:colOff>
      <xdr:row>76</xdr:row>
      <xdr:rowOff>38100</xdr:rowOff>
    </xdr:to>
    <xdr:cxnSp macro="">
      <xdr:nvCxnSpPr>
        <xdr:cNvPr id="638" name="直線コネクタ 637"/>
        <xdr:cNvCxnSpPr/>
      </xdr:nvCxnSpPr>
      <xdr:spPr>
        <a:xfrm>
          <a:off x="12814300" y="130448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96520</xdr:rowOff>
    </xdr:from>
    <xdr:ext cx="513080" cy="259080"/>
    <xdr:sp macro="" textlink="">
      <xdr:nvSpPr>
        <xdr:cNvPr id="640" name="テキスト ボックス 639"/>
        <xdr:cNvSpPr txBox="1"/>
      </xdr:nvSpPr>
      <xdr:spPr>
        <a:xfrm>
          <a:off x="13435965" y="1261237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147320</xdr:rowOff>
    </xdr:from>
    <xdr:to>
      <xdr:col>67</xdr:col>
      <xdr:colOff>101600</xdr:colOff>
      <xdr:row>75</xdr:row>
      <xdr:rowOff>77470</xdr:rowOff>
    </xdr:to>
    <xdr:sp macro="" textlink="">
      <xdr:nvSpPr>
        <xdr:cNvPr id="641" name="フローチャート: 判断 640"/>
        <xdr:cNvSpPr/>
      </xdr:nvSpPr>
      <xdr:spPr>
        <a:xfrm>
          <a:off x="12763500" y="1283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93980</xdr:rowOff>
    </xdr:from>
    <xdr:ext cx="513080" cy="259080"/>
    <xdr:sp macro="" textlink="">
      <xdr:nvSpPr>
        <xdr:cNvPr id="642" name="テキスト ボックス 641"/>
        <xdr:cNvSpPr txBox="1"/>
      </xdr:nvSpPr>
      <xdr:spPr>
        <a:xfrm>
          <a:off x="12546965" y="1260983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111760</xdr:rowOff>
    </xdr:from>
    <xdr:to>
      <xdr:col>85</xdr:col>
      <xdr:colOff>177800</xdr:colOff>
      <xdr:row>76</xdr:row>
      <xdr:rowOff>41910</xdr:rowOff>
    </xdr:to>
    <xdr:sp macro="" textlink="">
      <xdr:nvSpPr>
        <xdr:cNvPr id="648" name="楕円 647"/>
        <xdr:cNvSpPr/>
      </xdr:nvSpPr>
      <xdr:spPr>
        <a:xfrm>
          <a:off x="16268700" y="129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90170</xdr:rowOff>
    </xdr:from>
    <xdr:ext cx="534670" cy="259080"/>
    <xdr:sp macro="" textlink="">
      <xdr:nvSpPr>
        <xdr:cNvPr id="649" name="公債費該当値テキスト"/>
        <xdr:cNvSpPr txBox="1"/>
      </xdr:nvSpPr>
      <xdr:spPr>
        <a:xfrm>
          <a:off x="16370300" y="1294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143510</xdr:rowOff>
    </xdr:from>
    <xdr:to>
      <xdr:col>81</xdr:col>
      <xdr:colOff>101600</xdr:colOff>
      <xdr:row>76</xdr:row>
      <xdr:rowOff>73025</xdr:rowOff>
    </xdr:to>
    <xdr:sp macro="" textlink="">
      <xdr:nvSpPr>
        <xdr:cNvPr id="650" name="楕円 649"/>
        <xdr:cNvSpPr/>
      </xdr:nvSpPr>
      <xdr:spPr>
        <a:xfrm>
          <a:off x="15430500" y="13002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64135</xdr:rowOff>
    </xdr:from>
    <xdr:ext cx="513080" cy="250825"/>
    <xdr:sp macro="" textlink="">
      <xdr:nvSpPr>
        <xdr:cNvPr id="651" name="テキスト ボックス 650"/>
        <xdr:cNvSpPr txBox="1"/>
      </xdr:nvSpPr>
      <xdr:spPr>
        <a:xfrm>
          <a:off x="15213965" y="1309433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148590</xdr:rowOff>
    </xdr:from>
    <xdr:to>
      <xdr:col>76</xdr:col>
      <xdr:colOff>165100</xdr:colOff>
      <xdr:row>76</xdr:row>
      <xdr:rowOff>78740</xdr:rowOff>
    </xdr:to>
    <xdr:sp macro="" textlink="">
      <xdr:nvSpPr>
        <xdr:cNvPr id="652" name="楕円 651"/>
        <xdr:cNvSpPr/>
      </xdr:nvSpPr>
      <xdr:spPr>
        <a:xfrm>
          <a:off x="145415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69850</xdr:rowOff>
    </xdr:from>
    <xdr:ext cx="513080" cy="259080"/>
    <xdr:sp macro="" textlink="">
      <xdr:nvSpPr>
        <xdr:cNvPr id="653" name="テキスト ボックス 652"/>
        <xdr:cNvSpPr txBox="1"/>
      </xdr:nvSpPr>
      <xdr:spPr>
        <a:xfrm>
          <a:off x="14324965" y="1310005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158750</xdr:rowOff>
    </xdr:from>
    <xdr:to>
      <xdr:col>72</xdr:col>
      <xdr:colOff>38100</xdr:colOff>
      <xdr:row>76</xdr:row>
      <xdr:rowOff>88900</xdr:rowOff>
    </xdr:to>
    <xdr:sp macro="" textlink="">
      <xdr:nvSpPr>
        <xdr:cNvPr id="654" name="楕円 653"/>
        <xdr:cNvSpPr/>
      </xdr:nvSpPr>
      <xdr:spPr>
        <a:xfrm>
          <a:off x="136525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80010</xdr:rowOff>
    </xdr:from>
    <xdr:ext cx="513080" cy="259080"/>
    <xdr:sp macro="" textlink="">
      <xdr:nvSpPr>
        <xdr:cNvPr id="655" name="テキスト ボックス 654"/>
        <xdr:cNvSpPr txBox="1"/>
      </xdr:nvSpPr>
      <xdr:spPr>
        <a:xfrm>
          <a:off x="13435965" y="1311021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135255</xdr:rowOff>
    </xdr:from>
    <xdr:to>
      <xdr:col>67</xdr:col>
      <xdr:colOff>101600</xdr:colOff>
      <xdr:row>76</xdr:row>
      <xdr:rowOff>65405</xdr:rowOff>
    </xdr:to>
    <xdr:sp macro="" textlink="">
      <xdr:nvSpPr>
        <xdr:cNvPr id="656" name="楕円 655"/>
        <xdr:cNvSpPr/>
      </xdr:nvSpPr>
      <xdr:spPr>
        <a:xfrm>
          <a:off x="12763500" y="12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56515</xdr:rowOff>
    </xdr:from>
    <xdr:ext cx="513080" cy="258445"/>
    <xdr:sp macro="" textlink="">
      <xdr:nvSpPr>
        <xdr:cNvPr id="657" name="テキスト ボックス 656"/>
        <xdr:cNvSpPr txBox="1"/>
      </xdr:nvSpPr>
      <xdr:spPr>
        <a:xfrm>
          <a:off x="12546965" y="13086715"/>
          <a:ext cx="5130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28295" cy="217170"/>
    <xdr:sp macro="" textlink="">
      <xdr:nvSpPr>
        <xdr:cNvPr id="666" name="テキスト ボックス 665"/>
        <xdr:cNvSpPr txBox="1"/>
      </xdr:nvSpPr>
      <xdr:spPr>
        <a:xfrm>
          <a:off x="12407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27330" cy="248920"/>
    <xdr:sp macro="" textlink="">
      <xdr:nvSpPr>
        <xdr:cNvPr id="669" name="テキスト ボックス 668"/>
        <xdr:cNvSpPr txBox="1"/>
      </xdr:nvSpPr>
      <xdr:spPr>
        <a:xfrm>
          <a:off x="12197080" y="167995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48920"/>
    <xdr:sp macro="" textlink="">
      <xdr:nvSpPr>
        <xdr:cNvPr id="671" name="テキスト ボックス 670"/>
        <xdr:cNvSpPr txBox="1"/>
      </xdr:nvSpPr>
      <xdr:spPr>
        <a:xfrm>
          <a:off x="11914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48920"/>
    <xdr:sp macro="" textlink="">
      <xdr:nvSpPr>
        <xdr:cNvPr id="673" name="テキスト ボックス 672"/>
        <xdr:cNvSpPr txBox="1"/>
      </xdr:nvSpPr>
      <xdr:spPr>
        <a:xfrm>
          <a:off x="11914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48920"/>
    <xdr:sp macro="" textlink="">
      <xdr:nvSpPr>
        <xdr:cNvPr id="675" name="テキスト ボックス 674"/>
        <xdr:cNvSpPr txBox="1"/>
      </xdr:nvSpPr>
      <xdr:spPr>
        <a:xfrm>
          <a:off x="1191450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48920"/>
    <xdr:sp macro="" textlink="">
      <xdr:nvSpPr>
        <xdr:cNvPr id="677" name="テキスト ボックス 676"/>
        <xdr:cNvSpPr txBox="1"/>
      </xdr:nvSpPr>
      <xdr:spPr>
        <a:xfrm>
          <a:off x="119145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116205</xdr:rowOff>
    </xdr:from>
    <xdr:to>
      <xdr:col>85</xdr:col>
      <xdr:colOff>126365</xdr:colOff>
      <xdr:row>98</xdr:row>
      <xdr:rowOff>132715</xdr:rowOff>
    </xdr:to>
    <xdr:cxnSp macro="">
      <xdr:nvCxnSpPr>
        <xdr:cNvPr id="679" name="直線コネクタ 678"/>
        <xdr:cNvCxnSpPr/>
      </xdr:nvCxnSpPr>
      <xdr:spPr>
        <a:xfrm flipV="1">
          <a:off x="16317595" y="15546705"/>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136525</xdr:rowOff>
    </xdr:from>
    <xdr:ext cx="378460" cy="258445"/>
    <xdr:sp macro="" textlink="">
      <xdr:nvSpPr>
        <xdr:cNvPr id="680" name="積立金最小値テキスト"/>
        <xdr:cNvSpPr txBox="1"/>
      </xdr:nvSpPr>
      <xdr:spPr>
        <a:xfrm>
          <a:off x="16370300" y="169386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132715</xdr:rowOff>
    </xdr:from>
    <xdr:to>
      <xdr:col>86</xdr:col>
      <xdr:colOff>25400</xdr:colOff>
      <xdr:row>98</xdr:row>
      <xdr:rowOff>132715</xdr:rowOff>
    </xdr:to>
    <xdr:cxnSp macro="">
      <xdr:nvCxnSpPr>
        <xdr:cNvPr id="681" name="直線コネクタ 680"/>
        <xdr:cNvCxnSpPr/>
      </xdr:nvCxnSpPr>
      <xdr:spPr>
        <a:xfrm>
          <a:off x="16230600" y="1693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63500</xdr:rowOff>
    </xdr:from>
    <xdr:ext cx="534670" cy="251460"/>
    <xdr:sp macro="" textlink="">
      <xdr:nvSpPr>
        <xdr:cNvPr id="682" name="積立金最大値テキスト"/>
        <xdr:cNvSpPr txBox="1"/>
      </xdr:nvSpPr>
      <xdr:spPr>
        <a:xfrm>
          <a:off x="16370300" y="153225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61,039</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116205</xdr:rowOff>
    </xdr:from>
    <xdr:to>
      <xdr:col>86</xdr:col>
      <xdr:colOff>25400</xdr:colOff>
      <xdr:row>90</xdr:row>
      <xdr:rowOff>116205</xdr:rowOff>
    </xdr:to>
    <xdr:cxnSp macro="">
      <xdr:nvCxnSpPr>
        <xdr:cNvPr id="683" name="直線コネクタ 682"/>
        <xdr:cNvCxnSpPr/>
      </xdr:nvCxnSpPr>
      <xdr:spPr>
        <a:xfrm>
          <a:off x="16230600" y="1554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43180</xdr:rowOff>
    </xdr:from>
    <xdr:to>
      <xdr:col>85</xdr:col>
      <xdr:colOff>127000</xdr:colOff>
      <xdr:row>98</xdr:row>
      <xdr:rowOff>33655</xdr:rowOff>
    </xdr:to>
    <xdr:cxnSp macro="">
      <xdr:nvCxnSpPr>
        <xdr:cNvPr id="684" name="直線コネクタ 683"/>
        <xdr:cNvCxnSpPr/>
      </xdr:nvCxnSpPr>
      <xdr:spPr>
        <a:xfrm flipV="1">
          <a:off x="15481300" y="16502380"/>
          <a:ext cx="838200" cy="333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48260</xdr:rowOff>
    </xdr:from>
    <xdr:ext cx="534670" cy="259080"/>
    <xdr:sp macro="" textlink="">
      <xdr:nvSpPr>
        <xdr:cNvPr id="685" name="積立金平均値テキスト"/>
        <xdr:cNvSpPr txBox="1"/>
      </xdr:nvSpPr>
      <xdr:spPr>
        <a:xfrm>
          <a:off x="16370300" y="16507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69850</xdr:rowOff>
    </xdr:from>
    <xdr:to>
      <xdr:col>85</xdr:col>
      <xdr:colOff>177800</xdr:colOff>
      <xdr:row>97</xdr:row>
      <xdr:rowOff>0</xdr:rowOff>
    </xdr:to>
    <xdr:sp macro="" textlink="">
      <xdr:nvSpPr>
        <xdr:cNvPr id="686" name="フローチャート: 判断 685"/>
        <xdr:cNvSpPr/>
      </xdr:nvSpPr>
      <xdr:spPr>
        <a:xfrm>
          <a:off x="16268700" y="1652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148590</xdr:rowOff>
    </xdr:from>
    <xdr:to>
      <xdr:col>81</xdr:col>
      <xdr:colOff>50800</xdr:colOff>
      <xdr:row>98</xdr:row>
      <xdr:rowOff>33655</xdr:rowOff>
    </xdr:to>
    <xdr:cxnSp macro="">
      <xdr:nvCxnSpPr>
        <xdr:cNvPr id="687" name="直線コネクタ 686"/>
        <xdr:cNvCxnSpPr/>
      </xdr:nvCxnSpPr>
      <xdr:spPr>
        <a:xfrm>
          <a:off x="14592300" y="1677924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99695</xdr:rowOff>
    </xdr:from>
    <xdr:to>
      <xdr:col>81</xdr:col>
      <xdr:colOff>101600</xdr:colOff>
      <xdr:row>97</xdr:row>
      <xdr:rowOff>29845</xdr:rowOff>
    </xdr:to>
    <xdr:sp macro="" textlink="">
      <xdr:nvSpPr>
        <xdr:cNvPr id="688" name="フローチャート: 判断 687"/>
        <xdr:cNvSpPr/>
      </xdr:nvSpPr>
      <xdr:spPr>
        <a:xfrm>
          <a:off x="15430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46355</xdr:rowOff>
    </xdr:from>
    <xdr:ext cx="513080" cy="259080"/>
    <xdr:sp macro="" textlink="">
      <xdr:nvSpPr>
        <xdr:cNvPr id="689" name="テキスト ボックス 688"/>
        <xdr:cNvSpPr txBox="1"/>
      </xdr:nvSpPr>
      <xdr:spPr>
        <a:xfrm>
          <a:off x="15213965" y="1633410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89535</xdr:rowOff>
    </xdr:from>
    <xdr:to>
      <xdr:col>76</xdr:col>
      <xdr:colOff>114300</xdr:colOff>
      <xdr:row>97</xdr:row>
      <xdr:rowOff>148590</xdr:rowOff>
    </xdr:to>
    <xdr:cxnSp macro="">
      <xdr:nvCxnSpPr>
        <xdr:cNvPr id="690" name="直線コネクタ 689"/>
        <xdr:cNvCxnSpPr/>
      </xdr:nvCxnSpPr>
      <xdr:spPr>
        <a:xfrm>
          <a:off x="13703300" y="16548735"/>
          <a:ext cx="8890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92075</xdr:rowOff>
    </xdr:from>
    <xdr:to>
      <xdr:col>76</xdr:col>
      <xdr:colOff>165100</xdr:colOff>
      <xdr:row>97</xdr:row>
      <xdr:rowOff>22225</xdr:rowOff>
    </xdr:to>
    <xdr:sp macro="" textlink="">
      <xdr:nvSpPr>
        <xdr:cNvPr id="691" name="フローチャート: 判断 690"/>
        <xdr:cNvSpPr/>
      </xdr:nvSpPr>
      <xdr:spPr>
        <a:xfrm>
          <a:off x="14541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38735</xdr:rowOff>
    </xdr:from>
    <xdr:ext cx="513080" cy="259080"/>
    <xdr:sp macro="" textlink="">
      <xdr:nvSpPr>
        <xdr:cNvPr id="692" name="テキスト ボックス 691"/>
        <xdr:cNvSpPr txBox="1"/>
      </xdr:nvSpPr>
      <xdr:spPr>
        <a:xfrm>
          <a:off x="14324965" y="1632648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89535</xdr:rowOff>
    </xdr:from>
    <xdr:to>
      <xdr:col>71</xdr:col>
      <xdr:colOff>177800</xdr:colOff>
      <xdr:row>97</xdr:row>
      <xdr:rowOff>134620</xdr:rowOff>
    </xdr:to>
    <xdr:cxnSp macro="">
      <xdr:nvCxnSpPr>
        <xdr:cNvPr id="693" name="直線コネクタ 692"/>
        <xdr:cNvCxnSpPr/>
      </xdr:nvCxnSpPr>
      <xdr:spPr>
        <a:xfrm flipV="1">
          <a:off x="12814300" y="16548735"/>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56515</xdr:rowOff>
    </xdr:from>
    <xdr:to>
      <xdr:col>72</xdr:col>
      <xdr:colOff>38100</xdr:colOff>
      <xdr:row>96</xdr:row>
      <xdr:rowOff>158115</xdr:rowOff>
    </xdr:to>
    <xdr:sp macro="" textlink="">
      <xdr:nvSpPr>
        <xdr:cNvPr id="694" name="フローチャート: 判断 693"/>
        <xdr:cNvSpPr/>
      </xdr:nvSpPr>
      <xdr:spPr>
        <a:xfrm>
          <a:off x="136525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149225</xdr:rowOff>
    </xdr:from>
    <xdr:ext cx="513080" cy="259080"/>
    <xdr:sp macro="" textlink="">
      <xdr:nvSpPr>
        <xdr:cNvPr id="695" name="テキスト ボックス 694"/>
        <xdr:cNvSpPr txBox="1"/>
      </xdr:nvSpPr>
      <xdr:spPr>
        <a:xfrm>
          <a:off x="13435965" y="1660842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81915</xdr:rowOff>
    </xdr:from>
    <xdr:to>
      <xdr:col>67</xdr:col>
      <xdr:colOff>101600</xdr:colOff>
      <xdr:row>97</xdr:row>
      <xdr:rowOff>12065</xdr:rowOff>
    </xdr:to>
    <xdr:sp macro="" textlink="">
      <xdr:nvSpPr>
        <xdr:cNvPr id="696" name="フローチャート: 判断 695"/>
        <xdr:cNvSpPr/>
      </xdr:nvSpPr>
      <xdr:spPr>
        <a:xfrm>
          <a:off x="127635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29210</xdr:rowOff>
    </xdr:from>
    <xdr:ext cx="513080" cy="251460"/>
    <xdr:sp macro="" textlink="">
      <xdr:nvSpPr>
        <xdr:cNvPr id="697" name="テキスト ボックス 696"/>
        <xdr:cNvSpPr txBox="1"/>
      </xdr:nvSpPr>
      <xdr:spPr>
        <a:xfrm>
          <a:off x="12546965" y="1631696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163830</xdr:rowOff>
    </xdr:from>
    <xdr:to>
      <xdr:col>85</xdr:col>
      <xdr:colOff>177800</xdr:colOff>
      <xdr:row>96</xdr:row>
      <xdr:rowOff>93980</xdr:rowOff>
    </xdr:to>
    <xdr:sp macro="" textlink="">
      <xdr:nvSpPr>
        <xdr:cNvPr id="703" name="楕円 702"/>
        <xdr:cNvSpPr/>
      </xdr:nvSpPr>
      <xdr:spPr>
        <a:xfrm>
          <a:off x="16268700" y="164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15240</xdr:rowOff>
    </xdr:from>
    <xdr:ext cx="534670" cy="259080"/>
    <xdr:sp macro="" textlink="">
      <xdr:nvSpPr>
        <xdr:cNvPr id="704" name="積立金該当値テキスト"/>
        <xdr:cNvSpPr txBox="1"/>
      </xdr:nvSpPr>
      <xdr:spPr>
        <a:xfrm>
          <a:off x="16370300" y="16302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154940</xdr:rowOff>
    </xdr:from>
    <xdr:to>
      <xdr:col>81</xdr:col>
      <xdr:colOff>101600</xdr:colOff>
      <xdr:row>98</xdr:row>
      <xdr:rowOff>84455</xdr:rowOff>
    </xdr:to>
    <xdr:sp macro="" textlink="">
      <xdr:nvSpPr>
        <xdr:cNvPr id="705" name="楕円 704"/>
        <xdr:cNvSpPr/>
      </xdr:nvSpPr>
      <xdr:spPr>
        <a:xfrm>
          <a:off x="15430500" y="16785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75565</xdr:rowOff>
    </xdr:from>
    <xdr:ext cx="448310" cy="250825"/>
    <xdr:sp macro="" textlink="">
      <xdr:nvSpPr>
        <xdr:cNvPr id="706" name="テキスト ボックス 705"/>
        <xdr:cNvSpPr txBox="1"/>
      </xdr:nvSpPr>
      <xdr:spPr>
        <a:xfrm>
          <a:off x="15246350" y="16877665"/>
          <a:ext cx="4483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97790</xdr:rowOff>
    </xdr:from>
    <xdr:to>
      <xdr:col>76</xdr:col>
      <xdr:colOff>165100</xdr:colOff>
      <xdr:row>98</xdr:row>
      <xdr:rowOff>27940</xdr:rowOff>
    </xdr:to>
    <xdr:sp macro="" textlink="">
      <xdr:nvSpPr>
        <xdr:cNvPr id="707" name="楕円 706"/>
        <xdr:cNvSpPr/>
      </xdr:nvSpPr>
      <xdr:spPr>
        <a:xfrm>
          <a:off x="14541500" y="167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19050</xdr:rowOff>
    </xdr:from>
    <xdr:ext cx="448310" cy="250190"/>
    <xdr:sp macro="" textlink="">
      <xdr:nvSpPr>
        <xdr:cNvPr id="708" name="テキスト ボックス 707"/>
        <xdr:cNvSpPr txBox="1"/>
      </xdr:nvSpPr>
      <xdr:spPr>
        <a:xfrm>
          <a:off x="14357350" y="16821150"/>
          <a:ext cx="4483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38735</xdr:rowOff>
    </xdr:from>
    <xdr:to>
      <xdr:col>72</xdr:col>
      <xdr:colOff>38100</xdr:colOff>
      <xdr:row>96</xdr:row>
      <xdr:rowOff>140335</xdr:rowOff>
    </xdr:to>
    <xdr:sp macro="" textlink="">
      <xdr:nvSpPr>
        <xdr:cNvPr id="709" name="楕円 708"/>
        <xdr:cNvSpPr/>
      </xdr:nvSpPr>
      <xdr:spPr>
        <a:xfrm>
          <a:off x="1365250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156845</xdr:rowOff>
    </xdr:from>
    <xdr:ext cx="513080" cy="249555"/>
    <xdr:sp macro="" textlink="">
      <xdr:nvSpPr>
        <xdr:cNvPr id="710" name="テキスト ボックス 709"/>
        <xdr:cNvSpPr txBox="1"/>
      </xdr:nvSpPr>
      <xdr:spPr>
        <a:xfrm>
          <a:off x="13435965" y="1627314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83820</xdr:rowOff>
    </xdr:from>
    <xdr:to>
      <xdr:col>67</xdr:col>
      <xdr:colOff>101600</xdr:colOff>
      <xdr:row>98</xdr:row>
      <xdr:rowOff>13970</xdr:rowOff>
    </xdr:to>
    <xdr:sp macro="" textlink="">
      <xdr:nvSpPr>
        <xdr:cNvPr id="711" name="楕円 710"/>
        <xdr:cNvSpPr/>
      </xdr:nvSpPr>
      <xdr:spPr>
        <a:xfrm>
          <a:off x="127635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5080</xdr:rowOff>
    </xdr:from>
    <xdr:ext cx="448310" cy="259080"/>
    <xdr:sp macro="" textlink="">
      <xdr:nvSpPr>
        <xdr:cNvPr id="712" name="テキスト ボックス 711"/>
        <xdr:cNvSpPr txBox="1"/>
      </xdr:nvSpPr>
      <xdr:spPr>
        <a:xfrm>
          <a:off x="12579350" y="1680718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28295" cy="217170"/>
    <xdr:sp macro="" textlink="">
      <xdr:nvSpPr>
        <xdr:cNvPr id="721" name="テキスト ボックス 720"/>
        <xdr:cNvSpPr txBox="1"/>
      </xdr:nvSpPr>
      <xdr:spPr>
        <a:xfrm>
          <a:off x="18249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27330" cy="248920"/>
    <xdr:sp macro="" textlink="">
      <xdr:nvSpPr>
        <xdr:cNvPr id="724" name="テキスト ボックス 723"/>
        <xdr:cNvSpPr txBox="1"/>
      </xdr:nvSpPr>
      <xdr:spPr>
        <a:xfrm>
          <a:off x="18039080" y="65125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48920"/>
    <xdr:sp macro="" textlink="">
      <xdr:nvSpPr>
        <xdr:cNvPr id="726" name="テキスト ボックス 725"/>
        <xdr:cNvSpPr txBox="1"/>
      </xdr:nvSpPr>
      <xdr:spPr>
        <a:xfrm>
          <a:off x="17756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48920"/>
    <xdr:sp macro="" textlink="">
      <xdr:nvSpPr>
        <xdr:cNvPr id="728" name="テキスト ボックス 727"/>
        <xdr:cNvSpPr txBox="1"/>
      </xdr:nvSpPr>
      <xdr:spPr>
        <a:xfrm>
          <a:off x="17756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48920"/>
    <xdr:sp macro="" textlink="">
      <xdr:nvSpPr>
        <xdr:cNvPr id="730" name="テキスト ボックス 729"/>
        <xdr:cNvSpPr txBox="1"/>
      </xdr:nvSpPr>
      <xdr:spPr>
        <a:xfrm>
          <a:off x="17756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2" name="テキスト ボックス 731"/>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60960</xdr:rowOff>
    </xdr:from>
    <xdr:to>
      <xdr:col>116</xdr:col>
      <xdr:colOff>62865</xdr:colOff>
      <xdr:row>38</xdr:row>
      <xdr:rowOff>139700</xdr:rowOff>
    </xdr:to>
    <xdr:cxnSp macro="">
      <xdr:nvCxnSpPr>
        <xdr:cNvPr id="734" name="直線コネクタ 733"/>
        <xdr:cNvCxnSpPr/>
      </xdr:nvCxnSpPr>
      <xdr:spPr>
        <a:xfrm flipV="1">
          <a:off x="22159595" y="5547360"/>
          <a:ext cx="1270" cy="1107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1460"/>
    <xdr:sp macro="" textlink="">
      <xdr:nvSpPr>
        <xdr:cNvPr id="735"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7620</xdr:rowOff>
    </xdr:from>
    <xdr:ext cx="534670" cy="250190"/>
    <xdr:sp macro="" textlink="">
      <xdr:nvSpPr>
        <xdr:cNvPr id="737" name="投資及び出資金最大値テキスト"/>
        <xdr:cNvSpPr txBox="1"/>
      </xdr:nvSpPr>
      <xdr:spPr>
        <a:xfrm>
          <a:off x="22212300" y="53225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24,216</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60960</xdr:rowOff>
    </xdr:from>
    <xdr:to>
      <xdr:col>116</xdr:col>
      <xdr:colOff>152400</xdr:colOff>
      <xdr:row>32</xdr:row>
      <xdr:rowOff>60960</xdr:rowOff>
    </xdr:to>
    <xdr:cxnSp macro="">
      <xdr:nvCxnSpPr>
        <xdr:cNvPr id="738" name="直線コネクタ 737"/>
        <xdr:cNvCxnSpPr/>
      </xdr:nvCxnSpPr>
      <xdr:spPr>
        <a:xfrm>
          <a:off x="22072600" y="5547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101600</xdr:rowOff>
    </xdr:from>
    <xdr:to>
      <xdr:col>116</xdr:col>
      <xdr:colOff>63500</xdr:colOff>
      <xdr:row>37</xdr:row>
      <xdr:rowOff>109220</xdr:rowOff>
    </xdr:to>
    <xdr:cxnSp macro="">
      <xdr:nvCxnSpPr>
        <xdr:cNvPr id="739" name="直線コネクタ 738"/>
        <xdr:cNvCxnSpPr/>
      </xdr:nvCxnSpPr>
      <xdr:spPr>
        <a:xfrm flipV="1">
          <a:off x="21323300" y="64452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55245</xdr:rowOff>
    </xdr:from>
    <xdr:ext cx="469900" cy="248285"/>
    <xdr:sp macro="" textlink="">
      <xdr:nvSpPr>
        <xdr:cNvPr id="740" name="投資及び出資金平均値テキスト"/>
        <xdr:cNvSpPr txBox="1"/>
      </xdr:nvSpPr>
      <xdr:spPr>
        <a:xfrm>
          <a:off x="22212300" y="639889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76835</xdr:rowOff>
    </xdr:from>
    <xdr:to>
      <xdr:col>116</xdr:col>
      <xdr:colOff>114300</xdr:colOff>
      <xdr:row>38</xdr:row>
      <xdr:rowOff>6985</xdr:rowOff>
    </xdr:to>
    <xdr:sp macro="" textlink="">
      <xdr:nvSpPr>
        <xdr:cNvPr id="741" name="フローチャート: 判断 740"/>
        <xdr:cNvSpPr/>
      </xdr:nvSpPr>
      <xdr:spPr>
        <a:xfrm>
          <a:off x="22110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109220</xdr:rowOff>
    </xdr:from>
    <xdr:to>
      <xdr:col>111</xdr:col>
      <xdr:colOff>177800</xdr:colOff>
      <xdr:row>37</xdr:row>
      <xdr:rowOff>150495</xdr:rowOff>
    </xdr:to>
    <xdr:cxnSp macro="">
      <xdr:nvCxnSpPr>
        <xdr:cNvPr id="742" name="直線コネクタ 741"/>
        <xdr:cNvCxnSpPr/>
      </xdr:nvCxnSpPr>
      <xdr:spPr>
        <a:xfrm flipV="1">
          <a:off x="20434300" y="645287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73025</xdr:rowOff>
    </xdr:from>
    <xdr:ext cx="448310" cy="259080"/>
    <xdr:sp macro="" textlink="">
      <xdr:nvSpPr>
        <xdr:cNvPr id="744" name="テキスト ボックス 743"/>
        <xdr:cNvSpPr txBox="1"/>
      </xdr:nvSpPr>
      <xdr:spPr>
        <a:xfrm>
          <a:off x="21088350" y="658812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150495</xdr:rowOff>
    </xdr:from>
    <xdr:to>
      <xdr:col>107</xdr:col>
      <xdr:colOff>50800</xdr:colOff>
      <xdr:row>38</xdr:row>
      <xdr:rowOff>3175</xdr:rowOff>
    </xdr:to>
    <xdr:cxnSp macro="">
      <xdr:nvCxnSpPr>
        <xdr:cNvPr id="745" name="直線コネクタ 744"/>
        <xdr:cNvCxnSpPr/>
      </xdr:nvCxnSpPr>
      <xdr:spPr>
        <a:xfrm flipV="1">
          <a:off x="19545300" y="64941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166370</xdr:rowOff>
    </xdr:from>
    <xdr:to>
      <xdr:col>107</xdr:col>
      <xdr:colOff>101600</xdr:colOff>
      <xdr:row>38</xdr:row>
      <xdr:rowOff>96520</xdr:rowOff>
    </xdr:to>
    <xdr:sp macro="" textlink="">
      <xdr:nvSpPr>
        <xdr:cNvPr id="746" name="フローチャート: 判断 745"/>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87630</xdr:rowOff>
    </xdr:from>
    <xdr:ext cx="448310" cy="250190"/>
    <xdr:sp macro="" textlink="">
      <xdr:nvSpPr>
        <xdr:cNvPr id="747" name="テキスト ボックス 746"/>
        <xdr:cNvSpPr txBox="1"/>
      </xdr:nvSpPr>
      <xdr:spPr>
        <a:xfrm>
          <a:off x="20199350" y="6602730"/>
          <a:ext cx="4483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3175</xdr:rowOff>
    </xdr:from>
    <xdr:to>
      <xdr:col>102</xdr:col>
      <xdr:colOff>114300</xdr:colOff>
      <xdr:row>38</xdr:row>
      <xdr:rowOff>52070</xdr:rowOff>
    </xdr:to>
    <xdr:cxnSp macro="">
      <xdr:nvCxnSpPr>
        <xdr:cNvPr id="748" name="直線コネクタ 747"/>
        <xdr:cNvCxnSpPr/>
      </xdr:nvCxnSpPr>
      <xdr:spPr>
        <a:xfrm flipV="1">
          <a:off x="18656300" y="651827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6350</xdr:rowOff>
    </xdr:from>
    <xdr:to>
      <xdr:col>102</xdr:col>
      <xdr:colOff>165100</xdr:colOff>
      <xdr:row>38</xdr:row>
      <xdr:rowOff>107950</xdr:rowOff>
    </xdr:to>
    <xdr:sp macro="" textlink="">
      <xdr:nvSpPr>
        <xdr:cNvPr id="749" name="フローチャート: 判断 748"/>
        <xdr:cNvSpPr/>
      </xdr:nvSpPr>
      <xdr:spPr>
        <a:xfrm>
          <a:off x="19494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99060</xdr:rowOff>
    </xdr:from>
    <xdr:ext cx="448310" cy="250190"/>
    <xdr:sp macro="" textlink="">
      <xdr:nvSpPr>
        <xdr:cNvPr id="750" name="テキスト ボックス 749"/>
        <xdr:cNvSpPr txBox="1"/>
      </xdr:nvSpPr>
      <xdr:spPr>
        <a:xfrm>
          <a:off x="19310350" y="6614160"/>
          <a:ext cx="4483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10160</xdr:rowOff>
    </xdr:from>
    <xdr:to>
      <xdr:col>98</xdr:col>
      <xdr:colOff>38100</xdr:colOff>
      <xdr:row>38</xdr:row>
      <xdr:rowOff>111760</xdr:rowOff>
    </xdr:to>
    <xdr:sp macro="" textlink="">
      <xdr:nvSpPr>
        <xdr:cNvPr id="751" name="フローチャート: 判断 750"/>
        <xdr:cNvSpPr/>
      </xdr:nvSpPr>
      <xdr:spPr>
        <a:xfrm>
          <a:off x="18605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102870</xdr:rowOff>
    </xdr:from>
    <xdr:ext cx="448310" cy="259080"/>
    <xdr:sp macro="" textlink="">
      <xdr:nvSpPr>
        <xdr:cNvPr id="752" name="テキスト ボックス 751"/>
        <xdr:cNvSpPr txBox="1"/>
      </xdr:nvSpPr>
      <xdr:spPr>
        <a:xfrm>
          <a:off x="18421350" y="661797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50800</xdr:rowOff>
    </xdr:from>
    <xdr:to>
      <xdr:col>116</xdr:col>
      <xdr:colOff>114300</xdr:colOff>
      <xdr:row>37</xdr:row>
      <xdr:rowOff>152400</xdr:rowOff>
    </xdr:to>
    <xdr:sp macro="" textlink="">
      <xdr:nvSpPr>
        <xdr:cNvPr id="758" name="楕円 757"/>
        <xdr:cNvSpPr/>
      </xdr:nvSpPr>
      <xdr:spPr>
        <a:xfrm>
          <a:off x="221107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73660</xdr:rowOff>
    </xdr:from>
    <xdr:ext cx="469900" cy="259080"/>
    <xdr:sp macro="" textlink="">
      <xdr:nvSpPr>
        <xdr:cNvPr id="759" name="投資及び出資金該当値テキスト"/>
        <xdr:cNvSpPr txBox="1"/>
      </xdr:nvSpPr>
      <xdr:spPr>
        <a:xfrm>
          <a:off x="22212300" y="6245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57785</xdr:rowOff>
    </xdr:from>
    <xdr:to>
      <xdr:col>112</xdr:col>
      <xdr:colOff>38100</xdr:colOff>
      <xdr:row>37</xdr:row>
      <xdr:rowOff>159385</xdr:rowOff>
    </xdr:to>
    <xdr:sp macro="" textlink="">
      <xdr:nvSpPr>
        <xdr:cNvPr id="760" name="楕円 759"/>
        <xdr:cNvSpPr/>
      </xdr:nvSpPr>
      <xdr:spPr>
        <a:xfrm>
          <a:off x="21272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4445</xdr:rowOff>
    </xdr:from>
    <xdr:ext cx="448310" cy="259080"/>
    <xdr:sp macro="" textlink="">
      <xdr:nvSpPr>
        <xdr:cNvPr id="761" name="テキスト ボックス 760"/>
        <xdr:cNvSpPr txBox="1"/>
      </xdr:nvSpPr>
      <xdr:spPr>
        <a:xfrm>
          <a:off x="21088350" y="617664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99695</xdr:rowOff>
    </xdr:from>
    <xdr:to>
      <xdr:col>107</xdr:col>
      <xdr:colOff>101600</xdr:colOff>
      <xdr:row>38</xdr:row>
      <xdr:rowOff>29845</xdr:rowOff>
    </xdr:to>
    <xdr:sp macro="" textlink="">
      <xdr:nvSpPr>
        <xdr:cNvPr id="762" name="楕円 761"/>
        <xdr:cNvSpPr/>
      </xdr:nvSpPr>
      <xdr:spPr>
        <a:xfrm>
          <a:off x="20383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46355</xdr:rowOff>
    </xdr:from>
    <xdr:ext cx="448310" cy="259080"/>
    <xdr:sp macro="" textlink="">
      <xdr:nvSpPr>
        <xdr:cNvPr id="763" name="テキスト ボックス 762"/>
        <xdr:cNvSpPr txBox="1"/>
      </xdr:nvSpPr>
      <xdr:spPr>
        <a:xfrm>
          <a:off x="20199350" y="621855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123825</xdr:rowOff>
    </xdr:from>
    <xdr:to>
      <xdr:col>102</xdr:col>
      <xdr:colOff>165100</xdr:colOff>
      <xdr:row>38</xdr:row>
      <xdr:rowOff>53975</xdr:rowOff>
    </xdr:to>
    <xdr:sp macro="" textlink="">
      <xdr:nvSpPr>
        <xdr:cNvPr id="764" name="楕円 763"/>
        <xdr:cNvSpPr/>
      </xdr:nvSpPr>
      <xdr:spPr>
        <a:xfrm>
          <a:off x="194945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70485</xdr:rowOff>
    </xdr:from>
    <xdr:ext cx="448310" cy="259080"/>
    <xdr:sp macro="" textlink="">
      <xdr:nvSpPr>
        <xdr:cNvPr id="765" name="テキスト ボックス 764"/>
        <xdr:cNvSpPr txBox="1"/>
      </xdr:nvSpPr>
      <xdr:spPr>
        <a:xfrm>
          <a:off x="19310350" y="624268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1270</xdr:rowOff>
    </xdr:from>
    <xdr:to>
      <xdr:col>98</xdr:col>
      <xdr:colOff>38100</xdr:colOff>
      <xdr:row>38</xdr:row>
      <xdr:rowOff>102870</xdr:rowOff>
    </xdr:to>
    <xdr:sp macro="" textlink="">
      <xdr:nvSpPr>
        <xdr:cNvPr id="766" name="楕円 765"/>
        <xdr:cNvSpPr/>
      </xdr:nvSpPr>
      <xdr:spPr>
        <a:xfrm>
          <a:off x="18605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119380</xdr:rowOff>
    </xdr:from>
    <xdr:ext cx="448310" cy="259080"/>
    <xdr:sp macro="" textlink="">
      <xdr:nvSpPr>
        <xdr:cNvPr id="767" name="テキスト ボックス 766"/>
        <xdr:cNvSpPr txBox="1"/>
      </xdr:nvSpPr>
      <xdr:spPr>
        <a:xfrm>
          <a:off x="18421350" y="629158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28295" cy="217170"/>
    <xdr:sp macro="" textlink="">
      <xdr:nvSpPr>
        <xdr:cNvPr id="776" name="テキスト ボックス 775"/>
        <xdr:cNvSpPr txBox="1"/>
      </xdr:nvSpPr>
      <xdr:spPr>
        <a:xfrm>
          <a:off x="18249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27330" cy="259080"/>
    <xdr:sp macro="" textlink="">
      <xdr:nvSpPr>
        <xdr:cNvPr id="779" name="テキスト ボックス 778"/>
        <xdr:cNvSpPr txBox="1"/>
      </xdr:nvSpPr>
      <xdr:spPr>
        <a:xfrm>
          <a:off x="18039080" y="10017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1" name="テキスト ボックス 780"/>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8920"/>
    <xdr:sp macro="" textlink="">
      <xdr:nvSpPr>
        <xdr:cNvPr id="783" name="テキスト ボックス 782"/>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5" name="テキスト ボックス 784"/>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7" name="テキスト ボックス 786"/>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89" name="テキスト ボックス 788"/>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113030</xdr:rowOff>
    </xdr:from>
    <xdr:to>
      <xdr:col>116</xdr:col>
      <xdr:colOff>62865</xdr:colOff>
      <xdr:row>59</xdr:row>
      <xdr:rowOff>44450</xdr:rowOff>
    </xdr:to>
    <xdr:cxnSp macro="">
      <xdr:nvCxnSpPr>
        <xdr:cNvPr id="791" name="直線コネクタ 790"/>
        <xdr:cNvCxnSpPr/>
      </xdr:nvCxnSpPr>
      <xdr:spPr>
        <a:xfrm flipV="1">
          <a:off x="22159595" y="8856980"/>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2"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59690</xdr:rowOff>
    </xdr:from>
    <xdr:ext cx="534670" cy="259080"/>
    <xdr:sp macro="" textlink="">
      <xdr:nvSpPr>
        <xdr:cNvPr id="794" name="貸付金最大値テキスト"/>
        <xdr:cNvSpPr txBox="1"/>
      </xdr:nvSpPr>
      <xdr:spPr>
        <a:xfrm>
          <a:off x="22212300" y="863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34,196</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113030</xdr:rowOff>
    </xdr:from>
    <xdr:to>
      <xdr:col>116</xdr:col>
      <xdr:colOff>152400</xdr:colOff>
      <xdr:row>51</xdr:row>
      <xdr:rowOff>113030</xdr:rowOff>
    </xdr:to>
    <xdr:cxnSp macro="">
      <xdr:nvCxnSpPr>
        <xdr:cNvPr id="795" name="直線コネクタ 794"/>
        <xdr:cNvCxnSpPr/>
      </xdr:nvCxnSpPr>
      <xdr:spPr>
        <a:xfrm>
          <a:off x="22072600" y="8856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27940</xdr:rowOff>
    </xdr:from>
    <xdr:to>
      <xdr:col>116</xdr:col>
      <xdr:colOff>63500</xdr:colOff>
      <xdr:row>59</xdr:row>
      <xdr:rowOff>29210</xdr:rowOff>
    </xdr:to>
    <xdr:cxnSp macro="">
      <xdr:nvCxnSpPr>
        <xdr:cNvPr id="796" name="直線コネクタ 795"/>
        <xdr:cNvCxnSpPr/>
      </xdr:nvCxnSpPr>
      <xdr:spPr>
        <a:xfrm>
          <a:off x="21323300" y="101434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147955</xdr:rowOff>
    </xdr:from>
    <xdr:ext cx="469900" cy="258445"/>
    <xdr:sp macro="" textlink="">
      <xdr:nvSpPr>
        <xdr:cNvPr id="797" name="貸付金平均値テキスト"/>
        <xdr:cNvSpPr txBox="1"/>
      </xdr:nvSpPr>
      <xdr:spPr>
        <a:xfrm>
          <a:off x="22212300" y="97491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125095</xdr:rowOff>
    </xdr:from>
    <xdr:to>
      <xdr:col>116</xdr:col>
      <xdr:colOff>114300</xdr:colOff>
      <xdr:row>58</xdr:row>
      <xdr:rowOff>55245</xdr:rowOff>
    </xdr:to>
    <xdr:sp macro="" textlink="">
      <xdr:nvSpPr>
        <xdr:cNvPr id="798" name="フローチャート: 判断 797"/>
        <xdr:cNvSpPr/>
      </xdr:nvSpPr>
      <xdr:spPr>
        <a:xfrm>
          <a:off x="221107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27305</xdr:rowOff>
    </xdr:from>
    <xdr:to>
      <xdr:col>111</xdr:col>
      <xdr:colOff>177800</xdr:colOff>
      <xdr:row>59</xdr:row>
      <xdr:rowOff>27940</xdr:rowOff>
    </xdr:to>
    <xdr:cxnSp macro="">
      <xdr:nvCxnSpPr>
        <xdr:cNvPr id="799" name="直線コネクタ 798"/>
        <xdr:cNvCxnSpPr/>
      </xdr:nvCxnSpPr>
      <xdr:spPr>
        <a:xfrm>
          <a:off x="20434300" y="101428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133985</xdr:rowOff>
    </xdr:from>
    <xdr:to>
      <xdr:col>112</xdr:col>
      <xdr:colOff>38100</xdr:colOff>
      <xdr:row>58</xdr:row>
      <xdr:rowOff>64135</xdr:rowOff>
    </xdr:to>
    <xdr:sp macro="" textlink="">
      <xdr:nvSpPr>
        <xdr:cNvPr id="800" name="フローチャート: 判断 799"/>
        <xdr:cNvSpPr/>
      </xdr:nvSpPr>
      <xdr:spPr>
        <a:xfrm>
          <a:off x="21272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80645</xdr:rowOff>
    </xdr:from>
    <xdr:ext cx="448310" cy="259080"/>
    <xdr:sp macro="" textlink="">
      <xdr:nvSpPr>
        <xdr:cNvPr id="801" name="テキスト ボックス 800"/>
        <xdr:cNvSpPr txBox="1"/>
      </xdr:nvSpPr>
      <xdr:spPr>
        <a:xfrm>
          <a:off x="21088350" y="968184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27305</xdr:rowOff>
    </xdr:from>
    <xdr:to>
      <xdr:col>107</xdr:col>
      <xdr:colOff>50800</xdr:colOff>
      <xdr:row>59</xdr:row>
      <xdr:rowOff>29210</xdr:rowOff>
    </xdr:to>
    <xdr:cxnSp macro="">
      <xdr:nvCxnSpPr>
        <xdr:cNvPr id="802" name="直線コネクタ 801"/>
        <xdr:cNvCxnSpPr/>
      </xdr:nvCxnSpPr>
      <xdr:spPr>
        <a:xfrm flipV="1">
          <a:off x="19545300" y="101428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128905</xdr:rowOff>
    </xdr:from>
    <xdr:to>
      <xdr:col>107</xdr:col>
      <xdr:colOff>101600</xdr:colOff>
      <xdr:row>58</xdr:row>
      <xdr:rowOff>59055</xdr:rowOff>
    </xdr:to>
    <xdr:sp macro="" textlink="">
      <xdr:nvSpPr>
        <xdr:cNvPr id="803" name="フローチャート: 判断 802"/>
        <xdr:cNvSpPr/>
      </xdr:nvSpPr>
      <xdr:spPr>
        <a:xfrm>
          <a:off x="2038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75565</xdr:rowOff>
    </xdr:from>
    <xdr:ext cx="448310" cy="250825"/>
    <xdr:sp macro="" textlink="">
      <xdr:nvSpPr>
        <xdr:cNvPr id="804" name="テキスト ボックス 803"/>
        <xdr:cNvSpPr txBox="1"/>
      </xdr:nvSpPr>
      <xdr:spPr>
        <a:xfrm>
          <a:off x="20199350" y="9676765"/>
          <a:ext cx="4483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29210</xdr:rowOff>
    </xdr:from>
    <xdr:to>
      <xdr:col>102</xdr:col>
      <xdr:colOff>114300</xdr:colOff>
      <xdr:row>59</xdr:row>
      <xdr:rowOff>29210</xdr:rowOff>
    </xdr:to>
    <xdr:cxnSp macro="">
      <xdr:nvCxnSpPr>
        <xdr:cNvPr id="805" name="直線コネクタ 804"/>
        <xdr:cNvCxnSpPr/>
      </xdr:nvCxnSpPr>
      <xdr:spPr>
        <a:xfrm flipV="1">
          <a:off x="18656300" y="10144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121285</xdr:rowOff>
    </xdr:from>
    <xdr:to>
      <xdr:col>102</xdr:col>
      <xdr:colOff>165100</xdr:colOff>
      <xdr:row>58</xdr:row>
      <xdr:rowOff>52070</xdr:rowOff>
    </xdr:to>
    <xdr:sp macro="" textlink="">
      <xdr:nvSpPr>
        <xdr:cNvPr id="806" name="フローチャート: 判断 805"/>
        <xdr:cNvSpPr/>
      </xdr:nvSpPr>
      <xdr:spPr>
        <a:xfrm>
          <a:off x="19494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67945</xdr:rowOff>
    </xdr:from>
    <xdr:ext cx="448310" cy="258445"/>
    <xdr:sp macro="" textlink="">
      <xdr:nvSpPr>
        <xdr:cNvPr id="807" name="テキスト ボックス 806"/>
        <xdr:cNvSpPr txBox="1"/>
      </xdr:nvSpPr>
      <xdr:spPr>
        <a:xfrm>
          <a:off x="19310350" y="9669145"/>
          <a:ext cx="4483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109220</xdr:rowOff>
    </xdr:from>
    <xdr:to>
      <xdr:col>98</xdr:col>
      <xdr:colOff>38100</xdr:colOff>
      <xdr:row>58</xdr:row>
      <xdr:rowOff>38735</xdr:rowOff>
    </xdr:to>
    <xdr:sp macro="" textlink="">
      <xdr:nvSpPr>
        <xdr:cNvPr id="808" name="フローチャート: 判断 807"/>
        <xdr:cNvSpPr/>
      </xdr:nvSpPr>
      <xdr:spPr>
        <a:xfrm>
          <a:off x="18605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55245</xdr:rowOff>
    </xdr:from>
    <xdr:ext cx="448310" cy="248285"/>
    <xdr:sp macro="" textlink="">
      <xdr:nvSpPr>
        <xdr:cNvPr id="809" name="テキスト ボックス 808"/>
        <xdr:cNvSpPr txBox="1"/>
      </xdr:nvSpPr>
      <xdr:spPr>
        <a:xfrm>
          <a:off x="18421350" y="9656445"/>
          <a:ext cx="4483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149225</xdr:rowOff>
    </xdr:from>
    <xdr:to>
      <xdr:col>116</xdr:col>
      <xdr:colOff>114300</xdr:colOff>
      <xdr:row>59</xdr:row>
      <xdr:rowOff>79375</xdr:rowOff>
    </xdr:to>
    <xdr:sp macro="" textlink="">
      <xdr:nvSpPr>
        <xdr:cNvPr id="815" name="楕円 814"/>
        <xdr:cNvSpPr/>
      </xdr:nvSpPr>
      <xdr:spPr>
        <a:xfrm>
          <a:off x="22110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64135</xdr:rowOff>
    </xdr:from>
    <xdr:ext cx="378460" cy="250825"/>
    <xdr:sp macro="" textlink="">
      <xdr:nvSpPr>
        <xdr:cNvPr id="816" name="貸付金該当値テキスト"/>
        <xdr:cNvSpPr txBox="1"/>
      </xdr:nvSpPr>
      <xdr:spPr>
        <a:xfrm>
          <a:off x="22212300" y="1000823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148590</xdr:rowOff>
    </xdr:from>
    <xdr:to>
      <xdr:col>112</xdr:col>
      <xdr:colOff>38100</xdr:colOff>
      <xdr:row>59</xdr:row>
      <xdr:rowOff>78740</xdr:rowOff>
    </xdr:to>
    <xdr:sp macro="" textlink="">
      <xdr:nvSpPr>
        <xdr:cNvPr id="817" name="楕円 816"/>
        <xdr:cNvSpPr/>
      </xdr:nvSpPr>
      <xdr:spPr>
        <a:xfrm>
          <a:off x="212725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69850</xdr:rowOff>
    </xdr:from>
    <xdr:ext cx="378460" cy="259080"/>
    <xdr:sp macro="" textlink="">
      <xdr:nvSpPr>
        <xdr:cNvPr id="818" name="テキスト ボックス 817"/>
        <xdr:cNvSpPr txBox="1"/>
      </xdr:nvSpPr>
      <xdr:spPr>
        <a:xfrm>
          <a:off x="21134070" y="10185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147955</xdr:rowOff>
    </xdr:from>
    <xdr:to>
      <xdr:col>107</xdr:col>
      <xdr:colOff>101600</xdr:colOff>
      <xdr:row>59</xdr:row>
      <xdr:rowOff>78105</xdr:rowOff>
    </xdr:to>
    <xdr:sp macro="" textlink="">
      <xdr:nvSpPr>
        <xdr:cNvPr id="819" name="楕円 818"/>
        <xdr:cNvSpPr/>
      </xdr:nvSpPr>
      <xdr:spPr>
        <a:xfrm>
          <a:off x="20383500" y="100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69850</xdr:rowOff>
    </xdr:from>
    <xdr:ext cx="378460" cy="259080"/>
    <xdr:sp macro="" textlink="">
      <xdr:nvSpPr>
        <xdr:cNvPr id="820" name="テキスト ボックス 819"/>
        <xdr:cNvSpPr txBox="1"/>
      </xdr:nvSpPr>
      <xdr:spPr>
        <a:xfrm>
          <a:off x="20245070" y="10185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149225</xdr:rowOff>
    </xdr:from>
    <xdr:to>
      <xdr:col>102</xdr:col>
      <xdr:colOff>165100</xdr:colOff>
      <xdr:row>59</xdr:row>
      <xdr:rowOff>79375</xdr:rowOff>
    </xdr:to>
    <xdr:sp macro="" textlink="">
      <xdr:nvSpPr>
        <xdr:cNvPr id="821" name="楕円 820"/>
        <xdr:cNvSpPr/>
      </xdr:nvSpPr>
      <xdr:spPr>
        <a:xfrm>
          <a:off x="19494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70485</xdr:rowOff>
    </xdr:from>
    <xdr:ext cx="378460" cy="259080"/>
    <xdr:sp macro="" textlink="">
      <xdr:nvSpPr>
        <xdr:cNvPr id="822" name="テキスト ボックス 821"/>
        <xdr:cNvSpPr txBox="1"/>
      </xdr:nvSpPr>
      <xdr:spPr>
        <a:xfrm>
          <a:off x="19356070" y="101860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149860</xdr:rowOff>
    </xdr:from>
    <xdr:to>
      <xdr:col>98</xdr:col>
      <xdr:colOff>38100</xdr:colOff>
      <xdr:row>59</xdr:row>
      <xdr:rowOff>80010</xdr:rowOff>
    </xdr:to>
    <xdr:sp macro="" textlink="">
      <xdr:nvSpPr>
        <xdr:cNvPr id="823" name="楕円 822"/>
        <xdr:cNvSpPr/>
      </xdr:nvSpPr>
      <xdr:spPr>
        <a:xfrm>
          <a:off x="18605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71120</xdr:rowOff>
    </xdr:from>
    <xdr:ext cx="378460" cy="259080"/>
    <xdr:sp macro="" textlink="">
      <xdr:nvSpPr>
        <xdr:cNvPr id="824" name="テキスト ボックス 823"/>
        <xdr:cNvSpPr txBox="1"/>
      </xdr:nvSpPr>
      <xdr:spPr>
        <a:xfrm>
          <a:off x="18467070" y="10186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28295" cy="217170"/>
    <xdr:sp macro="" textlink="">
      <xdr:nvSpPr>
        <xdr:cNvPr id="833" name="テキスト ボックス 832"/>
        <xdr:cNvSpPr txBox="1"/>
      </xdr:nvSpPr>
      <xdr:spPr>
        <a:xfrm>
          <a:off x="18249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48920"/>
    <xdr:sp macro="" textlink="">
      <xdr:nvSpPr>
        <xdr:cNvPr id="835" name="テキスト ボックス 834"/>
        <xdr:cNvSpPr txBox="1"/>
      </xdr:nvSpPr>
      <xdr:spPr>
        <a:xfrm>
          <a:off x="17756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7" name="テキスト ボックス 836"/>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9" name="テキスト ボックス 838"/>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8920"/>
    <xdr:sp macro="" textlink="">
      <xdr:nvSpPr>
        <xdr:cNvPr id="841" name="テキスト ボックス 840"/>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3" name="テキスト ボックス 842"/>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45" name="テキスト ボックス 844"/>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48920"/>
    <xdr:sp macro="" textlink="">
      <xdr:nvSpPr>
        <xdr:cNvPr id="847" name="テキスト ボックス 846"/>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151765</xdr:rowOff>
    </xdr:from>
    <xdr:to>
      <xdr:col>116</xdr:col>
      <xdr:colOff>62865</xdr:colOff>
      <xdr:row>78</xdr:row>
      <xdr:rowOff>67945</xdr:rowOff>
    </xdr:to>
    <xdr:cxnSp macro="">
      <xdr:nvCxnSpPr>
        <xdr:cNvPr id="849" name="直線コネクタ 848"/>
        <xdr:cNvCxnSpPr/>
      </xdr:nvCxnSpPr>
      <xdr:spPr>
        <a:xfrm flipV="1">
          <a:off x="22159595" y="11981815"/>
          <a:ext cx="127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71755</xdr:rowOff>
    </xdr:from>
    <xdr:ext cx="534670" cy="259080"/>
    <xdr:sp macro="" textlink="">
      <xdr:nvSpPr>
        <xdr:cNvPr id="850" name="繰出金最小値テキスト"/>
        <xdr:cNvSpPr txBox="1"/>
      </xdr:nvSpPr>
      <xdr:spPr>
        <a:xfrm>
          <a:off x="22212300" y="13444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23,891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67945</xdr:rowOff>
    </xdr:from>
    <xdr:to>
      <xdr:col>116</xdr:col>
      <xdr:colOff>152400</xdr:colOff>
      <xdr:row>78</xdr:row>
      <xdr:rowOff>67945</xdr:rowOff>
    </xdr:to>
    <xdr:cxnSp macro="">
      <xdr:nvCxnSpPr>
        <xdr:cNvPr id="851" name="直線コネクタ 850"/>
        <xdr:cNvCxnSpPr/>
      </xdr:nvCxnSpPr>
      <xdr:spPr>
        <a:xfrm>
          <a:off x="22072600" y="1344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98425</xdr:rowOff>
    </xdr:from>
    <xdr:ext cx="534670" cy="250825"/>
    <xdr:sp macro="" textlink="">
      <xdr:nvSpPr>
        <xdr:cNvPr id="852" name="繰出金最大値テキスト"/>
        <xdr:cNvSpPr txBox="1"/>
      </xdr:nvSpPr>
      <xdr:spPr>
        <a:xfrm>
          <a:off x="22212300" y="117570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62,181</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151765</xdr:rowOff>
    </xdr:from>
    <xdr:to>
      <xdr:col>116</xdr:col>
      <xdr:colOff>152400</xdr:colOff>
      <xdr:row>69</xdr:row>
      <xdr:rowOff>151765</xdr:rowOff>
    </xdr:to>
    <xdr:cxnSp macro="">
      <xdr:nvCxnSpPr>
        <xdr:cNvPr id="853" name="直線コネクタ 852"/>
        <xdr:cNvCxnSpPr/>
      </xdr:nvCxnSpPr>
      <xdr:spPr>
        <a:xfrm>
          <a:off x="22072600" y="11981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125730</xdr:rowOff>
    </xdr:from>
    <xdr:to>
      <xdr:col>116</xdr:col>
      <xdr:colOff>63500</xdr:colOff>
      <xdr:row>75</xdr:row>
      <xdr:rowOff>7620</xdr:rowOff>
    </xdr:to>
    <xdr:cxnSp macro="">
      <xdr:nvCxnSpPr>
        <xdr:cNvPr id="854" name="直線コネクタ 853"/>
        <xdr:cNvCxnSpPr/>
      </xdr:nvCxnSpPr>
      <xdr:spPr>
        <a:xfrm flipV="1">
          <a:off x="21323300" y="1281303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10160</xdr:rowOff>
    </xdr:from>
    <xdr:ext cx="534670" cy="259080"/>
    <xdr:sp macro="" textlink="">
      <xdr:nvSpPr>
        <xdr:cNvPr id="855" name="繰出金平均値テキスト"/>
        <xdr:cNvSpPr txBox="1"/>
      </xdr:nvSpPr>
      <xdr:spPr>
        <a:xfrm>
          <a:off x="22212300" y="12526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73</xdr:row>
      <xdr:rowOff>158750</xdr:rowOff>
    </xdr:from>
    <xdr:to>
      <xdr:col>116</xdr:col>
      <xdr:colOff>114300</xdr:colOff>
      <xdr:row>74</xdr:row>
      <xdr:rowOff>88900</xdr:rowOff>
    </xdr:to>
    <xdr:sp macro="" textlink="">
      <xdr:nvSpPr>
        <xdr:cNvPr id="856" name="フローチャート: 判断 855"/>
        <xdr:cNvSpPr/>
      </xdr:nvSpPr>
      <xdr:spPr>
        <a:xfrm>
          <a:off x="22110700" y="1267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7620</xdr:rowOff>
    </xdr:from>
    <xdr:to>
      <xdr:col>111</xdr:col>
      <xdr:colOff>177800</xdr:colOff>
      <xdr:row>75</xdr:row>
      <xdr:rowOff>70485</xdr:rowOff>
    </xdr:to>
    <xdr:cxnSp macro="">
      <xdr:nvCxnSpPr>
        <xdr:cNvPr id="857" name="直線コネクタ 856"/>
        <xdr:cNvCxnSpPr/>
      </xdr:nvCxnSpPr>
      <xdr:spPr>
        <a:xfrm flipV="1">
          <a:off x="20434300" y="1286637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105410</xdr:rowOff>
    </xdr:from>
    <xdr:to>
      <xdr:col>112</xdr:col>
      <xdr:colOff>38100</xdr:colOff>
      <xdr:row>73</xdr:row>
      <xdr:rowOff>35560</xdr:rowOff>
    </xdr:to>
    <xdr:sp macro="" textlink="">
      <xdr:nvSpPr>
        <xdr:cNvPr id="858" name="フローチャート: 判断 857"/>
        <xdr:cNvSpPr/>
      </xdr:nvSpPr>
      <xdr:spPr>
        <a:xfrm>
          <a:off x="21272500" y="1244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52070</xdr:rowOff>
    </xdr:from>
    <xdr:ext cx="513080" cy="251460"/>
    <xdr:sp macro="" textlink="">
      <xdr:nvSpPr>
        <xdr:cNvPr id="859" name="テキスト ボックス 858"/>
        <xdr:cNvSpPr txBox="1"/>
      </xdr:nvSpPr>
      <xdr:spPr>
        <a:xfrm>
          <a:off x="21055965" y="1222502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22225</xdr:rowOff>
    </xdr:from>
    <xdr:to>
      <xdr:col>107</xdr:col>
      <xdr:colOff>50800</xdr:colOff>
      <xdr:row>75</xdr:row>
      <xdr:rowOff>70485</xdr:rowOff>
    </xdr:to>
    <xdr:cxnSp macro="">
      <xdr:nvCxnSpPr>
        <xdr:cNvPr id="860" name="直線コネクタ 859"/>
        <xdr:cNvCxnSpPr/>
      </xdr:nvCxnSpPr>
      <xdr:spPr>
        <a:xfrm>
          <a:off x="19545300" y="12538075"/>
          <a:ext cx="889000" cy="391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100965</xdr:rowOff>
    </xdr:from>
    <xdr:to>
      <xdr:col>107</xdr:col>
      <xdr:colOff>101600</xdr:colOff>
      <xdr:row>73</xdr:row>
      <xdr:rowOff>31115</xdr:rowOff>
    </xdr:to>
    <xdr:sp macro="" textlink="">
      <xdr:nvSpPr>
        <xdr:cNvPr id="861" name="フローチャート: 判断 860"/>
        <xdr:cNvSpPr/>
      </xdr:nvSpPr>
      <xdr:spPr>
        <a:xfrm>
          <a:off x="20383500" y="1244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47625</xdr:rowOff>
    </xdr:from>
    <xdr:ext cx="513080" cy="259080"/>
    <xdr:sp macro="" textlink="">
      <xdr:nvSpPr>
        <xdr:cNvPr id="862" name="テキスト ボックス 861"/>
        <xdr:cNvSpPr txBox="1"/>
      </xdr:nvSpPr>
      <xdr:spPr>
        <a:xfrm>
          <a:off x="20166965" y="1222057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22225</xdr:rowOff>
    </xdr:from>
    <xdr:to>
      <xdr:col>102</xdr:col>
      <xdr:colOff>114300</xdr:colOff>
      <xdr:row>73</xdr:row>
      <xdr:rowOff>81915</xdr:rowOff>
    </xdr:to>
    <xdr:cxnSp macro="">
      <xdr:nvCxnSpPr>
        <xdr:cNvPr id="863" name="直線コネクタ 862"/>
        <xdr:cNvCxnSpPr/>
      </xdr:nvCxnSpPr>
      <xdr:spPr>
        <a:xfrm flipV="1">
          <a:off x="18656300" y="1253807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45085</xdr:rowOff>
    </xdr:from>
    <xdr:to>
      <xdr:col>102</xdr:col>
      <xdr:colOff>165100</xdr:colOff>
      <xdr:row>72</xdr:row>
      <xdr:rowOff>146685</xdr:rowOff>
    </xdr:to>
    <xdr:sp macro="" textlink="">
      <xdr:nvSpPr>
        <xdr:cNvPr id="864" name="フローチャート: 判断 863"/>
        <xdr:cNvSpPr/>
      </xdr:nvSpPr>
      <xdr:spPr>
        <a:xfrm>
          <a:off x="19494500" y="123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70</xdr:row>
      <xdr:rowOff>163195</xdr:rowOff>
    </xdr:from>
    <xdr:ext cx="513080" cy="259080"/>
    <xdr:sp macro="" textlink="">
      <xdr:nvSpPr>
        <xdr:cNvPr id="865" name="テキスト ボックス 864"/>
        <xdr:cNvSpPr txBox="1"/>
      </xdr:nvSpPr>
      <xdr:spPr>
        <a:xfrm>
          <a:off x="19277965" y="1216469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72</xdr:row>
      <xdr:rowOff>24130</xdr:rowOff>
    </xdr:from>
    <xdr:to>
      <xdr:col>98</xdr:col>
      <xdr:colOff>38100</xdr:colOff>
      <xdr:row>72</xdr:row>
      <xdr:rowOff>125730</xdr:rowOff>
    </xdr:to>
    <xdr:sp macro="" textlink="">
      <xdr:nvSpPr>
        <xdr:cNvPr id="866" name="フローチャート: 判断 865"/>
        <xdr:cNvSpPr/>
      </xdr:nvSpPr>
      <xdr:spPr>
        <a:xfrm>
          <a:off x="18605500" y="1236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70</xdr:row>
      <xdr:rowOff>142240</xdr:rowOff>
    </xdr:from>
    <xdr:ext cx="513080" cy="259080"/>
    <xdr:sp macro="" textlink="">
      <xdr:nvSpPr>
        <xdr:cNvPr id="867" name="テキスト ボックス 866"/>
        <xdr:cNvSpPr txBox="1"/>
      </xdr:nvSpPr>
      <xdr:spPr>
        <a:xfrm>
          <a:off x="18388965" y="121437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8" name="テキスト ボックス 86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9" name="テキスト ボックス 86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0" name="テキスト ボックス 86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1" name="テキスト ボックス 87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2" name="テキスト ボックス 87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74930</xdr:rowOff>
    </xdr:from>
    <xdr:to>
      <xdr:col>116</xdr:col>
      <xdr:colOff>114300</xdr:colOff>
      <xdr:row>75</xdr:row>
      <xdr:rowOff>5080</xdr:rowOff>
    </xdr:to>
    <xdr:sp macro="" textlink="">
      <xdr:nvSpPr>
        <xdr:cNvPr id="873" name="楕円 872"/>
        <xdr:cNvSpPr/>
      </xdr:nvSpPr>
      <xdr:spPr>
        <a:xfrm>
          <a:off x="22110700" y="127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53340</xdr:rowOff>
    </xdr:from>
    <xdr:ext cx="534670" cy="250190"/>
    <xdr:sp macro="" textlink="">
      <xdr:nvSpPr>
        <xdr:cNvPr id="874" name="繰出金該当値テキスト"/>
        <xdr:cNvSpPr txBox="1"/>
      </xdr:nvSpPr>
      <xdr:spPr>
        <a:xfrm>
          <a:off x="22212300" y="127406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40,369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128270</xdr:rowOff>
    </xdr:from>
    <xdr:to>
      <xdr:col>112</xdr:col>
      <xdr:colOff>38100</xdr:colOff>
      <xdr:row>75</xdr:row>
      <xdr:rowOff>58420</xdr:rowOff>
    </xdr:to>
    <xdr:sp macro="" textlink="">
      <xdr:nvSpPr>
        <xdr:cNvPr id="875" name="楕円 874"/>
        <xdr:cNvSpPr/>
      </xdr:nvSpPr>
      <xdr:spPr>
        <a:xfrm>
          <a:off x="21272500" y="1281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49530</xdr:rowOff>
    </xdr:from>
    <xdr:ext cx="513080" cy="259080"/>
    <xdr:sp macro="" textlink="">
      <xdr:nvSpPr>
        <xdr:cNvPr id="876" name="テキスト ボックス 875"/>
        <xdr:cNvSpPr txBox="1"/>
      </xdr:nvSpPr>
      <xdr:spPr>
        <a:xfrm>
          <a:off x="21055965" y="1290828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38,961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19685</xdr:rowOff>
    </xdr:from>
    <xdr:to>
      <xdr:col>107</xdr:col>
      <xdr:colOff>101600</xdr:colOff>
      <xdr:row>75</xdr:row>
      <xdr:rowOff>121285</xdr:rowOff>
    </xdr:to>
    <xdr:sp macro="" textlink="">
      <xdr:nvSpPr>
        <xdr:cNvPr id="877" name="楕円 876"/>
        <xdr:cNvSpPr/>
      </xdr:nvSpPr>
      <xdr:spPr>
        <a:xfrm>
          <a:off x="20383500" y="128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112395</xdr:rowOff>
    </xdr:from>
    <xdr:ext cx="513080" cy="248285"/>
    <xdr:sp macro="" textlink="">
      <xdr:nvSpPr>
        <xdr:cNvPr id="878" name="テキスト ボックス 877"/>
        <xdr:cNvSpPr txBox="1"/>
      </xdr:nvSpPr>
      <xdr:spPr>
        <a:xfrm>
          <a:off x="20166965" y="1297114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37,325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143510</xdr:rowOff>
    </xdr:from>
    <xdr:to>
      <xdr:col>102</xdr:col>
      <xdr:colOff>165100</xdr:colOff>
      <xdr:row>73</xdr:row>
      <xdr:rowOff>73025</xdr:rowOff>
    </xdr:to>
    <xdr:sp macro="" textlink="">
      <xdr:nvSpPr>
        <xdr:cNvPr id="879" name="楕円 878"/>
        <xdr:cNvSpPr/>
      </xdr:nvSpPr>
      <xdr:spPr>
        <a:xfrm>
          <a:off x="19494500" y="12487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64135</xdr:rowOff>
    </xdr:from>
    <xdr:ext cx="513080" cy="250825"/>
    <xdr:sp macro="" textlink="">
      <xdr:nvSpPr>
        <xdr:cNvPr id="880" name="テキスト ボックス 879"/>
        <xdr:cNvSpPr txBox="1"/>
      </xdr:nvSpPr>
      <xdr:spPr>
        <a:xfrm>
          <a:off x="19277965" y="1257998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47,581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31115</xdr:rowOff>
    </xdr:from>
    <xdr:to>
      <xdr:col>98</xdr:col>
      <xdr:colOff>38100</xdr:colOff>
      <xdr:row>73</xdr:row>
      <xdr:rowOff>132715</xdr:rowOff>
    </xdr:to>
    <xdr:sp macro="" textlink="">
      <xdr:nvSpPr>
        <xdr:cNvPr id="881" name="楕円 880"/>
        <xdr:cNvSpPr/>
      </xdr:nvSpPr>
      <xdr:spPr>
        <a:xfrm>
          <a:off x="18605500" y="125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123825</xdr:rowOff>
    </xdr:from>
    <xdr:ext cx="513080" cy="248285"/>
    <xdr:sp macro="" textlink="">
      <xdr:nvSpPr>
        <xdr:cNvPr id="882" name="テキスト ボックス 881"/>
        <xdr:cNvSpPr txBox="1"/>
      </xdr:nvSpPr>
      <xdr:spPr>
        <a:xfrm>
          <a:off x="18388965" y="1263967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28295" cy="217170"/>
    <xdr:sp macro="" textlink="">
      <xdr:nvSpPr>
        <xdr:cNvPr id="891" name="テキスト ボックス 890"/>
        <xdr:cNvSpPr txBox="1"/>
      </xdr:nvSpPr>
      <xdr:spPr>
        <a:xfrm>
          <a:off x="18249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27330" cy="248920"/>
    <xdr:sp macro="" textlink="">
      <xdr:nvSpPr>
        <xdr:cNvPr id="894" name="テキスト ボックス 893"/>
        <xdr:cNvSpPr txBox="1"/>
      </xdr:nvSpPr>
      <xdr:spPr>
        <a:xfrm>
          <a:off x="18039080" y="16113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27330" cy="248920"/>
    <xdr:sp macro="" textlink="">
      <xdr:nvSpPr>
        <xdr:cNvPr id="896" name="テキスト ボックス 895"/>
        <xdr:cNvSpPr txBox="1"/>
      </xdr:nvSpPr>
      <xdr:spPr>
        <a:xfrm>
          <a:off x="18039080" y="14970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8" name="直線コネクタ 89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27965" cy="259080"/>
    <xdr:sp macro="" textlink="">
      <xdr:nvSpPr>
        <xdr:cNvPr id="908" name="テキスト ボックス 907"/>
        <xdr:cNvSpPr txBox="1"/>
      </xdr:nvSpPr>
      <xdr:spPr>
        <a:xfrm>
          <a:off x="21198840" y="16297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27965" cy="259080"/>
    <xdr:sp macro="" textlink="">
      <xdr:nvSpPr>
        <xdr:cNvPr id="911" name="テキスト ボックス 910"/>
        <xdr:cNvSpPr txBox="1"/>
      </xdr:nvSpPr>
      <xdr:spPr>
        <a:xfrm>
          <a:off x="20309840" y="16297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27965" cy="259080"/>
    <xdr:sp macro="" textlink="">
      <xdr:nvSpPr>
        <xdr:cNvPr id="914" name="テキスト ボックス 913"/>
        <xdr:cNvSpPr txBox="1"/>
      </xdr:nvSpPr>
      <xdr:spPr>
        <a:xfrm>
          <a:off x="19420840" y="16297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27965" cy="259080"/>
    <xdr:sp macro="" textlink="">
      <xdr:nvSpPr>
        <xdr:cNvPr id="916" name="テキスト ボックス 915"/>
        <xdr:cNvSpPr txBox="1"/>
      </xdr:nvSpPr>
      <xdr:spPr>
        <a:xfrm>
          <a:off x="18531840" y="16297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7" name="テキスト ボックス 91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8" name="テキスト ボックス 91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9" name="テキスト ボックス 91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0" name="テキスト ボックス 91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1" name="テキスト ボックス 92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27965" cy="259080"/>
    <xdr:sp macro="" textlink="">
      <xdr:nvSpPr>
        <xdr:cNvPr id="925" name="テキスト ボックス 924"/>
        <xdr:cNvSpPr txBox="1"/>
      </xdr:nvSpPr>
      <xdr:spPr>
        <a:xfrm>
          <a:off x="21198840" y="15980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27965" cy="259080"/>
    <xdr:sp macro="" textlink="">
      <xdr:nvSpPr>
        <xdr:cNvPr id="927" name="テキスト ボックス 926"/>
        <xdr:cNvSpPr txBox="1"/>
      </xdr:nvSpPr>
      <xdr:spPr>
        <a:xfrm>
          <a:off x="20309840" y="15980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27965" cy="259080"/>
    <xdr:sp macro="" textlink="">
      <xdr:nvSpPr>
        <xdr:cNvPr id="929" name="テキスト ボックス 928"/>
        <xdr:cNvSpPr txBox="1"/>
      </xdr:nvSpPr>
      <xdr:spPr>
        <a:xfrm>
          <a:off x="19420840" y="15980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27965" cy="259080"/>
    <xdr:sp macro="" textlink="">
      <xdr:nvSpPr>
        <xdr:cNvPr id="931" name="テキスト ボックス 930"/>
        <xdr:cNvSpPr txBox="1"/>
      </xdr:nvSpPr>
      <xdr:spPr>
        <a:xfrm>
          <a:off x="18531840" y="15980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rgbClr val="FF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・類似団体平均値との比較では、令和２年度は、投資及び出資金、普通建設事業費（うち新規整備）、積立金において類似団体平均を上回っている。</a:t>
          </a:r>
        </a:p>
        <a:p>
          <a:r>
            <a:rPr kumimoji="1" lang="ja-JP" altLang="en-US" sz="1200">
              <a:solidFill>
                <a:sysClr val="windowText" lastClr="000000"/>
              </a:solidFill>
              <a:latin typeface="ＭＳ Ｐゴシック"/>
              <a:ea typeface="ＭＳ Ｐゴシック"/>
            </a:rPr>
            <a:t>　・普通建設事業費（うち新規整備）の５年間の推移では、平成30年度から令和元年度においては類似団体平均を下回る値で推移していたが、令和２年度については、道の駅整備事業や防災行政無線デジタル化整備事業、多目的広場整備事業等による事業費の増のため類似団体平均を上回る結果となっている。</a:t>
          </a:r>
          <a:endParaRPr kumimoji="1" lang="en-US" altLang="ja-JP"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積立金の５年間の推移では、平成２８年度、平成３０年度から令和元年度においては類似団体平均を下回っていたが、令和２年度については、公共建築物長寿命化等対応基金や地方創生拠点整備基金、企業立地促進基金への積み立てが増加したことにより、類似団体平均を下回る結果となっている。</a:t>
          </a:r>
          <a:endParaRPr kumimoji="1" lang="en-US" altLang="ja-JP"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・投資及び出資金の５年間の推移では、類似団体平均を上回る値で推移しているが、要因は市立病院事業会計を保有していること、平成３０年度からの公共下水道事業法適化に伴う増が挙げられる。</a:t>
          </a:r>
          <a:endParaRPr kumimoji="1" lang="en-US" altLang="ja-JP"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また、令和２年度のみの要因として笠間栗加工新法人設立のための出資が挙げられる。</a:t>
          </a:r>
        </a:p>
        <a:p>
          <a:r>
            <a:rPr kumimoji="1" lang="ja-JP" altLang="en-US" sz="1200">
              <a:solidFill>
                <a:sysClr val="windowText" lastClr="000000"/>
              </a:solidFill>
              <a:latin typeface="ＭＳ Ｐゴシック"/>
              <a:ea typeface="ＭＳ Ｐゴシック"/>
            </a:rPr>
            <a:t>　・今後、推移を考慮しながら、類似団体等と比較してサービスの低下に繋がっていないかなど注視していく必要がある。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74,984
74,165
240.40
44,109,999
42,623,379
810,768
19,178,839
31,588,136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28295" cy="217170"/>
    <xdr:sp macro="" textlink="">
      <xdr:nvSpPr>
        <xdr:cNvPr id="40" name="テキスト ボックス 39"/>
        <xdr:cNvSpPr txBox="1"/>
      </xdr:nvSpPr>
      <xdr:spPr>
        <a:xfrm>
          <a:off x="723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45770" cy="248920"/>
    <xdr:sp macro="" textlink="">
      <xdr:nvSpPr>
        <xdr:cNvPr id="42" name="テキスト ボックス 41"/>
        <xdr:cNvSpPr txBox="1"/>
      </xdr:nvSpPr>
      <xdr:spPr>
        <a:xfrm>
          <a:off x="294640" y="6969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45770" cy="248920"/>
    <xdr:sp macro="" textlink="">
      <xdr:nvSpPr>
        <xdr:cNvPr id="44" name="テキスト ボックス 43"/>
        <xdr:cNvSpPr txBox="1"/>
      </xdr:nvSpPr>
      <xdr:spPr>
        <a:xfrm>
          <a:off x="294640" y="65125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45770" cy="248920"/>
    <xdr:sp macro="" textlink="">
      <xdr:nvSpPr>
        <xdr:cNvPr id="46" name="テキスト ボックス 45"/>
        <xdr:cNvSpPr txBox="1"/>
      </xdr:nvSpPr>
      <xdr:spPr>
        <a:xfrm>
          <a:off x="294640" y="60553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45770" cy="248920"/>
    <xdr:sp macro="" textlink="">
      <xdr:nvSpPr>
        <xdr:cNvPr id="48" name="テキスト ボックス 47"/>
        <xdr:cNvSpPr txBox="1"/>
      </xdr:nvSpPr>
      <xdr:spPr>
        <a:xfrm>
          <a:off x="294640" y="55981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45770" cy="248920"/>
    <xdr:sp macro="" textlink="">
      <xdr:nvSpPr>
        <xdr:cNvPr id="50" name="テキスト ボックス 49"/>
        <xdr:cNvSpPr txBox="1"/>
      </xdr:nvSpPr>
      <xdr:spPr>
        <a:xfrm>
          <a:off x="294640" y="51409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45770" cy="248920"/>
    <xdr:sp macro="" textlink="">
      <xdr:nvSpPr>
        <xdr:cNvPr id="52" name="テキスト ボックス 51"/>
        <xdr:cNvSpPr txBox="1"/>
      </xdr:nvSpPr>
      <xdr:spPr>
        <a:xfrm>
          <a:off x="294640" y="4683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83820</xdr:rowOff>
    </xdr:from>
    <xdr:to>
      <xdr:col>24</xdr:col>
      <xdr:colOff>62865</xdr:colOff>
      <xdr:row>37</xdr:row>
      <xdr:rowOff>133350</xdr:rowOff>
    </xdr:to>
    <xdr:cxnSp macro="">
      <xdr:nvCxnSpPr>
        <xdr:cNvPr id="54" name="直線コネクタ 53"/>
        <xdr:cNvCxnSpPr/>
      </xdr:nvCxnSpPr>
      <xdr:spPr>
        <a:xfrm flipV="1">
          <a:off x="4633595" y="5227320"/>
          <a:ext cx="127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137160</xdr:rowOff>
    </xdr:from>
    <xdr:ext cx="469900" cy="259080"/>
    <xdr:sp macro="" textlink="">
      <xdr:nvSpPr>
        <xdr:cNvPr id="55" name="議会費最小値テキスト"/>
        <xdr:cNvSpPr txBox="1"/>
      </xdr:nvSpPr>
      <xdr:spPr>
        <a:xfrm>
          <a:off x="4686300" y="6480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2,389</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133350</xdr:rowOff>
    </xdr:from>
    <xdr:to>
      <xdr:col>24</xdr:col>
      <xdr:colOff>152400</xdr:colOff>
      <xdr:row>37</xdr:row>
      <xdr:rowOff>133350</xdr:rowOff>
    </xdr:to>
    <xdr:cxnSp macro="">
      <xdr:nvCxnSpPr>
        <xdr:cNvPr id="56" name="直線コネクタ 55"/>
        <xdr:cNvCxnSpPr/>
      </xdr:nvCxnSpPr>
      <xdr:spPr>
        <a:xfrm>
          <a:off x="4546600" y="647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30480</xdr:rowOff>
    </xdr:from>
    <xdr:ext cx="469900" cy="250190"/>
    <xdr:sp macro="" textlink="">
      <xdr:nvSpPr>
        <xdr:cNvPr id="57" name="議会費最大値テキスト"/>
        <xdr:cNvSpPr txBox="1"/>
      </xdr:nvSpPr>
      <xdr:spPr>
        <a:xfrm>
          <a:off x="4686300" y="500253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5,122</a:t>
          </a:r>
          <a:endParaRPr kumimoji="1" lang="ja-JP" altLang="en-US" sz="1000" b="1">
            <a:latin typeface="ＭＳ Ｐゴシック"/>
          </a:endParaRPr>
        </a:p>
      </xdr:txBody>
    </xdr:sp>
    <xdr:clientData/>
  </xdr:oneCellAnchor>
  <xdr:twoCellAnchor>
    <xdr:from>
      <xdr:col>23</xdr:col>
      <xdr:colOff>165100</xdr:colOff>
      <xdr:row>30</xdr:row>
      <xdr:rowOff>83820</xdr:rowOff>
    </xdr:from>
    <xdr:to>
      <xdr:col>24</xdr:col>
      <xdr:colOff>152400</xdr:colOff>
      <xdr:row>30</xdr:row>
      <xdr:rowOff>83820</xdr:rowOff>
    </xdr:to>
    <xdr:cxnSp macro="">
      <xdr:nvCxnSpPr>
        <xdr:cNvPr id="58" name="直線コネクタ 57"/>
        <xdr:cNvCxnSpPr/>
      </xdr:nvCxnSpPr>
      <xdr:spPr>
        <a:xfrm>
          <a:off x="4546600" y="5227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117475</xdr:rowOff>
    </xdr:from>
    <xdr:to>
      <xdr:col>24</xdr:col>
      <xdr:colOff>63500</xdr:colOff>
      <xdr:row>35</xdr:row>
      <xdr:rowOff>31115</xdr:rowOff>
    </xdr:to>
    <xdr:cxnSp macro="">
      <xdr:nvCxnSpPr>
        <xdr:cNvPr id="59" name="直線コネクタ 58"/>
        <xdr:cNvCxnSpPr/>
      </xdr:nvCxnSpPr>
      <xdr:spPr>
        <a:xfrm flipV="1">
          <a:off x="3797300" y="5775325"/>
          <a:ext cx="8382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120650</xdr:rowOff>
    </xdr:from>
    <xdr:ext cx="469900" cy="251460"/>
    <xdr:sp macro="" textlink="">
      <xdr:nvSpPr>
        <xdr:cNvPr id="60" name="議会費平均値テキスト"/>
        <xdr:cNvSpPr txBox="1"/>
      </xdr:nvSpPr>
      <xdr:spPr>
        <a:xfrm>
          <a:off x="4686300" y="594995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141605</xdr:rowOff>
    </xdr:from>
    <xdr:to>
      <xdr:col>24</xdr:col>
      <xdr:colOff>114300</xdr:colOff>
      <xdr:row>35</xdr:row>
      <xdr:rowOff>71755</xdr:rowOff>
    </xdr:to>
    <xdr:sp macro="" textlink="">
      <xdr:nvSpPr>
        <xdr:cNvPr id="61" name="フローチャート: 判断 60"/>
        <xdr:cNvSpPr/>
      </xdr:nvSpPr>
      <xdr:spPr>
        <a:xfrm>
          <a:off x="458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31115</xdr:rowOff>
    </xdr:from>
    <xdr:to>
      <xdr:col>19</xdr:col>
      <xdr:colOff>177800</xdr:colOff>
      <xdr:row>35</xdr:row>
      <xdr:rowOff>41910</xdr:rowOff>
    </xdr:to>
    <xdr:cxnSp macro="">
      <xdr:nvCxnSpPr>
        <xdr:cNvPr id="62" name="直線コネクタ 61"/>
        <xdr:cNvCxnSpPr/>
      </xdr:nvCxnSpPr>
      <xdr:spPr>
        <a:xfrm flipV="1">
          <a:off x="2908300" y="60318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94615</xdr:rowOff>
    </xdr:from>
    <xdr:to>
      <xdr:col>20</xdr:col>
      <xdr:colOff>38100</xdr:colOff>
      <xdr:row>35</xdr:row>
      <xdr:rowOff>24765</xdr:rowOff>
    </xdr:to>
    <xdr:sp macro="" textlink="">
      <xdr:nvSpPr>
        <xdr:cNvPr id="63" name="フローチャート: 判断 62"/>
        <xdr:cNvSpPr/>
      </xdr:nvSpPr>
      <xdr:spPr>
        <a:xfrm>
          <a:off x="3746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41275</xdr:rowOff>
    </xdr:from>
    <xdr:ext cx="448310" cy="250825"/>
    <xdr:sp macro="" textlink="">
      <xdr:nvSpPr>
        <xdr:cNvPr id="64" name="テキスト ボックス 63"/>
        <xdr:cNvSpPr txBox="1"/>
      </xdr:nvSpPr>
      <xdr:spPr>
        <a:xfrm>
          <a:off x="3562350" y="5699125"/>
          <a:ext cx="4483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29210</xdr:rowOff>
    </xdr:from>
    <xdr:to>
      <xdr:col>15</xdr:col>
      <xdr:colOff>50800</xdr:colOff>
      <xdr:row>35</xdr:row>
      <xdr:rowOff>41910</xdr:rowOff>
    </xdr:to>
    <xdr:cxnSp macro="">
      <xdr:nvCxnSpPr>
        <xdr:cNvPr id="65" name="直線コネクタ 64"/>
        <xdr:cNvCxnSpPr/>
      </xdr:nvCxnSpPr>
      <xdr:spPr>
        <a:xfrm>
          <a:off x="2019300" y="60299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83820</xdr:rowOff>
    </xdr:from>
    <xdr:to>
      <xdr:col>15</xdr:col>
      <xdr:colOff>101600</xdr:colOff>
      <xdr:row>35</xdr:row>
      <xdr:rowOff>13970</xdr:rowOff>
    </xdr:to>
    <xdr:sp macro="" textlink="">
      <xdr:nvSpPr>
        <xdr:cNvPr id="66" name="フローチャート: 判断 65"/>
        <xdr:cNvSpPr/>
      </xdr:nvSpPr>
      <xdr:spPr>
        <a:xfrm>
          <a:off x="28575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30480</xdr:rowOff>
    </xdr:from>
    <xdr:ext cx="448310" cy="250190"/>
    <xdr:sp macro="" textlink="">
      <xdr:nvSpPr>
        <xdr:cNvPr id="67" name="テキスト ボックス 66"/>
        <xdr:cNvSpPr txBox="1"/>
      </xdr:nvSpPr>
      <xdr:spPr>
        <a:xfrm>
          <a:off x="2673350" y="5688330"/>
          <a:ext cx="4483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29210</xdr:rowOff>
    </xdr:from>
    <xdr:to>
      <xdr:col>10</xdr:col>
      <xdr:colOff>114300</xdr:colOff>
      <xdr:row>35</xdr:row>
      <xdr:rowOff>43815</xdr:rowOff>
    </xdr:to>
    <xdr:cxnSp macro="">
      <xdr:nvCxnSpPr>
        <xdr:cNvPr id="68" name="直線コネクタ 67"/>
        <xdr:cNvCxnSpPr/>
      </xdr:nvCxnSpPr>
      <xdr:spPr>
        <a:xfrm flipV="1">
          <a:off x="1130300" y="60299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71755</xdr:rowOff>
    </xdr:from>
    <xdr:to>
      <xdr:col>10</xdr:col>
      <xdr:colOff>165100</xdr:colOff>
      <xdr:row>35</xdr:row>
      <xdr:rowOff>1905</xdr:rowOff>
    </xdr:to>
    <xdr:sp macro="" textlink="">
      <xdr:nvSpPr>
        <xdr:cNvPr id="69" name="フローチャート: 判断 68"/>
        <xdr:cNvSpPr/>
      </xdr:nvSpPr>
      <xdr:spPr>
        <a:xfrm>
          <a:off x="19685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18415</xdr:rowOff>
    </xdr:from>
    <xdr:ext cx="448310" cy="250825"/>
    <xdr:sp macro="" textlink="">
      <xdr:nvSpPr>
        <xdr:cNvPr id="70" name="テキスト ボックス 69"/>
        <xdr:cNvSpPr txBox="1"/>
      </xdr:nvSpPr>
      <xdr:spPr>
        <a:xfrm>
          <a:off x="1784350" y="5676265"/>
          <a:ext cx="4483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86360</xdr:rowOff>
    </xdr:from>
    <xdr:to>
      <xdr:col>6</xdr:col>
      <xdr:colOff>38100</xdr:colOff>
      <xdr:row>35</xdr:row>
      <xdr:rowOff>16510</xdr:rowOff>
    </xdr:to>
    <xdr:sp macro="" textlink="">
      <xdr:nvSpPr>
        <xdr:cNvPr id="71" name="フローチャート: 判断 70"/>
        <xdr:cNvSpPr/>
      </xdr:nvSpPr>
      <xdr:spPr>
        <a:xfrm>
          <a:off x="1079500" y="59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33020</xdr:rowOff>
    </xdr:from>
    <xdr:ext cx="448310" cy="259080"/>
    <xdr:sp macro="" textlink="">
      <xdr:nvSpPr>
        <xdr:cNvPr id="72" name="テキスト ボックス 71"/>
        <xdr:cNvSpPr txBox="1"/>
      </xdr:nvSpPr>
      <xdr:spPr>
        <a:xfrm>
          <a:off x="895350" y="569087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66675</xdr:rowOff>
    </xdr:from>
    <xdr:to>
      <xdr:col>24</xdr:col>
      <xdr:colOff>114300</xdr:colOff>
      <xdr:row>33</xdr:row>
      <xdr:rowOff>168275</xdr:rowOff>
    </xdr:to>
    <xdr:sp macro="" textlink="">
      <xdr:nvSpPr>
        <xdr:cNvPr id="78" name="楕円 77"/>
        <xdr:cNvSpPr/>
      </xdr:nvSpPr>
      <xdr:spPr>
        <a:xfrm>
          <a:off x="4584700" y="57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89535</xdr:rowOff>
    </xdr:from>
    <xdr:ext cx="469900" cy="248285"/>
    <xdr:sp macro="" textlink="">
      <xdr:nvSpPr>
        <xdr:cNvPr id="79" name="議会費該当値テキスト"/>
        <xdr:cNvSpPr txBox="1"/>
      </xdr:nvSpPr>
      <xdr:spPr>
        <a:xfrm>
          <a:off x="4686300" y="557593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151765</xdr:rowOff>
    </xdr:from>
    <xdr:to>
      <xdr:col>20</xdr:col>
      <xdr:colOff>38100</xdr:colOff>
      <xdr:row>35</xdr:row>
      <xdr:rowOff>81915</xdr:rowOff>
    </xdr:to>
    <xdr:sp macro="" textlink="">
      <xdr:nvSpPr>
        <xdr:cNvPr id="80" name="楕円 79"/>
        <xdr:cNvSpPr/>
      </xdr:nvSpPr>
      <xdr:spPr>
        <a:xfrm>
          <a:off x="37465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73025</xdr:rowOff>
    </xdr:from>
    <xdr:ext cx="448310" cy="259080"/>
    <xdr:sp macro="" textlink="">
      <xdr:nvSpPr>
        <xdr:cNvPr id="81" name="テキスト ボックス 80"/>
        <xdr:cNvSpPr txBox="1"/>
      </xdr:nvSpPr>
      <xdr:spPr>
        <a:xfrm>
          <a:off x="3562350" y="607377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162560</xdr:rowOff>
    </xdr:from>
    <xdr:to>
      <xdr:col>15</xdr:col>
      <xdr:colOff>101600</xdr:colOff>
      <xdr:row>35</xdr:row>
      <xdr:rowOff>92710</xdr:rowOff>
    </xdr:to>
    <xdr:sp macro="" textlink="">
      <xdr:nvSpPr>
        <xdr:cNvPr id="82" name="楕円 81"/>
        <xdr:cNvSpPr/>
      </xdr:nvSpPr>
      <xdr:spPr>
        <a:xfrm>
          <a:off x="2857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83820</xdr:rowOff>
    </xdr:from>
    <xdr:ext cx="448310" cy="259080"/>
    <xdr:sp macro="" textlink="">
      <xdr:nvSpPr>
        <xdr:cNvPr id="83" name="テキスト ボックス 82"/>
        <xdr:cNvSpPr txBox="1"/>
      </xdr:nvSpPr>
      <xdr:spPr>
        <a:xfrm>
          <a:off x="2673350" y="608457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149225</xdr:rowOff>
    </xdr:from>
    <xdr:to>
      <xdr:col>10</xdr:col>
      <xdr:colOff>165100</xdr:colOff>
      <xdr:row>35</xdr:row>
      <xdr:rowOff>79375</xdr:rowOff>
    </xdr:to>
    <xdr:sp macro="" textlink="">
      <xdr:nvSpPr>
        <xdr:cNvPr id="84" name="楕円 83"/>
        <xdr:cNvSpPr/>
      </xdr:nvSpPr>
      <xdr:spPr>
        <a:xfrm>
          <a:off x="1968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70485</xdr:rowOff>
    </xdr:from>
    <xdr:ext cx="448310" cy="259080"/>
    <xdr:sp macro="" textlink="">
      <xdr:nvSpPr>
        <xdr:cNvPr id="85" name="テキスト ボックス 84"/>
        <xdr:cNvSpPr txBox="1"/>
      </xdr:nvSpPr>
      <xdr:spPr>
        <a:xfrm>
          <a:off x="1784350" y="607123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164465</xdr:rowOff>
    </xdr:from>
    <xdr:to>
      <xdr:col>6</xdr:col>
      <xdr:colOff>38100</xdr:colOff>
      <xdr:row>35</xdr:row>
      <xdr:rowOff>94615</xdr:rowOff>
    </xdr:to>
    <xdr:sp macro="" textlink="">
      <xdr:nvSpPr>
        <xdr:cNvPr id="86" name="楕円 85"/>
        <xdr:cNvSpPr/>
      </xdr:nvSpPr>
      <xdr:spPr>
        <a:xfrm>
          <a:off x="1079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86360</xdr:rowOff>
    </xdr:from>
    <xdr:ext cx="448310" cy="251460"/>
    <xdr:sp macro="" textlink="">
      <xdr:nvSpPr>
        <xdr:cNvPr id="87" name="テキスト ボックス 86"/>
        <xdr:cNvSpPr txBox="1"/>
      </xdr:nvSpPr>
      <xdr:spPr>
        <a:xfrm>
          <a:off x="895350" y="6087110"/>
          <a:ext cx="4483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28295" cy="217170"/>
    <xdr:sp macro="" textlink="">
      <xdr:nvSpPr>
        <xdr:cNvPr id="96" name="テキスト ボックス 95"/>
        <xdr:cNvSpPr txBox="1"/>
      </xdr:nvSpPr>
      <xdr:spPr>
        <a:xfrm>
          <a:off x="723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27330" cy="259080"/>
    <xdr:sp macro="" textlink="">
      <xdr:nvSpPr>
        <xdr:cNvPr id="99" name="テキスト ボックス 98"/>
        <xdr:cNvSpPr txBox="1"/>
      </xdr:nvSpPr>
      <xdr:spPr>
        <a:xfrm>
          <a:off x="513080" y="10017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74040" cy="259080"/>
    <xdr:sp macro="" textlink="">
      <xdr:nvSpPr>
        <xdr:cNvPr id="101" name="テキスト ボックス 100"/>
        <xdr:cNvSpPr txBox="1"/>
      </xdr:nvSpPr>
      <xdr:spPr>
        <a:xfrm>
          <a:off x="166370" y="9636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74040" cy="248920"/>
    <xdr:sp macro="" textlink="">
      <xdr:nvSpPr>
        <xdr:cNvPr id="103" name="テキスト ボックス 102"/>
        <xdr:cNvSpPr txBox="1"/>
      </xdr:nvSpPr>
      <xdr:spPr>
        <a:xfrm>
          <a:off x="166370" y="9255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74040" cy="259080"/>
    <xdr:sp macro="" textlink="">
      <xdr:nvSpPr>
        <xdr:cNvPr id="105" name="テキスト ボックス 104"/>
        <xdr:cNvSpPr txBox="1"/>
      </xdr:nvSpPr>
      <xdr:spPr>
        <a:xfrm>
          <a:off x="166370" y="8874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74040" cy="259080"/>
    <xdr:sp macro="" textlink="">
      <xdr:nvSpPr>
        <xdr:cNvPr id="107" name="テキスト ボックス 106"/>
        <xdr:cNvSpPr txBox="1"/>
      </xdr:nvSpPr>
      <xdr:spPr>
        <a:xfrm>
          <a:off x="166370" y="8493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74040" cy="248920"/>
    <xdr:sp macro="" textlink="">
      <xdr:nvSpPr>
        <xdr:cNvPr id="109" name="テキスト ボックス 108"/>
        <xdr:cNvSpPr txBox="1"/>
      </xdr:nvSpPr>
      <xdr:spPr>
        <a:xfrm>
          <a:off x="166370" y="8112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23495</xdr:rowOff>
    </xdr:from>
    <xdr:to>
      <xdr:col>24</xdr:col>
      <xdr:colOff>62865</xdr:colOff>
      <xdr:row>56</xdr:row>
      <xdr:rowOff>71755</xdr:rowOff>
    </xdr:to>
    <xdr:cxnSp macro="">
      <xdr:nvCxnSpPr>
        <xdr:cNvPr id="111" name="直線コネクタ 110"/>
        <xdr:cNvCxnSpPr/>
      </xdr:nvCxnSpPr>
      <xdr:spPr>
        <a:xfrm flipV="1">
          <a:off x="4633595" y="8767445"/>
          <a:ext cx="1270" cy="905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75565</xdr:rowOff>
    </xdr:from>
    <xdr:ext cx="598805" cy="250825"/>
    <xdr:sp macro="" textlink="">
      <xdr:nvSpPr>
        <xdr:cNvPr id="112" name="総務費最小値テキスト"/>
        <xdr:cNvSpPr txBox="1"/>
      </xdr:nvSpPr>
      <xdr:spPr>
        <a:xfrm>
          <a:off x="4686300" y="967676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127,907</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71755</xdr:rowOff>
    </xdr:from>
    <xdr:to>
      <xdr:col>24</xdr:col>
      <xdr:colOff>152400</xdr:colOff>
      <xdr:row>56</xdr:row>
      <xdr:rowOff>71755</xdr:rowOff>
    </xdr:to>
    <xdr:cxnSp macro="">
      <xdr:nvCxnSpPr>
        <xdr:cNvPr id="113" name="直線コネクタ 112"/>
        <xdr:cNvCxnSpPr/>
      </xdr:nvCxnSpPr>
      <xdr:spPr>
        <a:xfrm>
          <a:off x="4546600" y="967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141605</xdr:rowOff>
    </xdr:from>
    <xdr:ext cx="598805" cy="259080"/>
    <xdr:sp macro="" textlink="">
      <xdr:nvSpPr>
        <xdr:cNvPr id="114" name="総務費最大値テキスト"/>
        <xdr:cNvSpPr txBox="1"/>
      </xdr:nvSpPr>
      <xdr:spPr>
        <a:xfrm>
          <a:off x="4686300" y="8542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365,457</a:t>
          </a:r>
          <a:endParaRPr kumimoji="1" lang="ja-JP" altLang="en-US" sz="1000" b="1">
            <a:latin typeface="ＭＳ Ｐゴシック"/>
          </a:endParaRPr>
        </a:p>
      </xdr:txBody>
    </xdr:sp>
    <xdr:clientData/>
  </xdr:oneCellAnchor>
  <xdr:twoCellAnchor>
    <xdr:from>
      <xdr:col>23</xdr:col>
      <xdr:colOff>165100</xdr:colOff>
      <xdr:row>51</xdr:row>
      <xdr:rowOff>23495</xdr:rowOff>
    </xdr:from>
    <xdr:to>
      <xdr:col>24</xdr:col>
      <xdr:colOff>152400</xdr:colOff>
      <xdr:row>51</xdr:row>
      <xdr:rowOff>23495</xdr:rowOff>
    </xdr:to>
    <xdr:cxnSp macro="">
      <xdr:nvCxnSpPr>
        <xdr:cNvPr id="115" name="直線コネクタ 114"/>
        <xdr:cNvCxnSpPr/>
      </xdr:nvCxnSpPr>
      <xdr:spPr>
        <a:xfrm>
          <a:off x="4546600" y="8767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100965</xdr:rowOff>
    </xdr:from>
    <xdr:to>
      <xdr:col>24</xdr:col>
      <xdr:colOff>63500</xdr:colOff>
      <xdr:row>58</xdr:row>
      <xdr:rowOff>46355</xdr:rowOff>
    </xdr:to>
    <xdr:cxnSp macro="">
      <xdr:nvCxnSpPr>
        <xdr:cNvPr id="116" name="直線コネクタ 115"/>
        <xdr:cNvCxnSpPr/>
      </xdr:nvCxnSpPr>
      <xdr:spPr>
        <a:xfrm flipV="1">
          <a:off x="3797300" y="9530715"/>
          <a:ext cx="838200" cy="459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36195</xdr:rowOff>
    </xdr:from>
    <xdr:ext cx="598805" cy="259080"/>
    <xdr:sp macro="" textlink="">
      <xdr:nvSpPr>
        <xdr:cNvPr id="117" name="総務費平均値テキスト"/>
        <xdr:cNvSpPr txBox="1"/>
      </xdr:nvSpPr>
      <xdr:spPr>
        <a:xfrm>
          <a:off x="4686300" y="9294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13335</xdr:rowOff>
    </xdr:from>
    <xdr:to>
      <xdr:col>24</xdr:col>
      <xdr:colOff>114300</xdr:colOff>
      <xdr:row>55</xdr:row>
      <xdr:rowOff>114935</xdr:rowOff>
    </xdr:to>
    <xdr:sp macro="" textlink="">
      <xdr:nvSpPr>
        <xdr:cNvPr id="118" name="フローチャート: 判断 117"/>
        <xdr:cNvSpPr/>
      </xdr:nvSpPr>
      <xdr:spPr>
        <a:xfrm>
          <a:off x="4584700" y="944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42545</xdr:rowOff>
    </xdr:from>
    <xdr:to>
      <xdr:col>19</xdr:col>
      <xdr:colOff>177800</xdr:colOff>
      <xdr:row>58</xdr:row>
      <xdr:rowOff>46355</xdr:rowOff>
    </xdr:to>
    <xdr:cxnSp macro="">
      <xdr:nvCxnSpPr>
        <xdr:cNvPr id="119" name="直線コネクタ 118"/>
        <xdr:cNvCxnSpPr/>
      </xdr:nvCxnSpPr>
      <xdr:spPr>
        <a:xfrm>
          <a:off x="2908300" y="99866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73025</xdr:rowOff>
    </xdr:from>
    <xdr:to>
      <xdr:col>20</xdr:col>
      <xdr:colOff>38100</xdr:colOff>
      <xdr:row>58</xdr:row>
      <xdr:rowOff>3175</xdr:rowOff>
    </xdr:to>
    <xdr:sp macro="" textlink="">
      <xdr:nvSpPr>
        <xdr:cNvPr id="120" name="フローチャート: 判断 119"/>
        <xdr:cNvSpPr/>
      </xdr:nvSpPr>
      <xdr:spPr>
        <a:xfrm>
          <a:off x="3746500" y="984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19685</xdr:rowOff>
    </xdr:from>
    <xdr:ext cx="513080" cy="249555"/>
    <xdr:sp macro="" textlink="">
      <xdr:nvSpPr>
        <xdr:cNvPr id="121" name="テキスト ボックス 120"/>
        <xdr:cNvSpPr txBox="1"/>
      </xdr:nvSpPr>
      <xdr:spPr>
        <a:xfrm>
          <a:off x="3529965" y="962088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143510</xdr:rowOff>
    </xdr:from>
    <xdr:to>
      <xdr:col>15</xdr:col>
      <xdr:colOff>50800</xdr:colOff>
      <xdr:row>58</xdr:row>
      <xdr:rowOff>42545</xdr:rowOff>
    </xdr:to>
    <xdr:cxnSp macro="">
      <xdr:nvCxnSpPr>
        <xdr:cNvPr id="122" name="直線コネクタ 121"/>
        <xdr:cNvCxnSpPr/>
      </xdr:nvCxnSpPr>
      <xdr:spPr>
        <a:xfrm>
          <a:off x="2019300" y="991616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85090</xdr:rowOff>
    </xdr:from>
    <xdr:to>
      <xdr:col>15</xdr:col>
      <xdr:colOff>101600</xdr:colOff>
      <xdr:row>58</xdr:row>
      <xdr:rowOff>15240</xdr:rowOff>
    </xdr:to>
    <xdr:sp macro="" textlink="">
      <xdr:nvSpPr>
        <xdr:cNvPr id="123" name="フローチャート: 判断 122"/>
        <xdr:cNvSpPr/>
      </xdr:nvSpPr>
      <xdr:spPr>
        <a:xfrm>
          <a:off x="2857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31750</xdr:rowOff>
    </xdr:from>
    <xdr:ext cx="513080" cy="248920"/>
    <xdr:sp macro="" textlink="">
      <xdr:nvSpPr>
        <xdr:cNvPr id="124" name="テキスト ボックス 123"/>
        <xdr:cNvSpPr txBox="1"/>
      </xdr:nvSpPr>
      <xdr:spPr>
        <a:xfrm>
          <a:off x="2640965" y="963295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143510</xdr:rowOff>
    </xdr:from>
    <xdr:to>
      <xdr:col>10</xdr:col>
      <xdr:colOff>114300</xdr:colOff>
      <xdr:row>58</xdr:row>
      <xdr:rowOff>10795</xdr:rowOff>
    </xdr:to>
    <xdr:cxnSp macro="">
      <xdr:nvCxnSpPr>
        <xdr:cNvPr id="125" name="直線コネクタ 124"/>
        <xdr:cNvCxnSpPr/>
      </xdr:nvCxnSpPr>
      <xdr:spPr>
        <a:xfrm flipV="1">
          <a:off x="1130300" y="991616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84455</xdr:rowOff>
    </xdr:from>
    <xdr:to>
      <xdr:col>10</xdr:col>
      <xdr:colOff>165100</xdr:colOff>
      <xdr:row>58</xdr:row>
      <xdr:rowOff>14605</xdr:rowOff>
    </xdr:to>
    <xdr:sp macro="" textlink="">
      <xdr:nvSpPr>
        <xdr:cNvPr id="126" name="フローチャート: 判断 125"/>
        <xdr:cNvSpPr/>
      </xdr:nvSpPr>
      <xdr:spPr>
        <a:xfrm>
          <a:off x="1968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31115</xdr:rowOff>
    </xdr:from>
    <xdr:ext cx="513080" cy="249555"/>
    <xdr:sp macro="" textlink="">
      <xdr:nvSpPr>
        <xdr:cNvPr id="127" name="テキスト ボックス 126"/>
        <xdr:cNvSpPr txBox="1"/>
      </xdr:nvSpPr>
      <xdr:spPr>
        <a:xfrm>
          <a:off x="1751965" y="963231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79375</xdr:rowOff>
    </xdr:from>
    <xdr:to>
      <xdr:col>6</xdr:col>
      <xdr:colOff>38100</xdr:colOff>
      <xdr:row>58</xdr:row>
      <xdr:rowOff>9525</xdr:rowOff>
    </xdr:to>
    <xdr:sp macro="" textlink="">
      <xdr:nvSpPr>
        <xdr:cNvPr id="128" name="フローチャート: 判断 127"/>
        <xdr:cNvSpPr/>
      </xdr:nvSpPr>
      <xdr:spPr>
        <a:xfrm>
          <a:off x="1079500" y="98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26035</xdr:rowOff>
    </xdr:from>
    <xdr:ext cx="513080" cy="259080"/>
    <xdr:sp macro="" textlink="">
      <xdr:nvSpPr>
        <xdr:cNvPr id="129" name="テキスト ボックス 128"/>
        <xdr:cNvSpPr txBox="1"/>
      </xdr:nvSpPr>
      <xdr:spPr>
        <a:xfrm>
          <a:off x="862965" y="962723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50165</xdr:rowOff>
    </xdr:from>
    <xdr:to>
      <xdr:col>24</xdr:col>
      <xdr:colOff>114300</xdr:colOff>
      <xdr:row>55</xdr:row>
      <xdr:rowOff>151765</xdr:rowOff>
    </xdr:to>
    <xdr:sp macro="" textlink="">
      <xdr:nvSpPr>
        <xdr:cNvPr id="135" name="楕円 134"/>
        <xdr:cNvSpPr/>
      </xdr:nvSpPr>
      <xdr:spPr>
        <a:xfrm>
          <a:off x="4584700" y="9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29210</xdr:rowOff>
    </xdr:from>
    <xdr:ext cx="598805" cy="251460"/>
    <xdr:sp macro="" textlink="">
      <xdr:nvSpPr>
        <xdr:cNvPr id="136" name="総務費該当値テキスト"/>
        <xdr:cNvSpPr txBox="1"/>
      </xdr:nvSpPr>
      <xdr:spPr>
        <a:xfrm>
          <a:off x="4686300" y="94589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165,177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167005</xdr:rowOff>
    </xdr:from>
    <xdr:to>
      <xdr:col>20</xdr:col>
      <xdr:colOff>38100</xdr:colOff>
      <xdr:row>58</xdr:row>
      <xdr:rowOff>97790</xdr:rowOff>
    </xdr:to>
    <xdr:sp macro="" textlink="">
      <xdr:nvSpPr>
        <xdr:cNvPr id="137" name="楕円 136"/>
        <xdr:cNvSpPr/>
      </xdr:nvSpPr>
      <xdr:spPr>
        <a:xfrm>
          <a:off x="3746500" y="9939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88265</xdr:rowOff>
    </xdr:from>
    <xdr:ext cx="513080" cy="249555"/>
    <xdr:sp macro="" textlink="">
      <xdr:nvSpPr>
        <xdr:cNvPr id="138" name="テキスト ボックス 137"/>
        <xdr:cNvSpPr txBox="1"/>
      </xdr:nvSpPr>
      <xdr:spPr>
        <a:xfrm>
          <a:off x="3529965" y="1003236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163195</xdr:rowOff>
    </xdr:from>
    <xdr:to>
      <xdr:col>15</xdr:col>
      <xdr:colOff>101600</xdr:colOff>
      <xdr:row>58</xdr:row>
      <xdr:rowOff>93345</xdr:rowOff>
    </xdr:to>
    <xdr:sp macro="" textlink="">
      <xdr:nvSpPr>
        <xdr:cNvPr id="139" name="楕円 138"/>
        <xdr:cNvSpPr/>
      </xdr:nvSpPr>
      <xdr:spPr>
        <a:xfrm>
          <a:off x="28575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84455</xdr:rowOff>
    </xdr:from>
    <xdr:ext cx="513080" cy="259080"/>
    <xdr:sp macro="" textlink="">
      <xdr:nvSpPr>
        <xdr:cNvPr id="140" name="テキスト ボックス 139"/>
        <xdr:cNvSpPr txBox="1"/>
      </xdr:nvSpPr>
      <xdr:spPr>
        <a:xfrm>
          <a:off x="2640965" y="1002855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92710</xdr:rowOff>
    </xdr:from>
    <xdr:to>
      <xdr:col>10</xdr:col>
      <xdr:colOff>165100</xdr:colOff>
      <xdr:row>58</xdr:row>
      <xdr:rowOff>22860</xdr:rowOff>
    </xdr:to>
    <xdr:sp macro="" textlink="">
      <xdr:nvSpPr>
        <xdr:cNvPr id="141" name="楕円 140"/>
        <xdr:cNvSpPr/>
      </xdr:nvSpPr>
      <xdr:spPr>
        <a:xfrm>
          <a:off x="1968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13970</xdr:rowOff>
    </xdr:from>
    <xdr:ext cx="513080" cy="259080"/>
    <xdr:sp macro="" textlink="">
      <xdr:nvSpPr>
        <xdr:cNvPr id="142" name="テキスト ボックス 141"/>
        <xdr:cNvSpPr txBox="1"/>
      </xdr:nvSpPr>
      <xdr:spPr>
        <a:xfrm>
          <a:off x="1751965" y="995807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132080</xdr:rowOff>
    </xdr:from>
    <xdr:to>
      <xdr:col>6</xdr:col>
      <xdr:colOff>38100</xdr:colOff>
      <xdr:row>58</xdr:row>
      <xdr:rowOff>61595</xdr:rowOff>
    </xdr:to>
    <xdr:sp macro="" textlink="">
      <xdr:nvSpPr>
        <xdr:cNvPr id="143" name="楕円 142"/>
        <xdr:cNvSpPr/>
      </xdr:nvSpPr>
      <xdr:spPr>
        <a:xfrm>
          <a:off x="1079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52705</xdr:rowOff>
    </xdr:from>
    <xdr:ext cx="513080" cy="250825"/>
    <xdr:sp macro="" textlink="">
      <xdr:nvSpPr>
        <xdr:cNvPr id="144" name="テキスト ボックス 143"/>
        <xdr:cNvSpPr txBox="1"/>
      </xdr:nvSpPr>
      <xdr:spPr>
        <a:xfrm>
          <a:off x="862965" y="999680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146,076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28295" cy="217170"/>
    <xdr:sp macro="" textlink="">
      <xdr:nvSpPr>
        <xdr:cNvPr id="153" name="テキスト ボックス 152"/>
        <xdr:cNvSpPr txBox="1"/>
      </xdr:nvSpPr>
      <xdr:spPr>
        <a:xfrm>
          <a:off x="723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5" name="テキスト ボックス 154"/>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74040" cy="259080"/>
    <xdr:sp macro="" textlink="">
      <xdr:nvSpPr>
        <xdr:cNvPr id="157" name="テキスト ボックス 156"/>
        <xdr:cNvSpPr txBox="1"/>
      </xdr:nvSpPr>
      <xdr:spPr>
        <a:xfrm>
          <a:off x="166370" y="13446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74040" cy="259080"/>
    <xdr:sp macro="" textlink="">
      <xdr:nvSpPr>
        <xdr:cNvPr id="159" name="テキスト ボックス 158"/>
        <xdr:cNvSpPr txBox="1"/>
      </xdr:nvSpPr>
      <xdr:spPr>
        <a:xfrm>
          <a:off x="166370" y="13065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74040" cy="248920"/>
    <xdr:sp macro="" textlink="">
      <xdr:nvSpPr>
        <xdr:cNvPr id="161" name="テキスト ボックス 160"/>
        <xdr:cNvSpPr txBox="1"/>
      </xdr:nvSpPr>
      <xdr:spPr>
        <a:xfrm>
          <a:off x="166370" y="12684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74040" cy="259080"/>
    <xdr:sp macro="" textlink="">
      <xdr:nvSpPr>
        <xdr:cNvPr id="163" name="テキスト ボックス 162"/>
        <xdr:cNvSpPr txBox="1"/>
      </xdr:nvSpPr>
      <xdr:spPr>
        <a:xfrm>
          <a:off x="166370" y="12303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74040" cy="259080"/>
    <xdr:sp macro="" textlink="">
      <xdr:nvSpPr>
        <xdr:cNvPr id="165" name="テキスト ボックス 164"/>
        <xdr:cNvSpPr txBox="1"/>
      </xdr:nvSpPr>
      <xdr:spPr>
        <a:xfrm>
          <a:off x="166370" y="11922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74040" cy="248920"/>
    <xdr:sp macro="" textlink="">
      <xdr:nvSpPr>
        <xdr:cNvPr id="167" name="テキスト ボックス 166"/>
        <xdr:cNvSpPr txBox="1"/>
      </xdr:nvSpPr>
      <xdr:spPr>
        <a:xfrm>
          <a:off x="166370" y="11541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163830</xdr:rowOff>
    </xdr:from>
    <xdr:to>
      <xdr:col>24</xdr:col>
      <xdr:colOff>62865</xdr:colOff>
      <xdr:row>78</xdr:row>
      <xdr:rowOff>26670</xdr:rowOff>
    </xdr:to>
    <xdr:cxnSp macro="">
      <xdr:nvCxnSpPr>
        <xdr:cNvPr id="169" name="直線コネクタ 168"/>
        <xdr:cNvCxnSpPr/>
      </xdr:nvCxnSpPr>
      <xdr:spPr>
        <a:xfrm flipV="1">
          <a:off x="4633595" y="11993880"/>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30480</xdr:rowOff>
    </xdr:from>
    <xdr:ext cx="598805" cy="250190"/>
    <xdr:sp macro="" textlink="">
      <xdr:nvSpPr>
        <xdr:cNvPr id="170" name="民生費最小値テキスト"/>
        <xdr:cNvSpPr txBox="1"/>
      </xdr:nvSpPr>
      <xdr:spPr>
        <a:xfrm>
          <a:off x="4686300" y="1340358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134,877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171" name="直線コネクタ 170"/>
        <xdr:cNvCxnSpPr/>
      </xdr:nvCxnSpPr>
      <xdr:spPr>
        <a:xfrm>
          <a:off x="4546600" y="1339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110490</xdr:rowOff>
    </xdr:from>
    <xdr:ext cx="598805" cy="250190"/>
    <xdr:sp macro="" textlink="">
      <xdr:nvSpPr>
        <xdr:cNvPr id="172" name="民生費最大値テキスト"/>
        <xdr:cNvSpPr txBox="1"/>
      </xdr:nvSpPr>
      <xdr:spPr>
        <a:xfrm>
          <a:off x="4686300" y="1176909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245,613</a:t>
          </a:r>
          <a:endParaRPr kumimoji="1" lang="ja-JP" altLang="en-US" sz="1000" b="1">
            <a:latin typeface="ＭＳ Ｐゴシック"/>
          </a:endParaRPr>
        </a:p>
      </xdr:txBody>
    </xdr:sp>
    <xdr:clientData/>
  </xdr:oneCellAnchor>
  <xdr:twoCellAnchor>
    <xdr:from>
      <xdr:col>23</xdr:col>
      <xdr:colOff>165100</xdr:colOff>
      <xdr:row>69</xdr:row>
      <xdr:rowOff>163830</xdr:rowOff>
    </xdr:from>
    <xdr:to>
      <xdr:col>24</xdr:col>
      <xdr:colOff>152400</xdr:colOff>
      <xdr:row>69</xdr:row>
      <xdr:rowOff>163830</xdr:rowOff>
    </xdr:to>
    <xdr:cxnSp macro="">
      <xdr:nvCxnSpPr>
        <xdr:cNvPr id="173" name="直線コネクタ 172"/>
        <xdr:cNvCxnSpPr/>
      </xdr:nvCxnSpPr>
      <xdr:spPr>
        <a:xfrm>
          <a:off x="4546600" y="11993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6350</xdr:rowOff>
    </xdr:from>
    <xdr:to>
      <xdr:col>24</xdr:col>
      <xdr:colOff>63500</xdr:colOff>
      <xdr:row>77</xdr:row>
      <xdr:rowOff>99695</xdr:rowOff>
    </xdr:to>
    <xdr:cxnSp macro="">
      <xdr:nvCxnSpPr>
        <xdr:cNvPr id="174" name="直線コネクタ 173"/>
        <xdr:cNvCxnSpPr/>
      </xdr:nvCxnSpPr>
      <xdr:spPr>
        <a:xfrm flipV="1">
          <a:off x="3797300" y="13208000"/>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167640</xdr:rowOff>
    </xdr:from>
    <xdr:ext cx="598805" cy="250190"/>
    <xdr:sp macro="" textlink="">
      <xdr:nvSpPr>
        <xdr:cNvPr id="175" name="民生費平均値テキスト"/>
        <xdr:cNvSpPr txBox="1"/>
      </xdr:nvSpPr>
      <xdr:spPr>
        <a:xfrm>
          <a:off x="4686300" y="12683490"/>
          <a:ext cx="59880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144780</xdr:rowOff>
    </xdr:from>
    <xdr:to>
      <xdr:col>24</xdr:col>
      <xdr:colOff>114300</xdr:colOff>
      <xdr:row>75</xdr:row>
      <xdr:rowOff>74930</xdr:rowOff>
    </xdr:to>
    <xdr:sp macro="" textlink="">
      <xdr:nvSpPr>
        <xdr:cNvPr id="176" name="フローチャート: 判断 175"/>
        <xdr:cNvSpPr/>
      </xdr:nvSpPr>
      <xdr:spPr>
        <a:xfrm>
          <a:off x="45847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99695</xdr:rowOff>
    </xdr:from>
    <xdr:to>
      <xdr:col>19</xdr:col>
      <xdr:colOff>177800</xdr:colOff>
      <xdr:row>78</xdr:row>
      <xdr:rowOff>50800</xdr:rowOff>
    </xdr:to>
    <xdr:cxnSp macro="">
      <xdr:nvCxnSpPr>
        <xdr:cNvPr id="177" name="直線コネクタ 176"/>
        <xdr:cNvCxnSpPr/>
      </xdr:nvCxnSpPr>
      <xdr:spPr>
        <a:xfrm flipV="1">
          <a:off x="2908300" y="1330134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41275</xdr:rowOff>
    </xdr:from>
    <xdr:to>
      <xdr:col>20</xdr:col>
      <xdr:colOff>38100</xdr:colOff>
      <xdr:row>75</xdr:row>
      <xdr:rowOff>143510</xdr:rowOff>
    </xdr:to>
    <xdr:sp macro="" textlink="">
      <xdr:nvSpPr>
        <xdr:cNvPr id="178" name="フローチャート: 判断 177"/>
        <xdr:cNvSpPr/>
      </xdr:nvSpPr>
      <xdr:spPr>
        <a:xfrm>
          <a:off x="3746500" y="12900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159385</xdr:rowOff>
    </xdr:from>
    <xdr:ext cx="577215" cy="258445"/>
    <xdr:sp macro="" textlink="">
      <xdr:nvSpPr>
        <xdr:cNvPr id="179" name="テキスト ボックス 178"/>
        <xdr:cNvSpPr txBox="1"/>
      </xdr:nvSpPr>
      <xdr:spPr>
        <a:xfrm>
          <a:off x="3497580" y="12675235"/>
          <a:ext cx="5772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50800</xdr:rowOff>
    </xdr:from>
    <xdr:to>
      <xdr:col>15</xdr:col>
      <xdr:colOff>50800</xdr:colOff>
      <xdr:row>78</xdr:row>
      <xdr:rowOff>73660</xdr:rowOff>
    </xdr:to>
    <xdr:cxnSp macro="">
      <xdr:nvCxnSpPr>
        <xdr:cNvPr id="180" name="直線コネクタ 179"/>
        <xdr:cNvCxnSpPr/>
      </xdr:nvCxnSpPr>
      <xdr:spPr>
        <a:xfrm flipV="1">
          <a:off x="2019300" y="134239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111125</xdr:rowOff>
    </xdr:from>
    <xdr:to>
      <xdr:col>15</xdr:col>
      <xdr:colOff>101600</xdr:colOff>
      <xdr:row>76</xdr:row>
      <xdr:rowOff>41275</xdr:rowOff>
    </xdr:to>
    <xdr:sp macro="" textlink="">
      <xdr:nvSpPr>
        <xdr:cNvPr id="181" name="フローチャート: 判断 180"/>
        <xdr:cNvSpPr/>
      </xdr:nvSpPr>
      <xdr:spPr>
        <a:xfrm>
          <a:off x="2857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57785</xdr:rowOff>
    </xdr:from>
    <xdr:ext cx="577215" cy="259080"/>
    <xdr:sp macro="" textlink="">
      <xdr:nvSpPr>
        <xdr:cNvPr id="182" name="テキスト ボックス 181"/>
        <xdr:cNvSpPr txBox="1"/>
      </xdr:nvSpPr>
      <xdr:spPr>
        <a:xfrm>
          <a:off x="2608580" y="12745085"/>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10160</xdr:rowOff>
    </xdr:from>
    <xdr:to>
      <xdr:col>10</xdr:col>
      <xdr:colOff>114300</xdr:colOff>
      <xdr:row>78</xdr:row>
      <xdr:rowOff>73660</xdr:rowOff>
    </xdr:to>
    <xdr:cxnSp macro="">
      <xdr:nvCxnSpPr>
        <xdr:cNvPr id="183" name="直線コネクタ 182"/>
        <xdr:cNvCxnSpPr/>
      </xdr:nvCxnSpPr>
      <xdr:spPr>
        <a:xfrm>
          <a:off x="1130300" y="1338326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110490</xdr:rowOff>
    </xdr:from>
    <xdr:to>
      <xdr:col>10</xdr:col>
      <xdr:colOff>165100</xdr:colOff>
      <xdr:row>76</xdr:row>
      <xdr:rowOff>40640</xdr:rowOff>
    </xdr:to>
    <xdr:sp macro="" textlink="">
      <xdr:nvSpPr>
        <xdr:cNvPr id="184" name="フローチャート: 判断 183"/>
        <xdr:cNvSpPr/>
      </xdr:nvSpPr>
      <xdr:spPr>
        <a:xfrm>
          <a:off x="19685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57150</xdr:rowOff>
    </xdr:from>
    <xdr:ext cx="577215" cy="259080"/>
    <xdr:sp macro="" textlink="">
      <xdr:nvSpPr>
        <xdr:cNvPr id="185" name="テキスト ボックス 184"/>
        <xdr:cNvSpPr txBox="1"/>
      </xdr:nvSpPr>
      <xdr:spPr>
        <a:xfrm>
          <a:off x="1719580" y="1274445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154940</xdr:rowOff>
    </xdr:from>
    <xdr:to>
      <xdr:col>6</xdr:col>
      <xdr:colOff>38100</xdr:colOff>
      <xdr:row>76</xdr:row>
      <xdr:rowOff>85090</xdr:rowOff>
    </xdr:to>
    <xdr:sp macro="" textlink="">
      <xdr:nvSpPr>
        <xdr:cNvPr id="186" name="フローチャート: 判断 185"/>
        <xdr:cNvSpPr/>
      </xdr:nvSpPr>
      <xdr:spPr>
        <a:xfrm>
          <a:off x="1079500" y="130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101600</xdr:rowOff>
    </xdr:from>
    <xdr:ext cx="577215" cy="259080"/>
    <xdr:sp macro="" textlink="">
      <xdr:nvSpPr>
        <xdr:cNvPr id="187" name="テキスト ボックス 186"/>
        <xdr:cNvSpPr txBox="1"/>
      </xdr:nvSpPr>
      <xdr:spPr>
        <a:xfrm>
          <a:off x="830580" y="1278890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161,307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126365</xdr:rowOff>
    </xdr:from>
    <xdr:to>
      <xdr:col>24</xdr:col>
      <xdr:colOff>114300</xdr:colOff>
      <xdr:row>77</xdr:row>
      <xdr:rowOff>56515</xdr:rowOff>
    </xdr:to>
    <xdr:sp macro="" textlink="">
      <xdr:nvSpPr>
        <xdr:cNvPr id="193" name="楕円 192"/>
        <xdr:cNvSpPr/>
      </xdr:nvSpPr>
      <xdr:spPr>
        <a:xfrm>
          <a:off x="45847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104775</xdr:rowOff>
    </xdr:from>
    <xdr:ext cx="598805" cy="259080"/>
    <xdr:sp macro="" textlink="">
      <xdr:nvSpPr>
        <xdr:cNvPr id="194" name="民生費該当値テキスト"/>
        <xdr:cNvSpPr txBox="1"/>
      </xdr:nvSpPr>
      <xdr:spPr>
        <a:xfrm>
          <a:off x="4686300" y="13134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150,032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48895</xdr:rowOff>
    </xdr:from>
    <xdr:to>
      <xdr:col>20</xdr:col>
      <xdr:colOff>38100</xdr:colOff>
      <xdr:row>77</xdr:row>
      <xdr:rowOff>150495</xdr:rowOff>
    </xdr:to>
    <xdr:sp macro="" textlink="">
      <xdr:nvSpPr>
        <xdr:cNvPr id="195" name="楕円 194"/>
        <xdr:cNvSpPr/>
      </xdr:nvSpPr>
      <xdr:spPr>
        <a:xfrm>
          <a:off x="3746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141605</xdr:rowOff>
    </xdr:from>
    <xdr:ext cx="577215" cy="259080"/>
    <xdr:sp macro="" textlink="">
      <xdr:nvSpPr>
        <xdr:cNvPr id="196" name="テキスト ボックス 195"/>
        <xdr:cNvSpPr txBox="1"/>
      </xdr:nvSpPr>
      <xdr:spPr>
        <a:xfrm>
          <a:off x="3497580" y="13343255"/>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0</xdr:rowOff>
    </xdr:from>
    <xdr:to>
      <xdr:col>15</xdr:col>
      <xdr:colOff>101600</xdr:colOff>
      <xdr:row>78</xdr:row>
      <xdr:rowOff>101600</xdr:rowOff>
    </xdr:to>
    <xdr:sp macro="" textlink="">
      <xdr:nvSpPr>
        <xdr:cNvPr id="197" name="楕円 196"/>
        <xdr:cNvSpPr/>
      </xdr:nvSpPr>
      <xdr:spPr>
        <a:xfrm>
          <a:off x="28575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92710</xdr:rowOff>
    </xdr:from>
    <xdr:ext cx="577215" cy="259080"/>
    <xdr:sp macro="" textlink="">
      <xdr:nvSpPr>
        <xdr:cNvPr id="198" name="テキスト ボックス 197"/>
        <xdr:cNvSpPr txBox="1"/>
      </xdr:nvSpPr>
      <xdr:spPr>
        <a:xfrm>
          <a:off x="2608580" y="1346581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22860</xdr:rowOff>
    </xdr:from>
    <xdr:to>
      <xdr:col>10</xdr:col>
      <xdr:colOff>165100</xdr:colOff>
      <xdr:row>78</xdr:row>
      <xdr:rowOff>124460</xdr:rowOff>
    </xdr:to>
    <xdr:sp macro="" textlink="">
      <xdr:nvSpPr>
        <xdr:cNvPr id="199" name="楕円 198"/>
        <xdr:cNvSpPr/>
      </xdr:nvSpPr>
      <xdr:spPr>
        <a:xfrm>
          <a:off x="19685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115570</xdr:rowOff>
    </xdr:from>
    <xdr:ext cx="577215" cy="259080"/>
    <xdr:sp macro="" textlink="">
      <xdr:nvSpPr>
        <xdr:cNvPr id="200" name="テキスト ボックス 199"/>
        <xdr:cNvSpPr txBox="1"/>
      </xdr:nvSpPr>
      <xdr:spPr>
        <a:xfrm>
          <a:off x="1719580" y="1348867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130810</xdr:rowOff>
    </xdr:from>
    <xdr:to>
      <xdr:col>6</xdr:col>
      <xdr:colOff>38100</xdr:colOff>
      <xdr:row>78</xdr:row>
      <xdr:rowOff>60960</xdr:rowOff>
    </xdr:to>
    <xdr:sp macro="" textlink="">
      <xdr:nvSpPr>
        <xdr:cNvPr id="201" name="楕円 200"/>
        <xdr:cNvSpPr/>
      </xdr:nvSpPr>
      <xdr:spPr>
        <a:xfrm>
          <a:off x="10795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52070</xdr:rowOff>
    </xdr:from>
    <xdr:ext cx="577215" cy="251460"/>
    <xdr:sp macro="" textlink="">
      <xdr:nvSpPr>
        <xdr:cNvPr id="202" name="テキスト ボックス 201"/>
        <xdr:cNvSpPr txBox="1"/>
      </xdr:nvSpPr>
      <xdr:spPr>
        <a:xfrm>
          <a:off x="830580" y="13425170"/>
          <a:ext cx="5772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28295" cy="217170"/>
    <xdr:sp macro="" textlink="">
      <xdr:nvSpPr>
        <xdr:cNvPr id="211" name="テキスト ボックス 210"/>
        <xdr:cNvSpPr txBox="1"/>
      </xdr:nvSpPr>
      <xdr:spPr>
        <a:xfrm>
          <a:off x="723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3" name="直線コネクタ 212"/>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27330" cy="259080"/>
    <xdr:sp macro="" textlink="">
      <xdr:nvSpPr>
        <xdr:cNvPr id="214" name="テキスト ボックス 213"/>
        <xdr:cNvSpPr txBox="1"/>
      </xdr:nvSpPr>
      <xdr:spPr>
        <a:xfrm>
          <a:off x="513080" y="1693037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5" name="直線コネクタ 214"/>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16" name="テキスト ボックス 215"/>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7" name="直線コネクタ 216"/>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8" name="テキスト ボックス 217"/>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9" name="直線コネクタ 218"/>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1460"/>
    <xdr:sp macro="" textlink="">
      <xdr:nvSpPr>
        <xdr:cNvPr id="220" name="テキスト ボックス 219"/>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1" name="直線コネクタ 220"/>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74040" cy="258445"/>
    <xdr:sp macro="" textlink="">
      <xdr:nvSpPr>
        <xdr:cNvPr id="222" name="テキスト ボックス 221"/>
        <xdr:cNvSpPr txBox="1"/>
      </xdr:nvSpPr>
      <xdr:spPr>
        <a:xfrm>
          <a:off x="166370" y="15624175"/>
          <a:ext cx="5740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3" name="直線コネクタ 222"/>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74040" cy="259080"/>
    <xdr:sp macro="" textlink="">
      <xdr:nvSpPr>
        <xdr:cNvPr id="224" name="テキスト ボックス 223"/>
        <xdr:cNvSpPr txBox="1"/>
      </xdr:nvSpPr>
      <xdr:spPr>
        <a:xfrm>
          <a:off x="166370" y="1529715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74040" cy="248920"/>
    <xdr:sp macro="" textlink="">
      <xdr:nvSpPr>
        <xdr:cNvPr id="226" name="テキスト ボックス 225"/>
        <xdr:cNvSpPr txBox="1"/>
      </xdr:nvSpPr>
      <xdr:spPr>
        <a:xfrm>
          <a:off x="166370" y="14970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50800</xdr:rowOff>
    </xdr:from>
    <xdr:to>
      <xdr:col>24</xdr:col>
      <xdr:colOff>62865</xdr:colOff>
      <xdr:row>98</xdr:row>
      <xdr:rowOff>44450</xdr:rowOff>
    </xdr:to>
    <xdr:cxnSp macro="">
      <xdr:nvCxnSpPr>
        <xdr:cNvPr id="228" name="直線コネクタ 227"/>
        <xdr:cNvCxnSpPr/>
      </xdr:nvCxnSpPr>
      <xdr:spPr>
        <a:xfrm flipV="1">
          <a:off x="4633595" y="1548130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48260</xdr:rowOff>
    </xdr:from>
    <xdr:ext cx="534670" cy="259080"/>
    <xdr:sp macro="" textlink="">
      <xdr:nvSpPr>
        <xdr:cNvPr id="229" name="衛生費最小値テキスト"/>
        <xdr:cNvSpPr txBox="1"/>
      </xdr:nvSpPr>
      <xdr:spPr>
        <a:xfrm>
          <a:off x="4686300" y="16850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20,761</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44450</xdr:rowOff>
    </xdr:from>
    <xdr:to>
      <xdr:col>24</xdr:col>
      <xdr:colOff>152400</xdr:colOff>
      <xdr:row>98</xdr:row>
      <xdr:rowOff>44450</xdr:rowOff>
    </xdr:to>
    <xdr:cxnSp macro="">
      <xdr:nvCxnSpPr>
        <xdr:cNvPr id="230" name="直線コネクタ 229"/>
        <xdr:cNvCxnSpPr/>
      </xdr:nvCxnSpPr>
      <xdr:spPr>
        <a:xfrm>
          <a:off x="4546600" y="1684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168910</xdr:rowOff>
    </xdr:from>
    <xdr:ext cx="598805" cy="248920"/>
    <xdr:sp macro="" textlink="">
      <xdr:nvSpPr>
        <xdr:cNvPr id="231" name="衛生費最大値テキスト"/>
        <xdr:cNvSpPr txBox="1"/>
      </xdr:nvSpPr>
      <xdr:spPr>
        <a:xfrm>
          <a:off x="4686300" y="1525651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146,183</a:t>
          </a:r>
          <a:endParaRPr kumimoji="1" lang="ja-JP" altLang="en-US" sz="1000" b="1">
            <a:latin typeface="ＭＳ Ｐゴシック"/>
          </a:endParaRPr>
        </a:p>
      </xdr:txBody>
    </xdr:sp>
    <xdr:clientData/>
  </xdr:oneCellAnchor>
  <xdr:twoCellAnchor>
    <xdr:from>
      <xdr:col>23</xdr:col>
      <xdr:colOff>165100</xdr:colOff>
      <xdr:row>90</xdr:row>
      <xdr:rowOff>50800</xdr:rowOff>
    </xdr:from>
    <xdr:to>
      <xdr:col>24</xdr:col>
      <xdr:colOff>152400</xdr:colOff>
      <xdr:row>90</xdr:row>
      <xdr:rowOff>50800</xdr:rowOff>
    </xdr:to>
    <xdr:cxnSp macro="">
      <xdr:nvCxnSpPr>
        <xdr:cNvPr id="232" name="直線コネクタ 231"/>
        <xdr:cNvCxnSpPr/>
      </xdr:nvCxnSpPr>
      <xdr:spPr>
        <a:xfrm>
          <a:off x="4546600" y="1548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93980</xdr:rowOff>
    </xdr:from>
    <xdr:to>
      <xdr:col>24</xdr:col>
      <xdr:colOff>63500</xdr:colOff>
      <xdr:row>97</xdr:row>
      <xdr:rowOff>140970</xdr:rowOff>
    </xdr:to>
    <xdr:cxnSp macro="">
      <xdr:nvCxnSpPr>
        <xdr:cNvPr id="233" name="直線コネクタ 232"/>
        <xdr:cNvCxnSpPr/>
      </xdr:nvCxnSpPr>
      <xdr:spPr>
        <a:xfrm flipV="1">
          <a:off x="3797300" y="1672463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83185</xdr:rowOff>
    </xdr:from>
    <xdr:ext cx="534670" cy="259080"/>
    <xdr:sp macro="" textlink="">
      <xdr:nvSpPr>
        <xdr:cNvPr id="234" name="衛生費平均値テキスト"/>
        <xdr:cNvSpPr txBox="1"/>
      </xdr:nvSpPr>
      <xdr:spPr>
        <a:xfrm>
          <a:off x="4686300" y="16370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60325</xdr:rowOff>
    </xdr:from>
    <xdr:to>
      <xdr:col>24</xdr:col>
      <xdr:colOff>114300</xdr:colOff>
      <xdr:row>96</xdr:row>
      <xdr:rowOff>161925</xdr:rowOff>
    </xdr:to>
    <xdr:sp macro="" textlink="">
      <xdr:nvSpPr>
        <xdr:cNvPr id="235" name="フローチャート: 判断 234"/>
        <xdr:cNvSpPr/>
      </xdr:nvSpPr>
      <xdr:spPr>
        <a:xfrm>
          <a:off x="4584700" y="165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112395</xdr:rowOff>
    </xdr:from>
    <xdr:to>
      <xdr:col>19</xdr:col>
      <xdr:colOff>177800</xdr:colOff>
      <xdr:row>97</xdr:row>
      <xdr:rowOff>140970</xdr:rowOff>
    </xdr:to>
    <xdr:cxnSp macro="">
      <xdr:nvCxnSpPr>
        <xdr:cNvPr id="236" name="直線コネクタ 235"/>
        <xdr:cNvCxnSpPr/>
      </xdr:nvCxnSpPr>
      <xdr:spPr>
        <a:xfrm>
          <a:off x="2908300" y="167430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95885</xdr:rowOff>
    </xdr:from>
    <xdr:to>
      <xdr:col>20</xdr:col>
      <xdr:colOff>38100</xdr:colOff>
      <xdr:row>97</xdr:row>
      <xdr:rowOff>26035</xdr:rowOff>
    </xdr:to>
    <xdr:sp macro="" textlink="">
      <xdr:nvSpPr>
        <xdr:cNvPr id="237" name="フローチャート: 判断 236"/>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42545</xdr:rowOff>
    </xdr:from>
    <xdr:ext cx="513080" cy="249555"/>
    <xdr:sp macro="" textlink="">
      <xdr:nvSpPr>
        <xdr:cNvPr id="238" name="テキスト ボックス 237"/>
        <xdr:cNvSpPr txBox="1"/>
      </xdr:nvSpPr>
      <xdr:spPr>
        <a:xfrm>
          <a:off x="3529965" y="1633029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156210</xdr:rowOff>
    </xdr:from>
    <xdr:to>
      <xdr:col>15</xdr:col>
      <xdr:colOff>50800</xdr:colOff>
      <xdr:row>97</xdr:row>
      <xdr:rowOff>112395</xdr:rowOff>
    </xdr:to>
    <xdr:cxnSp macro="">
      <xdr:nvCxnSpPr>
        <xdr:cNvPr id="239" name="直線コネクタ 238"/>
        <xdr:cNvCxnSpPr/>
      </xdr:nvCxnSpPr>
      <xdr:spPr>
        <a:xfrm>
          <a:off x="2019300" y="16615410"/>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117475</xdr:rowOff>
    </xdr:from>
    <xdr:to>
      <xdr:col>15</xdr:col>
      <xdr:colOff>101600</xdr:colOff>
      <xdr:row>97</xdr:row>
      <xdr:rowOff>47625</xdr:rowOff>
    </xdr:to>
    <xdr:sp macro="" textlink="">
      <xdr:nvSpPr>
        <xdr:cNvPr id="240" name="フローチャート: 判断 239"/>
        <xdr:cNvSpPr/>
      </xdr:nvSpPr>
      <xdr:spPr>
        <a:xfrm>
          <a:off x="2857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64135</xdr:rowOff>
    </xdr:from>
    <xdr:ext cx="513080" cy="250825"/>
    <xdr:sp macro="" textlink="">
      <xdr:nvSpPr>
        <xdr:cNvPr id="241" name="テキスト ボックス 240"/>
        <xdr:cNvSpPr txBox="1"/>
      </xdr:nvSpPr>
      <xdr:spPr>
        <a:xfrm>
          <a:off x="2640965" y="1635188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156210</xdr:rowOff>
    </xdr:from>
    <xdr:to>
      <xdr:col>10</xdr:col>
      <xdr:colOff>114300</xdr:colOff>
      <xdr:row>97</xdr:row>
      <xdr:rowOff>36195</xdr:rowOff>
    </xdr:to>
    <xdr:cxnSp macro="">
      <xdr:nvCxnSpPr>
        <xdr:cNvPr id="242" name="直線コネクタ 241"/>
        <xdr:cNvCxnSpPr/>
      </xdr:nvCxnSpPr>
      <xdr:spPr>
        <a:xfrm flipV="1">
          <a:off x="1130300" y="1661541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136525</xdr:rowOff>
    </xdr:from>
    <xdr:to>
      <xdr:col>10</xdr:col>
      <xdr:colOff>165100</xdr:colOff>
      <xdr:row>97</xdr:row>
      <xdr:rowOff>66675</xdr:rowOff>
    </xdr:to>
    <xdr:sp macro="" textlink="">
      <xdr:nvSpPr>
        <xdr:cNvPr id="243" name="フローチャート: 判断 242"/>
        <xdr:cNvSpPr/>
      </xdr:nvSpPr>
      <xdr:spPr>
        <a:xfrm>
          <a:off x="1968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57785</xdr:rowOff>
    </xdr:from>
    <xdr:ext cx="513080" cy="259080"/>
    <xdr:sp macro="" textlink="">
      <xdr:nvSpPr>
        <xdr:cNvPr id="244" name="テキスト ボックス 243"/>
        <xdr:cNvSpPr txBox="1"/>
      </xdr:nvSpPr>
      <xdr:spPr>
        <a:xfrm>
          <a:off x="1751965" y="1668843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136525</xdr:rowOff>
    </xdr:from>
    <xdr:to>
      <xdr:col>6</xdr:col>
      <xdr:colOff>38100</xdr:colOff>
      <xdr:row>97</xdr:row>
      <xdr:rowOff>66675</xdr:rowOff>
    </xdr:to>
    <xdr:sp macro="" textlink="">
      <xdr:nvSpPr>
        <xdr:cNvPr id="245" name="フローチャート: 判断 244"/>
        <xdr:cNvSpPr/>
      </xdr:nvSpPr>
      <xdr:spPr>
        <a:xfrm>
          <a:off x="1079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83185</xdr:rowOff>
    </xdr:from>
    <xdr:ext cx="513080" cy="259080"/>
    <xdr:sp macro="" textlink="">
      <xdr:nvSpPr>
        <xdr:cNvPr id="246" name="テキスト ボックス 245"/>
        <xdr:cNvSpPr txBox="1"/>
      </xdr:nvSpPr>
      <xdr:spPr>
        <a:xfrm>
          <a:off x="862965" y="1637093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43180</xdr:rowOff>
    </xdr:from>
    <xdr:to>
      <xdr:col>24</xdr:col>
      <xdr:colOff>114300</xdr:colOff>
      <xdr:row>97</xdr:row>
      <xdr:rowOff>144780</xdr:rowOff>
    </xdr:to>
    <xdr:sp macro="" textlink="">
      <xdr:nvSpPr>
        <xdr:cNvPr id="252" name="楕円 251"/>
        <xdr:cNvSpPr/>
      </xdr:nvSpPr>
      <xdr:spPr>
        <a:xfrm>
          <a:off x="45847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129540</xdr:rowOff>
    </xdr:from>
    <xdr:ext cx="534670" cy="259080"/>
    <xdr:sp macro="" textlink="">
      <xdr:nvSpPr>
        <xdr:cNvPr id="253" name="衛生費該当値テキスト"/>
        <xdr:cNvSpPr txBox="1"/>
      </xdr:nvSpPr>
      <xdr:spPr>
        <a:xfrm>
          <a:off x="4686300" y="16588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90170</xdr:rowOff>
    </xdr:from>
    <xdr:to>
      <xdr:col>20</xdr:col>
      <xdr:colOff>38100</xdr:colOff>
      <xdr:row>98</xdr:row>
      <xdr:rowOff>20320</xdr:rowOff>
    </xdr:to>
    <xdr:sp macro="" textlink="">
      <xdr:nvSpPr>
        <xdr:cNvPr id="254" name="楕円 253"/>
        <xdr:cNvSpPr/>
      </xdr:nvSpPr>
      <xdr:spPr>
        <a:xfrm>
          <a:off x="3746500" y="167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11430</xdr:rowOff>
    </xdr:from>
    <xdr:ext cx="513080" cy="259080"/>
    <xdr:sp macro="" textlink="">
      <xdr:nvSpPr>
        <xdr:cNvPr id="255" name="テキスト ボックス 254"/>
        <xdr:cNvSpPr txBox="1"/>
      </xdr:nvSpPr>
      <xdr:spPr>
        <a:xfrm>
          <a:off x="3529965" y="1681353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61595</xdr:rowOff>
    </xdr:from>
    <xdr:to>
      <xdr:col>15</xdr:col>
      <xdr:colOff>101600</xdr:colOff>
      <xdr:row>97</xdr:row>
      <xdr:rowOff>163195</xdr:rowOff>
    </xdr:to>
    <xdr:sp macro="" textlink="">
      <xdr:nvSpPr>
        <xdr:cNvPr id="256" name="楕円 255"/>
        <xdr:cNvSpPr/>
      </xdr:nvSpPr>
      <xdr:spPr>
        <a:xfrm>
          <a:off x="2857500" y="166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154940</xdr:rowOff>
    </xdr:from>
    <xdr:ext cx="513080" cy="251460"/>
    <xdr:sp macro="" textlink="">
      <xdr:nvSpPr>
        <xdr:cNvPr id="257" name="テキスト ボックス 256"/>
        <xdr:cNvSpPr txBox="1"/>
      </xdr:nvSpPr>
      <xdr:spPr>
        <a:xfrm>
          <a:off x="2640965" y="1678559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105410</xdr:rowOff>
    </xdr:from>
    <xdr:to>
      <xdr:col>10</xdr:col>
      <xdr:colOff>165100</xdr:colOff>
      <xdr:row>97</xdr:row>
      <xdr:rowOff>35560</xdr:rowOff>
    </xdr:to>
    <xdr:sp macro="" textlink="">
      <xdr:nvSpPr>
        <xdr:cNvPr id="258" name="楕円 257"/>
        <xdr:cNvSpPr/>
      </xdr:nvSpPr>
      <xdr:spPr>
        <a:xfrm>
          <a:off x="1968500" y="1656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52070</xdr:rowOff>
    </xdr:from>
    <xdr:ext cx="513080" cy="251460"/>
    <xdr:sp macro="" textlink="">
      <xdr:nvSpPr>
        <xdr:cNvPr id="259" name="テキスト ボックス 258"/>
        <xdr:cNvSpPr txBox="1"/>
      </xdr:nvSpPr>
      <xdr:spPr>
        <a:xfrm>
          <a:off x="1751965" y="1633982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156845</xdr:rowOff>
    </xdr:from>
    <xdr:to>
      <xdr:col>6</xdr:col>
      <xdr:colOff>38100</xdr:colOff>
      <xdr:row>97</xdr:row>
      <xdr:rowOff>86995</xdr:rowOff>
    </xdr:to>
    <xdr:sp macro="" textlink="">
      <xdr:nvSpPr>
        <xdr:cNvPr id="260" name="楕円 259"/>
        <xdr:cNvSpPr/>
      </xdr:nvSpPr>
      <xdr:spPr>
        <a:xfrm>
          <a:off x="107950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78105</xdr:rowOff>
    </xdr:from>
    <xdr:ext cx="513080" cy="248285"/>
    <xdr:sp macro="" textlink="">
      <xdr:nvSpPr>
        <xdr:cNvPr id="261" name="テキスト ボックス 260"/>
        <xdr:cNvSpPr txBox="1"/>
      </xdr:nvSpPr>
      <xdr:spPr>
        <a:xfrm>
          <a:off x="862965" y="1670875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28295" cy="217170"/>
    <xdr:sp macro="" textlink="">
      <xdr:nvSpPr>
        <xdr:cNvPr id="270" name="テキスト ボックス 269"/>
        <xdr:cNvSpPr txBox="1"/>
      </xdr:nvSpPr>
      <xdr:spPr>
        <a:xfrm>
          <a:off x="6565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2" name="直線コネクタ 271"/>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27330" cy="259080"/>
    <xdr:sp macro="" textlink="">
      <xdr:nvSpPr>
        <xdr:cNvPr id="273" name="テキスト ボックス 272"/>
        <xdr:cNvSpPr txBox="1"/>
      </xdr:nvSpPr>
      <xdr:spPr>
        <a:xfrm>
          <a:off x="6355080" y="664337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4" name="直線コネクタ 273"/>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45770" cy="250825"/>
    <xdr:sp macro="" textlink="">
      <xdr:nvSpPr>
        <xdr:cNvPr id="275" name="テキスト ボックス 274"/>
        <xdr:cNvSpPr txBox="1"/>
      </xdr:nvSpPr>
      <xdr:spPr>
        <a:xfrm>
          <a:off x="6136640" y="6316345"/>
          <a:ext cx="4457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6" name="直線コネクタ 275"/>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45770" cy="259080"/>
    <xdr:sp macro="" textlink="">
      <xdr:nvSpPr>
        <xdr:cNvPr id="277" name="テキスト ボックス 276"/>
        <xdr:cNvSpPr txBox="1"/>
      </xdr:nvSpPr>
      <xdr:spPr>
        <a:xfrm>
          <a:off x="6136640" y="5989955"/>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8" name="直線コネクタ 277"/>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45770" cy="251460"/>
    <xdr:sp macro="" textlink="">
      <xdr:nvSpPr>
        <xdr:cNvPr id="279" name="テキスト ボックス 278"/>
        <xdr:cNvSpPr txBox="1"/>
      </xdr:nvSpPr>
      <xdr:spPr>
        <a:xfrm>
          <a:off x="6136640" y="5664200"/>
          <a:ext cx="4457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0" name="直線コネクタ 279"/>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45770" cy="258445"/>
    <xdr:sp macro="" textlink="">
      <xdr:nvSpPr>
        <xdr:cNvPr id="281" name="テキスト ボックス 280"/>
        <xdr:cNvSpPr txBox="1"/>
      </xdr:nvSpPr>
      <xdr:spPr>
        <a:xfrm>
          <a:off x="6136640" y="5337175"/>
          <a:ext cx="445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2" name="直線コネクタ 281"/>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31495" cy="259080"/>
    <xdr:sp macro="" textlink="">
      <xdr:nvSpPr>
        <xdr:cNvPr id="283" name="テキスト ボックス 282"/>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48920"/>
    <xdr:sp macro="" textlink="">
      <xdr:nvSpPr>
        <xdr:cNvPr id="285" name="テキスト ボックス 284"/>
        <xdr:cNvSpPr txBox="1"/>
      </xdr:nvSpPr>
      <xdr:spPr>
        <a:xfrm>
          <a:off x="6072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123825</xdr:rowOff>
    </xdr:from>
    <xdr:to>
      <xdr:col>54</xdr:col>
      <xdr:colOff>189865</xdr:colOff>
      <xdr:row>39</xdr:row>
      <xdr:rowOff>99060</xdr:rowOff>
    </xdr:to>
    <xdr:cxnSp macro="">
      <xdr:nvCxnSpPr>
        <xdr:cNvPr id="287" name="直線コネクタ 286"/>
        <xdr:cNvCxnSpPr/>
      </xdr:nvCxnSpPr>
      <xdr:spPr>
        <a:xfrm flipV="1">
          <a:off x="10475595" y="5267325"/>
          <a:ext cx="127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8"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9" name="直線コネクタ 288"/>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70485</xdr:rowOff>
    </xdr:from>
    <xdr:ext cx="469900" cy="259080"/>
    <xdr:sp macro="" textlink="">
      <xdr:nvSpPr>
        <xdr:cNvPr id="290" name="労働費最大値テキスト"/>
        <xdr:cNvSpPr txBox="1"/>
      </xdr:nvSpPr>
      <xdr:spPr>
        <a:xfrm>
          <a:off x="10528300" y="5042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9,298</a:t>
          </a:r>
          <a:endParaRPr kumimoji="1" lang="ja-JP" altLang="en-US" sz="1000" b="1">
            <a:latin typeface="ＭＳ Ｐゴシック"/>
          </a:endParaRPr>
        </a:p>
      </xdr:txBody>
    </xdr:sp>
    <xdr:clientData/>
  </xdr:oneCellAnchor>
  <xdr:twoCellAnchor>
    <xdr:from>
      <xdr:col>54</xdr:col>
      <xdr:colOff>101600</xdr:colOff>
      <xdr:row>30</xdr:row>
      <xdr:rowOff>123825</xdr:rowOff>
    </xdr:from>
    <xdr:to>
      <xdr:col>55</xdr:col>
      <xdr:colOff>88900</xdr:colOff>
      <xdr:row>30</xdr:row>
      <xdr:rowOff>123825</xdr:rowOff>
    </xdr:to>
    <xdr:cxnSp macro="">
      <xdr:nvCxnSpPr>
        <xdr:cNvPr id="291" name="直線コネクタ 290"/>
        <xdr:cNvCxnSpPr/>
      </xdr:nvCxnSpPr>
      <xdr:spPr>
        <a:xfrm>
          <a:off x="10388600" y="5267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92" name="直線コネクタ 291"/>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92710</xdr:rowOff>
    </xdr:from>
    <xdr:ext cx="378460" cy="259080"/>
    <xdr:sp macro="" textlink="">
      <xdr:nvSpPr>
        <xdr:cNvPr id="293" name="労働費平均値テキスト"/>
        <xdr:cNvSpPr txBox="1"/>
      </xdr:nvSpPr>
      <xdr:spPr>
        <a:xfrm>
          <a:off x="10528300" y="64363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69850</xdr:rowOff>
    </xdr:from>
    <xdr:to>
      <xdr:col>55</xdr:col>
      <xdr:colOff>50800</xdr:colOff>
      <xdr:row>39</xdr:row>
      <xdr:rowOff>0</xdr:rowOff>
    </xdr:to>
    <xdr:sp macro="" textlink="">
      <xdr:nvSpPr>
        <xdr:cNvPr id="294" name="フローチャート: 判断 293"/>
        <xdr:cNvSpPr/>
      </xdr:nvSpPr>
      <xdr:spPr>
        <a:xfrm>
          <a:off x="104267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295" name="直線コネクタ 294"/>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103505</xdr:rowOff>
    </xdr:from>
    <xdr:to>
      <xdr:col>50</xdr:col>
      <xdr:colOff>165100</xdr:colOff>
      <xdr:row>39</xdr:row>
      <xdr:rowOff>33655</xdr:rowOff>
    </xdr:to>
    <xdr:sp macro="" textlink="">
      <xdr:nvSpPr>
        <xdr:cNvPr id="296" name="フローチャート: 判断 295"/>
        <xdr:cNvSpPr/>
      </xdr:nvSpPr>
      <xdr:spPr>
        <a:xfrm>
          <a:off x="9588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50165</xdr:rowOff>
    </xdr:from>
    <xdr:ext cx="378460" cy="259080"/>
    <xdr:sp macro="" textlink="">
      <xdr:nvSpPr>
        <xdr:cNvPr id="297" name="テキスト ボックス 296"/>
        <xdr:cNvSpPr txBox="1"/>
      </xdr:nvSpPr>
      <xdr:spPr>
        <a:xfrm>
          <a:off x="9450070" y="6393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298" name="直線コネクタ 297"/>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109220</xdr:rowOff>
    </xdr:from>
    <xdr:to>
      <xdr:col>46</xdr:col>
      <xdr:colOff>38100</xdr:colOff>
      <xdr:row>39</xdr:row>
      <xdr:rowOff>38735</xdr:rowOff>
    </xdr:to>
    <xdr:sp macro="" textlink="">
      <xdr:nvSpPr>
        <xdr:cNvPr id="299" name="フローチャート: 判断 298"/>
        <xdr:cNvSpPr/>
      </xdr:nvSpPr>
      <xdr:spPr>
        <a:xfrm>
          <a:off x="86995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55245</xdr:rowOff>
    </xdr:from>
    <xdr:ext cx="378460" cy="248285"/>
    <xdr:sp macro="" textlink="">
      <xdr:nvSpPr>
        <xdr:cNvPr id="300" name="テキスト ボックス 299"/>
        <xdr:cNvSpPr txBox="1"/>
      </xdr:nvSpPr>
      <xdr:spPr>
        <a:xfrm>
          <a:off x="8561070" y="639889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99060</xdr:rowOff>
    </xdr:from>
    <xdr:to>
      <xdr:col>41</xdr:col>
      <xdr:colOff>50800</xdr:colOff>
      <xdr:row>39</xdr:row>
      <xdr:rowOff>99060</xdr:rowOff>
    </xdr:to>
    <xdr:cxnSp macro="">
      <xdr:nvCxnSpPr>
        <xdr:cNvPr id="301" name="直線コネクタ 300"/>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104140</xdr:rowOff>
    </xdr:from>
    <xdr:to>
      <xdr:col>41</xdr:col>
      <xdr:colOff>101600</xdr:colOff>
      <xdr:row>39</xdr:row>
      <xdr:rowOff>34290</xdr:rowOff>
    </xdr:to>
    <xdr:sp macro="" textlink="">
      <xdr:nvSpPr>
        <xdr:cNvPr id="302" name="フローチャート: 判断 301"/>
        <xdr:cNvSpPr/>
      </xdr:nvSpPr>
      <xdr:spPr>
        <a:xfrm>
          <a:off x="7810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50800</xdr:rowOff>
    </xdr:from>
    <xdr:ext cx="378460" cy="259080"/>
    <xdr:sp macro="" textlink="">
      <xdr:nvSpPr>
        <xdr:cNvPr id="303" name="テキスト ボックス 302"/>
        <xdr:cNvSpPr txBox="1"/>
      </xdr:nvSpPr>
      <xdr:spPr>
        <a:xfrm>
          <a:off x="7672070" y="63944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99060</xdr:rowOff>
    </xdr:from>
    <xdr:to>
      <xdr:col>36</xdr:col>
      <xdr:colOff>165100</xdr:colOff>
      <xdr:row>39</xdr:row>
      <xdr:rowOff>29210</xdr:rowOff>
    </xdr:to>
    <xdr:sp macro="" textlink="">
      <xdr:nvSpPr>
        <xdr:cNvPr id="304" name="フローチャート: 判断 303"/>
        <xdr:cNvSpPr/>
      </xdr:nvSpPr>
      <xdr:spPr>
        <a:xfrm>
          <a:off x="6921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45720</xdr:rowOff>
    </xdr:from>
    <xdr:ext cx="378460" cy="259080"/>
    <xdr:sp macro="" textlink="">
      <xdr:nvSpPr>
        <xdr:cNvPr id="305" name="テキスト ボックス 304"/>
        <xdr:cNvSpPr txBox="1"/>
      </xdr:nvSpPr>
      <xdr:spPr>
        <a:xfrm>
          <a:off x="6783070" y="6389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11" name="楕円 310"/>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134620</xdr:rowOff>
    </xdr:from>
    <xdr:ext cx="249555" cy="248920"/>
    <xdr:sp macro="" textlink="">
      <xdr:nvSpPr>
        <xdr:cNvPr id="312" name="労働費該当値テキスト"/>
        <xdr:cNvSpPr txBox="1"/>
      </xdr:nvSpPr>
      <xdr:spPr>
        <a:xfrm>
          <a:off x="10528300" y="664972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13" name="楕円 312"/>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27965" cy="259080"/>
    <xdr:sp macro="" textlink="">
      <xdr:nvSpPr>
        <xdr:cNvPr id="314" name="テキスト ボックス 313"/>
        <xdr:cNvSpPr txBox="1"/>
      </xdr:nvSpPr>
      <xdr:spPr>
        <a:xfrm>
          <a:off x="9514840" y="682752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15" name="楕円 314"/>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27965" cy="259080"/>
    <xdr:sp macro="" textlink="">
      <xdr:nvSpPr>
        <xdr:cNvPr id="316" name="テキスト ボックス 315"/>
        <xdr:cNvSpPr txBox="1"/>
      </xdr:nvSpPr>
      <xdr:spPr>
        <a:xfrm>
          <a:off x="8625840" y="682752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17" name="楕円 316"/>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27965" cy="259080"/>
    <xdr:sp macro="" textlink="">
      <xdr:nvSpPr>
        <xdr:cNvPr id="318" name="テキスト ボックス 317"/>
        <xdr:cNvSpPr txBox="1"/>
      </xdr:nvSpPr>
      <xdr:spPr>
        <a:xfrm>
          <a:off x="7736840" y="682752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149860</xdr:rowOff>
    </xdr:to>
    <xdr:sp macro="" textlink="">
      <xdr:nvSpPr>
        <xdr:cNvPr id="319" name="楕円 318"/>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140970</xdr:rowOff>
    </xdr:from>
    <xdr:ext cx="227965" cy="259080"/>
    <xdr:sp macro="" textlink="">
      <xdr:nvSpPr>
        <xdr:cNvPr id="320" name="テキスト ボックス 319"/>
        <xdr:cNvSpPr txBox="1"/>
      </xdr:nvSpPr>
      <xdr:spPr>
        <a:xfrm>
          <a:off x="6847840" y="682752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28295" cy="217170"/>
    <xdr:sp macro="" textlink="">
      <xdr:nvSpPr>
        <xdr:cNvPr id="329" name="テキスト ボックス 328"/>
        <xdr:cNvSpPr txBox="1"/>
      </xdr:nvSpPr>
      <xdr:spPr>
        <a:xfrm>
          <a:off x="6565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27330" cy="259080"/>
    <xdr:sp macro="" textlink="">
      <xdr:nvSpPr>
        <xdr:cNvPr id="332" name="テキスト ボックス 331"/>
        <xdr:cNvSpPr txBox="1"/>
      </xdr:nvSpPr>
      <xdr:spPr>
        <a:xfrm>
          <a:off x="6355080" y="10017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48920"/>
    <xdr:sp macro="" textlink="">
      <xdr:nvSpPr>
        <xdr:cNvPr id="336" name="テキスト ボックス 335"/>
        <xdr:cNvSpPr txBox="1"/>
      </xdr:nvSpPr>
      <xdr:spPr>
        <a:xfrm>
          <a:off x="6072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8" name="テキスト ボックス 337"/>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0" name="テキスト ボックス 339"/>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74040" cy="248920"/>
    <xdr:sp macro="" textlink="">
      <xdr:nvSpPr>
        <xdr:cNvPr id="342" name="テキスト ボックス 341"/>
        <xdr:cNvSpPr txBox="1"/>
      </xdr:nvSpPr>
      <xdr:spPr>
        <a:xfrm>
          <a:off x="6008370" y="8112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65405</xdr:rowOff>
    </xdr:from>
    <xdr:to>
      <xdr:col>54</xdr:col>
      <xdr:colOff>189865</xdr:colOff>
      <xdr:row>59</xdr:row>
      <xdr:rowOff>41910</xdr:rowOff>
    </xdr:to>
    <xdr:cxnSp macro="">
      <xdr:nvCxnSpPr>
        <xdr:cNvPr id="344" name="直線コネクタ 343"/>
        <xdr:cNvCxnSpPr/>
      </xdr:nvCxnSpPr>
      <xdr:spPr>
        <a:xfrm flipV="1">
          <a:off x="10475595" y="8637905"/>
          <a:ext cx="127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45720</xdr:rowOff>
    </xdr:from>
    <xdr:ext cx="378460" cy="259080"/>
    <xdr:sp macro="" textlink="">
      <xdr:nvSpPr>
        <xdr:cNvPr id="345" name="農林水産業費最小値テキスト"/>
        <xdr:cNvSpPr txBox="1"/>
      </xdr:nvSpPr>
      <xdr:spPr>
        <a:xfrm>
          <a:off x="10528300" y="10161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41910</xdr:rowOff>
    </xdr:from>
    <xdr:to>
      <xdr:col>55</xdr:col>
      <xdr:colOff>88900</xdr:colOff>
      <xdr:row>59</xdr:row>
      <xdr:rowOff>41910</xdr:rowOff>
    </xdr:to>
    <xdr:cxnSp macro="">
      <xdr:nvCxnSpPr>
        <xdr:cNvPr id="346" name="直線コネクタ 345"/>
        <xdr:cNvCxnSpPr/>
      </xdr:nvCxnSpPr>
      <xdr:spPr>
        <a:xfrm>
          <a:off x="103886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12065</xdr:rowOff>
    </xdr:from>
    <xdr:ext cx="534670" cy="259080"/>
    <xdr:sp macro="" textlink="">
      <xdr:nvSpPr>
        <xdr:cNvPr id="347" name="農林水産業費最大値テキスト"/>
        <xdr:cNvSpPr txBox="1"/>
      </xdr:nvSpPr>
      <xdr:spPr>
        <a:xfrm>
          <a:off x="10528300" y="8413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79,887</a:t>
          </a:r>
          <a:endParaRPr kumimoji="1" lang="ja-JP" altLang="en-US" sz="1000" b="1">
            <a:latin typeface="ＭＳ Ｐゴシック"/>
          </a:endParaRPr>
        </a:p>
      </xdr:txBody>
    </xdr:sp>
    <xdr:clientData/>
  </xdr:oneCellAnchor>
  <xdr:twoCellAnchor>
    <xdr:from>
      <xdr:col>54</xdr:col>
      <xdr:colOff>101600</xdr:colOff>
      <xdr:row>50</xdr:row>
      <xdr:rowOff>65405</xdr:rowOff>
    </xdr:from>
    <xdr:to>
      <xdr:col>55</xdr:col>
      <xdr:colOff>88900</xdr:colOff>
      <xdr:row>50</xdr:row>
      <xdr:rowOff>65405</xdr:rowOff>
    </xdr:to>
    <xdr:cxnSp macro="">
      <xdr:nvCxnSpPr>
        <xdr:cNvPr id="348" name="直線コネクタ 347"/>
        <xdr:cNvCxnSpPr/>
      </xdr:nvCxnSpPr>
      <xdr:spPr>
        <a:xfrm>
          <a:off x="10388600" y="863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86360</xdr:rowOff>
    </xdr:from>
    <xdr:to>
      <xdr:col>55</xdr:col>
      <xdr:colOff>0</xdr:colOff>
      <xdr:row>56</xdr:row>
      <xdr:rowOff>120650</xdr:rowOff>
    </xdr:to>
    <xdr:cxnSp macro="">
      <xdr:nvCxnSpPr>
        <xdr:cNvPr id="349" name="直線コネクタ 348"/>
        <xdr:cNvCxnSpPr/>
      </xdr:nvCxnSpPr>
      <xdr:spPr>
        <a:xfrm flipV="1">
          <a:off x="9639300" y="9516110"/>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24765</xdr:rowOff>
    </xdr:from>
    <xdr:ext cx="534670" cy="259080"/>
    <xdr:sp macro="" textlink="">
      <xdr:nvSpPr>
        <xdr:cNvPr id="350" name="農林水産業費平均値テキスト"/>
        <xdr:cNvSpPr txBox="1"/>
      </xdr:nvSpPr>
      <xdr:spPr>
        <a:xfrm>
          <a:off x="10528300" y="96259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46355</xdr:rowOff>
    </xdr:from>
    <xdr:to>
      <xdr:col>55</xdr:col>
      <xdr:colOff>50800</xdr:colOff>
      <xdr:row>56</xdr:row>
      <xdr:rowOff>147955</xdr:rowOff>
    </xdr:to>
    <xdr:sp macro="" textlink="">
      <xdr:nvSpPr>
        <xdr:cNvPr id="351" name="フローチャート: 判断 350"/>
        <xdr:cNvSpPr/>
      </xdr:nvSpPr>
      <xdr:spPr>
        <a:xfrm>
          <a:off x="10426700" y="96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120650</xdr:rowOff>
    </xdr:from>
    <xdr:to>
      <xdr:col>50</xdr:col>
      <xdr:colOff>114300</xdr:colOff>
      <xdr:row>57</xdr:row>
      <xdr:rowOff>70485</xdr:rowOff>
    </xdr:to>
    <xdr:cxnSp macro="">
      <xdr:nvCxnSpPr>
        <xdr:cNvPr id="352" name="直線コネクタ 351"/>
        <xdr:cNvCxnSpPr/>
      </xdr:nvCxnSpPr>
      <xdr:spPr>
        <a:xfrm flipV="1">
          <a:off x="8750300" y="972185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63500</xdr:rowOff>
    </xdr:from>
    <xdr:to>
      <xdr:col>50</xdr:col>
      <xdr:colOff>165100</xdr:colOff>
      <xdr:row>56</xdr:row>
      <xdr:rowOff>165100</xdr:rowOff>
    </xdr:to>
    <xdr:sp macro="" textlink="">
      <xdr:nvSpPr>
        <xdr:cNvPr id="353" name="フローチャート: 判断 352"/>
        <xdr:cNvSpPr/>
      </xdr:nvSpPr>
      <xdr:spPr>
        <a:xfrm>
          <a:off x="95885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10160</xdr:rowOff>
    </xdr:from>
    <xdr:ext cx="513080" cy="259080"/>
    <xdr:sp macro="" textlink="">
      <xdr:nvSpPr>
        <xdr:cNvPr id="354" name="テキスト ボックス 353"/>
        <xdr:cNvSpPr txBox="1"/>
      </xdr:nvSpPr>
      <xdr:spPr>
        <a:xfrm>
          <a:off x="9371965" y="943991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149860</xdr:rowOff>
    </xdr:from>
    <xdr:to>
      <xdr:col>45</xdr:col>
      <xdr:colOff>177800</xdr:colOff>
      <xdr:row>57</xdr:row>
      <xdr:rowOff>70485</xdr:rowOff>
    </xdr:to>
    <xdr:cxnSp macro="">
      <xdr:nvCxnSpPr>
        <xdr:cNvPr id="355" name="直線コネクタ 354"/>
        <xdr:cNvCxnSpPr/>
      </xdr:nvCxnSpPr>
      <xdr:spPr>
        <a:xfrm>
          <a:off x="7861300" y="975106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59690</xdr:rowOff>
    </xdr:from>
    <xdr:to>
      <xdr:col>46</xdr:col>
      <xdr:colOff>38100</xdr:colOff>
      <xdr:row>56</xdr:row>
      <xdr:rowOff>161290</xdr:rowOff>
    </xdr:to>
    <xdr:sp macro="" textlink="">
      <xdr:nvSpPr>
        <xdr:cNvPr id="356" name="フローチャート: 判断 355"/>
        <xdr:cNvSpPr/>
      </xdr:nvSpPr>
      <xdr:spPr>
        <a:xfrm>
          <a:off x="8699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6350</xdr:rowOff>
    </xdr:from>
    <xdr:ext cx="513080" cy="251460"/>
    <xdr:sp macro="" textlink="">
      <xdr:nvSpPr>
        <xdr:cNvPr id="357" name="テキスト ボックス 356"/>
        <xdr:cNvSpPr txBox="1"/>
      </xdr:nvSpPr>
      <xdr:spPr>
        <a:xfrm>
          <a:off x="8482965" y="943610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149860</xdr:rowOff>
    </xdr:from>
    <xdr:to>
      <xdr:col>41</xdr:col>
      <xdr:colOff>50800</xdr:colOff>
      <xdr:row>57</xdr:row>
      <xdr:rowOff>129540</xdr:rowOff>
    </xdr:to>
    <xdr:cxnSp macro="">
      <xdr:nvCxnSpPr>
        <xdr:cNvPr id="358" name="直線コネクタ 357"/>
        <xdr:cNvCxnSpPr/>
      </xdr:nvCxnSpPr>
      <xdr:spPr>
        <a:xfrm flipV="1">
          <a:off x="6972300" y="975106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36195</xdr:rowOff>
    </xdr:from>
    <xdr:to>
      <xdr:col>41</xdr:col>
      <xdr:colOff>101600</xdr:colOff>
      <xdr:row>56</xdr:row>
      <xdr:rowOff>137795</xdr:rowOff>
    </xdr:to>
    <xdr:sp macro="" textlink="">
      <xdr:nvSpPr>
        <xdr:cNvPr id="359" name="フローチャート: 判断 358"/>
        <xdr:cNvSpPr/>
      </xdr:nvSpPr>
      <xdr:spPr>
        <a:xfrm>
          <a:off x="7810500" y="963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154940</xdr:rowOff>
    </xdr:from>
    <xdr:ext cx="513080" cy="251460"/>
    <xdr:sp macro="" textlink="">
      <xdr:nvSpPr>
        <xdr:cNvPr id="360" name="テキスト ボックス 359"/>
        <xdr:cNvSpPr txBox="1"/>
      </xdr:nvSpPr>
      <xdr:spPr>
        <a:xfrm>
          <a:off x="7593965" y="941324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75565</xdr:rowOff>
    </xdr:from>
    <xdr:to>
      <xdr:col>36</xdr:col>
      <xdr:colOff>165100</xdr:colOff>
      <xdr:row>57</xdr:row>
      <xdr:rowOff>6350</xdr:rowOff>
    </xdr:to>
    <xdr:sp macro="" textlink="">
      <xdr:nvSpPr>
        <xdr:cNvPr id="361" name="フローチャート: 判断 360"/>
        <xdr:cNvSpPr/>
      </xdr:nvSpPr>
      <xdr:spPr>
        <a:xfrm>
          <a:off x="6921500" y="9676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22225</xdr:rowOff>
    </xdr:from>
    <xdr:ext cx="513080" cy="258445"/>
    <xdr:sp macro="" textlink="">
      <xdr:nvSpPr>
        <xdr:cNvPr id="362" name="テキスト ボックス 361"/>
        <xdr:cNvSpPr txBox="1"/>
      </xdr:nvSpPr>
      <xdr:spPr>
        <a:xfrm>
          <a:off x="6704965" y="9451975"/>
          <a:ext cx="5130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35560</xdr:rowOff>
    </xdr:from>
    <xdr:to>
      <xdr:col>55</xdr:col>
      <xdr:colOff>50800</xdr:colOff>
      <xdr:row>55</xdr:row>
      <xdr:rowOff>137160</xdr:rowOff>
    </xdr:to>
    <xdr:sp macro="" textlink="">
      <xdr:nvSpPr>
        <xdr:cNvPr id="368" name="楕円 367"/>
        <xdr:cNvSpPr/>
      </xdr:nvSpPr>
      <xdr:spPr>
        <a:xfrm>
          <a:off x="104267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58420</xdr:rowOff>
    </xdr:from>
    <xdr:ext cx="534670" cy="259080"/>
    <xdr:sp macro="" textlink="">
      <xdr:nvSpPr>
        <xdr:cNvPr id="369" name="農林水産業費該当値テキスト"/>
        <xdr:cNvSpPr txBox="1"/>
      </xdr:nvSpPr>
      <xdr:spPr>
        <a:xfrm>
          <a:off x="10528300" y="9316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33,792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69850</xdr:rowOff>
    </xdr:from>
    <xdr:to>
      <xdr:col>50</xdr:col>
      <xdr:colOff>165100</xdr:colOff>
      <xdr:row>56</xdr:row>
      <xdr:rowOff>171450</xdr:rowOff>
    </xdr:to>
    <xdr:sp macro="" textlink="">
      <xdr:nvSpPr>
        <xdr:cNvPr id="370" name="楕円 369"/>
        <xdr:cNvSpPr/>
      </xdr:nvSpPr>
      <xdr:spPr>
        <a:xfrm>
          <a:off x="9588500" y="96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162560</xdr:rowOff>
    </xdr:from>
    <xdr:ext cx="513080" cy="259080"/>
    <xdr:sp macro="" textlink="">
      <xdr:nvSpPr>
        <xdr:cNvPr id="371" name="テキスト ボックス 370"/>
        <xdr:cNvSpPr txBox="1"/>
      </xdr:nvSpPr>
      <xdr:spPr>
        <a:xfrm>
          <a:off x="9371965" y="976376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19685</xdr:rowOff>
    </xdr:from>
    <xdr:to>
      <xdr:col>46</xdr:col>
      <xdr:colOff>38100</xdr:colOff>
      <xdr:row>57</xdr:row>
      <xdr:rowOff>121285</xdr:rowOff>
    </xdr:to>
    <xdr:sp macro="" textlink="">
      <xdr:nvSpPr>
        <xdr:cNvPr id="372" name="楕円 371"/>
        <xdr:cNvSpPr/>
      </xdr:nvSpPr>
      <xdr:spPr>
        <a:xfrm>
          <a:off x="8699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112395</xdr:rowOff>
    </xdr:from>
    <xdr:ext cx="513080" cy="248285"/>
    <xdr:sp macro="" textlink="">
      <xdr:nvSpPr>
        <xdr:cNvPr id="373" name="テキスト ボックス 372"/>
        <xdr:cNvSpPr txBox="1"/>
      </xdr:nvSpPr>
      <xdr:spPr>
        <a:xfrm>
          <a:off x="8482965" y="988504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99060</xdr:rowOff>
    </xdr:from>
    <xdr:to>
      <xdr:col>41</xdr:col>
      <xdr:colOff>101600</xdr:colOff>
      <xdr:row>57</xdr:row>
      <xdr:rowOff>29210</xdr:rowOff>
    </xdr:to>
    <xdr:sp macro="" textlink="">
      <xdr:nvSpPr>
        <xdr:cNvPr id="374" name="楕円 373"/>
        <xdr:cNvSpPr/>
      </xdr:nvSpPr>
      <xdr:spPr>
        <a:xfrm>
          <a:off x="78105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20320</xdr:rowOff>
    </xdr:from>
    <xdr:ext cx="513080" cy="248920"/>
    <xdr:sp macro="" textlink="">
      <xdr:nvSpPr>
        <xdr:cNvPr id="375" name="テキスト ボックス 374"/>
        <xdr:cNvSpPr txBox="1"/>
      </xdr:nvSpPr>
      <xdr:spPr>
        <a:xfrm>
          <a:off x="7593965" y="979297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78740</xdr:rowOff>
    </xdr:from>
    <xdr:to>
      <xdr:col>36</xdr:col>
      <xdr:colOff>165100</xdr:colOff>
      <xdr:row>58</xdr:row>
      <xdr:rowOff>8890</xdr:rowOff>
    </xdr:to>
    <xdr:sp macro="" textlink="">
      <xdr:nvSpPr>
        <xdr:cNvPr id="376" name="楕円 375"/>
        <xdr:cNvSpPr/>
      </xdr:nvSpPr>
      <xdr:spPr>
        <a:xfrm>
          <a:off x="6921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635</xdr:rowOff>
    </xdr:from>
    <xdr:ext cx="513080" cy="259080"/>
    <xdr:sp macro="" textlink="">
      <xdr:nvSpPr>
        <xdr:cNvPr id="377" name="テキスト ボックス 376"/>
        <xdr:cNvSpPr txBox="1"/>
      </xdr:nvSpPr>
      <xdr:spPr>
        <a:xfrm>
          <a:off x="6704965" y="994473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28295" cy="217170"/>
    <xdr:sp macro="" textlink="">
      <xdr:nvSpPr>
        <xdr:cNvPr id="386" name="テキスト ボックス 385"/>
        <xdr:cNvSpPr txBox="1"/>
      </xdr:nvSpPr>
      <xdr:spPr>
        <a:xfrm>
          <a:off x="6565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27330" cy="259080"/>
    <xdr:sp macro="" textlink="">
      <xdr:nvSpPr>
        <xdr:cNvPr id="389" name="テキスト ボックス 388"/>
        <xdr:cNvSpPr txBox="1"/>
      </xdr:nvSpPr>
      <xdr:spPr>
        <a:xfrm>
          <a:off x="6355080" y="13446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8920"/>
    <xdr:sp macro="" textlink="">
      <xdr:nvSpPr>
        <xdr:cNvPr id="393" name="テキスト ボックス 392"/>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5"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7" name="テキスト ボックス 396"/>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74040" cy="248920"/>
    <xdr:sp macro="" textlink="">
      <xdr:nvSpPr>
        <xdr:cNvPr id="399" name="テキスト ボックス 398"/>
        <xdr:cNvSpPr txBox="1"/>
      </xdr:nvSpPr>
      <xdr:spPr>
        <a:xfrm>
          <a:off x="6008370" y="11541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158115</xdr:rowOff>
    </xdr:from>
    <xdr:to>
      <xdr:col>54</xdr:col>
      <xdr:colOff>189865</xdr:colOff>
      <xdr:row>79</xdr:row>
      <xdr:rowOff>5080</xdr:rowOff>
    </xdr:to>
    <xdr:cxnSp macro="">
      <xdr:nvCxnSpPr>
        <xdr:cNvPr id="401" name="直線コネクタ 400"/>
        <xdr:cNvCxnSpPr/>
      </xdr:nvCxnSpPr>
      <xdr:spPr>
        <a:xfrm flipV="1">
          <a:off x="10475595" y="12159615"/>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8890</xdr:rowOff>
    </xdr:from>
    <xdr:ext cx="469900" cy="248920"/>
    <xdr:sp macro="" textlink="">
      <xdr:nvSpPr>
        <xdr:cNvPr id="402" name="商工費最小値テキスト"/>
        <xdr:cNvSpPr txBox="1"/>
      </xdr:nvSpPr>
      <xdr:spPr>
        <a:xfrm>
          <a:off x="10528300" y="1355344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5080</xdr:rowOff>
    </xdr:from>
    <xdr:to>
      <xdr:col>55</xdr:col>
      <xdr:colOff>88900</xdr:colOff>
      <xdr:row>79</xdr:row>
      <xdr:rowOff>5080</xdr:rowOff>
    </xdr:to>
    <xdr:cxnSp macro="">
      <xdr:nvCxnSpPr>
        <xdr:cNvPr id="403" name="直線コネクタ 402"/>
        <xdr:cNvCxnSpPr/>
      </xdr:nvCxnSpPr>
      <xdr:spPr>
        <a:xfrm>
          <a:off x="10388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104775</xdr:rowOff>
    </xdr:from>
    <xdr:ext cx="534670" cy="259080"/>
    <xdr:sp macro="" textlink="">
      <xdr:nvSpPr>
        <xdr:cNvPr id="404" name="商工費最大値テキスト"/>
        <xdr:cNvSpPr txBox="1"/>
      </xdr:nvSpPr>
      <xdr:spPr>
        <a:xfrm>
          <a:off x="10528300" y="11934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75,037</a:t>
          </a:r>
          <a:endParaRPr kumimoji="1" lang="ja-JP" altLang="en-US" sz="1000" b="1">
            <a:latin typeface="ＭＳ Ｐゴシック"/>
          </a:endParaRPr>
        </a:p>
      </xdr:txBody>
    </xdr:sp>
    <xdr:clientData/>
  </xdr:oneCellAnchor>
  <xdr:twoCellAnchor>
    <xdr:from>
      <xdr:col>54</xdr:col>
      <xdr:colOff>101600</xdr:colOff>
      <xdr:row>70</xdr:row>
      <xdr:rowOff>158115</xdr:rowOff>
    </xdr:from>
    <xdr:to>
      <xdr:col>55</xdr:col>
      <xdr:colOff>88900</xdr:colOff>
      <xdr:row>70</xdr:row>
      <xdr:rowOff>158115</xdr:rowOff>
    </xdr:to>
    <xdr:cxnSp macro="">
      <xdr:nvCxnSpPr>
        <xdr:cNvPr id="405" name="直線コネクタ 404"/>
        <xdr:cNvCxnSpPr/>
      </xdr:nvCxnSpPr>
      <xdr:spPr>
        <a:xfrm>
          <a:off x="10388600" y="1215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163195</xdr:rowOff>
    </xdr:from>
    <xdr:to>
      <xdr:col>55</xdr:col>
      <xdr:colOff>0</xdr:colOff>
      <xdr:row>78</xdr:row>
      <xdr:rowOff>63500</xdr:rowOff>
    </xdr:to>
    <xdr:cxnSp macro="">
      <xdr:nvCxnSpPr>
        <xdr:cNvPr id="406" name="直線コネクタ 405"/>
        <xdr:cNvCxnSpPr/>
      </xdr:nvCxnSpPr>
      <xdr:spPr>
        <a:xfrm flipV="1">
          <a:off x="9639300" y="1336484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109855</xdr:rowOff>
    </xdr:from>
    <xdr:ext cx="534670" cy="250825"/>
    <xdr:sp macro="" textlink="">
      <xdr:nvSpPr>
        <xdr:cNvPr id="407" name="商工費平均値テキスト"/>
        <xdr:cNvSpPr txBox="1"/>
      </xdr:nvSpPr>
      <xdr:spPr>
        <a:xfrm>
          <a:off x="10528300" y="1296860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86995</xdr:rowOff>
    </xdr:from>
    <xdr:to>
      <xdr:col>55</xdr:col>
      <xdr:colOff>50800</xdr:colOff>
      <xdr:row>77</xdr:row>
      <xdr:rowOff>17780</xdr:rowOff>
    </xdr:to>
    <xdr:sp macro="" textlink="">
      <xdr:nvSpPr>
        <xdr:cNvPr id="408" name="フローチャート: 判断 407"/>
        <xdr:cNvSpPr/>
      </xdr:nvSpPr>
      <xdr:spPr>
        <a:xfrm>
          <a:off x="10426700" y="13117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63500</xdr:rowOff>
    </xdr:from>
    <xdr:to>
      <xdr:col>50</xdr:col>
      <xdr:colOff>114300</xdr:colOff>
      <xdr:row>78</xdr:row>
      <xdr:rowOff>86995</xdr:rowOff>
    </xdr:to>
    <xdr:cxnSp macro="">
      <xdr:nvCxnSpPr>
        <xdr:cNvPr id="409" name="直線コネクタ 408"/>
        <xdr:cNvCxnSpPr/>
      </xdr:nvCxnSpPr>
      <xdr:spPr>
        <a:xfrm flipV="1">
          <a:off x="8750300" y="1343660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93980</xdr:rowOff>
    </xdr:from>
    <xdr:to>
      <xdr:col>50</xdr:col>
      <xdr:colOff>165100</xdr:colOff>
      <xdr:row>78</xdr:row>
      <xdr:rowOff>24130</xdr:rowOff>
    </xdr:to>
    <xdr:sp macro="" textlink="">
      <xdr:nvSpPr>
        <xdr:cNvPr id="410" name="フローチャート: 判断 409"/>
        <xdr:cNvSpPr/>
      </xdr:nvSpPr>
      <xdr:spPr>
        <a:xfrm>
          <a:off x="958850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40640</xdr:rowOff>
    </xdr:from>
    <xdr:ext cx="513080" cy="251460"/>
    <xdr:sp macro="" textlink="">
      <xdr:nvSpPr>
        <xdr:cNvPr id="411" name="テキスト ボックス 410"/>
        <xdr:cNvSpPr txBox="1"/>
      </xdr:nvSpPr>
      <xdr:spPr>
        <a:xfrm>
          <a:off x="9371965" y="1307084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86995</xdr:rowOff>
    </xdr:from>
    <xdr:to>
      <xdr:col>45</xdr:col>
      <xdr:colOff>177800</xdr:colOff>
      <xdr:row>78</xdr:row>
      <xdr:rowOff>91440</xdr:rowOff>
    </xdr:to>
    <xdr:cxnSp macro="">
      <xdr:nvCxnSpPr>
        <xdr:cNvPr id="412" name="直線コネクタ 411"/>
        <xdr:cNvCxnSpPr/>
      </xdr:nvCxnSpPr>
      <xdr:spPr>
        <a:xfrm flipV="1">
          <a:off x="7861300" y="134600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92075</xdr:rowOff>
    </xdr:from>
    <xdr:to>
      <xdr:col>46</xdr:col>
      <xdr:colOff>38100</xdr:colOff>
      <xdr:row>78</xdr:row>
      <xdr:rowOff>22225</xdr:rowOff>
    </xdr:to>
    <xdr:sp macro="" textlink="">
      <xdr:nvSpPr>
        <xdr:cNvPr id="413" name="フローチャート: 判断 412"/>
        <xdr:cNvSpPr/>
      </xdr:nvSpPr>
      <xdr:spPr>
        <a:xfrm>
          <a:off x="86995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38735</xdr:rowOff>
    </xdr:from>
    <xdr:ext cx="513080" cy="259080"/>
    <xdr:sp macro="" textlink="">
      <xdr:nvSpPr>
        <xdr:cNvPr id="414" name="テキスト ボックス 413"/>
        <xdr:cNvSpPr txBox="1"/>
      </xdr:nvSpPr>
      <xdr:spPr>
        <a:xfrm>
          <a:off x="8482965" y="1306893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58420</xdr:rowOff>
    </xdr:from>
    <xdr:to>
      <xdr:col>41</xdr:col>
      <xdr:colOff>50800</xdr:colOff>
      <xdr:row>78</xdr:row>
      <xdr:rowOff>91440</xdr:rowOff>
    </xdr:to>
    <xdr:cxnSp macro="">
      <xdr:nvCxnSpPr>
        <xdr:cNvPr id="415" name="直線コネクタ 414"/>
        <xdr:cNvCxnSpPr/>
      </xdr:nvCxnSpPr>
      <xdr:spPr>
        <a:xfrm>
          <a:off x="6972300" y="134315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85090</xdr:rowOff>
    </xdr:from>
    <xdr:to>
      <xdr:col>41</xdr:col>
      <xdr:colOff>101600</xdr:colOff>
      <xdr:row>78</xdr:row>
      <xdr:rowOff>15240</xdr:rowOff>
    </xdr:to>
    <xdr:sp macro="" textlink="">
      <xdr:nvSpPr>
        <xdr:cNvPr id="416" name="フローチャート: 判断 415"/>
        <xdr:cNvSpPr/>
      </xdr:nvSpPr>
      <xdr:spPr>
        <a:xfrm>
          <a:off x="7810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31750</xdr:rowOff>
    </xdr:from>
    <xdr:ext cx="513080" cy="248920"/>
    <xdr:sp macro="" textlink="">
      <xdr:nvSpPr>
        <xdr:cNvPr id="417" name="テキスト ボックス 416"/>
        <xdr:cNvSpPr txBox="1"/>
      </xdr:nvSpPr>
      <xdr:spPr>
        <a:xfrm>
          <a:off x="7593965" y="1306195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95250</xdr:rowOff>
    </xdr:from>
    <xdr:to>
      <xdr:col>36</xdr:col>
      <xdr:colOff>165100</xdr:colOff>
      <xdr:row>78</xdr:row>
      <xdr:rowOff>25400</xdr:rowOff>
    </xdr:to>
    <xdr:sp macro="" textlink="">
      <xdr:nvSpPr>
        <xdr:cNvPr id="418" name="フローチャート: 判断 417"/>
        <xdr:cNvSpPr/>
      </xdr:nvSpPr>
      <xdr:spPr>
        <a:xfrm>
          <a:off x="6921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41910</xdr:rowOff>
    </xdr:from>
    <xdr:ext cx="513080" cy="250190"/>
    <xdr:sp macro="" textlink="">
      <xdr:nvSpPr>
        <xdr:cNvPr id="419" name="テキスト ボックス 418"/>
        <xdr:cNvSpPr txBox="1"/>
      </xdr:nvSpPr>
      <xdr:spPr>
        <a:xfrm>
          <a:off x="6704965" y="13072110"/>
          <a:ext cx="5130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112395</xdr:rowOff>
    </xdr:from>
    <xdr:to>
      <xdr:col>55</xdr:col>
      <xdr:colOff>50800</xdr:colOff>
      <xdr:row>78</xdr:row>
      <xdr:rowOff>42545</xdr:rowOff>
    </xdr:to>
    <xdr:sp macro="" textlink="">
      <xdr:nvSpPr>
        <xdr:cNvPr id="425" name="楕円 424"/>
        <xdr:cNvSpPr/>
      </xdr:nvSpPr>
      <xdr:spPr>
        <a:xfrm>
          <a:off x="1042670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90805</xdr:rowOff>
    </xdr:from>
    <xdr:ext cx="534670" cy="258445"/>
    <xdr:sp macro="" textlink="">
      <xdr:nvSpPr>
        <xdr:cNvPr id="426" name="商工費該当値テキスト"/>
        <xdr:cNvSpPr txBox="1"/>
      </xdr:nvSpPr>
      <xdr:spPr>
        <a:xfrm>
          <a:off x="10528300" y="13292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12700</xdr:rowOff>
    </xdr:from>
    <xdr:to>
      <xdr:col>50</xdr:col>
      <xdr:colOff>165100</xdr:colOff>
      <xdr:row>78</xdr:row>
      <xdr:rowOff>114300</xdr:rowOff>
    </xdr:to>
    <xdr:sp macro="" textlink="">
      <xdr:nvSpPr>
        <xdr:cNvPr id="427" name="楕円 426"/>
        <xdr:cNvSpPr/>
      </xdr:nvSpPr>
      <xdr:spPr>
        <a:xfrm>
          <a:off x="95885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105410</xdr:rowOff>
    </xdr:from>
    <xdr:ext cx="448310" cy="259080"/>
    <xdr:sp macro="" textlink="">
      <xdr:nvSpPr>
        <xdr:cNvPr id="428" name="テキスト ボックス 427"/>
        <xdr:cNvSpPr txBox="1"/>
      </xdr:nvSpPr>
      <xdr:spPr>
        <a:xfrm>
          <a:off x="9404350" y="1347851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36195</xdr:rowOff>
    </xdr:from>
    <xdr:to>
      <xdr:col>46</xdr:col>
      <xdr:colOff>38100</xdr:colOff>
      <xdr:row>78</xdr:row>
      <xdr:rowOff>137795</xdr:rowOff>
    </xdr:to>
    <xdr:sp macro="" textlink="">
      <xdr:nvSpPr>
        <xdr:cNvPr id="429" name="楕円 428"/>
        <xdr:cNvSpPr/>
      </xdr:nvSpPr>
      <xdr:spPr>
        <a:xfrm>
          <a:off x="8699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128905</xdr:rowOff>
    </xdr:from>
    <xdr:ext cx="448310" cy="259080"/>
    <xdr:sp macro="" textlink="">
      <xdr:nvSpPr>
        <xdr:cNvPr id="430" name="テキスト ボックス 429"/>
        <xdr:cNvSpPr txBox="1"/>
      </xdr:nvSpPr>
      <xdr:spPr>
        <a:xfrm>
          <a:off x="8515350" y="1350200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40640</xdr:rowOff>
    </xdr:from>
    <xdr:to>
      <xdr:col>41</xdr:col>
      <xdr:colOff>101600</xdr:colOff>
      <xdr:row>78</xdr:row>
      <xdr:rowOff>142240</xdr:rowOff>
    </xdr:to>
    <xdr:sp macro="" textlink="">
      <xdr:nvSpPr>
        <xdr:cNvPr id="431" name="楕円 430"/>
        <xdr:cNvSpPr/>
      </xdr:nvSpPr>
      <xdr:spPr>
        <a:xfrm>
          <a:off x="7810500" y="134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133350</xdr:rowOff>
    </xdr:from>
    <xdr:ext cx="448310" cy="250190"/>
    <xdr:sp macro="" textlink="">
      <xdr:nvSpPr>
        <xdr:cNvPr id="432" name="テキスト ボックス 431"/>
        <xdr:cNvSpPr txBox="1"/>
      </xdr:nvSpPr>
      <xdr:spPr>
        <a:xfrm>
          <a:off x="7626350" y="13506450"/>
          <a:ext cx="4483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7620</xdr:rowOff>
    </xdr:from>
    <xdr:to>
      <xdr:col>36</xdr:col>
      <xdr:colOff>165100</xdr:colOff>
      <xdr:row>78</xdr:row>
      <xdr:rowOff>109220</xdr:rowOff>
    </xdr:to>
    <xdr:sp macro="" textlink="">
      <xdr:nvSpPr>
        <xdr:cNvPr id="433" name="楕円 432"/>
        <xdr:cNvSpPr/>
      </xdr:nvSpPr>
      <xdr:spPr>
        <a:xfrm>
          <a:off x="6921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100330</xdr:rowOff>
    </xdr:from>
    <xdr:ext cx="448310" cy="248920"/>
    <xdr:sp macro="" textlink="">
      <xdr:nvSpPr>
        <xdr:cNvPr id="434" name="テキスト ボックス 433"/>
        <xdr:cNvSpPr txBox="1"/>
      </xdr:nvSpPr>
      <xdr:spPr>
        <a:xfrm>
          <a:off x="6737350" y="13473430"/>
          <a:ext cx="448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28295" cy="217170"/>
    <xdr:sp macro="" textlink="">
      <xdr:nvSpPr>
        <xdr:cNvPr id="443" name="テキスト ボックス 442"/>
        <xdr:cNvSpPr txBox="1"/>
      </xdr:nvSpPr>
      <xdr:spPr>
        <a:xfrm>
          <a:off x="6565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27330" cy="248920"/>
    <xdr:sp macro="" textlink="">
      <xdr:nvSpPr>
        <xdr:cNvPr id="445" name="テキスト ボックス 444"/>
        <xdr:cNvSpPr txBox="1"/>
      </xdr:nvSpPr>
      <xdr:spPr>
        <a:xfrm>
          <a:off x="6355080" y="17256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6" name="直線コネクタ 445"/>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47" name="テキスト ボックス 446"/>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8" name="直線コネクタ 447"/>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49" name="テキスト ボックス 448"/>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0" name="直線コネクタ 449"/>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1" name="テキスト ボックス 450"/>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2" name="直線コネクタ 451"/>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53" name="テキスト ボックス 452"/>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4" name="直線コネクタ 453"/>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74040" cy="258445"/>
    <xdr:sp macro="" textlink="">
      <xdr:nvSpPr>
        <xdr:cNvPr id="455" name="テキスト ボックス 454"/>
        <xdr:cNvSpPr txBox="1"/>
      </xdr:nvSpPr>
      <xdr:spPr>
        <a:xfrm>
          <a:off x="6008370" y="15624175"/>
          <a:ext cx="5740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6" name="直線コネクタ 455"/>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74040" cy="259080"/>
    <xdr:sp macro="" textlink="">
      <xdr:nvSpPr>
        <xdr:cNvPr id="457" name="テキスト ボックス 456"/>
        <xdr:cNvSpPr txBox="1"/>
      </xdr:nvSpPr>
      <xdr:spPr>
        <a:xfrm>
          <a:off x="6008370" y="1529715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74040" cy="248920"/>
    <xdr:sp macro="" textlink="">
      <xdr:nvSpPr>
        <xdr:cNvPr id="459" name="テキスト ボックス 458"/>
        <xdr:cNvSpPr txBox="1"/>
      </xdr:nvSpPr>
      <xdr:spPr>
        <a:xfrm>
          <a:off x="6008370" y="14970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166370</xdr:rowOff>
    </xdr:from>
    <xdr:to>
      <xdr:col>54</xdr:col>
      <xdr:colOff>189865</xdr:colOff>
      <xdr:row>99</xdr:row>
      <xdr:rowOff>91440</xdr:rowOff>
    </xdr:to>
    <xdr:cxnSp macro="">
      <xdr:nvCxnSpPr>
        <xdr:cNvPr id="461" name="直線コネクタ 460"/>
        <xdr:cNvCxnSpPr/>
      </xdr:nvCxnSpPr>
      <xdr:spPr>
        <a:xfrm flipV="1">
          <a:off x="10475595" y="15596870"/>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95250</xdr:rowOff>
    </xdr:from>
    <xdr:ext cx="534670" cy="259080"/>
    <xdr:sp macro="" textlink="">
      <xdr:nvSpPr>
        <xdr:cNvPr id="462" name="土木費最小値テキスト"/>
        <xdr:cNvSpPr txBox="1"/>
      </xdr:nvSpPr>
      <xdr:spPr>
        <a:xfrm>
          <a:off x="10528300" y="1706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20,459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91440</xdr:rowOff>
    </xdr:from>
    <xdr:to>
      <xdr:col>55</xdr:col>
      <xdr:colOff>88900</xdr:colOff>
      <xdr:row>99</xdr:row>
      <xdr:rowOff>91440</xdr:rowOff>
    </xdr:to>
    <xdr:cxnSp macro="">
      <xdr:nvCxnSpPr>
        <xdr:cNvPr id="463" name="直線コネクタ 462"/>
        <xdr:cNvCxnSpPr/>
      </xdr:nvCxnSpPr>
      <xdr:spPr>
        <a:xfrm>
          <a:off x="10388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113030</xdr:rowOff>
    </xdr:from>
    <xdr:ext cx="598805" cy="259080"/>
    <xdr:sp macro="" textlink="">
      <xdr:nvSpPr>
        <xdr:cNvPr id="464" name="土木費最大値テキスト"/>
        <xdr:cNvSpPr txBox="1"/>
      </xdr:nvSpPr>
      <xdr:spPr>
        <a:xfrm>
          <a:off x="10528300" y="15372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110,373</a:t>
          </a:r>
          <a:endParaRPr kumimoji="1" lang="ja-JP" altLang="en-US" sz="1000" b="1">
            <a:latin typeface="ＭＳ Ｐゴシック"/>
          </a:endParaRPr>
        </a:p>
      </xdr:txBody>
    </xdr:sp>
    <xdr:clientData/>
  </xdr:oneCellAnchor>
  <xdr:twoCellAnchor>
    <xdr:from>
      <xdr:col>54</xdr:col>
      <xdr:colOff>101600</xdr:colOff>
      <xdr:row>90</xdr:row>
      <xdr:rowOff>166370</xdr:rowOff>
    </xdr:from>
    <xdr:to>
      <xdr:col>55</xdr:col>
      <xdr:colOff>88900</xdr:colOff>
      <xdr:row>90</xdr:row>
      <xdr:rowOff>166370</xdr:rowOff>
    </xdr:to>
    <xdr:cxnSp macro="">
      <xdr:nvCxnSpPr>
        <xdr:cNvPr id="465" name="直線コネクタ 464"/>
        <xdr:cNvCxnSpPr/>
      </xdr:nvCxnSpPr>
      <xdr:spPr>
        <a:xfrm>
          <a:off x="10388600" y="1559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100330</xdr:rowOff>
    </xdr:from>
    <xdr:to>
      <xdr:col>55</xdr:col>
      <xdr:colOff>0</xdr:colOff>
      <xdr:row>97</xdr:row>
      <xdr:rowOff>161290</xdr:rowOff>
    </xdr:to>
    <xdr:cxnSp macro="">
      <xdr:nvCxnSpPr>
        <xdr:cNvPr id="466" name="直線コネクタ 465"/>
        <xdr:cNvCxnSpPr/>
      </xdr:nvCxnSpPr>
      <xdr:spPr>
        <a:xfrm flipV="1">
          <a:off x="9639300" y="1673098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74930</xdr:rowOff>
    </xdr:from>
    <xdr:ext cx="534670" cy="251460"/>
    <xdr:sp macro="" textlink="">
      <xdr:nvSpPr>
        <xdr:cNvPr id="467" name="土木費平均値テキスト"/>
        <xdr:cNvSpPr txBox="1"/>
      </xdr:nvSpPr>
      <xdr:spPr>
        <a:xfrm>
          <a:off x="10528300" y="1636268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52070</xdr:rowOff>
    </xdr:from>
    <xdr:to>
      <xdr:col>55</xdr:col>
      <xdr:colOff>50800</xdr:colOff>
      <xdr:row>96</xdr:row>
      <xdr:rowOff>153670</xdr:rowOff>
    </xdr:to>
    <xdr:sp macro="" textlink="">
      <xdr:nvSpPr>
        <xdr:cNvPr id="468" name="フローチャート: 判断 467"/>
        <xdr:cNvSpPr/>
      </xdr:nvSpPr>
      <xdr:spPr>
        <a:xfrm>
          <a:off x="104267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161290</xdr:rowOff>
    </xdr:from>
    <xdr:to>
      <xdr:col>50</xdr:col>
      <xdr:colOff>114300</xdr:colOff>
      <xdr:row>97</xdr:row>
      <xdr:rowOff>161290</xdr:rowOff>
    </xdr:to>
    <xdr:cxnSp macro="">
      <xdr:nvCxnSpPr>
        <xdr:cNvPr id="469" name="直線コネクタ 468"/>
        <xdr:cNvCxnSpPr/>
      </xdr:nvCxnSpPr>
      <xdr:spPr>
        <a:xfrm flipV="1">
          <a:off x="8750300" y="16791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100330</xdr:rowOff>
    </xdr:from>
    <xdr:to>
      <xdr:col>50</xdr:col>
      <xdr:colOff>165100</xdr:colOff>
      <xdr:row>97</xdr:row>
      <xdr:rowOff>30480</xdr:rowOff>
    </xdr:to>
    <xdr:sp macro="" textlink="">
      <xdr:nvSpPr>
        <xdr:cNvPr id="470" name="フローチャート: 判断 469"/>
        <xdr:cNvSpPr/>
      </xdr:nvSpPr>
      <xdr:spPr>
        <a:xfrm>
          <a:off x="95885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46990</xdr:rowOff>
    </xdr:from>
    <xdr:ext cx="513080" cy="259080"/>
    <xdr:sp macro="" textlink="">
      <xdr:nvSpPr>
        <xdr:cNvPr id="471" name="テキスト ボックス 470"/>
        <xdr:cNvSpPr txBox="1"/>
      </xdr:nvSpPr>
      <xdr:spPr>
        <a:xfrm>
          <a:off x="9371965" y="163347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124460</xdr:rowOff>
    </xdr:from>
    <xdr:to>
      <xdr:col>45</xdr:col>
      <xdr:colOff>177800</xdr:colOff>
      <xdr:row>97</xdr:row>
      <xdr:rowOff>161290</xdr:rowOff>
    </xdr:to>
    <xdr:cxnSp macro="">
      <xdr:nvCxnSpPr>
        <xdr:cNvPr id="472" name="直線コネクタ 471"/>
        <xdr:cNvCxnSpPr/>
      </xdr:nvCxnSpPr>
      <xdr:spPr>
        <a:xfrm>
          <a:off x="7861300" y="167551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93980</xdr:rowOff>
    </xdr:from>
    <xdr:to>
      <xdr:col>46</xdr:col>
      <xdr:colOff>38100</xdr:colOff>
      <xdr:row>97</xdr:row>
      <xdr:rowOff>24130</xdr:rowOff>
    </xdr:to>
    <xdr:sp macro="" textlink="">
      <xdr:nvSpPr>
        <xdr:cNvPr id="473" name="フローチャート: 判断 472"/>
        <xdr:cNvSpPr/>
      </xdr:nvSpPr>
      <xdr:spPr>
        <a:xfrm>
          <a:off x="8699500" y="1655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40640</xdr:rowOff>
    </xdr:from>
    <xdr:ext cx="513080" cy="251460"/>
    <xdr:sp macro="" textlink="">
      <xdr:nvSpPr>
        <xdr:cNvPr id="474" name="テキスト ボックス 473"/>
        <xdr:cNvSpPr txBox="1"/>
      </xdr:nvSpPr>
      <xdr:spPr>
        <a:xfrm>
          <a:off x="8482965" y="1632839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124460</xdr:rowOff>
    </xdr:from>
    <xdr:to>
      <xdr:col>41</xdr:col>
      <xdr:colOff>50800</xdr:colOff>
      <xdr:row>97</xdr:row>
      <xdr:rowOff>153670</xdr:rowOff>
    </xdr:to>
    <xdr:cxnSp macro="">
      <xdr:nvCxnSpPr>
        <xdr:cNvPr id="475" name="直線コネクタ 474"/>
        <xdr:cNvCxnSpPr/>
      </xdr:nvCxnSpPr>
      <xdr:spPr>
        <a:xfrm flipV="1">
          <a:off x="6972300" y="167551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71755</xdr:rowOff>
    </xdr:from>
    <xdr:to>
      <xdr:col>41</xdr:col>
      <xdr:colOff>101600</xdr:colOff>
      <xdr:row>97</xdr:row>
      <xdr:rowOff>1905</xdr:rowOff>
    </xdr:to>
    <xdr:sp macro="" textlink="">
      <xdr:nvSpPr>
        <xdr:cNvPr id="476" name="フローチャート: 判断 475"/>
        <xdr:cNvSpPr/>
      </xdr:nvSpPr>
      <xdr:spPr>
        <a:xfrm>
          <a:off x="7810500" y="1653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18415</xdr:rowOff>
    </xdr:from>
    <xdr:ext cx="513080" cy="250825"/>
    <xdr:sp macro="" textlink="">
      <xdr:nvSpPr>
        <xdr:cNvPr id="477" name="テキスト ボックス 476"/>
        <xdr:cNvSpPr txBox="1"/>
      </xdr:nvSpPr>
      <xdr:spPr>
        <a:xfrm>
          <a:off x="7593965" y="1630616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95885</xdr:rowOff>
    </xdr:from>
    <xdr:to>
      <xdr:col>36</xdr:col>
      <xdr:colOff>165100</xdr:colOff>
      <xdr:row>97</xdr:row>
      <xdr:rowOff>26035</xdr:rowOff>
    </xdr:to>
    <xdr:sp macro="" textlink="">
      <xdr:nvSpPr>
        <xdr:cNvPr id="478" name="フローチャート: 判断 477"/>
        <xdr:cNvSpPr/>
      </xdr:nvSpPr>
      <xdr:spPr>
        <a:xfrm>
          <a:off x="6921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42545</xdr:rowOff>
    </xdr:from>
    <xdr:ext cx="513080" cy="249555"/>
    <xdr:sp macro="" textlink="">
      <xdr:nvSpPr>
        <xdr:cNvPr id="479" name="テキスト ボックス 478"/>
        <xdr:cNvSpPr txBox="1"/>
      </xdr:nvSpPr>
      <xdr:spPr>
        <a:xfrm>
          <a:off x="6704965" y="1633029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49530</xdr:rowOff>
    </xdr:from>
    <xdr:to>
      <xdr:col>55</xdr:col>
      <xdr:colOff>50800</xdr:colOff>
      <xdr:row>97</xdr:row>
      <xdr:rowOff>151130</xdr:rowOff>
    </xdr:to>
    <xdr:sp macro="" textlink="">
      <xdr:nvSpPr>
        <xdr:cNvPr id="485" name="楕円 484"/>
        <xdr:cNvSpPr/>
      </xdr:nvSpPr>
      <xdr:spPr>
        <a:xfrm>
          <a:off x="10426700" y="166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27940</xdr:rowOff>
    </xdr:from>
    <xdr:ext cx="534670" cy="259080"/>
    <xdr:sp macro="" textlink="">
      <xdr:nvSpPr>
        <xdr:cNvPr id="486" name="土木費該当値テキスト"/>
        <xdr:cNvSpPr txBox="1"/>
      </xdr:nvSpPr>
      <xdr:spPr>
        <a:xfrm>
          <a:off x="10528300" y="16658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40,911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110490</xdr:rowOff>
    </xdr:from>
    <xdr:to>
      <xdr:col>50</xdr:col>
      <xdr:colOff>165100</xdr:colOff>
      <xdr:row>98</xdr:row>
      <xdr:rowOff>40640</xdr:rowOff>
    </xdr:to>
    <xdr:sp macro="" textlink="">
      <xdr:nvSpPr>
        <xdr:cNvPr id="487" name="楕円 486"/>
        <xdr:cNvSpPr/>
      </xdr:nvSpPr>
      <xdr:spPr>
        <a:xfrm>
          <a:off x="9588500" y="167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31750</xdr:rowOff>
    </xdr:from>
    <xdr:ext cx="513080" cy="248920"/>
    <xdr:sp macro="" textlink="">
      <xdr:nvSpPr>
        <xdr:cNvPr id="488" name="テキスト ボックス 487"/>
        <xdr:cNvSpPr txBox="1"/>
      </xdr:nvSpPr>
      <xdr:spPr>
        <a:xfrm>
          <a:off x="9371965" y="1683385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110490</xdr:rowOff>
    </xdr:from>
    <xdr:to>
      <xdr:col>46</xdr:col>
      <xdr:colOff>38100</xdr:colOff>
      <xdr:row>98</xdr:row>
      <xdr:rowOff>40640</xdr:rowOff>
    </xdr:to>
    <xdr:sp macro="" textlink="">
      <xdr:nvSpPr>
        <xdr:cNvPr id="489" name="楕円 488"/>
        <xdr:cNvSpPr/>
      </xdr:nvSpPr>
      <xdr:spPr>
        <a:xfrm>
          <a:off x="8699500" y="167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31750</xdr:rowOff>
    </xdr:from>
    <xdr:ext cx="513080" cy="248920"/>
    <xdr:sp macro="" textlink="">
      <xdr:nvSpPr>
        <xdr:cNvPr id="490" name="テキスト ボックス 489"/>
        <xdr:cNvSpPr txBox="1"/>
      </xdr:nvSpPr>
      <xdr:spPr>
        <a:xfrm>
          <a:off x="8482965" y="1683385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73660</xdr:rowOff>
    </xdr:from>
    <xdr:to>
      <xdr:col>41</xdr:col>
      <xdr:colOff>101600</xdr:colOff>
      <xdr:row>98</xdr:row>
      <xdr:rowOff>3810</xdr:rowOff>
    </xdr:to>
    <xdr:sp macro="" textlink="">
      <xdr:nvSpPr>
        <xdr:cNvPr id="491" name="楕円 490"/>
        <xdr:cNvSpPr/>
      </xdr:nvSpPr>
      <xdr:spPr>
        <a:xfrm>
          <a:off x="7810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166370</xdr:rowOff>
    </xdr:from>
    <xdr:ext cx="513080" cy="251460"/>
    <xdr:sp macro="" textlink="">
      <xdr:nvSpPr>
        <xdr:cNvPr id="492" name="テキスト ボックス 491"/>
        <xdr:cNvSpPr txBox="1"/>
      </xdr:nvSpPr>
      <xdr:spPr>
        <a:xfrm>
          <a:off x="7593965" y="1679702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102870</xdr:rowOff>
    </xdr:from>
    <xdr:to>
      <xdr:col>36</xdr:col>
      <xdr:colOff>165100</xdr:colOff>
      <xdr:row>98</xdr:row>
      <xdr:rowOff>33020</xdr:rowOff>
    </xdr:to>
    <xdr:sp macro="" textlink="">
      <xdr:nvSpPr>
        <xdr:cNvPr id="493" name="楕円 492"/>
        <xdr:cNvSpPr/>
      </xdr:nvSpPr>
      <xdr:spPr>
        <a:xfrm>
          <a:off x="6921500" y="167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24130</xdr:rowOff>
    </xdr:from>
    <xdr:ext cx="513080" cy="259080"/>
    <xdr:sp macro="" textlink="">
      <xdr:nvSpPr>
        <xdr:cNvPr id="494" name="テキスト ボックス 493"/>
        <xdr:cNvSpPr txBox="1"/>
      </xdr:nvSpPr>
      <xdr:spPr>
        <a:xfrm>
          <a:off x="6704965" y="1682623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28295" cy="217170"/>
    <xdr:sp macro="" textlink="">
      <xdr:nvSpPr>
        <xdr:cNvPr id="503" name="テキスト ボックス 502"/>
        <xdr:cNvSpPr txBox="1"/>
      </xdr:nvSpPr>
      <xdr:spPr>
        <a:xfrm>
          <a:off x="12407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27330" cy="248920"/>
    <xdr:sp macro="" textlink="">
      <xdr:nvSpPr>
        <xdr:cNvPr id="506" name="テキスト ボックス 505"/>
        <xdr:cNvSpPr txBox="1"/>
      </xdr:nvSpPr>
      <xdr:spPr>
        <a:xfrm>
          <a:off x="12197080" y="65125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8920"/>
    <xdr:sp macro="" textlink="">
      <xdr:nvSpPr>
        <xdr:cNvPr id="508" name="テキスト ボックス 507"/>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8920"/>
    <xdr:sp macro="" textlink="">
      <xdr:nvSpPr>
        <xdr:cNvPr id="510" name="テキスト ボックス 509"/>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8920"/>
    <xdr:sp macro="" textlink="">
      <xdr:nvSpPr>
        <xdr:cNvPr id="512" name="テキスト ボックス 511"/>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14" name="テキスト ボックス 513"/>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89535</xdr:rowOff>
    </xdr:from>
    <xdr:to>
      <xdr:col>85</xdr:col>
      <xdr:colOff>126365</xdr:colOff>
      <xdr:row>37</xdr:row>
      <xdr:rowOff>133350</xdr:rowOff>
    </xdr:to>
    <xdr:cxnSp macro="">
      <xdr:nvCxnSpPr>
        <xdr:cNvPr id="516" name="直線コネクタ 515"/>
        <xdr:cNvCxnSpPr/>
      </xdr:nvCxnSpPr>
      <xdr:spPr>
        <a:xfrm flipV="1">
          <a:off x="16317595" y="5233035"/>
          <a:ext cx="127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137160</xdr:rowOff>
    </xdr:from>
    <xdr:ext cx="469900" cy="259080"/>
    <xdr:sp macro="" textlink="">
      <xdr:nvSpPr>
        <xdr:cNvPr id="517" name="消防費最小値テキスト"/>
        <xdr:cNvSpPr txBox="1"/>
      </xdr:nvSpPr>
      <xdr:spPr>
        <a:xfrm>
          <a:off x="16370300" y="6480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7,785</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133350</xdr:rowOff>
    </xdr:from>
    <xdr:to>
      <xdr:col>86</xdr:col>
      <xdr:colOff>25400</xdr:colOff>
      <xdr:row>37</xdr:row>
      <xdr:rowOff>133350</xdr:rowOff>
    </xdr:to>
    <xdr:cxnSp macro="">
      <xdr:nvCxnSpPr>
        <xdr:cNvPr id="518" name="直線コネクタ 517"/>
        <xdr:cNvCxnSpPr/>
      </xdr:nvCxnSpPr>
      <xdr:spPr>
        <a:xfrm>
          <a:off x="16230600" y="647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36195</xdr:rowOff>
    </xdr:from>
    <xdr:ext cx="534670" cy="259080"/>
    <xdr:sp macro="" textlink="">
      <xdr:nvSpPr>
        <xdr:cNvPr id="519" name="消防費最大値テキスト"/>
        <xdr:cNvSpPr txBox="1"/>
      </xdr:nvSpPr>
      <xdr:spPr>
        <a:xfrm>
          <a:off x="16370300" y="5008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62,188</a:t>
          </a:r>
          <a:endParaRPr kumimoji="1" lang="ja-JP" altLang="en-US" sz="1000" b="1">
            <a:latin typeface="ＭＳ Ｐゴシック"/>
          </a:endParaRPr>
        </a:p>
      </xdr:txBody>
    </xdr:sp>
    <xdr:clientData/>
  </xdr:oneCellAnchor>
  <xdr:twoCellAnchor>
    <xdr:from>
      <xdr:col>85</xdr:col>
      <xdr:colOff>38100</xdr:colOff>
      <xdr:row>30</xdr:row>
      <xdr:rowOff>89535</xdr:rowOff>
    </xdr:from>
    <xdr:to>
      <xdr:col>86</xdr:col>
      <xdr:colOff>25400</xdr:colOff>
      <xdr:row>30</xdr:row>
      <xdr:rowOff>89535</xdr:rowOff>
    </xdr:to>
    <xdr:cxnSp macro="">
      <xdr:nvCxnSpPr>
        <xdr:cNvPr id="520" name="直線コネクタ 519"/>
        <xdr:cNvCxnSpPr/>
      </xdr:nvCxnSpPr>
      <xdr:spPr>
        <a:xfrm>
          <a:off x="16230600" y="5233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78105</xdr:rowOff>
    </xdr:from>
    <xdr:to>
      <xdr:col>85</xdr:col>
      <xdr:colOff>127000</xdr:colOff>
      <xdr:row>36</xdr:row>
      <xdr:rowOff>99060</xdr:rowOff>
    </xdr:to>
    <xdr:cxnSp macro="">
      <xdr:nvCxnSpPr>
        <xdr:cNvPr id="521" name="直線コネクタ 520"/>
        <xdr:cNvCxnSpPr/>
      </xdr:nvCxnSpPr>
      <xdr:spPr>
        <a:xfrm flipV="1">
          <a:off x="15481300" y="6078855"/>
          <a:ext cx="8382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97790</xdr:rowOff>
    </xdr:from>
    <xdr:ext cx="534670" cy="251460"/>
    <xdr:sp macro="" textlink="">
      <xdr:nvSpPr>
        <xdr:cNvPr id="522" name="消防費平均値テキスト"/>
        <xdr:cNvSpPr txBox="1"/>
      </xdr:nvSpPr>
      <xdr:spPr>
        <a:xfrm>
          <a:off x="16370300" y="60985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119380</xdr:rowOff>
    </xdr:from>
    <xdr:to>
      <xdr:col>85</xdr:col>
      <xdr:colOff>177800</xdr:colOff>
      <xdr:row>36</xdr:row>
      <xdr:rowOff>49530</xdr:rowOff>
    </xdr:to>
    <xdr:sp macro="" textlink="">
      <xdr:nvSpPr>
        <xdr:cNvPr id="523" name="フローチャート: 判断 522"/>
        <xdr:cNvSpPr/>
      </xdr:nvSpPr>
      <xdr:spPr>
        <a:xfrm>
          <a:off x="16268700" y="612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81280</xdr:rowOff>
    </xdr:from>
    <xdr:to>
      <xdr:col>81</xdr:col>
      <xdr:colOff>50800</xdr:colOff>
      <xdr:row>36</xdr:row>
      <xdr:rowOff>99060</xdr:rowOff>
    </xdr:to>
    <xdr:cxnSp macro="">
      <xdr:nvCxnSpPr>
        <xdr:cNvPr id="524" name="直線コネクタ 523"/>
        <xdr:cNvCxnSpPr/>
      </xdr:nvCxnSpPr>
      <xdr:spPr>
        <a:xfrm>
          <a:off x="14592300" y="62534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161925</xdr:rowOff>
    </xdr:from>
    <xdr:to>
      <xdr:col>81</xdr:col>
      <xdr:colOff>101600</xdr:colOff>
      <xdr:row>36</xdr:row>
      <xdr:rowOff>92075</xdr:rowOff>
    </xdr:to>
    <xdr:sp macro="" textlink="">
      <xdr:nvSpPr>
        <xdr:cNvPr id="525" name="フローチャート: 判断 524"/>
        <xdr:cNvSpPr/>
      </xdr:nvSpPr>
      <xdr:spPr>
        <a:xfrm>
          <a:off x="154305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109220</xdr:rowOff>
    </xdr:from>
    <xdr:ext cx="513080" cy="251460"/>
    <xdr:sp macro="" textlink="">
      <xdr:nvSpPr>
        <xdr:cNvPr id="526" name="テキスト ボックス 525"/>
        <xdr:cNvSpPr txBox="1"/>
      </xdr:nvSpPr>
      <xdr:spPr>
        <a:xfrm>
          <a:off x="15213965" y="593852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81280</xdr:rowOff>
    </xdr:from>
    <xdr:to>
      <xdr:col>76</xdr:col>
      <xdr:colOff>114300</xdr:colOff>
      <xdr:row>36</xdr:row>
      <xdr:rowOff>93345</xdr:rowOff>
    </xdr:to>
    <xdr:cxnSp macro="">
      <xdr:nvCxnSpPr>
        <xdr:cNvPr id="527" name="直線コネクタ 526"/>
        <xdr:cNvCxnSpPr/>
      </xdr:nvCxnSpPr>
      <xdr:spPr>
        <a:xfrm flipV="1">
          <a:off x="13703300" y="62534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168910</xdr:rowOff>
    </xdr:from>
    <xdr:to>
      <xdr:col>76</xdr:col>
      <xdr:colOff>165100</xdr:colOff>
      <xdr:row>36</xdr:row>
      <xdr:rowOff>99060</xdr:rowOff>
    </xdr:to>
    <xdr:sp macro="" textlink="">
      <xdr:nvSpPr>
        <xdr:cNvPr id="528" name="フローチャート: 判断 527"/>
        <xdr:cNvSpPr/>
      </xdr:nvSpPr>
      <xdr:spPr>
        <a:xfrm>
          <a:off x="14541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115570</xdr:rowOff>
    </xdr:from>
    <xdr:ext cx="513080" cy="259080"/>
    <xdr:sp macro="" textlink="">
      <xdr:nvSpPr>
        <xdr:cNvPr id="529" name="テキスト ボックス 528"/>
        <xdr:cNvSpPr txBox="1"/>
      </xdr:nvSpPr>
      <xdr:spPr>
        <a:xfrm>
          <a:off x="14324965" y="594487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93345</xdr:rowOff>
    </xdr:from>
    <xdr:to>
      <xdr:col>71</xdr:col>
      <xdr:colOff>177800</xdr:colOff>
      <xdr:row>36</xdr:row>
      <xdr:rowOff>114300</xdr:rowOff>
    </xdr:to>
    <xdr:cxnSp macro="">
      <xdr:nvCxnSpPr>
        <xdr:cNvPr id="530" name="直線コネクタ 529"/>
        <xdr:cNvCxnSpPr/>
      </xdr:nvCxnSpPr>
      <xdr:spPr>
        <a:xfrm flipV="1">
          <a:off x="12814300" y="626554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3175</xdr:rowOff>
    </xdr:from>
    <xdr:to>
      <xdr:col>72</xdr:col>
      <xdr:colOff>38100</xdr:colOff>
      <xdr:row>36</xdr:row>
      <xdr:rowOff>104775</xdr:rowOff>
    </xdr:to>
    <xdr:sp macro="" textlink="">
      <xdr:nvSpPr>
        <xdr:cNvPr id="531" name="フローチャート: 判断 530"/>
        <xdr:cNvSpPr/>
      </xdr:nvSpPr>
      <xdr:spPr>
        <a:xfrm>
          <a:off x="13652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121285</xdr:rowOff>
    </xdr:from>
    <xdr:ext cx="513080" cy="250825"/>
    <xdr:sp macro="" textlink="">
      <xdr:nvSpPr>
        <xdr:cNvPr id="532" name="テキスト ボックス 531"/>
        <xdr:cNvSpPr txBox="1"/>
      </xdr:nvSpPr>
      <xdr:spPr>
        <a:xfrm>
          <a:off x="13435965" y="595058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11430</xdr:rowOff>
    </xdr:from>
    <xdr:to>
      <xdr:col>67</xdr:col>
      <xdr:colOff>101600</xdr:colOff>
      <xdr:row>36</xdr:row>
      <xdr:rowOff>113030</xdr:rowOff>
    </xdr:to>
    <xdr:sp macro="" textlink="">
      <xdr:nvSpPr>
        <xdr:cNvPr id="533" name="フローチャート: 判断 532"/>
        <xdr:cNvSpPr/>
      </xdr:nvSpPr>
      <xdr:spPr>
        <a:xfrm>
          <a:off x="12763500" y="61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129540</xdr:rowOff>
    </xdr:from>
    <xdr:ext cx="513080" cy="259080"/>
    <xdr:sp macro="" textlink="">
      <xdr:nvSpPr>
        <xdr:cNvPr id="534" name="テキスト ボックス 533"/>
        <xdr:cNvSpPr txBox="1"/>
      </xdr:nvSpPr>
      <xdr:spPr>
        <a:xfrm>
          <a:off x="12546965" y="59588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27305</xdr:rowOff>
    </xdr:from>
    <xdr:to>
      <xdr:col>85</xdr:col>
      <xdr:colOff>177800</xdr:colOff>
      <xdr:row>35</xdr:row>
      <xdr:rowOff>128905</xdr:rowOff>
    </xdr:to>
    <xdr:sp macro="" textlink="">
      <xdr:nvSpPr>
        <xdr:cNvPr id="540" name="楕円 539"/>
        <xdr:cNvSpPr/>
      </xdr:nvSpPr>
      <xdr:spPr>
        <a:xfrm>
          <a:off x="162687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50165</xdr:rowOff>
    </xdr:from>
    <xdr:ext cx="534670" cy="259080"/>
    <xdr:sp macro="" textlink="">
      <xdr:nvSpPr>
        <xdr:cNvPr id="541" name="消防費該当値テキスト"/>
        <xdr:cNvSpPr txBox="1"/>
      </xdr:nvSpPr>
      <xdr:spPr>
        <a:xfrm>
          <a:off x="16370300" y="5879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48260</xdr:rowOff>
    </xdr:from>
    <xdr:to>
      <xdr:col>81</xdr:col>
      <xdr:colOff>101600</xdr:colOff>
      <xdr:row>36</xdr:row>
      <xdr:rowOff>149860</xdr:rowOff>
    </xdr:to>
    <xdr:sp macro="" textlink="">
      <xdr:nvSpPr>
        <xdr:cNvPr id="542" name="楕円 541"/>
        <xdr:cNvSpPr/>
      </xdr:nvSpPr>
      <xdr:spPr>
        <a:xfrm>
          <a:off x="1543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140970</xdr:rowOff>
    </xdr:from>
    <xdr:ext cx="513080" cy="259080"/>
    <xdr:sp macro="" textlink="">
      <xdr:nvSpPr>
        <xdr:cNvPr id="543" name="テキスト ボックス 542"/>
        <xdr:cNvSpPr txBox="1"/>
      </xdr:nvSpPr>
      <xdr:spPr>
        <a:xfrm>
          <a:off x="15213965" y="631317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30480</xdr:rowOff>
    </xdr:from>
    <xdr:to>
      <xdr:col>76</xdr:col>
      <xdr:colOff>165100</xdr:colOff>
      <xdr:row>36</xdr:row>
      <xdr:rowOff>132080</xdr:rowOff>
    </xdr:to>
    <xdr:sp macro="" textlink="">
      <xdr:nvSpPr>
        <xdr:cNvPr id="544" name="楕円 543"/>
        <xdr:cNvSpPr/>
      </xdr:nvSpPr>
      <xdr:spPr>
        <a:xfrm>
          <a:off x="145415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123190</xdr:rowOff>
    </xdr:from>
    <xdr:ext cx="513080" cy="248920"/>
    <xdr:sp macro="" textlink="">
      <xdr:nvSpPr>
        <xdr:cNvPr id="545" name="テキスト ボックス 544"/>
        <xdr:cNvSpPr txBox="1"/>
      </xdr:nvSpPr>
      <xdr:spPr>
        <a:xfrm>
          <a:off x="14324965" y="629539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42545</xdr:rowOff>
    </xdr:from>
    <xdr:to>
      <xdr:col>72</xdr:col>
      <xdr:colOff>38100</xdr:colOff>
      <xdr:row>36</xdr:row>
      <xdr:rowOff>144145</xdr:rowOff>
    </xdr:to>
    <xdr:sp macro="" textlink="">
      <xdr:nvSpPr>
        <xdr:cNvPr id="546" name="楕円 545"/>
        <xdr:cNvSpPr/>
      </xdr:nvSpPr>
      <xdr:spPr>
        <a:xfrm>
          <a:off x="13652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135255</xdr:rowOff>
    </xdr:from>
    <xdr:ext cx="513080" cy="248285"/>
    <xdr:sp macro="" textlink="">
      <xdr:nvSpPr>
        <xdr:cNvPr id="547" name="テキスト ボックス 546"/>
        <xdr:cNvSpPr txBox="1"/>
      </xdr:nvSpPr>
      <xdr:spPr>
        <a:xfrm>
          <a:off x="13435965" y="630745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17,030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63500</xdr:rowOff>
    </xdr:from>
    <xdr:to>
      <xdr:col>67</xdr:col>
      <xdr:colOff>101600</xdr:colOff>
      <xdr:row>36</xdr:row>
      <xdr:rowOff>165100</xdr:rowOff>
    </xdr:to>
    <xdr:sp macro="" textlink="">
      <xdr:nvSpPr>
        <xdr:cNvPr id="548" name="楕円 547"/>
        <xdr:cNvSpPr/>
      </xdr:nvSpPr>
      <xdr:spPr>
        <a:xfrm>
          <a:off x="12763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156210</xdr:rowOff>
    </xdr:from>
    <xdr:ext cx="513080" cy="250190"/>
    <xdr:sp macro="" textlink="">
      <xdr:nvSpPr>
        <xdr:cNvPr id="549" name="テキスト ボックス 548"/>
        <xdr:cNvSpPr txBox="1"/>
      </xdr:nvSpPr>
      <xdr:spPr>
        <a:xfrm>
          <a:off x="12546965" y="6328410"/>
          <a:ext cx="5130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28295" cy="217170"/>
    <xdr:sp macro="" textlink="">
      <xdr:nvSpPr>
        <xdr:cNvPr id="558" name="テキスト ボックス 557"/>
        <xdr:cNvSpPr txBox="1"/>
      </xdr:nvSpPr>
      <xdr:spPr>
        <a:xfrm>
          <a:off x="12407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27330" cy="248920"/>
    <xdr:sp macro="" textlink="">
      <xdr:nvSpPr>
        <xdr:cNvPr id="560" name="テキスト ボックス 559"/>
        <xdr:cNvSpPr txBox="1"/>
      </xdr:nvSpPr>
      <xdr:spPr>
        <a:xfrm>
          <a:off x="12197080" y="10398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1" name="直線コネクタ 560"/>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2" name="テキスト ボックス 561"/>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3" name="直線コネクタ 562"/>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0825"/>
    <xdr:sp macro="" textlink="">
      <xdr:nvSpPr>
        <xdr:cNvPr id="564" name="テキスト ボックス 563"/>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5" name="直線コネクタ 564"/>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6" name="テキスト ボックス 565"/>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7" name="直線コネクタ 566"/>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1460"/>
    <xdr:sp macro="" textlink="">
      <xdr:nvSpPr>
        <xdr:cNvPr id="568" name="テキスト ボックス 567"/>
        <xdr:cNvSpPr txBox="1"/>
      </xdr:nvSpPr>
      <xdr:spPr>
        <a:xfrm>
          <a:off x="11914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9" name="直線コネクタ 568"/>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74040" cy="258445"/>
    <xdr:sp macro="" textlink="">
      <xdr:nvSpPr>
        <xdr:cNvPr id="570" name="テキスト ボックス 569"/>
        <xdr:cNvSpPr txBox="1"/>
      </xdr:nvSpPr>
      <xdr:spPr>
        <a:xfrm>
          <a:off x="11850370" y="8766175"/>
          <a:ext cx="5740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1" name="直線コネクタ 570"/>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74040" cy="259080"/>
    <xdr:sp macro="" textlink="">
      <xdr:nvSpPr>
        <xdr:cNvPr id="572" name="テキスト ボックス 571"/>
        <xdr:cNvSpPr txBox="1"/>
      </xdr:nvSpPr>
      <xdr:spPr>
        <a:xfrm>
          <a:off x="11850370" y="843915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74040" cy="248920"/>
    <xdr:sp macro="" textlink="">
      <xdr:nvSpPr>
        <xdr:cNvPr id="574" name="テキスト ボックス 573"/>
        <xdr:cNvSpPr txBox="1"/>
      </xdr:nvSpPr>
      <xdr:spPr>
        <a:xfrm>
          <a:off x="11850370" y="8112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135890</xdr:rowOff>
    </xdr:from>
    <xdr:to>
      <xdr:col>85</xdr:col>
      <xdr:colOff>126365</xdr:colOff>
      <xdr:row>58</xdr:row>
      <xdr:rowOff>38735</xdr:rowOff>
    </xdr:to>
    <xdr:cxnSp macro="">
      <xdr:nvCxnSpPr>
        <xdr:cNvPr id="576" name="直線コネクタ 575"/>
        <xdr:cNvCxnSpPr/>
      </xdr:nvCxnSpPr>
      <xdr:spPr>
        <a:xfrm flipV="1">
          <a:off x="16317595" y="8708390"/>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42545</xdr:rowOff>
    </xdr:from>
    <xdr:ext cx="534670" cy="249555"/>
    <xdr:sp macro="" textlink="">
      <xdr:nvSpPr>
        <xdr:cNvPr id="577" name="教育費最小値テキスト"/>
        <xdr:cNvSpPr txBox="1"/>
      </xdr:nvSpPr>
      <xdr:spPr>
        <a:xfrm>
          <a:off x="16370300" y="99866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38735</xdr:rowOff>
    </xdr:from>
    <xdr:to>
      <xdr:col>86</xdr:col>
      <xdr:colOff>25400</xdr:colOff>
      <xdr:row>58</xdr:row>
      <xdr:rowOff>38735</xdr:rowOff>
    </xdr:to>
    <xdr:cxnSp macro="">
      <xdr:nvCxnSpPr>
        <xdr:cNvPr id="578" name="直線コネクタ 577"/>
        <xdr:cNvCxnSpPr/>
      </xdr:nvCxnSpPr>
      <xdr:spPr>
        <a:xfrm>
          <a:off x="16230600" y="998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82550</xdr:rowOff>
    </xdr:from>
    <xdr:ext cx="598805" cy="259080"/>
    <xdr:sp macro="" textlink="">
      <xdr:nvSpPr>
        <xdr:cNvPr id="579" name="教育費最大値テキスト"/>
        <xdr:cNvSpPr txBox="1"/>
      </xdr:nvSpPr>
      <xdr:spPr>
        <a:xfrm>
          <a:off x="16370300" y="8483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112,232</a:t>
          </a:r>
          <a:endParaRPr kumimoji="1" lang="ja-JP" altLang="en-US" sz="1000" b="1">
            <a:latin typeface="ＭＳ Ｐゴシック"/>
          </a:endParaRPr>
        </a:p>
      </xdr:txBody>
    </xdr:sp>
    <xdr:clientData/>
  </xdr:oneCellAnchor>
  <xdr:twoCellAnchor>
    <xdr:from>
      <xdr:col>85</xdr:col>
      <xdr:colOff>38100</xdr:colOff>
      <xdr:row>50</xdr:row>
      <xdr:rowOff>135890</xdr:rowOff>
    </xdr:from>
    <xdr:to>
      <xdr:col>86</xdr:col>
      <xdr:colOff>25400</xdr:colOff>
      <xdr:row>50</xdr:row>
      <xdr:rowOff>135890</xdr:rowOff>
    </xdr:to>
    <xdr:cxnSp macro="">
      <xdr:nvCxnSpPr>
        <xdr:cNvPr id="580" name="直線コネクタ 579"/>
        <xdr:cNvCxnSpPr/>
      </xdr:nvCxnSpPr>
      <xdr:spPr>
        <a:xfrm>
          <a:off x="16230600" y="870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132715</xdr:rowOff>
    </xdr:from>
    <xdr:to>
      <xdr:col>85</xdr:col>
      <xdr:colOff>127000</xdr:colOff>
      <xdr:row>55</xdr:row>
      <xdr:rowOff>168910</xdr:rowOff>
    </xdr:to>
    <xdr:cxnSp macro="">
      <xdr:nvCxnSpPr>
        <xdr:cNvPr id="581" name="直線コネクタ 580"/>
        <xdr:cNvCxnSpPr/>
      </xdr:nvCxnSpPr>
      <xdr:spPr>
        <a:xfrm flipV="1">
          <a:off x="15481300" y="956246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100965</xdr:rowOff>
    </xdr:from>
    <xdr:ext cx="534670" cy="248285"/>
    <xdr:sp macro="" textlink="">
      <xdr:nvSpPr>
        <xdr:cNvPr id="582" name="教育費平均値テキスト"/>
        <xdr:cNvSpPr txBox="1"/>
      </xdr:nvSpPr>
      <xdr:spPr>
        <a:xfrm>
          <a:off x="16370300" y="953071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122555</xdr:rowOff>
    </xdr:from>
    <xdr:to>
      <xdr:col>85</xdr:col>
      <xdr:colOff>177800</xdr:colOff>
      <xdr:row>56</xdr:row>
      <xdr:rowOff>52705</xdr:rowOff>
    </xdr:to>
    <xdr:sp macro="" textlink="">
      <xdr:nvSpPr>
        <xdr:cNvPr id="583" name="フローチャート: 判断 582"/>
        <xdr:cNvSpPr/>
      </xdr:nvSpPr>
      <xdr:spPr>
        <a:xfrm>
          <a:off x="162687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168910</xdr:rowOff>
    </xdr:from>
    <xdr:to>
      <xdr:col>81</xdr:col>
      <xdr:colOff>50800</xdr:colOff>
      <xdr:row>57</xdr:row>
      <xdr:rowOff>37465</xdr:rowOff>
    </xdr:to>
    <xdr:cxnSp macro="">
      <xdr:nvCxnSpPr>
        <xdr:cNvPr id="584" name="直線コネクタ 583"/>
        <xdr:cNvCxnSpPr/>
      </xdr:nvCxnSpPr>
      <xdr:spPr>
        <a:xfrm flipV="1">
          <a:off x="14592300" y="9598660"/>
          <a:ext cx="8890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15875</xdr:rowOff>
    </xdr:from>
    <xdr:to>
      <xdr:col>81</xdr:col>
      <xdr:colOff>101600</xdr:colOff>
      <xdr:row>56</xdr:row>
      <xdr:rowOff>117475</xdr:rowOff>
    </xdr:to>
    <xdr:sp macro="" textlink="">
      <xdr:nvSpPr>
        <xdr:cNvPr id="585" name="フローチャート: 判断 584"/>
        <xdr:cNvSpPr/>
      </xdr:nvSpPr>
      <xdr:spPr>
        <a:xfrm>
          <a:off x="15430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109220</xdr:rowOff>
    </xdr:from>
    <xdr:ext cx="513080" cy="251460"/>
    <xdr:sp macro="" textlink="">
      <xdr:nvSpPr>
        <xdr:cNvPr id="586" name="テキスト ボックス 585"/>
        <xdr:cNvSpPr txBox="1"/>
      </xdr:nvSpPr>
      <xdr:spPr>
        <a:xfrm>
          <a:off x="15213965" y="971042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168275</xdr:rowOff>
    </xdr:from>
    <xdr:to>
      <xdr:col>76</xdr:col>
      <xdr:colOff>114300</xdr:colOff>
      <xdr:row>57</xdr:row>
      <xdr:rowOff>37465</xdr:rowOff>
    </xdr:to>
    <xdr:cxnSp macro="">
      <xdr:nvCxnSpPr>
        <xdr:cNvPr id="587" name="直線コネクタ 586"/>
        <xdr:cNvCxnSpPr/>
      </xdr:nvCxnSpPr>
      <xdr:spPr>
        <a:xfrm>
          <a:off x="13703300" y="9598025"/>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46990</xdr:rowOff>
    </xdr:from>
    <xdr:to>
      <xdr:col>76</xdr:col>
      <xdr:colOff>165100</xdr:colOff>
      <xdr:row>56</xdr:row>
      <xdr:rowOff>148590</xdr:rowOff>
    </xdr:to>
    <xdr:sp macro="" textlink="">
      <xdr:nvSpPr>
        <xdr:cNvPr id="588" name="フローチャート: 判断 587"/>
        <xdr:cNvSpPr/>
      </xdr:nvSpPr>
      <xdr:spPr>
        <a:xfrm>
          <a:off x="145415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165100</xdr:rowOff>
    </xdr:from>
    <xdr:ext cx="513080" cy="259080"/>
    <xdr:sp macro="" textlink="">
      <xdr:nvSpPr>
        <xdr:cNvPr id="589" name="テキスト ボックス 588"/>
        <xdr:cNvSpPr txBox="1"/>
      </xdr:nvSpPr>
      <xdr:spPr>
        <a:xfrm>
          <a:off x="14324965" y="942340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168275</xdr:rowOff>
    </xdr:from>
    <xdr:to>
      <xdr:col>71</xdr:col>
      <xdr:colOff>177800</xdr:colOff>
      <xdr:row>56</xdr:row>
      <xdr:rowOff>152400</xdr:rowOff>
    </xdr:to>
    <xdr:cxnSp macro="">
      <xdr:nvCxnSpPr>
        <xdr:cNvPr id="590" name="直線コネクタ 589"/>
        <xdr:cNvCxnSpPr/>
      </xdr:nvCxnSpPr>
      <xdr:spPr>
        <a:xfrm flipV="1">
          <a:off x="12814300" y="959802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24765</xdr:rowOff>
    </xdr:from>
    <xdr:to>
      <xdr:col>72</xdr:col>
      <xdr:colOff>38100</xdr:colOff>
      <xdr:row>56</xdr:row>
      <xdr:rowOff>126365</xdr:rowOff>
    </xdr:to>
    <xdr:sp macro="" textlink="">
      <xdr:nvSpPr>
        <xdr:cNvPr id="591" name="フローチャート: 判断 590"/>
        <xdr:cNvSpPr/>
      </xdr:nvSpPr>
      <xdr:spPr>
        <a:xfrm>
          <a:off x="13652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117475</xdr:rowOff>
    </xdr:from>
    <xdr:ext cx="513080" cy="259080"/>
    <xdr:sp macro="" textlink="">
      <xdr:nvSpPr>
        <xdr:cNvPr id="592" name="テキスト ボックス 591"/>
        <xdr:cNvSpPr txBox="1"/>
      </xdr:nvSpPr>
      <xdr:spPr>
        <a:xfrm>
          <a:off x="13435965" y="971867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84455</xdr:rowOff>
    </xdr:from>
    <xdr:to>
      <xdr:col>67</xdr:col>
      <xdr:colOff>101600</xdr:colOff>
      <xdr:row>57</xdr:row>
      <xdr:rowOff>14605</xdr:rowOff>
    </xdr:to>
    <xdr:sp macro="" textlink="">
      <xdr:nvSpPr>
        <xdr:cNvPr id="593" name="フローチャート: 判断 592"/>
        <xdr:cNvSpPr/>
      </xdr:nvSpPr>
      <xdr:spPr>
        <a:xfrm>
          <a:off x="12763500" y="968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31115</xdr:rowOff>
    </xdr:from>
    <xdr:ext cx="513080" cy="249555"/>
    <xdr:sp macro="" textlink="">
      <xdr:nvSpPr>
        <xdr:cNvPr id="594" name="テキスト ボックス 593"/>
        <xdr:cNvSpPr txBox="1"/>
      </xdr:nvSpPr>
      <xdr:spPr>
        <a:xfrm>
          <a:off x="12546965" y="946086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55</xdr:row>
      <xdr:rowOff>81915</xdr:rowOff>
    </xdr:from>
    <xdr:to>
      <xdr:col>85</xdr:col>
      <xdr:colOff>177800</xdr:colOff>
      <xdr:row>56</xdr:row>
      <xdr:rowOff>12065</xdr:rowOff>
    </xdr:to>
    <xdr:sp macro="" textlink="">
      <xdr:nvSpPr>
        <xdr:cNvPr id="600" name="楕円 599"/>
        <xdr:cNvSpPr/>
      </xdr:nvSpPr>
      <xdr:spPr>
        <a:xfrm>
          <a:off x="16268700" y="95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104775</xdr:rowOff>
    </xdr:from>
    <xdr:ext cx="534670" cy="259080"/>
    <xdr:sp macro="" textlink="">
      <xdr:nvSpPr>
        <xdr:cNvPr id="601" name="教育費該当値テキスト"/>
        <xdr:cNvSpPr txBox="1"/>
      </xdr:nvSpPr>
      <xdr:spPr>
        <a:xfrm>
          <a:off x="16370300" y="9363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118110</xdr:rowOff>
    </xdr:from>
    <xdr:to>
      <xdr:col>81</xdr:col>
      <xdr:colOff>101600</xdr:colOff>
      <xdr:row>56</xdr:row>
      <xdr:rowOff>48260</xdr:rowOff>
    </xdr:to>
    <xdr:sp macro="" textlink="">
      <xdr:nvSpPr>
        <xdr:cNvPr id="602" name="楕円 601"/>
        <xdr:cNvSpPr/>
      </xdr:nvSpPr>
      <xdr:spPr>
        <a:xfrm>
          <a:off x="154305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64770</xdr:rowOff>
    </xdr:from>
    <xdr:ext cx="513080" cy="250190"/>
    <xdr:sp macro="" textlink="">
      <xdr:nvSpPr>
        <xdr:cNvPr id="603" name="テキスト ボックス 602"/>
        <xdr:cNvSpPr txBox="1"/>
      </xdr:nvSpPr>
      <xdr:spPr>
        <a:xfrm>
          <a:off x="15213965" y="9323070"/>
          <a:ext cx="5130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158115</xdr:rowOff>
    </xdr:from>
    <xdr:to>
      <xdr:col>76</xdr:col>
      <xdr:colOff>165100</xdr:colOff>
      <xdr:row>57</xdr:row>
      <xdr:rowOff>88265</xdr:rowOff>
    </xdr:to>
    <xdr:sp macro="" textlink="">
      <xdr:nvSpPr>
        <xdr:cNvPr id="604" name="楕円 603"/>
        <xdr:cNvSpPr/>
      </xdr:nvSpPr>
      <xdr:spPr>
        <a:xfrm>
          <a:off x="145415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79375</xdr:rowOff>
    </xdr:from>
    <xdr:ext cx="513080" cy="258445"/>
    <xdr:sp macro="" textlink="">
      <xdr:nvSpPr>
        <xdr:cNvPr id="605" name="テキスト ボックス 604"/>
        <xdr:cNvSpPr txBox="1"/>
      </xdr:nvSpPr>
      <xdr:spPr>
        <a:xfrm>
          <a:off x="14324965" y="9852025"/>
          <a:ext cx="5130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117475</xdr:rowOff>
    </xdr:from>
    <xdr:to>
      <xdr:col>72</xdr:col>
      <xdr:colOff>38100</xdr:colOff>
      <xdr:row>56</xdr:row>
      <xdr:rowOff>47625</xdr:rowOff>
    </xdr:to>
    <xdr:sp macro="" textlink="">
      <xdr:nvSpPr>
        <xdr:cNvPr id="606" name="楕円 605"/>
        <xdr:cNvSpPr/>
      </xdr:nvSpPr>
      <xdr:spPr>
        <a:xfrm>
          <a:off x="13652500" y="95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64135</xdr:rowOff>
    </xdr:from>
    <xdr:ext cx="513080" cy="250825"/>
    <xdr:sp macro="" textlink="">
      <xdr:nvSpPr>
        <xdr:cNvPr id="607" name="テキスト ボックス 606"/>
        <xdr:cNvSpPr txBox="1"/>
      </xdr:nvSpPr>
      <xdr:spPr>
        <a:xfrm>
          <a:off x="13435965" y="932243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57,749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101600</xdr:rowOff>
    </xdr:from>
    <xdr:to>
      <xdr:col>67</xdr:col>
      <xdr:colOff>101600</xdr:colOff>
      <xdr:row>57</xdr:row>
      <xdr:rowOff>31750</xdr:rowOff>
    </xdr:to>
    <xdr:sp macro="" textlink="">
      <xdr:nvSpPr>
        <xdr:cNvPr id="608" name="楕円 607"/>
        <xdr:cNvSpPr/>
      </xdr:nvSpPr>
      <xdr:spPr>
        <a:xfrm>
          <a:off x="12763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22860</xdr:rowOff>
    </xdr:from>
    <xdr:ext cx="513080" cy="259080"/>
    <xdr:sp macro="" textlink="">
      <xdr:nvSpPr>
        <xdr:cNvPr id="609" name="テキスト ボックス 608"/>
        <xdr:cNvSpPr txBox="1"/>
      </xdr:nvSpPr>
      <xdr:spPr>
        <a:xfrm>
          <a:off x="12546965" y="979551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28295" cy="217170"/>
    <xdr:sp macro="" textlink="">
      <xdr:nvSpPr>
        <xdr:cNvPr id="618" name="テキスト ボックス 617"/>
        <xdr:cNvSpPr txBox="1"/>
      </xdr:nvSpPr>
      <xdr:spPr>
        <a:xfrm>
          <a:off x="12407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27330" cy="259080"/>
    <xdr:sp macro="" textlink="">
      <xdr:nvSpPr>
        <xdr:cNvPr id="621" name="テキスト ボックス 620"/>
        <xdr:cNvSpPr txBox="1"/>
      </xdr:nvSpPr>
      <xdr:spPr>
        <a:xfrm>
          <a:off x="12197080" y="13446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3" name="テキスト ボックス 622"/>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25" name="テキスト ボックス 624"/>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7" name="テキスト ボックス 626"/>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74040" cy="259080"/>
    <xdr:sp macro="" textlink="">
      <xdr:nvSpPr>
        <xdr:cNvPr id="629" name="テキスト ボックス 628"/>
        <xdr:cNvSpPr txBox="1"/>
      </xdr:nvSpPr>
      <xdr:spPr>
        <a:xfrm>
          <a:off x="11850370" y="11922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74040" cy="248920"/>
    <xdr:sp macro="" textlink="">
      <xdr:nvSpPr>
        <xdr:cNvPr id="631" name="テキスト ボックス 630"/>
        <xdr:cNvSpPr txBox="1"/>
      </xdr:nvSpPr>
      <xdr:spPr>
        <a:xfrm>
          <a:off x="11850370" y="11541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13335</xdr:rowOff>
    </xdr:from>
    <xdr:to>
      <xdr:col>85</xdr:col>
      <xdr:colOff>126365</xdr:colOff>
      <xdr:row>79</xdr:row>
      <xdr:rowOff>44450</xdr:rowOff>
    </xdr:to>
    <xdr:cxnSp macro="">
      <xdr:nvCxnSpPr>
        <xdr:cNvPr id="633" name="直線コネクタ 632"/>
        <xdr:cNvCxnSpPr/>
      </xdr:nvCxnSpPr>
      <xdr:spPr>
        <a:xfrm flipV="1">
          <a:off x="16317595" y="12014835"/>
          <a:ext cx="127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4"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132080</xdr:rowOff>
    </xdr:from>
    <xdr:ext cx="598805" cy="251460"/>
    <xdr:sp macro="" textlink="">
      <xdr:nvSpPr>
        <xdr:cNvPr id="636" name="災害復旧費最大値テキスト"/>
        <xdr:cNvSpPr txBox="1"/>
      </xdr:nvSpPr>
      <xdr:spPr>
        <a:xfrm>
          <a:off x="16370300" y="117906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123,970</a:t>
          </a:r>
          <a:endParaRPr kumimoji="1" lang="ja-JP" altLang="en-US" sz="1000" b="1">
            <a:latin typeface="ＭＳ Ｐゴシック"/>
          </a:endParaRPr>
        </a:p>
      </xdr:txBody>
    </xdr:sp>
    <xdr:clientData/>
  </xdr:oneCellAnchor>
  <xdr:twoCellAnchor>
    <xdr:from>
      <xdr:col>85</xdr:col>
      <xdr:colOff>38100</xdr:colOff>
      <xdr:row>70</xdr:row>
      <xdr:rowOff>13335</xdr:rowOff>
    </xdr:from>
    <xdr:to>
      <xdr:col>86</xdr:col>
      <xdr:colOff>25400</xdr:colOff>
      <xdr:row>70</xdr:row>
      <xdr:rowOff>13335</xdr:rowOff>
    </xdr:to>
    <xdr:cxnSp macro="">
      <xdr:nvCxnSpPr>
        <xdr:cNvPr id="637" name="直線コネクタ 636"/>
        <xdr:cNvCxnSpPr/>
      </xdr:nvCxnSpPr>
      <xdr:spPr>
        <a:xfrm>
          <a:off x="16230600" y="1201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31115</xdr:rowOff>
    </xdr:from>
    <xdr:to>
      <xdr:col>85</xdr:col>
      <xdr:colOff>127000</xdr:colOff>
      <xdr:row>79</xdr:row>
      <xdr:rowOff>41910</xdr:rowOff>
    </xdr:to>
    <xdr:cxnSp macro="">
      <xdr:nvCxnSpPr>
        <xdr:cNvPr id="638" name="直線コネクタ 637"/>
        <xdr:cNvCxnSpPr/>
      </xdr:nvCxnSpPr>
      <xdr:spPr>
        <a:xfrm flipV="1">
          <a:off x="15481300" y="1357566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88900</xdr:rowOff>
    </xdr:from>
    <xdr:ext cx="469900" cy="248920"/>
    <xdr:sp macro="" textlink="">
      <xdr:nvSpPr>
        <xdr:cNvPr id="639" name="災害復旧費平均値テキスト"/>
        <xdr:cNvSpPr txBox="1"/>
      </xdr:nvSpPr>
      <xdr:spPr>
        <a:xfrm>
          <a:off x="16370300" y="1329055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66040</xdr:rowOff>
    </xdr:from>
    <xdr:to>
      <xdr:col>85</xdr:col>
      <xdr:colOff>177800</xdr:colOff>
      <xdr:row>78</xdr:row>
      <xdr:rowOff>167640</xdr:rowOff>
    </xdr:to>
    <xdr:sp macro="" textlink="">
      <xdr:nvSpPr>
        <xdr:cNvPr id="640" name="フローチャート: 判断 639"/>
        <xdr:cNvSpPr/>
      </xdr:nvSpPr>
      <xdr:spPr>
        <a:xfrm>
          <a:off x="16268700" y="1343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34925</xdr:rowOff>
    </xdr:from>
    <xdr:to>
      <xdr:col>81</xdr:col>
      <xdr:colOff>50800</xdr:colOff>
      <xdr:row>79</xdr:row>
      <xdr:rowOff>41910</xdr:rowOff>
    </xdr:to>
    <xdr:cxnSp macro="">
      <xdr:nvCxnSpPr>
        <xdr:cNvPr id="641" name="直線コネクタ 640"/>
        <xdr:cNvCxnSpPr/>
      </xdr:nvCxnSpPr>
      <xdr:spPr>
        <a:xfrm>
          <a:off x="14592300" y="135794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66675</xdr:rowOff>
    </xdr:from>
    <xdr:to>
      <xdr:col>81</xdr:col>
      <xdr:colOff>101600</xdr:colOff>
      <xdr:row>78</xdr:row>
      <xdr:rowOff>168275</xdr:rowOff>
    </xdr:to>
    <xdr:sp macro="" textlink="">
      <xdr:nvSpPr>
        <xdr:cNvPr id="642" name="フローチャート: 判断 641"/>
        <xdr:cNvSpPr/>
      </xdr:nvSpPr>
      <xdr:spPr>
        <a:xfrm>
          <a:off x="15430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13335</xdr:rowOff>
    </xdr:from>
    <xdr:ext cx="448310" cy="259080"/>
    <xdr:sp macro="" textlink="">
      <xdr:nvSpPr>
        <xdr:cNvPr id="643" name="テキスト ボックス 642"/>
        <xdr:cNvSpPr txBox="1"/>
      </xdr:nvSpPr>
      <xdr:spPr>
        <a:xfrm>
          <a:off x="15246350" y="1321498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34925</xdr:rowOff>
    </xdr:from>
    <xdr:to>
      <xdr:col>76</xdr:col>
      <xdr:colOff>114300</xdr:colOff>
      <xdr:row>79</xdr:row>
      <xdr:rowOff>41910</xdr:rowOff>
    </xdr:to>
    <xdr:cxnSp macro="">
      <xdr:nvCxnSpPr>
        <xdr:cNvPr id="644" name="直線コネクタ 643"/>
        <xdr:cNvCxnSpPr/>
      </xdr:nvCxnSpPr>
      <xdr:spPr>
        <a:xfrm flipV="1">
          <a:off x="13703300" y="135794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90170</xdr:rowOff>
    </xdr:from>
    <xdr:to>
      <xdr:col>76</xdr:col>
      <xdr:colOff>165100</xdr:colOff>
      <xdr:row>79</xdr:row>
      <xdr:rowOff>20320</xdr:rowOff>
    </xdr:to>
    <xdr:sp macro="" textlink="">
      <xdr:nvSpPr>
        <xdr:cNvPr id="645" name="フローチャート: 判断 644"/>
        <xdr:cNvSpPr/>
      </xdr:nvSpPr>
      <xdr:spPr>
        <a:xfrm>
          <a:off x="14541500" y="134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36830</xdr:rowOff>
    </xdr:from>
    <xdr:ext cx="448310" cy="259080"/>
    <xdr:sp macro="" textlink="">
      <xdr:nvSpPr>
        <xdr:cNvPr id="646" name="テキスト ボックス 645"/>
        <xdr:cNvSpPr txBox="1"/>
      </xdr:nvSpPr>
      <xdr:spPr>
        <a:xfrm>
          <a:off x="14357350" y="1323848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41910</xdr:rowOff>
    </xdr:from>
    <xdr:to>
      <xdr:col>71</xdr:col>
      <xdr:colOff>177800</xdr:colOff>
      <xdr:row>79</xdr:row>
      <xdr:rowOff>44450</xdr:rowOff>
    </xdr:to>
    <xdr:cxnSp macro="">
      <xdr:nvCxnSpPr>
        <xdr:cNvPr id="647" name="直線コネクタ 646"/>
        <xdr:cNvCxnSpPr/>
      </xdr:nvCxnSpPr>
      <xdr:spPr>
        <a:xfrm flipV="1">
          <a:off x="12814300" y="13586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118110</xdr:rowOff>
    </xdr:from>
    <xdr:to>
      <xdr:col>72</xdr:col>
      <xdr:colOff>38100</xdr:colOff>
      <xdr:row>79</xdr:row>
      <xdr:rowOff>48260</xdr:rowOff>
    </xdr:to>
    <xdr:sp macro="" textlink="">
      <xdr:nvSpPr>
        <xdr:cNvPr id="648" name="フローチャート: 判断 647"/>
        <xdr:cNvSpPr/>
      </xdr:nvSpPr>
      <xdr:spPr>
        <a:xfrm>
          <a:off x="13652500" y="134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64770</xdr:rowOff>
    </xdr:from>
    <xdr:ext cx="448310" cy="250190"/>
    <xdr:sp macro="" textlink="">
      <xdr:nvSpPr>
        <xdr:cNvPr id="649" name="テキスト ボックス 648"/>
        <xdr:cNvSpPr txBox="1"/>
      </xdr:nvSpPr>
      <xdr:spPr>
        <a:xfrm>
          <a:off x="13468350" y="13266420"/>
          <a:ext cx="4483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133350</xdr:rowOff>
    </xdr:from>
    <xdr:to>
      <xdr:col>67</xdr:col>
      <xdr:colOff>101600</xdr:colOff>
      <xdr:row>79</xdr:row>
      <xdr:rowOff>63500</xdr:rowOff>
    </xdr:to>
    <xdr:sp macro="" textlink="">
      <xdr:nvSpPr>
        <xdr:cNvPr id="650" name="フローチャート: 判断 649"/>
        <xdr:cNvSpPr/>
      </xdr:nvSpPr>
      <xdr:spPr>
        <a:xfrm>
          <a:off x="127635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80010</xdr:rowOff>
    </xdr:from>
    <xdr:ext cx="448310" cy="259080"/>
    <xdr:sp macro="" textlink="">
      <xdr:nvSpPr>
        <xdr:cNvPr id="651" name="テキスト ボックス 650"/>
        <xdr:cNvSpPr txBox="1"/>
      </xdr:nvSpPr>
      <xdr:spPr>
        <a:xfrm>
          <a:off x="12579350" y="1328166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2" name="テキスト ボックス 65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3" name="テキスト ボックス 65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4" name="テキスト ボックス 65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5" name="テキスト ボックス 65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6" name="テキスト ボックス 65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151765</xdr:rowOff>
    </xdr:from>
    <xdr:to>
      <xdr:col>85</xdr:col>
      <xdr:colOff>177800</xdr:colOff>
      <xdr:row>79</xdr:row>
      <xdr:rowOff>81915</xdr:rowOff>
    </xdr:to>
    <xdr:sp macro="" textlink="">
      <xdr:nvSpPr>
        <xdr:cNvPr id="657" name="楕円 656"/>
        <xdr:cNvSpPr/>
      </xdr:nvSpPr>
      <xdr:spPr>
        <a:xfrm>
          <a:off x="162687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66675</xdr:rowOff>
    </xdr:from>
    <xdr:ext cx="469900" cy="248285"/>
    <xdr:sp macro="" textlink="">
      <xdr:nvSpPr>
        <xdr:cNvPr id="658" name="災害復旧費該当値テキスト"/>
        <xdr:cNvSpPr txBox="1"/>
      </xdr:nvSpPr>
      <xdr:spPr>
        <a:xfrm>
          <a:off x="16370300" y="1343977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162560</xdr:rowOff>
    </xdr:from>
    <xdr:to>
      <xdr:col>81</xdr:col>
      <xdr:colOff>101600</xdr:colOff>
      <xdr:row>79</xdr:row>
      <xdr:rowOff>92710</xdr:rowOff>
    </xdr:to>
    <xdr:sp macro="" textlink="">
      <xdr:nvSpPr>
        <xdr:cNvPr id="659" name="楕円 658"/>
        <xdr:cNvSpPr/>
      </xdr:nvSpPr>
      <xdr:spPr>
        <a:xfrm>
          <a:off x="15430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83820</xdr:rowOff>
    </xdr:from>
    <xdr:ext cx="378460" cy="259080"/>
    <xdr:sp macro="" textlink="">
      <xdr:nvSpPr>
        <xdr:cNvPr id="660" name="テキスト ボックス 659"/>
        <xdr:cNvSpPr txBox="1"/>
      </xdr:nvSpPr>
      <xdr:spPr>
        <a:xfrm>
          <a:off x="15292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155575</xdr:rowOff>
    </xdr:from>
    <xdr:to>
      <xdr:col>76</xdr:col>
      <xdr:colOff>165100</xdr:colOff>
      <xdr:row>79</xdr:row>
      <xdr:rowOff>86360</xdr:rowOff>
    </xdr:to>
    <xdr:sp macro="" textlink="">
      <xdr:nvSpPr>
        <xdr:cNvPr id="661" name="楕円 660"/>
        <xdr:cNvSpPr/>
      </xdr:nvSpPr>
      <xdr:spPr>
        <a:xfrm>
          <a:off x="14541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76835</xdr:rowOff>
    </xdr:from>
    <xdr:ext cx="378460" cy="249555"/>
    <xdr:sp macro="" textlink="">
      <xdr:nvSpPr>
        <xdr:cNvPr id="662" name="テキスト ボックス 661"/>
        <xdr:cNvSpPr txBox="1"/>
      </xdr:nvSpPr>
      <xdr:spPr>
        <a:xfrm>
          <a:off x="14403070" y="1362138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162560</xdr:rowOff>
    </xdr:from>
    <xdr:to>
      <xdr:col>72</xdr:col>
      <xdr:colOff>38100</xdr:colOff>
      <xdr:row>79</xdr:row>
      <xdr:rowOff>92710</xdr:rowOff>
    </xdr:to>
    <xdr:sp macro="" textlink="">
      <xdr:nvSpPr>
        <xdr:cNvPr id="663" name="楕円 662"/>
        <xdr:cNvSpPr/>
      </xdr:nvSpPr>
      <xdr:spPr>
        <a:xfrm>
          <a:off x="13652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83820</xdr:rowOff>
    </xdr:from>
    <xdr:ext cx="378460" cy="259080"/>
    <xdr:sp macro="" textlink="">
      <xdr:nvSpPr>
        <xdr:cNvPr id="664" name="テキスト ボックス 663"/>
        <xdr:cNvSpPr txBox="1"/>
      </xdr:nvSpPr>
      <xdr:spPr>
        <a:xfrm>
          <a:off x="13514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27965" cy="251460"/>
    <xdr:sp macro="" textlink="">
      <xdr:nvSpPr>
        <xdr:cNvPr id="666" name="テキスト ボックス 665"/>
        <xdr:cNvSpPr txBox="1"/>
      </xdr:nvSpPr>
      <xdr:spPr>
        <a:xfrm>
          <a:off x="12689840" y="13630910"/>
          <a:ext cx="227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28295" cy="217170"/>
    <xdr:sp macro="" textlink="">
      <xdr:nvSpPr>
        <xdr:cNvPr id="675" name="テキスト ボックス 674"/>
        <xdr:cNvSpPr txBox="1"/>
      </xdr:nvSpPr>
      <xdr:spPr>
        <a:xfrm>
          <a:off x="12407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27330" cy="259080"/>
    <xdr:sp macro="" textlink="">
      <xdr:nvSpPr>
        <xdr:cNvPr id="678" name="テキスト ボックス 677"/>
        <xdr:cNvSpPr txBox="1"/>
      </xdr:nvSpPr>
      <xdr:spPr>
        <a:xfrm>
          <a:off x="12197080" y="16875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0" name="テキスト ボックス 67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82" name="テキスト ボックス 681"/>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4" name="テキスト ボックス 68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74040" cy="259080"/>
    <xdr:sp macro="" textlink="">
      <xdr:nvSpPr>
        <xdr:cNvPr id="686" name="テキスト ボックス 685"/>
        <xdr:cNvSpPr txBox="1"/>
      </xdr:nvSpPr>
      <xdr:spPr>
        <a:xfrm>
          <a:off x="11850370" y="15351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74040" cy="248920"/>
    <xdr:sp macro="" textlink="">
      <xdr:nvSpPr>
        <xdr:cNvPr id="688" name="テキスト ボックス 687"/>
        <xdr:cNvSpPr txBox="1"/>
      </xdr:nvSpPr>
      <xdr:spPr>
        <a:xfrm>
          <a:off x="11850370" y="14970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11430</xdr:rowOff>
    </xdr:from>
    <xdr:to>
      <xdr:col>85</xdr:col>
      <xdr:colOff>126365</xdr:colOff>
      <xdr:row>97</xdr:row>
      <xdr:rowOff>167005</xdr:rowOff>
    </xdr:to>
    <xdr:cxnSp macro="">
      <xdr:nvCxnSpPr>
        <xdr:cNvPr id="690" name="直線コネクタ 689"/>
        <xdr:cNvCxnSpPr/>
      </xdr:nvCxnSpPr>
      <xdr:spPr>
        <a:xfrm flipV="1">
          <a:off x="16317595" y="15441930"/>
          <a:ext cx="127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170815</xdr:rowOff>
    </xdr:from>
    <xdr:ext cx="534670" cy="258445"/>
    <xdr:sp macro="" textlink="">
      <xdr:nvSpPr>
        <xdr:cNvPr id="691" name="公債費最小値テキスト"/>
        <xdr:cNvSpPr txBox="1"/>
      </xdr:nvSpPr>
      <xdr:spPr>
        <a:xfrm>
          <a:off x="16370300" y="16801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17,374</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167005</xdr:rowOff>
    </xdr:from>
    <xdr:to>
      <xdr:col>86</xdr:col>
      <xdr:colOff>25400</xdr:colOff>
      <xdr:row>97</xdr:row>
      <xdr:rowOff>167005</xdr:rowOff>
    </xdr:to>
    <xdr:cxnSp macro="">
      <xdr:nvCxnSpPr>
        <xdr:cNvPr id="692" name="直線コネクタ 691"/>
        <xdr:cNvCxnSpPr/>
      </xdr:nvCxnSpPr>
      <xdr:spPr>
        <a:xfrm>
          <a:off x="16230600" y="16797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129540</xdr:rowOff>
    </xdr:from>
    <xdr:ext cx="598805" cy="259080"/>
    <xdr:sp macro="" textlink="">
      <xdr:nvSpPr>
        <xdr:cNvPr id="693" name="公債費最大値テキスト"/>
        <xdr:cNvSpPr txBox="1"/>
      </xdr:nvSpPr>
      <xdr:spPr>
        <a:xfrm>
          <a:off x="16370300" y="15217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124,114</a:t>
          </a:r>
          <a:endParaRPr kumimoji="1" lang="ja-JP" altLang="en-US" sz="1000" b="1">
            <a:latin typeface="ＭＳ Ｐゴシック"/>
          </a:endParaRPr>
        </a:p>
      </xdr:txBody>
    </xdr:sp>
    <xdr:clientData/>
  </xdr:oneCellAnchor>
  <xdr:twoCellAnchor>
    <xdr:from>
      <xdr:col>85</xdr:col>
      <xdr:colOff>38100</xdr:colOff>
      <xdr:row>90</xdr:row>
      <xdr:rowOff>11430</xdr:rowOff>
    </xdr:from>
    <xdr:to>
      <xdr:col>86</xdr:col>
      <xdr:colOff>25400</xdr:colOff>
      <xdr:row>90</xdr:row>
      <xdr:rowOff>11430</xdr:rowOff>
    </xdr:to>
    <xdr:cxnSp macro="">
      <xdr:nvCxnSpPr>
        <xdr:cNvPr id="694" name="直線コネクタ 693"/>
        <xdr:cNvCxnSpPr/>
      </xdr:nvCxnSpPr>
      <xdr:spPr>
        <a:xfrm>
          <a:off x="16230600" y="1544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162560</xdr:rowOff>
    </xdr:from>
    <xdr:to>
      <xdr:col>85</xdr:col>
      <xdr:colOff>127000</xdr:colOff>
      <xdr:row>96</xdr:row>
      <xdr:rowOff>22225</xdr:rowOff>
    </xdr:to>
    <xdr:cxnSp macro="">
      <xdr:nvCxnSpPr>
        <xdr:cNvPr id="695" name="直線コネクタ 694"/>
        <xdr:cNvCxnSpPr/>
      </xdr:nvCxnSpPr>
      <xdr:spPr>
        <a:xfrm flipV="1">
          <a:off x="15481300" y="1645031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6350</xdr:rowOff>
    </xdr:from>
    <xdr:ext cx="534670" cy="251460"/>
    <xdr:sp macro="" textlink="">
      <xdr:nvSpPr>
        <xdr:cNvPr id="696" name="公債費平均値テキスト"/>
        <xdr:cNvSpPr txBox="1"/>
      </xdr:nvSpPr>
      <xdr:spPr>
        <a:xfrm>
          <a:off x="16370300" y="1612265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154940</xdr:rowOff>
    </xdr:from>
    <xdr:to>
      <xdr:col>85</xdr:col>
      <xdr:colOff>177800</xdr:colOff>
      <xdr:row>95</xdr:row>
      <xdr:rowOff>84455</xdr:rowOff>
    </xdr:to>
    <xdr:sp macro="" textlink="">
      <xdr:nvSpPr>
        <xdr:cNvPr id="697" name="フローチャート: 判断 696"/>
        <xdr:cNvSpPr/>
      </xdr:nvSpPr>
      <xdr:spPr>
        <a:xfrm>
          <a:off x="162687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22225</xdr:rowOff>
    </xdr:from>
    <xdr:to>
      <xdr:col>81</xdr:col>
      <xdr:colOff>50800</xdr:colOff>
      <xdr:row>96</xdr:row>
      <xdr:rowOff>27940</xdr:rowOff>
    </xdr:to>
    <xdr:cxnSp macro="">
      <xdr:nvCxnSpPr>
        <xdr:cNvPr id="698" name="直線コネクタ 697"/>
        <xdr:cNvCxnSpPr/>
      </xdr:nvCxnSpPr>
      <xdr:spPr>
        <a:xfrm flipV="1">
          <a:off x="14592300" y="164814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158115</xdr:rowOff>
    </xdr:from>
    <xdr:to>
      <xdr:col>81</xdr:col>
      <xdr:colOff>101600</xdr:colOff>
      <xdr:row>95</xdr:row>
      <xdr:rowOff>88265</xdr:rowOff>
    </xdr:to>
    <xdr:sp macro="" textlink="">
      <xdr:nvSpPr>
        <xdr:cNvPr id="699" name="フローチャート: 判断 698"/>
        <xdr:cNvSpPr/>
      </xdr:nvSpPr>
      <xdr:spPr>
        <a:xfrm>
          <a:off x="15430500" y="16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104775</xdr:rowOff>
    </xdr:from>
    <xdr:ext cx="513080" cy="259080"/>
    <xdr:sp macro="" textlink="">
      <xdr:nvSpPr>
        <xdr:cNvPr id="700" name="テキスト ボックス 699"/>
        <xdr:cNvSpPr txBox="1"/>
      </xdr:nvSpPr>
      <xdr:spPr>
        <a:xfrm>
          <a:off x="15213965" y="1604962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27940</xdr:rowOff>
    </xdr:from>
    <xdr:to>
      <xdr:col>76</xdr:col>
      <xdr:colOff>114300</xdr:colOff>
      <xdr:row>96</xdr:row>
      <xdr:rowOff>38100</xdr:rowOff>
    </xdr:to>
    <xdr:cxnSp macro="">
      <xdr:nvCxnSpPr>
        <xdr:cNvPr id="701" name="直線コネクタ 700"/>
        <xdr:cNvCxnSpPr/>
      </xdr:nvCxnSpPr>
      <xdr:spPr>
        <a:xfrm flipV="1">
          <a:off x="13703300" y="164871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162560</xdr:rowOff>
    </xdr:from>
    <xdr:to>
      <xdr:col>76</xdr:col>
      <xdr:colOff>165100</xdr:colOff>
      <xdr:row>95</xdr:row>
      <xdr:rowOff>92710</xdr:rowOff>
    </xdr:to>
    <xdr:sp macro="" textlink="">
      <xdr:nvSpPr>
        <xdr:cNvPr id="702" name="フローチャート: 判断 701"/>
        <xdr:cNvSpPr/>
      </xdr:nvSpPr>
      <xdr:spPr>
        <a:xfrm>
          <a:off x="14541500" y="162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109220</xdr:rowOff>
    </xdr:from>
    <xdr:ext cx="513080" cy="251460"/>
    <xdr:sp macro="" textlink="">
      <xdr:nvSpPr>
        <xdr:cNvPr id="703" name="テキスト ボックス 702"/>
        <xdr:cNvSpPr txBox="1"/>
      </xdr:nvSpPr>
      <xdr:spPr>
        <a:xfrm>
          <a:off x="14324965" y="1605407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14605</xdr:rowOff>
    </xdr:from>
    <xdr:to>
      <xdr:col>71</xdr:col>
      <xdr:colOff>177800</xdr:colOff>
      <xdr:row>96</xdr:row>
      <xdr:rowOff>38100</xdr:rowOff>
    </xdr:to>
    <xdr:cxnSp macro="">
      <xdr:nvCxnSpPr>
        <xdr:cNvPr id="704" name="直線コネクタ 703"/>
        <xdr:cNvCxnSpPr/>
      </xdr:nvCxnSpPr>
      <xdr:spPr>
        <a:xfrm>
          <a:off x="12814300" y="164738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149860</xdr:rowOff>
    </xdr:from>
    <xdr:to>
      <xdr:col>72</xdr:col>
      <xdr:colOff>38100</xdr:colOff>
      <xdr:row>95</xdr:row>
      <xdr:rowOff>80010</xdr:rowOff>
    </xdr:to>
    <xdr:sp macro="" textlink="">
      <xdr:nvSpPr>
        <xdr:cNvPr id="705" name="フローチャート: 判断 704"/>
        <xdr:cNvSpPr/>
      </xdr:nvSpPr>
      <xdr:spPr>
        <a:xfrm>
          <a:off x="136525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96520</xdr:rowOff>
    </xdr:from>
    <xdr:ext cx="513080" cy="259080"/>
    <xdr:sp macro="" textlink="">
      <xdr:nvSpPr>
        <xdr:cNvPr id="706" name="テキスト ボックス 705"/>
        <xdr:cNvSpPr txBox="1"/>
      </xdr:nvSpPr>
      <xdr:spPr>
        <a:xfrm>
          <a:off x="13435965" y="1604137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147320</xdr:rowOff>
    </xdr:from>
    <xdr:to>
      <xdr:col>67</xdr:col>
      <xdr:colOff>101600</xdr:colOff>
      <xdr:row>95</xdr:row>
      <xdr:rowOff>77470</xdr:rowOff>
    </xdr:to>
    <xdr:sp macro="" textlink="">
      <xdr:nvSpPr>
        <xdr:cNvPr id="707" name="フローチャート: 判断 706"/>
        <xdr:cNvSpPr/>
      </xdr:nvSpPr>
      <xdr:spPr>
        <a:xfrm>
          <a:off x="12763500" y="1626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93980</xdr:rowOff>
    </xdr:from>
    <xdr:ext cx="513080" cy="259080"/>
    <xdr:sp macro="" textlink="">
      <xdr:nvSpPr>
        <xdr:cNvPr id="708" name="テキスト ボックス 707"/>
        <xdr:cNvSpPr txBox="1"/>
      </xdr:nvSpPr>
      <xdr:spPr>
        <a:xfrm>
          <a:off x="12546965" y="1603883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9" name="テキスト ボックス 70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0" name="テキスト ボックス 70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1" name="テキスト ボックス 71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2" name="テキスト ボックス 71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3" name="テキスト ボックス 71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111760</xdr:rowOff>
    </xdr:from>
    <xdr:to>
      <xdr:col>85</xdr:col>
      <xdr:colOff>177800</xdr:colOff>
      <xdr:row>96</xdr:row>
      <xdr:rowOff>41910</xdr:rowOff>
    </xdr:to>
    <xdr:sp macro="" textlink="">
      <xdr:nvSpPr>
        <xdr:cNvPr id="714" name="楕円 713"/>
        <xdr:cNvSpPr/>
      </xdr:nvSpPr>
      <xdr:spPr>
        <a:xfrm>
          <a:off x="16268700" y="163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90170</xdr:rowOff>
    </xdr:from>
    <xdr:ext cx="534670" cy="259080"/>
    <xdr:sp macro="" textlink="">
      <xdr:nvSpPr>
        <xdr:cNvPr id="715" name="公債費該当値テキスト"/>
        <xdr:cNvSpPr txBox="1"/>
      </xdr:nvSpPr>
      <xdr:spPr>
        <a:xfrm>
          <a:off x="16370300" y="16377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143510</xdr:rowOff>
    </xdr:from>
    <xdr:to>
      <xdr:col>81</xdr:col>
      <xdr:colOff>101600</xdr:colOff>
      <xdr:row>96</xdr:row>
      <xdr:rowOff>73025</xdr:rowOff>
    </xdr:to>
    <xdr:sp macro="" textlink="">
      <xdr:nvSpPr>
        <xdr:cNvPr id="716" name="楕円 715"/>
        <xdr:cNvSpPr/>
      </xdr:nvSpPr>
      <xdr:spPr>
        <a:xfrm>
          <a:off x="15430500" y="16431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64135</xdr:rowOff>
    </xdr:from>
    <xdr:ext cx="513080" cy="250825"/>
    <xdr:sp macro="" textlink="">
      <xdr:nvSpPr>
        <xdr:cNvPr id="717" name="テキスト ボックス 716"/>
        <xdr:cNvSpPr txBox="1"/>
      </xdr:nvSpPr>
      <xdr:spPr>
        <a:xfrm>
          <a:off x="15213965" y="1652333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148590</xdr:rowOff>
    </xdr:from>
    <xdr:to>
      <xdr:col>76</xdr:col>
      <xdr:colOff>165100</xdr:colOff>
      <xdr:row>96</xdr:row>
      <xdr:rowOff>78740</xdr:rowOff>
    </xdr:to>
    <xdr:sp macro="" textlink="">
      <xdr:nvSpPr>
        <xdr:cNvPr id="718" name="楕円 717"/>
        <xdr:cNvSpPr/>
      </xdr:nvSpPr>
      <xdr:spPr>
        <a:xfrm>
          <a:off x="14541500" y="164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69850</xdr:rowOff>
    </xdr:from>
    <xdr:ext cx="513080" cy="259080"/>
    <xdr:sp macro="" textlink="">
      <xdr:nvSpPr>
        <xdr:cNvPr id="719" name="テキスト ボックス 718"/>
        <xdr:cNvSpPr txBox="1"/>
      </xdr:nvSpPr>
      <xdr:spPr>
        <a:xfrm>
          <a:off x="14324965" y="1652905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158750</xdr:rowOff>
    </xdr:from>
    <xdr:to>
      <xdr:col>72</xdr:col>
      <xdr:colOff>38100</xdr:colOff>
      <xdr:row>96</xdr:row>
      <xdr:rowOff>88900</xdr:rowOff>
    </xdr:to>
    <xdr:sp macro="" textlink="">
      <xdr:nvSpPr>
        <xdr:cNvPr id="720" name="楕円 719"/>
        <xdr:cNvSpPr/>
      </xdr:nvSpPr>
      <xdr:spPr>
        <a:xfrm>
          <a:off x="13652500" y="164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80010</xdr:rowOff>
    </xdr:from>
    <xdr:ext cx="513080" cy="259080"/>
    <xdr:sp macro="" textlink="">
      <xdr:nvSpPr>
        <xdr:cNvPr id="721" name="テキスト ボックス 720"/>
        <xdr:cNvSpPr txBox="1"/>
      </xdr:nvSpPr>
      <xdr:spPr>
        <a:xfrm>
          <a:off x="13435965" y="1653921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135255</xdr:rowOff>
    </xdr:from>
    <xdr:to>
      <xdr:col>67</xdr:col>
      <xdr:colOff>101600</xdr:colOff>
      <xdr:row>96</xdr:row>
      <xdr:rowOff>65405</xdr:rowOff>
    </xdr:to>
    <xdr:sp macro="" textlink="">
      <xdr:nvSpPr>
        <xdr:cNvPr id="722" name="楕円 721"/>
        <xdr:cNvSpPr/>
      </xdr:nvSpPr>
      <xdr:spPr>
        <a:xfrm>
          <a:off x="12763500" y="164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56515</xdr:rowOff>
    </xdr:from>
    <xdr:ext cx="513080" cy="258445"/>
    <xdr:sp macro="" textlink="">
      <xdr:nvSpPr>
        <xdr:cNvPr id="723" name="テキスト ボックス 722"/>
        <xdr:cNvSpPr txBox="1"/>
      </xdr:nvSpPr>
      <xdr:spPr>
        <a:xfrm>
          <a:off x="12546965" y="16515715"/>
          <a:ext cx="5130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28295" cy="217170"/>
    <xdr:sp macro="" textlink="">
      <xdr:nvSpPr>
        <xdr:cNvPr id="732" name="テキスト ボックス 731"/>
        <xdr:cNvSpPr txBox="1"/>
      </xdr:nvSpPr>
      <xdr:spPr>
        <a:xfrm>
          <a:off x="18249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4" name="直線コネクタ 733"/>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27330" cy="259080"/>
    <xdr:sp macro="" textlink="">
      <xdr:nvSpPr>
        <xdr:cNvPr id="735" name="テキスト ボックス 734"/>
        <xdr:cNvSpPr txBox="1"/>
      </xdr:nvSpPr>
      <xdr:spPr>
        <a:xfrm>
          <a:off x="18039080" y="664337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6" name="直線コネクタ 735"/>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45770" cy="250825"/>
    <xdr:sp macro="" textlink="">
      <xdr:nvSpPr>
        <xdr:cNvPr id="737" name="テキスト ボックス 736"/>
        <xdr:cNvSpPr txBox="1"/>
      </xdr:nvSpPr>
      <xdr:spPr>
        <a:xfrm>
          <a:off x="17820640" y="6316345"/>
          <a:ext cx="4457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8" name="直線コネクタ 737"/>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45770" cy="259080"/>
    <xdr:sp macro="" textlink="">
      <xdr:nvSpPr>
        <xdr:cNvPr id="739" name="テキスト ボックス 738"/>
        <xdr:cNvSpPr txBox="1"/>
      </xdr:nvSpPr>
      <xdr:spPr>
        <a:xfrm>
          <a:off x="17820640" y="5989955"/>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40" name="直線コネクタ 739"/>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45770" cy="251460"/>
    <xdr:sp macro="" textlink="">
      <xdr:nvSpPr>
        <xdr:cNvPr id="741" name="テキスト ボックス 740"/>
        <xdr:cNvSpPr txBox="1"/>
      </xdr:nvSpPr>
      <xdr:spPr>
        <a:xfrm>
          <a:off x="17820640" y="5664200"/>
          <a:ext cx="4457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42" name="直線コネクタ 741"/>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45770" cy="258445"/>
    <xdr:sp macro="" textlink="">
      <xdr:nvSpPr>
        <xdr:cNvPr id="743" name="テキスト ボックス 742"/>
        <xdr:cNvSpPr txBox="1"/>
      </xdr:nvSpPr>
      <xdr:spPr>
        <a:xfrm>
          <a:off x="17820640" y="5337175"/>
          <a:ext cx="445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4" name="直線コネクタ 743"/>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45" name="テキスト ボックス 744"/>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47" name="テキスト ボックス 746"/>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20955</xdr:rowOff>
    </xdr:from>
    <xdr:to>
      <xdr:col>116</xdr:col>
      <xdr:colOff>62865</xdr:colOff>
      <xdr:row>39</xdr:row>
      <xdr:rowOff>99060</xdr:rowOff>
    </xdr:to>
    <xdr:cxnSp macro="">
      <xdr:nvCxnSpPr>
        <xdr:cNvPr id="749" name="直線コネクタ 748"/>
        <xdr:cNvCxnSpPr/>
      </xdr:nvCxnSpPr>
      <xdr:spPr>
        <a:xfrm flipV="1">
          <a:off x="22159595" y="516445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120650</xdr:rowOff>
    </xdr:from>
    <xdr:ext cx="249555" cy="251460"/>
    <xdr:sp macro="" textlink="">
      <xdr:nvSpPr>
        <xdr:cNvPr id="750" name="諸支出金最小値テキスト"/>
        <xdr:cNvSpPr txBox="1"/>
      </xdr:nvSpPr>
      <xdr:spPr>
        <a:xfrm>
          <a:off x="22212300" y="680720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51" name="直線コネクタ 750"/>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139065</xdr:rowOff>
    </xdr:from>
    <xdr:ext cx="469900" cy="259080"/>
    <xdr:sp macro="" textlink="">
      <xdr:nvSpPr>
        <xdr:cNvPr id="752" name="諸支出金最大値テキスト"/>
        <xdr:cNvSpPr txBox="1"/>
      </xdr:nvSpPr>
      <xdr:spPr>
        <a:xfrm>
          <a:off x="22212300" y="4939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9,929</a:t>
          </a:r>
          <a:endParaRPr kumimoji="1" lang="ja-JP" altLang="en-US" sz="1000" b="1">
            <a:latin typeface="ＭＳ Ｐゴシック"/>
          </a:endParaRPr>
        </a:p>
      </xdr:txBody>
    </xdr:sp>
    <xdr:clientData/>
  </xdr:oneCellAnchor>
  <xdr:twoCellAnchor>
    <xdr:from>
      <xdr:col>115</xdr:col>
      <xdr:colOff>165100</xdr:colOff>
      <xdr:row>30</xdr:row>
      <xdr:rowOff>20955</xdr:rowOff>
    </xdr:from>
    <xdr:to>
      <xdr:col>116</xdr:col>
      <xdr:colOff>152400</xdr:colOff>
      <xdr:row>30</xdr:row>
      <xdr:rowOff>20955</xdr:rowOff>
    </xdr:to>
    <xdr:cxnSp macro="">
      <xdr:nvCxnSpPr>
        <xdr:cNvPr id="753" name="直線コネクタ 752"/>
        <xdr:cNvCxnSpPr/>
      </xdr:nvCxnSpPr>
      <xdr:spPr>
        <a:xfrm>
          <a:off x="22072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54" name="直線コネクタ 753"/>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37465</xdr:rowOff>
    </xdr:from>
    <xdr:ext cx="378460" cy="259080"/>
    <xdr:sp macro="" textlink="">
      <xdr:nvSpPr>
        <xdr:cNvPr id="755" name="諸支出金平均値テキスト"/>
        <xdr:cNvSpPr txBox="1"/>
      </xdr:nvSpPr>
      <xdr:spPr>
        <a:xfrm>
          <a:off x="22212300" y="65525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756" name="フローチャート: 判断 755"/>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7" name="直線コネクタ 756"/>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23495</xdr:rowOff>
    </xdr:from>
    <xdr:to>
      <xdr:col>112</xdr:col>
      <xdr:colOff>38100</xdr:colOff>
      <xdr:row>39</xdr:row>
      <xdr:rowOff>125095</xdr:rowOff>
    </xdr:to>
    <xdr:sp macro="" textlink="">
      <xdr:nvSpPr>
        <xdr:cNvPr id="758" name="フローチャート: 判断 757"/>
        <xdr:cNvSpPr/>
      </xdr:nvSpPr>
      <xdr:spPr>
        <a:xfrm>
          <a:off x="21272500" y="67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141605</xdr:rowOff>
    </xdr:from>
    <xdr:ext cx="378460" cy="259080"/>
    <xdr:sp macro="" textlink="">
      <xdr:nvSpPr>
        <xdr:cNvPr id="759" name="テキスト ボックス 758"/>
        <xdr:cNvSpPr txBox="1"/>
      </xdr:nvSpPr>
      <xdr:spPr>
        <a:xfrm>
          <a:off x="21134070" y="64852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60" name="直線コネクタ 759"/>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31750</xdr:rowOff>
    </xdr:from>
    <xdr:to>
      <xdr:col>107</xdr:col>
      <xdr:colOff>101600</xdr:colOff>
      <xdr:row>39</xdr:row>
      <xdr:rowOff>133350</xdr:rowOff>
    </xdr:to>
    <xdr:sp macro="" textlink="">
      <xdr:nvSpPr>
        <xdr:cNvPr id="761" name="フローチャート: 判断 760"/>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149860</xdr:rowOff>
    </xdr:from>
    <xdr:ext cx="313690" cy="259080"/>
    <xdr:sp macro="" textlink="">
      <xdr:nvSpPr>
        <xdr:cNvPr id="762" name="テキスト ボックス 761"/>
        <xdr:cNvSpPr txBox="1"/>
      </xdr:nvSpPr>
      <xdr:spPr>
        <a:xfrm>
          <a:off x="20277455" y="64935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63" name="直線コネクタ 762"/>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15240</xdr:rowOff>
    </xdr:from>
    <xdr:to>
      <xdr:col>102</xdr:col>
      <xdr:colOff>165100</xdr:colOff>
      <xdr:row>39</xdr:row>
      <xdr:rowOff>116840</xdr:rowOff>
    </xdr:to>
    <xdr:sp macro="" textlink="">
      <xdr:nvSpPr>
        <xdr:cNvPr id="764" name="フローチャート: 判断 763"/>
        <xdr:cNvSpPr/>
      </xdr:nvSpPr>
      <xdr:spPr>
        <a:xfrm>
          <a:off x="19494500" y="67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133350</xdr:rowOff>
    </xdr:from>
    <xdr:ext cx="378460" cy="250190"/>
    <xdr:sp macro="" textlink="">
      <xdr:nvSpPr>
        <xdr:cNvPr id="765" name="テキスト ボックス 764"/>
        <xdr:cNvSpPr txBox="1"/>
      </xdr:nvSpPr>
      <xdr:spPr>
        <a:xfrm>
          <a:off x="19356070" y="647700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15875</xdr:rowOff>
    </xdr:from>
    <xdr:to>
      <xdr:col>98</xdr:col>
      <xdr:colOff>38100</xdr:colOff>
      <xdr:row>39</xdr:row>
      <xdr:rowOff>117475</xdr:rowOff>
    </xdr:to>
    <xdr:sp macro="" textlink="">
      <xdr:nvSpPr>
        <xdr:cNvPr id="766" name="フローチャート: 判断 765"/>
        <xdr:cNvSpPr/>
      </xdr:nvSpPr>
      <xdr:spPr>
        <a:xfrm>
          <a:off x="18605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133985</xdr:rowOff>
    </xdr:from>
    <xdr:ext cx="378460" cy="249555"/>
    <xdr:sp macro="" textlink="">
      <xdr:nvSpPr>
        <xdr:cNvPr id="767" name="テキスト ボックス 766"/>
        <xdr:cNvSpPr txBox="1"/>
      </xdr:nvSpPr>
      <xdr:spPr>
        <a:xfrm>
          <a:off x="18467070" y="647763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8" name="テキスト ボックス 76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9" name="テキスト ボックス 76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0" name="テキスト ボックス 76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1" name="テキスト ボックス 77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2" name="テキスト ボックス 77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73" name="楕円 772"/>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164465</xdr:rowOff>
    </xdr:from>
    <xdr:ext cx="249555" cy="259080"/>
    <xdr:sp macro="" textlink="">
      <xdr:nvSpPr>
        <xdr:cNvPr id="774" name="諸支出金該当値テキスト"/>
        <xdr:cNvSpPr txBox="1"/>
      </xdr:nvSpPr>
      <xdr:spPr>
        <a:xfrm>
          <a:off x="22212300" y="66795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5" name="楕円 774"/>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27965" cy="259080"/>
    <xdr:sp macro="" textlink="">
      <xdr:nvSpPr>
        <xdr:cNvPr id="776" name="テキスト ボックス 775"/>
        <xdr:cNvSpPr txBox="1"/>
      </xdr:nvSpPr>
      <xdr:spPr>
        <a:xfrm>
          <a:off x="21198840" y="682752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7" name="楕円 776"/>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27965" cy="259080"/>
    <xdr:sp macro="" textlink="">
      <xdr:nvSpPr>
        <xdr:cNvPr id="778" name="テキスト ボックス 777"/>
        <xdr:cNvSpPr txBox="1"/>
      </xdr:nvSpPr>
      <xdr:spPr>
        <a:xfrm>
          <a:off x="20309840" y="682752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9" name="楕円 778"/>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27965" cy="259080"/>
    <xdr:sp macro="" textlink="">
      <xdr:nvSpPr>
        <xdr:cNvPr id="780" name="テキスト ボックス 779"/>
        <xdr:cNvSpPr txBox="1"/>
      </xdr:nvSpPr>
      <xdr:spPr>
        <a:xfrm>
          <a:off x="19420840" y="682752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81" name="楕円 780"/>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27965" cy="259080"/>
    <xdr:sp macro="" textlink="">
      <xdr:nvSpPr>
        <xdr:cNvPr id="782" name="テキスト ボックス 781"/>
        <xdr:cNvSpPr txBox="1"/>
      </xdr:nvSpPr>
      <xdr:spPr>
        <a:xfrm>
          <a:off x="18531840" y="682752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28295" cy="217170"/>
    <xdr:sp macro="" textlink="">
      <xdr:nvSpPr>
        <xdr:cNvPr id="791" name="テキスト ボックス 790"/>
        <xdr:cNvSpPr txBox="1"/>
      </xdr:nvSpPr>
      <xdr:spPr>
        <a:xfrm>
          <a:off x="18249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27330" cy="248920"/>
    <xdr:sp macro="" textlink="">
      <xdr:nvSpPr>
        <xdr:cNvPr id="794" name="テキスト ボックス 793"/>
        <xdr:cNvSpPr txBox="1"/>
      </xdr:nvSpPr>
      <xdr:spPr>
        <a:xfrm>
          <a:off x="18039080" y="9255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27330" cy="248920"/>
    <xdr:sp macro="" textlink="">
      <xdr:nvSpPr>
        <xdr:cNvPr id="796" name="テキスト ボックス 795"/>
        <xdr:cNvSpPr txBox="1"/>
      </xdr:nvSpPr>
      <xdr:spPr>
        <a:xfrm>
          <a:off x="18039080" y="8112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8" name="直線コネクタ 79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27965" cy="259080"/>
    <xdr:sp macro="" textlink="">
      <xdr:nvSpPr>
        <xdr:cNvPr id="808" name="テキスト ボックス 807"/>
        <xdr:cNvSpPr txBox="1"/>
      </xdr:nvSpPr>
      <xdr:spPr>
        <a:xfrm>
          <a:off x="21198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27965" cy="259080"/>
    <xdr:sp macro="" textlink="">
      <xdr:nvSpPr>
        <xdr:cNvPr id="811" name="テキスト ボックス 810"/>
        <xdr:cNvSpPr txBox="1"/>
      </xdr:nvSpPr>
      <xdr:spPr>
        <a:xfrm>
          <a:off x="20309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27965" cy="259080"/>
    <xdr:sp macro="" textlink="">
      <xdr:nvSpPr>
        <xdr:cNvPr id="814" name="テキスト ボックス 813"/>
        <xdr:cNvSpPr txBox="1"/>
      </xdr:nvSpPr>
      <xdr:spPr>
        <a:xfrm>
          <a:off x="19420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27965" cy="259080"/>
    <xdr:sp macro="" textlink="">
      <xdr:nvSpPr>
        <xdr:cNvPr id="816" name="テキスト ボックス 815"/>
        <xdr:cNvSpPr txBox="1"/>
      </xdr:nvSpPr>
      <xdr:spPr>
        <a:xfrm>
          <a:off x="18531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27965" cy="259080"/>
    <xdr:sp macro="" textlink="">
      <xdr:nvSpPr>
        <xdr:cNvPr id="825" name="テキスト ボックス 824"/>
        <xdr:cNvSpPr txBox="1"/>
      </xdr:nvSpPr>
      <xdr:spPr>
        <a:xfrm>
          <a:off x="21198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27965" cy="259080"/>
    <xdr:sp macro="" textlink="">
      <xdr:nvSpPr>
        <xdr:cNvPr id="827" name="テキスト ボックス 826"/>
        <xdr:cNvSpPr txBox="1"/>
      </xdr:nvSpPr>
      <xdr:spPr>
        <a:xfrm>
          <a:off x="20309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27965" cy="259080"/>
    <xdr:sp macro="" textlink="">
      <xdr:nvSpPr>
        <xdr:cNvPr id="829" name="テキスト ボックス 828"/>
        <xdr:cNvSpPr txBox="1"/>
      </xdr:nvSpPr>
      <xdr:spPr>
        <a:xfrm>
          <a:off x="19420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27965" cy="259080"/>
    <xdr:sp macro="" textlink="">
      <xdr:nvSpPr>
        <xdr:cNvPr id="831" name="テキスト ボックス 830"/>
        <xdr:cNvSpPr txBox="1"/>
      </xdr:nvSpPr>
      <xdr:spPr>
        <a:xfrm>
          <a:off x="18531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・類似団体平均値との比較では、令和２年度は、議会費、農林水産業費、消防費、教育費が類似団体平均を上回っている。 </a:t>
          </a:r>
        </a:p>
        <a:p>
          <a:r>
            <a:rPr kumimoji="1" lang="ja-JP" altLang="en-US" sz="1200">
              <a:solidFill>
                <a:sysClr val="windowText" lastClr="000000"/>
              </a:solidFill>
              <a:latin typeface="ＭＳ Ｐゴシック"/>
              <a:ea typeface="ＭＳ Ｐゴシック"/>
            </a:rPr>
            <a:t> ・議会費では本庁舎大規模改修事業（議会）の皆増、農林水産業費では道の駅整備事業の増や、当該事業への国庫補助金を基金に積み立てた地方創生拠点整備基金事業の増等により、増額となった。また、教育費ではGIGAスクール整備事業やみなみ学園事務教育学校整備事業（改修）（現年・繰越）の増により、増額となった。消防費では防災行政無線デジタル化整備事業、常備消防車両更新事業、消防庁舎整備事業等の増により増額となった。</a:t>
          </a:r>
        </a:p>
        <a:p>
          <a:r>
            <a:rPr kumimoji="1" lang="ja-JP" altLang="en-US" sz="1200">
              <a:solidFill>
                <a:sysClr val="windowText" lastClr="000000"/>
              </a:solidFill>
              <a:latin typeface="ＭＳ Ｐゴシック"/>
              <a:ea typeface="ＭＳ Ｐゴシック"/>
            </a:rPr>
            <a:t> ・前年度との比較では、総務費が定額給付金事業や企業立地促進事業等の増により１６５，１７７円(前年度比２７１．６％増）となっている。</a:t>
          </a:r>
        </a:p>
        <a:p>
          <a:r>
            <a:rPr kumimoji="1" lang="ja-JP" altLang="en-US" sz="1200">
              <a:solidFill>
                <a:sysClr val="windowText" lastClr="000000"/>
              </a:solidFill>
              <a:latin typeface="ＭＳ Ｐゴシック"/>
              <a:ea typeface="ＭＳ Ｐゴシック"/>
            </a:rPr>
            <a:t> ・前年度との比較では、商工費がプレミアム商品券事業（コロナ交付金事業）や中小企業サポート事業（コロナ対策事業）等の増により１１，７６６円（前年度比４７．１％増）となっている。</a:t>
          </a:r>
        </a:p>
        <a:p>
          <a:r>
            <a:rPr kumimoji="1" lang="ja-JP" altLang="en-US" sz="1200">
              <a:solidFill>
                <a:sysClr val="windowText" lastClr="000000"/>
              </a:solidFill>
              <a:latin typeface="ＭＳ Ｐゴシック"/>
              <a:ea typeface="ＭＳ Ｐゴシック"/>
            </a:rPr>
            <a:t> ・今後とも推移を考慮しながらサービスの低下に繋がっていないかなど注視していく必要がある。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茨城県笠間市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a:ea typeface="ＭＳ ゴシック"/>
            </a:rPr>
            <a:t>　</a:t>
          </a:r>
          <a:r>
            <a:rPr kumimoji="1" lang="ja-JP" altLang="en-US" sz="800">
              <a:solidFill>
                <a:sysClr val="windowText" lastClr="000000"/>
              </a:solidFill>
              <a:latin typeface="ＭＳ ゴシック"/>
              <a:ea typeface="ＭＳ ゴシック"/>
            </a:rPr>
            <a:t>標準財政規模比の財政調整基金残高は、５年間の推移では、ピークの平成２８年度には４１．２０％であったが、標準財政規模の増に対し残高は概ね横ばいであるため、令和元年度には３７．０１％、さらに令和２年度は</a:t>
          </a:r>
          <a:r>
            <a:rPr kumimoji="1" lang="ja-JP" altLang="en-US" sz="800">
              <a:solidFill>
                <a:sysClr val="windowText" lastClr="000000"/>
              </a:solidFill>
              <a:effectLst/>
              <a:latin typeface="ＭＳ ゴシック"/>
              <a:ea typeface="ＭＳ ゴシック"/>
              <a:cs typeface="+mn-cs"/>
            </a:rPr>
            <a:t>企業立地促進事業等の歳出増により２２４百万円を取り崩し、３４．８３％まで低下した。</a:t>
          </a:r>
          <a:endParaRPr kumimoji="1" lang="ja-JP" altLang="en-US" sz="800">
            <a:solidFill>
              <a:sysClr val="windowText" lastClr="000000"/>
            </a:solidFill>
            <a:latin typeface="ＭＳ ゴシック"/>
            <a:ea typeface="ＭＳ ゴシック"/>
          </a:endParaRPr>
        </a:p>
        <a:p>
          <a:r>
            <a:rPr kumimoji="1" lang="ja-JP" altLang="en-US" sz="800">
              <a:solidFill>
                <a:sysClr val="windowText" lastClr="000000"/>
              </a:solidFill>
              <a:latin typeface="ＭＳ ゴシック"/>
              <a:ea typeface="ＭＳ ゴシック"/>
            </a:rPr>
            <a:t>　実質収支は、５年間の推移では、３～４％台と概ね同水準で推移している。令和２年度に前年度比０．６７ポイント増加したのは、新型コロナウイルス感染症対応事業の財源として国庫支出金等が増となったことが挙げられる。</a:t>
          </a:r>
        </a:p>
        <a:p>
          <a:r>
            <a:rPr kumimoji="1" lang="ja-JP" altLang="en-US" sz="800">
              <a:solidFill>
                <a:sysClr val="windowText" lastClr="000000"/>
              </a:solidFill>
              <a:latin typeface="ＭＳ ゴシック"/>
              <a:ea typeface="ＭＳ ゴシック"/>
            </a:rPr>
            <a:t>　実質単年度収支は、５年間の推移では、平成２９年度に財政調整基金を６７４百万円取り崩したためマイナスとなり、令和元年度は財政調整基金の取り崩しはないが単年度収支がマイナスのため、実質単年度収支もマイナスとなった。令和２年度は、前出のとおり財政調整基金を取り崩したため、実質単年度収支はマイナスとなった。</a:t>
          </a:r>
        </a:p>
        <a:p>
          <a:r>
            <a:rPr kumimoji="1" lang="ja-JP" altLang="en-US" sz="800">
              <a:solidFill>
                <a:sysClr val="windowText" lastClr="000000"/>
              </a:solidFill>
              <a:latin typeface="ＭＳ ゴシック"/>
              <a:ea typeface="ＭＳ ゴシック"/>
            </a:rPr>
            <a:t>　今後も財政健全化の推進を図るため、事業の選択と集中を進め適正な財政運営に努める。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茨城県笠間市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全会計の合計で毎年黒字を維持している。</a:t>
          </a:r>
        </a:p>
        <a:p>
          <a:r>
            <a:rPr kumimoji="1" lang="ja-JP" altLang="en-US" sz="1400">
              <a:solidFill>
                <a:sysClr val="windowText" lastClr="000000"/>
              </a:solidFill>
              <a:latin typeface="ＭＳ ゴシック"/>
              <a:ea typeface="ＭＳ ゴシック"/>
            </a:rPr>
            <a:t>　黒字額の構成比が最も高いのは水道事業会計であるが、５年間の推移では１３％台の黒字を維持していたが、平成３０年度に有価証券１</a:t>
          </a:r>
          <a:r>
            <a:rPr kumimoji="1" lang="en-US" altLang="ja-JP" sz="1400">
              <a:solidFill>
                <a:sysClr val="windowText" lastClr="000000"/>
              </a:solidFill>
              <a:latin typeface="ＭＳ ゴシック"/>
              <a:ea typeface="ＭＳ ゴシック"/>
            </a:rPr>
            <a:t>,</a:t>
          </a:r>
          <a:r>
            <a:rPr kumimoji="1" lang="ja-JP" altLang="en-US" sz="1400">
              <a:solidFill>
                <a:sysClr val="windowText" lastClr="000000"/>
              </a:solidFill>
              <a:latin typeface="ＭＳ ゴシック"/>
              <a:ea typeface="ＭＳ ゴシック"/>
            </a:rPr>
            <a:t>０００百万の購入に伴い流動資産が減少し黒字額が減少したため９％台に減少した。</a:t>
          </a:r>
        </a:p>
        <a:p>
          <a:r>
            <a:rPr kumimoji="1" lang="ja-JP" altLang="en-US" sz="1400">
              <a:solidFill>
                <a:sysClr val="windowText" lastClr="000000"/>
              </a:solidFill>
              <a:latin typeface="ＭＳ ゴシック"/>
              <a:ea typeface="ＭＳ ゴシック"/>
            </a:rPr>
            <a:t>　一般会計は、５年間の推移では３～４％台の黒字を維持しており、令和２年度は、新型コロナウイルス感染症対応事業等の財源として翌年度に繰り越すべき財源が増となる一方、前年度と比較し歳出決算額の増加率を歳入決算額の増加率が上回り、実質収支が増となったことなどから前年度より０．６７</a:t>
          </a:r>
          <a:r>
            <a:rPr kumimoji="1" lang="ja-JP" altLang="en-US" sz="1400">
              <a:latin typeface="ＭＳ ゴシック"/>
              <a:ea typeface="ＭＳ ゴシック"/>
            </a:rPr>
            <a:t>ポイント増の４．２２％となった。</a:t>
          </a:r>
          <a:endParaRPr kumimoji="1" lang="ja-JP" altLang="en-US" sz="1400">
            <a:solidFill>
              <a:srgbClr val="FF0000"/>
            </a:solidFill>
            <a:latin typeface="ＭＳ ゴシック"/>
            <a:ea typeface="ＭＳ ゴシック"/>
          </a:endParaRPr>
        </a:p>
        <a:p>
          <a:r>
            <a:rPr kumimoji="1" lang="ja-JP" altLang="en-US" sz="1400">
              <a:solidFill>
                <a:srgbClr val="FF0000"/>
              </a:solidFill>
              <a:latin typeface="ＭＳ ゴシック"/>
              <a:ea typeface="ＭＳ ゴシック"/>
            </a:rPr>
            <a:t>　</a:t>
          </a:r>
          <a:r>
            <a:rPr kumimoji="1" lang="ja-JP" altLang="en-US" sz="1400">
              <a:solidFill>
                <a:sysClr val="windowText" lastClr="000000"/>
              </a:solidFill>
              <a:latin typeface="ＭＳ ゴシック"/>
              <a:ea typeface="ＭＳ ゴシック"/>
            </a:rPr>
            <a:t>今後も全会計合計の黒字を維持できるよう、経費の適正化、収入の確保に努める</a:t>
          </a:r>
          <a:r>
            <a:rPr kumimoji="1" lang="ja-JP" altLang="en-US" sz="1000">
              <a:solidFill>
                <a:sysClr val="windowText" lastClr="000000"/>
              </a:solidFill>
              <a:latin typeface="ＭＳ ゴシック"/>
              <a:ea typeface="ＭＳ ゴシック"/>
            </a:rPr>
            <a:t>。</a:t>
          </a:r>
          <a:endParaRPr kumimoji="1" lang="ja-JP" altLang="en-US" sz="1400">
            <a:solidFill>
              <a:sysClr val="windowText" lastClr="000000"/>
            </a:solidFill>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7" t="s">
        <v>133</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2"/>
      <c r="DK1" s="2"/>
      <c r="DL1" s="2"/>
      <c r="DM1" s="2"/>
      <c r="DN1" s="2"/>
      <c r="DO1" s="2"/>
    </row>
    <row r="2" spans="1:119" ht="24" x14ac:dyDescent="0.15">
      <c r="B2" s="3" t="s">
        <v>134</v>
      </c>
      <c r="C2" s="3"/>
      <c r="D2" s="12"/>
    </row>
    <row r="3" spans="1:119" ht="18.75" customHeight="1" x14ac:dyDescent="0.15">
      <c r="A3" s="2"/>
      <c r="B3" s="400" t="s">
        <v>137</v>
      </c>
      <c r="C3" s="401"/>
      <c r="D3" s="401"/>
      <c r="E3" s="402"/>
      <c r="F3" s="402"/>
      <c r="G3" s="402"/>
      <c r="H3" s="402"/>
      <c r="I3" s="402"/>
      <c r="J3" s="402"/>
      <c r="K3" s="402"/>
      <c r="L3" s="402" t="s">
        <v>139</v>
      </c>
      <c r="M3" s="402"/>
      <c r="N3" s="402"/>
      <c r="O3" s="402"/>
      <c r="P3" s="402"/>
      <c r="Q3" s="402"/>
      <c r="R3" s="408"/>
      <c r="S3" s="408"/>
      <c r="T3" s="408"/>
      <c r="U3" s="408"/>
      <c r="V3" s="409"/>
      <c r="W3" s="364" t="s">
        <v>140</v>
      </c>
      <c r="X3" s="365"/>
      <c r="Y3" s="365"/>
      <c r="Z3" s="365"/>
      <c r="AA3" s="365"/>
      <c r="AB3" s="401"/>
      <c r="AC3" s="408" t="s">
        <v>142</v>
      </c>
      <c r="AD3" s="365"/>
      <c r="AE3" s="365"/>
      <c r="AF3" s="365"/>
      <c r="AG3" s="365"/>
      <c r="AH3" s="365"/>
      <c r="AI3" s="365"/>
      <c r="AJ3" s="365"/>
      <c r="AK3" s="365"/>
      <c r="AL3" s="416"/>
      <c r="AM3" s="364" t="s">
        <v>144</v>
      </c>
      <c r="AN3" s="365"/>
      <c r="AO3" s="365"/>
      <c r="AP3" s="365"/>
      <c r="AQ3" s="365"/>
      <c r="AR3" s="365"/>
      <c r="AS3" s="365"/>
      <c r="AT3" s="365"/>
      <c r="AU3" s="365"/>
      <c r="AV3" s="365"/>
      <c r="AW3" s="365"/>
      <c r="AX3" s="416"/>
      <c r="AY3" s="437" t="s">
        <v>4</v>
      </c>
      <c r="AZ3" s="438"/>
      <c r="BA3" s="438"/>
      <c r="BB3" s="438"/>
      <c r="BC3" s="438"/>
      <c r="BD3" s="438"/>
      <c r="BE3" s="438"/>
      <c r="BF3" s="438"/>
      <c r="BG3" s="438"/>
      <c r="BH3" s="438"/>
      <c r="BI3" s="438"/>
      <c r="BJ3" s="438"/>
      <c r="BK3" s="438"/>
      <c r="BL3" s="438"/>
      <c r="BM3" s="578"/>
      <c r="BN3" s="364" t="s">
        <v>113</v>
      </c>
      <c r="BO3" s="365"/>
      <c r="BP3" s="365"/>
      <c r="BQ3" s="365"/>
      <c r="BR3" s="365"/>
      <c r="BS3" s="365"/>
      <c r="BT3" s="365"/>
      <c r="BU3" s="416"/>
      <c r="BV3" s="364" t="s">
        <v>149</v>
      </c>
      <c r="BW3" s="365"/>
      <c r="BX3" s="365"/>
      <c r="BY3" s="365"/>
      <c r="BZ3" s="365"/>
      <c r="CA3" s="365"/>
      <c r="CB3" s="365"/>
      <c r="CC3" s="416"/>
      <c r="CD3" s="437" t="s">
        <v>4</v>
      </c>
      <c r="CE3" s="438"/>
      <c r="CF3" s="438"/>
      <c r="CG3" s="438"/>
      <c r="CH3" s="438"/>
      <c r="CI3" s="438"/>
      <c r="CJ3" s="438"/>
      <c r="CK3" s="438"/>
      <c r="CL3" s="438"/>
      <c r="CM3" s="438"/>
      <c r="CN3" s="438"/>
      <c r="CO3" s="438"/>
      <c r="CP3" s="438"/>
      <c r="CQ3" s="438"/>
      <c r="CR3" s="438"/>
      <c r="CS3" s="578"/>
      <c r="CT3" s="364" t="s">
        <v>150</v>
      </c>
      <c r="CU3" s="365"/>
      <c r="CV3" s="365"/>
      <c r="CW3" s="365"/>
      <c r="CX3" s="365"/>
      <c r="CY3" s="365"/>
      <c r="CZ3" s="365"/>
      <c r="DA3" s="416"/>
      <c r="DB3" s="364" t="s">
        <v>152</v>
      </c>
      <c r="DC3" s="365"/>
      <c r="DD3" s="365"/>
      <c r="DE3" s="365"/>
      <c r="DF3" s="365"/>
      <c r="DG3" s="365"/>
      <c r="DH3" s="365"/>
      <c r="DI3" s="416"/>
    </row>
    <row r="4" spans="1:119" ht="18.75" customHeight="1" x14ac:dyDescent="0.15">
      <c r="A4" s="2"/>
      <c r="B4" s="403"/>
      <c r="C4" s="404"/>
      <c r="D4" s="404"/>
      <c r="E4" s="405"/>
      <c r="F4" s="405"/>
      <c r="G4" s="405"/>
      <c r="H4" s="405"/>
      <c r="I4" s="405"/>
      <c r="J4" s="405"/>
      <c r="K4" s="405"/>
      <c r="L4" s="405"/>
      <c r="M4" s="405"/>
      <c r="N4" s="405"/>
      <c r="O4" s="405"/>
      <c r="P4" s="405"/>
      <c r="Q4" s="405"/>
      <c r="R4" s="410"/>
      <c r="S4" s="410"/>
      <c r="T4" s="410"/>
      <c r="U4" s="410"/>
      <c r="V4" s="411"/>
      <c r="W4" s="413"/>
      <c r="X4" s="414"/>
      <c r="Y4" s="414"/>
      <c r="Z4" s="414"/>
      <c r="AA4" s="414"/>
      <c r="AB4" s="404"/>
      <c r="AC4" s="410"/>
      <c r="AD4" s="414"/>
      <c r="AE4" s="414"/>
      <c r="AF4" s="414"/>
      <c r="AG4" s="414"/>
      <c r="AH4" s="414"/>
      <c r="AI4" s="414"/>
      <c r="AJ4" s="414"/>
      <c r="AK4" s="414"/>
      <c r="AL4" s="417"/>
      <c r="AM4" s="415"/>
      <c r="AN4" s="372"/>
      <c r="AO4" s="372"/>
      <c r="AP4" s="372"/>
      <c r="AQ4" s="372"/>
      <c r="AR4" s="372"/>
      <c r="AS4" s="372"/>
      <c r="AT4" s="372"/>
      <c r="AU4" s="372"/>
      <c r="AV4" s="372"/>
      <c r="AW4" s="372"/>
      <c r="AX4" s="418"/>
      <c r="AY4" s="489" t="s">
        <v>156</v>
      </c>
      <c r="AZ4" s="490"/>
      <c r="BA4" s="490"/>
      <c r="BB4" s="490"/>
      <c r="BC4" s="490"/>
      <c r="BD4" s="490"/>
      <c r="BE4" s="490"/>
      <c r="BF4" s="490"/>
      <c r="BG4" s="490"/>
      <c r="BH4" s="490"/>
      <c r="BI4" s="490"/>
      <c r="BJ4" s="490"/>
      <c r="BK4" s="490"/>
      <c r="BL4" s="490"/>
      <c r="BM4" s="491"/>
      <c r="BN4" s="473">
        <v>44109999</v>
      </c>
      <c r="BO4" s="474"/>
      <c r="BP4" s="474"/>
      <c r="BQ4" s="474"/>
      <c r="BR4" s="474"/>
      <c r="BS4" s="474"/>
      <c r="BT4" s="474"/>
      <c r="BU4" s="475"/>
      <c r="BV4" s="473">
        <v>31538855</v>
      </c>
      <c r="BW4" s="474"/>
      <c r="BX4" s="474"/>
      <c r="BY4" s="474"/>
      <c r="BZ4" s="474"/>
      <c r="CA4" s="474"/>
      <c r="CB4" s="474"/>
      <c r="CC4" s="475"/>
      <c r="CD4" s="545" t="s">
        <v>157</v>
      </c>
      <c r="CE4" s="546"/>
      <c r="CF4" s="546"/>
      <c r="CG4" s="546"/>
      <c r="CH4" s="546"/>
      <c r="CI4" s="546"/>
      <c r="CJ4" s="546"/>
      <c r="CK4" s="546"/>
      <c r="CL4" s="546"/>
      <c r="CM4" s="546"/>
      <c r="CN4" s="546"/>
      <c r="CO4" s="546"/>
      <c r="CP4" s="546"/>
      <c r="CQ4" s="546"/>
      <c r="CR4" s="546"/>
      <c r="CS4" s="547"/>
      <c r="CT4" s="579">
        <v>4.2</v>
      </c>
      <c r="CU4" s="580"/>
      <c r="CV4" s="580"/>
      <c r="CW4" s="580"/>
      <c r="CX4" s="580"/>
      <c r="CY4" s="580"/>
      <c r="CZ4" s="580"/>
      <c r="DA4" s="581"/>
      <c r="DB4" s="579">
        <v>3.6</v>
      </c>
      <c r="DC4" s="580"/>
      <c r="DD4" s="580"/>
      <c r="DE4" s="580"/>
      <c r="DF4" s="580"/>
      <c r="DG4" s="580"/>
      <c r="DH4" s="580"/>
      <c r="DI4" s="581"/>
    </row>
    <row r="5" spans="1:119" ht="18.75" customHeight="1" x14ac:dyDescent="0.15">
      <c r="A5" s="2"/>
      <c r="B5" s="406"/>
      <c r="C5" s="373"/>
      <c r="D5" s="373"/>
      <c r="E5" s="407"/>
      <c r="F5" s="407"/>
      <c r="G5" s="407"/>
      <c r="H5" s="407"/>
      <c r="I5" s="407"/>
      <c r="J5" s="407"/>
      <c r="K5" s="407"/>
      <c r="L5" s="407"/>
      <c r="M5" s="407"/>
      <c r="N5" s="407"/>
      <c r="O5" s="407"/>
      <c r="P5" s="407"/>
      <c r="Q5" s="407"/>
      <c r="R5" s="371"/>
      <c r="S5" s="371"/>
      <c r="T5" s="371"/>
      <c r="U5" s="371"/>
      <c r="V5" s="412"/>
      <c r="W5" s="415"/>
      <c r="X5" s="372"/>
      <c r="Y5" s="372"/>
      <c r="Z5" s="372"/>
      <c r="AA5" s="372"/>
      <c r="AB5" s="373"/>
      <c r="AC5" s="371"/>
      <c r="AD5" s="372"/>
      <c r="AE5" s="372"/>
      <c r="AF5" s="372"/>
      <c r="AG5" s="372"/>
      <c r="AH5" s="372"/>
      <c r="AI5" s="372"/>
      <c r="AJ5" s="372"/>
      <c r="AK5" s="372"/>
      <c r="AL5" s="418"/>
      <c r="AM5" s="516" t="s">
        <v>159</v>
      </c>
      <c r="AN5" s="477"/>
      <c r="AO5" s="477"/>
      <c r="AP5" s="477"/>
      <c r="AQ5" s="477"/>
      <c r="AR5" s="477"/>
      <c r="AS5" s="477"/>
      <c r="AT5" s="478"/>
      <c r="AU5" s="517" t="s">
        <v>63</v>
      </c>
      <c r="AV5" s="518"/>
      <c r="AW5" s="518"/>
      <c r="AX5" s="518"/>
      <c r="AY5" s="483" t="s">
        <v>145</v>
      </c>
      <c r="AZ5" s="484"/>
      <c r="BA5" s="484"/>
      <c r="BB5" s="484"/>
      <c r="BC5" s="484"/>
      <c r="BD5" s="484"/>
      <c r="BE5" s="484"/>
      <c r="BF5" s="484"/>
      <c r="BG5" s="484"/>
      <c r="BH5" s="484"/>
      <c r="BI5" s="484"/>
      <c r="BJ5" s="484"/>
      <c r="BK5" s="484"/>
      <c r="BL5" s="484"/>
      <c r="BM5" s="485"/>
      <c r="BN5" s="486">
        <v>42623379</v>
      </c>
      <c r="BO5" s="487"/>
      <c r="BP5" s="487"/>
      <c r="BQ5" s="487"/>
      <c r="BR5" s="487"/>
      <c r="BS5" s="487"/>
      <c r="BT5" s="487"/>
      <c r="BU5" s="488"/>
      <c r="BV5" s="486">
        <v>30501951</v>
      </c>
      <c r="BW5" s="487"/>
      <c r="BX5" s="487"/>
      <c r="BY5" s="487"/>
      <c r="BZ5" s="487"/>
      <c r="CA5" s="487"/>
      <c r="CB5" s="487"/>
      <c r="CC5" s="488"/>
      <c r="CD5" s="497" t="s">
        <v>161</v>
      </c>
      <c r="CE5" s="498"/>
      <c r="CF5" s="498"/>
      <c r="CG5" s="498"/>
      <c r="CH5" s="498"/>
      <c r="CI5" s="498"/>
      <c r="CJ5" s="498"/>
      <c r="CK5" s="498"/>
      <c r="CL5" s="498"/>
      <c r="CM5" s="498"/>
      <c r="CN5" s="498"/>
      <c r="CO5" s="498"/>
      <c r="CP5" s="498"/>
      <c r="CQ5" s="498"/>
      <c r="CR5" s="498"/>
      <c r="CS5" s="499"/>
      <c r="CT5" s="352">
        <v>90.7</v>
      </c>
      <c r="CU5" s="353"/>
      <c r="CV5" s="353"/>
      <c r="CW5" s="353"/>
      <c r="CX5" s="353"/>
      <c r="CY5" s="353"/>
      <c r="CZ5" s="353"/>
      <c r="DA5" s="354"/>
      <c r="DB5" s="352">
        <v>90.5</v>
      </c>
      <c r="DC5" s="353"/>
      <c r="DD5" s="353"/>
      <c r="DE5" s="353"/>
      <c r="DF5" s="353"/>
      <c r="DG5" s="353"/>
      <c r="DH5" s="353"/>
      <c r="DI5" s="354"/>
    </row>
    <row r="6" spans="1:119" ht="18.75" customHeight="1" x14ac:dyDescent="0.15">
      <c r="A6" s="2"/>
      <c r="B6" s="419" t="s">
        <v>164</v>
      </c>
      <c r="C6" s="370"/>
      <c r="D6" s="370"/>
      <c r="E6" s="420"/>
      <c r="F6" s="420"/>
      <c r="G6" s="420"/>
      <c r="H6" s="420"/>
      <c r="I6" s="420"/>
      <c r="J6" s="420"/>
      <c r="K6" s="420"/>
      <c r="L6" s="420" t="s">
        <v>166</v>
      </c>
      <c r="M6" s="420"/>
      <c r="N6" s="420"/>
      <c r="O6" s="420"/>
      <c r="P6" s="420"/>
      <c r="Q6" s="420"/>
      <c r="R6" s="368"/>
      <c r="S6" s="368"/>
      <c r="T6" s="368"/>
      <c r="U6" s="368"/>
      <c r="V6" s="424"/>
      <c r="W6" s="427" t="s">
        <v>168</v>
      </c>
      <c r="X6" s="369"/>
      <c r="Y6" s="369"/>
      <c r="Z6" s="369"/>
      <c r="AA6" s="369"/>
      <c r="AB6" s="370"/>
      <c r="AC6" s="428" t="s">
        <v>171</v>
      </c>
      <c r="AD6" s="429"/>
      <c r="AE6" s="429"/>
      <c r="AF6" s="429"/>
      <c r="AG6" s="429"/>
      <c r="AH6" s="429"/>
      <c r="AI6" s="429"/>
      <c r="AJ6" s="429"/>
      <c r="AK6" s="429"/>
      <c r="AL6" s="430"/>
      <c r="AM6" s="516" t="s">
        <v>71</v>
      </c>
      <c r="AN6" s="477"/>
      <c r="AO6" s="477"/>
      <c r="AP6" s="477"/>
      <c r="AQ6" s="477"/>
      <c r="AR6" s="477"/>
      <c r="AS6" s="477"/>
      <c r="AT6" s="478"/>
      <c r="AU6" s="517" t="s">
        <v>63</v>
      </c>
      <c r="AV6" s="518"/>
      <c r="AW6" s="518"/>
      <c r="AX6" s="518"/>
      <c r="AY6" s="483" t="s">
        <v>172</v>
      </c>
      <c r="AZ6" s="484"/>
      <c r="BA6" s="484"/>
      <c r="BB6" s="484"/>
      <c r="BC6" s="484"/>
      <c r="BD6" s="484"/>
      <c r="BE6" s="484"/>
      <c r="BF6" s="484"/>
      <c r="BG6" s="484"/>
      <c r="BH6" s="484"/>
      <c r="BI6" s="484"/>
      <c r="BJ6" s="484"/>
      <c r="BK6" s="484"/>
      <c r="BL6" s="484"/>
      <c r="BM6" s="485"/>
      <c r="BN6" s="486">
        <v>1486620</v>
      </c>
      <c r="BO6" s="487"/>
      <c r="BP6" s="487"/>
      <c r="BQ6" s="487"/>
      <c r="BR6" s="487"/>
      <c r="BS6" s="487"/>
      <c r="BT6" s="487"/>
      <c r="BU6" s="488"/>
      <c r="BV6" s="486">
        <v>1036904</v>
      </c>
      <c r="BW6" s="487"/>
      <c r="BX6" s="487"/>
      <c r="BY6" s="487"/>
      <c r="BZ6" s="487"/>
      <c r="CA6" s="487"/>
      <c r="CB6" s="487"/>
      <c r="CC6" s="488"/>
      <c r="CD6" s="497" t="s">
        <v>176</v>
      </c>
      <c r="CE6" s="498"/>
      <c r="CF6" s="498"/>
      <c r="CG6" s="498"/>
      <c r="CH6" s="498"/>
      <c r="CI6" s="498"/>
      <c r="CJ6" s="498"/>
      <c r="CK6" s="498"/>
      <c r="CL6" s="498"/>
      <c r="CM6" s="498"/>
      <c r="CN6" s="498"/>
      <c r="CO6" s="498"/>
      <c r="CP6" s="498"/>
      <c r="CQ6" s="498"/>
      <c r="CR6" s="498"/>
      <c r="CS6" s="499"/>
      <c r="CT6" s="574">
        <v>95.2</v>
      </c>
      <c r="CU6" s="575"/>
      <c r="CV6" s="575"/>
      <c r="CW6" s="575"/>
      <c r="CX6" s="575"/>
      <c r="CY6" s="575"/>
      <c r="CZ6" s="575"/>
      <c r="DA6" s="576"/>
      <c r="DB6" s="574">
        <v>95.2</v>
      </c>
      <c r="DC6" s="575"/>
      <c r="DD6" s="575"/>
      <c r="DE6" s="575"/>
      <c r="DF6" s="575"/>
      <c r="DG6" s="575"/>
      <c r="DH6" s="575"/>
      <c r="DI6" s="576"/>
    </row>
    <row r="7" spans="1:119" ht="18.75" customHeight="1" x14ac:dyDescent="0.15">
      <c r="A7" s="2"/>
      <c r="B7" s="403"/>
      <c r="C7" s="404"/>
      <c r="D7" s="404"/>
      <c r="E7" s="405"/>
      <c r="F7" s="405"/>
      <c r="G7" s="405"/>
      <c r="H7" s="405"/>
      <c r="I7" s="405"/>
      <c r="J7" s="405"/>
      <c r="K7" s="405"/>
      <c r="L7" s="405"/>
      <c r="M7" s="405"/>
      <c r="N7" s="405"/>
      <c r="O7" s="405"/>
      <c r="P7" s="405"/>
      <c r="Q7" s="405"/>
      <c r="R7" s="410"/>
      <c r="S7" s="410"/>
      <c r="T7" s="410"/>
      <c r="U7" s="410"/>
      <c r="V7" s="411"/>
      <c r="W7" s="413"/>
      <c r="X7" s="414"/>
      <c r="Y7" s="414"/>
      <c r="Z7" s="414"/>
      <c r="AA7" s="414"/>
      <c r="AB7" s="404"/>
      <c r="AC7" s="431"/>
      <c r="AD7" s="432"/>
      <c r="AE7" s="432"/>
      <c r="AF7" s="432"/>
      <c r="AG7" s="432"/>
      <c r="AH7" s="432"/>
      <c r="AI7" s="432"/>
      <c r="AJ7" s="432"/>
      <c r="AK7" s="432"/>
      <c r="AL7" s="433"/>
      <c r="AM7" s="516" t="s">
        <v>177</v>
      </c>
      <c r="AN7" s="477"/>
      <c r="AO7" s="477"/>
      <c r="AP7" s="477"/>
      <c r="AQ7" s="477"/>
      <c r="AR7" s="477"/>
      <c r="AS7" s="477"/>
      <c r="AT7" s="478"/>
      <c r="AU7" s="517" t="s">
        <v>63</v>
      </c>
      <c r="AV7" s="518"/>
      <c r="AW7" s="518"/>
      <c r="AX7" s="518"/>
      <c r="AY7" s="483" t="s">
        <v>178</v>
      </c>
      <c r="AZ7" s="484"/>
      <c r="BA7" s="484"/>
      <c r="BB7" s="484"/>
      <c r="BC7" s="484"/>
      <c r="BD7" s="484"/>
      <c r="BE7" s="484"/>
      <c r="BF7" s="484"/>
      <c r="BG7" s="484"/>
      <c r="BH7" s="484"/>
      <c r="BI7" s="484"/>
      <c r="BJ7" s="484"/>
      <c r="BK7" s="484"/>
      <c r="BL7" s="484"/>
      <c r="BM7" s="485"/>
      <c r="BN7" s="486">
        <v>675852</v>
      </c>
      <c r="BO7" s="487"/>
      <c r="BP7" s="487"/>
      <c r="BQ7" s="487"/>
      <c r="BR7" s="487"/>
      <c r="BS7" s="487"/>
      <c r="BT7" s="487"/>
      <c r="BU7" s="488"/>
      <c r="BV7" s="486">
        <v>373413</v>
      </c>
      <c r="BW7" s="487"/>
      <c r="BX7" s="487"/>
      <c r="BY7" s="487"/>
      <c r="BZ7" s="487"/>
      <c r="CA7" s="487"/>
      <c r="CB7" s="487"/>
      <c r="CC7" s="488"/>
      <c r="CD7" s="497" t="s">
        <v>179</v>
      </c>
      <c r="CE7" s="498"/>
      <c r="CF7" s="498"/>
      <c r="CG7" s="498"/>
      <c r="CH7" s="498"/>
      <c r="CI7" s="498"/>
      <c r="CJ7" s="498"/>
      <c r="CK7" s="498"/>
      <c r="CL7" s="498"/>
      <c r="CM7" s="498"/>
      <c r="CN7" s="498"/>
      <c r="CO7" s="498"/>
      <c r="CP7" s="498"/>
      <c r="CQ7" s="498"/>
      <c r="CR7" s="498"/>
      <c r="CS7" s="499"/>
      <c r="CT7" s="486">
        <v>19178839</v>
      </c>
      <c r="CU7" s="487"/>
      <c r="CV7" s="487"/>
      <c r="CW7" s="487"/>
      <c r="CX7" s="487"/>
      <c r="CY7" s="487"/>
      <c r="CZ7" s="487"/>
      <c r="DA7" s="488"/>
      <c r="DB7" s="486">
        <v>18655231</v>
      </c>
      <c r="DC7" s="487"/>
      <c r="DD7" s="487"/>
      <c r="DE7" s="487"/>
      <c r="DF7" s="487"/>
      <c r="DG7" s="487"/>
      <c r="DH7" s="487"/>
      <c r="DI7" s="488"/>
    </row>
    <row r="8" spans="1:119" ht="18.75" customHeight="1" x14ac:dyDescent="0.15">
      <c r="A8" s="2"/>
      <c r="B8" s="421"/>
      <c r="C8" s="422"/>
      <c r="D8" s="422"/>
      <c r="E8" s="423"/>
      <c r="F8" s="423"/>
      <c r="G8" s="423"/>
      <c r="H8" s="423"/>
      <c r="I8" s="423"/>
      <c r="J8" s="423"/>
      <c r="K8" s="423"/>
      <c r="L8" s="423"/>
      <c r="M8" s="423"/>
      <c r="N8" s="423"/>
      <c r="O8" s="423"/>
      <c r="P8" s="423"/>
      <c r="Q8" s="423"/>
      <c r="R8" s="425"/>
      <c r="S8" s="425"/>
      <c r="T8" s="425"/>
      <c r="U8" s="425"/>
      <c r="V8" s="426"/>
      <c r="W8" s="366"/>
      <c r="X8" s="367"/>
      <c r="Y8" s="367"/>
      <c r="Z8" s="367"/>
      <c r="AA8" s="367"/>
      <c r="AB8" s="422"/>
      <c r="AC8" s="434"/>
      <c r="AD8" s="435"/>
      <c r="AE8" s="435"/>
      <c r="AF8" s="435"/>
      <c r="AG8" s="435"/>
      <c r="AH8" s="435"/>
      <c r="AI8" s="435"/>
      <c r="AJ8" s="435"/>
      <c r="AK8" s="435"/>
      <c r="AL8" s="436"/>
      <c r="AM8" s="516" t="s">
        <v>181</v>
      </c>
      <c r="AN8" s="477"/>
      <c r="AO8" s="477"/>
      <c r="AP8" s="477"/>
      <c r="AQ8" s="477"/>
      <c r="AR8" s="477"/>
      <c r="AS8" s="477"/>
      <c r="AT8" s="478"/>
      <c r="AU8" s="517" t="s">
        <v>63</v>
      </c>
      <c r="AV8" s="518"/>
      <c r="AW8" s="518"/>
      <c r="AX8" s="518"/>
      <c r="AY8" s="483" t="s">
        <v>183</v>
      </c>
      <c r="AZ8" s="484"/>
      <c r="BA8" s="484"/>
      <c r="BB8" s="484"/>
      <c r="BC8" s="484"/>
      <c r="BD8" s="484"/>
      <c r="BE8" s="484"/>
      <c r="BF8" s="484"/>
      <c r="BG8" s="484"/>
      <c r="BH8" s="484"/>
      <c r="BI8" s="484"/>
      <c r="BJ8" s="484"/>
      <c r="BK8" s="484"/>
      <c r="BL8" s="484"/>
      <c r="BM8" s="485"/>
      <c r="BN8" s="486">
        <v>810768</v>
      </c>
      <c r="BO8" s="487"/>
      <c r="BP8" s="487"/>
      <c r="BQ8" s="487"/>
      <c r="BR8" s="487"/>
      <c r="BS8" s="487"/>
      <c r="BT8" s="487"/>
      <c r="BU8" s="488"/>
      <c r="BV8" s="486">
        <v>663491</v>
      </c>
      <c r="BW8" s="487"/>
      <c r="BX8" s="487"/>
      <c r="BY8" s="487"/>
      <c r="BZ8" s="487"/>
      <c r="CA8" s="487"/>
      <c r="CB8" s="487"/>
      <c r="CC8" s="488"/>
      <c r="CD8" s="497" t="s">
        <v>184</v>
      </c>
      <c r="CE8" s="498"/>
      <c r="CF8" s="498"/>
      <c r="CG8" s="498"/>
      <c r="CH8" s="498"/>
      <c r="CI8" s="498"/>
      <c r="CJ8" s="498"/>
      <c r="CK8" s="498"/>
      <c r="CL8" s="498"/>
      <c r="CM8" s="498"/>
      <c r="CN8" s="498"/>
      <c r="CO8" s="498"/>
      <c r="CP8" s="498"/>
      <c r="CQ8" s="498"/>
      <c r="CR8" s="498"/>
      <c r="CS8" s="499"/>
      <c r="CT8" s="550">
        <v>0.61</v>
      </c>
      <c r="CU8" s="551"/>
      <c r="CV8" s="551"/>
      <c r="CW8" s="551"/>
      <c r="CX8" s="551"/>
      <c r="CY8" s="551"/>
      <c r="CZ8" s="551"/>
      <c r="DA8" s="552"/>
      <c r="DB8" s="550">
        <v>0.61</v>
      </c>
      <c r="DC8" s="551"/>
      <c r="DD8" s="551"/>
      <c r="DE8" s="551"/>
      <c r="DF8" s="551"/>
      <c r="DG8" s="551"/>
      <c r="DH8" s="551"/>
      <c r="DI8" s="552"/>
    </row>
    <row r="9" spans="1:119" ht="18.75" customHeight="1" x14ac:dyDescent="0.15">
      <c r="A9" s="2"/>
      <c r="B9" s="437" t="s">
        <v>22</v>
      </c>
      <c r="C9" s="438"/>
      <c r="D9" s="438"/>
      <c r="E9" s="438"/>
      <c r="F9" s="438"/>
      <c r="G9" s="438"/>
      <c r="H9" s="438"/>
      <c r="I9" s="438"/>
      <c r="J9" s="438"/>
      <c r="K9" s="439"/>
      <c r="L9" s="568" t="s">
        <v>11</v>
      </c>
      <c r="M9" s="569"/>
      <c r="N9" s="569"/>
      <c r="O9" s="569"/>
      <c r="P9" s="569"/>
      <c r="Q9" s="570"/>
      <c r="R9" s="571">
        <v>73173</v>
      </c>
      <c r="S9" s="572"/>
      <c r="T9" s="572"/>
      <c r="U9" s="572"/>
      <c r="V9" s="573"/>
      <c r="W9" s="364" t="s">
        <v>185</v>
      </c>
      <c r="X9" s="365"/>
      <c r="Y9" s="365"/>
      <c r="Z9" s="365"/>
      <c r="AA9" s="365"/>
      <c r="AB9" s="365"/>
      <c r="AC9" s="365"/>
      <c r="AD9" s="365"/>
      <c r="AE9" s="365"/>
      <c r="AF9" s="365"/>
      <c r="AG9" s="365"/>
      <c r="AH9" s="365"/>
      <c r="AI9" s="365"/>
      <c r="AJ9" s="365"/>
      <c r="AK9" s="365"/>
      <c r="AL9" s="416"/>
      <c r="AM9" s="516" t="s">
        <v>187</v>
      </c>
      <c r="AN9" s="477"/>
      <c r="AO9" s="477"/>
      <c r="AP9" s="477"/>
      <c r="AQ9" s="477"/>
      <c r="AR9" s="477"/>
      <c r="AS9" s="477"/>
      <c r="AT9" s="478"/>
      <c r="AU9" s="517" t="s">
        <v>63</v>
      </c>
      <c r="AV9" s="518"/>
      <c r="AW9" s="518"/>
      <c r="AX9" s="518"/>
      <c r="AY9" s="483" t="s">
        <v>61</v>
      </c>
      <c r="AZ9" s="484"/>
      <c r="BA9" s="484"/>
      <c r="BB9" s="484"/>
      <c r="BC9" s="484"/>
      <c r="BD9" s="484"/>
      <c r="BE9" s="484"/>
      <c r="BF9" s="484"/>
      <c r="BG9" s="484"/>
      <c r="BH9" s="484"/>
      <c r="BI9" s="484"/>
      <c r="BJ9" s="484"/>
      <c r="BK9" s="484"/>
      <c r="BL9" s="484"/>
      <c r="BM9" s="485"/>
      <c r="BN9" s="486">
        <v>147277</v>
      </c>
      <c r="BO9" s="487"/>
      <c r="BP9" s="487"/>
      <c r="BQ9" s="487"/>
      <c r="BR9" s="487"/>
      <c r="BS9" s="487"/>
      <c r="BT9" s="487"/>
      <c r="BU9" s="488"/>
      <c r="BV9" s="486">
        <v>-104401</v>
      </c>
      <c r="BW9" s="487"/>
      <c r="BX9" s="487"/>
      <c r="BY9" s="487"/>
      <c r="BZ9" s="487"/>
      <c r="CA9" s="487"/>
      <c r="CB9" s="487"/>
      <c r="CC9" s="488"/>
      <c r="CD9" s="497" t="s">
        <v>65</v>
      </c>
      <c r="CE9" s="498"/>
      <c r="CF9" s="498"/>
      <c r="CG9" s="498"/>
      <c r="CH9" s="498"/>
      <c r="CI9" s="498"/>
      <c r="CJ9" s="498"/>
      <c r="CK9" s="498"/>
      <c r="CL9" s="498"/>
      <c r="CM9" s="498"/>
      <c r="CN9" s="498"/>
      <c r="CO9" s="498"/>
      <c r="CP9" s="498"/>
      <c r="CQ9" s="498"/>
      <c r="CR9" s="498"/>
      <c r="CS9" s="499"/>
      <c r="CT9" s="352">
        <v>14.6</v>
      </c>
      <c r="CU9" s="353"/>
      <c r="CV9" s="353"/>
      <c r="CW9" s="353"/>
      <c r="CX9" s="353"/>
      <c r="CY9" s="353"/>
      <c r="CZ9" s="353"/>
      <c r="DA9" s="354"/>
      <c r="DB9" s="352">
        <v>15.1</v>
      </c>
      <c r="DC9" s="353"/>
      <c r="DD9" s="353"/>
      <c r="DE9" s="353"/>
      <c r="DF9" s="353"/>
      <c r="DG9" s="353"/>
      <c r="DH9" s="353"/>
      <c r="DI9" s="354"/>
    </row>
    <row r="10" spans="1:119" ht="18.75" customHeight="1" x14ac:dyDescent="0.15">
      <c r="A10" s="2"/>
      <c r="B10" s="437"/>
      <c r="C10" s="438"/>
      <c r="D10" s="438"/>
      <c r="E10" s="438"/>
      <c r="F10" s="438"/>
      <c r="G10" s="438"/>
      <c r="H10" s="438"/>
      <c r="I10" s="438"/>
      <c r="J10" s="438"/>
      <c r="K10" s="439"/>
      <c r="L10" s="476" t="s">
        <v>189</v>
      </c>
      <c r="M10" s="477"/>
      <c r="N10" s="477"/>
      <c r="O10" s="477"/>
      <c r="P10" s="477"/>
      <c r="Q10" s="478"/>
      <c r="R10" s="479">
        <v>76739</v>
      </c>
      <c r="S10" s="480"/>
      <c r="T10" s="480"/>
      <c r="U10" s="480"/>
      <c r="V10" s="482"/>
      <c r="W10" s="413"/>
      <c r="X10" s="414"/>
      <c r="Y10" s="414"/>
      <c r="Z10" s="414"/>
      <c r="AA10" s="414"/>
      <c r="AB10" s="414"/>
      <c r="AC10" s="414"/>
      <c r="AD10" s="414"/>
      <c r="AE10" s="414"/>
      <c r="AF10" s="414"/>
      <c r="AG10" s="414"/>
      <c r="AH10" s="414"/>
      <c r="AI10" s="414"/>
      <c r="AJ10" s="414"/>
      <c r="AK10" s="414"/>
      <c r="AL10" s="417"/>
      <c r="AM10" s="516" t="s">
        <v>192</v>
      </c>
      <c r="AN10" s="477"/>
      <c r="AO10" s="477"/>
      <c r="AP10" s="477"/>
      <c r="AQ10" s="477"/>
      <c r="AR10" s="477"/>
      <c r="AS10" s="477"/>
      <c r="AT10" s="478"/>
      <c r="AU10" s="517" t="s">
        <v>63</v>
      </c>
      <c r="AV10" s="518"/>
      <c r="AW10" s="518"/>
      <c r="AX10" s="518"/>
      <c r="AY10" s="483" t="s">
        <v>194</v>
      </c>
      <c r="AZ10" s="484"/>
      <c r="BA10" s="484"/>
      <c r="BB10" s="484"/>
      <c r="BC10" s="484"/>
      <c r="BD10" s="484"/>
      <c r="BE10" s="484"/>
      <c r="BF10" s="484"/>
      <c r="BG10" s="484"/>
      <c r="BH10" s="484"/>
      <c r="BI10" s="484"/>
      <c r="BJ10" s="484"/>
      <c r="BK10" s="484"/>
      <c r="BL10" s="484"/>
      <c r="BM10" s="485"/>
      <c r="BN10" s="486">
        <v>917</v>
      </c>
      <c r="BO10" s="487"/>
      <c r="BP10" s="487"/>
      <c r="BQ10" s="487"/>
      <c r="BR10" s="487"/>
      <c r="BS10" s="487"/>
      <c r="BT10" s="487"/>
      <c r="BU10" s="488"/>
      <c r="BV10" s="486">
        <v>2169</v>
      </c>
      <c r="BW10" s="487"/>
      <c r="BX10" s="487"/>
      <c r="BY10" s="487"/>
      <c r="BZ10" s="487"/>
      <c r="CA10" s="487"/>
      <c r="CB10" s="487"/>
      <c r="CC10" s="488"/>
      <c r="CD10" s="25" t="s">
        <v>195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7"/>
      <c r="C11" s="438"/>
      <c r="D11" s="438"/>
      <c r="E11" s="438"/>
      <c r="F11" s="438"/>
      <c r="G11" s="438"/>
      <c r="H11" s="438"/>
      <c r="I11" s="438"/>
      <c r="J11" s="438"/>
      <c r="K11" s="439"/>
      <c r="L11" s="450" t="s">
        <v>197</v>
      </c>
      <c r="M11" s="451"/>
      <c r="N11" s="451"/>
      <c r="O11" s="451"/>
      <c r="P11" s="451"/>
      <c r="Q11" s="452"/>
      <c r="R11" s="565" t="s">
        <v>122</v>
      </c>
      <c r="S11" s="566"/>
      <c r="T11" s="566"/>
      <c r="U11" s="566"/>
      <c r="V11" s="567"/>
      <c r="W11" s="413"/>
      <c r="X11" s="414"/>
      <c r="Y11" s="414"/>
      <c r="Z11" s="414"/>
      <c r="AA11" s="414"/>
      <c r="AB11" s="414"/>
      <c r="AC11" s="414"/>
      <c r="AD11" s="414"/>
      <c r="AE11" s="414"/>
      <c r="AF11" s="414"/>
      <c r="AG11" s="414"/>
      <c r="AH11" s="414"/>
      <c r="AI11" s="414"/>
      <c r="AJ11" s="414"/>
      <c r="AK11" s="414"/>
      <c r="AL11" s="417"/>
      <c r="AM11" s="516" t="s">
        <v>199</v>
      </c>
      <c r="AN11" s="477"/>
      <c r="AO11" s="477"/>
      <c r="AP11" s="477"/>
      <c r="AQ11" s="477"/>
      <c r="AR11" s="477"/>
      <c r="AS11" s="477"/>
      <c r="AT11" s="478"/>
      <c r="AU11" s="517" t="s">
        <v>63</v>
      </c>
      <c r="AV11" s="518"/>
      <c r="AW11" s="518"/>
      <c r="AX11" s="518"/>
      <c r="AY11" s="483" t="s">
        <v>200</v>
      </c>
      <c r="AZ11" s="484"/>
      <c r="BA11" s="484"/>
      <c r="BB11" s="484"/>
      <c r="BC11" s="484"/>
      <c r="BD11" s="484"/>
      <c r="BE11" s="484"/>
      <c r="BF11" s="484"/>
      <c r="BG11" s="484"/>
      <c r="BH11" s="484"/>
      <c r="BI11" s="484"/>
      <c r="BJ11" s="484"/>
      <c r="BK11" s="484"/>
      <c r="BL11" s="484"/>
      <c r="BM11" s="485"/>
      <c r="BN11" s="486">
        <v>0</v>
      </c>
      <c r="BO11" s="487"/>
      <c r="BP11" s="487"/>
      <c r="BQ11" s="487"/>
      <c r="BR11" s="487"/>
      <c r="BS11" s="487"/>
      <c r="BT11" s="487"/>
      <c r="BU11" s="488"/>
      <c r="BV11" s="486">
        <v>0</v>
      </c>
      <c r="BW11" s="487"/>
      <c r="BX11" s="487"/>
      <c r="BY11" s="487"/>
      <c r="BZ11" s="487"/>
      <c r="CA11" s="487"/>
      <c r="CB11" s="487"/>
      <c r="CC11" s="488"/>
      <c r="CD11" s="497" t="s">
        <v>203</v>
      </c>
      <c r="CE11" s="498"/>
      <c r="CF11" s="498"/>
      <c r="CG11" s="498"/>
      <c r="CH11" s="498"/>
      <c r="CI11" s="498"/>
      <c r="CJ11" s="498"/>
      <c r="CK11" s="498"/>
      <c r="CL11" s="498"/>
      <c r="CM11" s="498"/>
      <c r="CN11" s="498"/>
      <c r="CO11" s="498"/>
      <c r="CP11" s="498"/>
      <c r="CQ11" s="498"/>
      <c r="CR11" s="498"/>
      <c r="CS11" s="499"/>
      <c r="CT11" s="550" t="s">
        <v>204</v>
      </c>
      <c r="CU11" s="551"/>
      <c r="CV11" s="551"/>
      <c r="CW11" s="551"/>
      <c r="CX11" s="551"/>
      <c r="CY11" s="551"/>
      <c r="CZ11" s="551"/>
      <c r="DA11" s="552"/>
      <c r="DB11" s="550" t="s">
        <v>204</v>
      </c>
      <c r="DC11" s="551"/>
      <c r="DD11" s="551"/>
      <c r="DE11" s="551"/>
      <c r="DF11" s="551"/>
      <c r="DG11" s="551"/>
      <c r="DH11" s="551"/>
      <c r="DI11" s="552"/>
    </row>
    <row r="12" spans="1:119" ht="18.75" customHeight="1" x14ac:dyDescent="0.15">
      <c r="A12" s="2"/>
      <c r="B12" s="440" t="s">
        <v>205</v>
      </c>
      <c r="C12" s="441"/>
      <c r="D12" s="441"/>
      <c r="E12" s="441"/>
      <c r="F12" s="441"/>
      <c r="G12" s="441"/>
      <c r="H12" s="441"/>
      <c r="I12" s="441"/>
      <c r="J12" s="441"/>
      <c r="K12" s="442"/>
      <c r="L12" s="553" t="s">
        <v>207</v>
      </c>
      <c r="M12" s="554"/>
      <c r="N12" s="554"/>
      <c r="O12" s="554"/>
      <c r="P12" s="554"/>
      <c r="Q12" s="555"/>
      <c r="R12" s="556">
        <v>74984</v>
      </c>
      <c r="S12" s="557"/>
      <c r="T12" s="557"/>
      <c r="U12" s="557"/>
      <c r="V12" s="558"/>
      <c r="W12" s="559" t="s">
        <v>4</v>
      </c>
      <c r="X12" s="518"/>
      <c r="Y12" s="518"/>
      <c r="Z12" s="518"/>
      <c r="AA12" s="518"/>
      <c r="AB12" s="560"/>
      <c r="AC12" s="561" t="s">
        <v>208</v>
      </c>
      <c r="AD12" s="562"/>
      <c r="AE12" s="562"/>
      <c r="AF12" s="562"/>
      <c r="AG12" s="563"/>
      <c r="AH12" s="561" t="s">
        <v>210</v>
      </c>
      <c r="AI12" s="562"/>
      <c r="AJ12" s="562"/>
      <c r="AK12" s="562"/>
      <c r="AL12" s="564"/>
      <c r="AM12" s="516" t="s">
        <v>213</v>
      </c>
      <c r="AN12" s="477"/>
      <c r="AO12" s="477"/>
      <c r="AP12" s="477"/>
      <c r="AQ12" s="477"/>
      <c r="AR12" s="477"/>
      <c r="AS12" s="477"/>
      <c r="AT12" s="478"/>
      <c r="AU12" s="517" t="s">
        <v>63</v>
      </c>
      <c r="AV12" s="518"/>
      <c r="AW12" s="518"/>
      <c r="AX12" s="518"/>
      <c r="AY12" s="483" t="s">
        <v>215</v>
      </c>
      <c r="AZ12" s="484"/>
      <c r="BA12" s="484"/>
      <c r="BB12" s="484"/>
      <c r="BC12" s="484"/>
      <c r="BD12" s="484"/>
      <c r="BE12" s="484"/>
      <c r="BF12" s="484"/>
      <c r="BG12" s="484"/>
      <c r="BH12" s="484"/>
      <c r="BI12" s="484"/>
      <c r="BJ12" s="484"/>
      <c r="BK12" s="484"/>
      <c r="BL12" s="484"/>
      <c r="BM12" s="485"/>
      <c r="BN12" s="486">
        <v>223747</v>
      </c>
      <c r="BO12" s="487"/>
      <c r="BP12" s="487"/>
      <c r="BQ12" s="487"/>
      <c r="BR12" s="487"/>
      <c r="BS12" s="487"/>
      <c r="BT12" s="487"/>
      <c r="BU12" s="488"/>
      <c r="BV12" s="486">
        <v>0</v>
      </c>
      <c r="BW12" s="487"/>
      <c r="BX12" s="487"/>
      <c r="BY12" s="487"/>
      <c r="BZ12" s="487"/>
      <c r="CA12" s="487"/>
      <c r="CB12" s="487"/>
      <c r="CC12" s="488"/>
      <c r="CD12" s="497" t="s">
        <v>217</v>
      </c>
      <c r="CE12" s="498"/>
      <c r="CF12" s="498"/>
      <c r="CG12" s="498"/>
      <c r="CH12" s="498"/>
      <c r="CI12" s="498"/>
      <c r="CJ12" s="498"/>
      <c r="CK12" s="498"/>
      <c r="CL12" s="498"/>
      <c r="CM12" s="498"/>
      <c r="CN12" s="498"/>
      <c r="CO12" s="498"/>
      <c r="CP12" s="498"/>
      <c r="CQ12" s="498"/>
      <c r="CR12" s="498"/>
      <c r="CS12" s="499"/>
      <c r="CT12" s="550" t="s">
        <v>204</v>
      </c>
      <c r="CU12" s="551"/>
      <c r="CV12" s="551"/>
      <c r="CW12" s="551"/>
      <c r="CX12" s="551"/>
      <c r="CY12" s="551"/>
      <c r="CZ12" s="551"/>
      <c r="DA12" s="552"/>
      <c r="DB12" s="550" t="s">
        <v>204</v>
      </c>
      <c r="DC12" s="551"/>
      <c r="DD12" s="551"/>
      <c r="DE12" s="551"/>
      <c r="DF12" s="551"/>
      <c r="DG12" s="551"/>
      <c r="DH12" s="551"/>
      <c r="DI12" s="552"/>
    </row>
    <row r="13" spans="1:119" ht="18.75" customHeight="1" x14ac:dyDescent="0.15">
      <c r="A13" s="2"/>
      <c r="B13" s="443"/>
      <c r="C13" s="444"/>
      <c r="D13" s="444"/>
      <c r="E13" s="444"/>
      <c r="F13" s="444"/>
      <c r="G13" s="444"/>
      <c r="H13" s="444"/>
      <c r="I13" s="444"/>
      <c r="J13" s="444"/>
      <c r="K13" s="445"/>
      <c r="L13" s="16"/>
      <c r="M13" s="539" t="s">
        <v>218</v>
      </c>
      <c r="N13" s="540"/>
      <c r="O13" s="540"/>
      <c r="P13" s="540"/>
      <c r="Q13" s="541"/>
      <c r="R13" s="542">
        <v>74165</v>
      </c>
      <c r="S13" s="543"/>
      <c r="T13" s="543"/>
      <c r="U13" s="543"/>
      <c r="V13" s="544"/>
      <c r="W13" s="427" t="s">
        <v>151</v>
      </c>
      <c r="X13" s="369"/>
      <c r="Y13" s="369"/>
      <c r="Z13" s="369"/>
      <c r="AA13" s="369"/>
      <c r="AB13" s="370"/>
      <c r="AC13" s="479">
        <v>2223</v>
      </c>
      <c r="AD13" s="480"/>
      <c r="AE13" s="480"/>
      <c r="AF13" s="480"/>
      <c r="AG13" s="481"/>
      <c r="AH13" s="479">
        <v>2053</v>
      </c>
      <c r="AI13" s="480"/>
      <c r="AJ13" s="480"/>
      <c r="AK13" s="480"/>
      <c r="AL13" s="482"/>
      <c r="AM13" s="516" t="s">
        <v>220</v>
      </c>
      <c r="AN13" s="477"/>
      <c r="AO13" s="477"/>
      <c r="AP13" s="477"/>
      <c r="AQ13" s="477"/>
      <c r="AR13" s="477"/>
      <c r="AS13" s="477"/>
      <c r="AT13" s="478"/>
      <c r="AU13" s="517" t="s">
        <v>222</v>
      </c>
      <c r="AV13" s="518"/>
      <c r="AW13" s="518"/>
      <c r="AX13" s="518"/>
      <c r="AY13" s="483" t="s">
        <v>224</v>
      </c>
      <c r="AZ13" s="484"/>
      <c r="BA13" s="484"/>
      <c r="BB13" s="484"/>
      <c r="BC13" s="484"/>
      <c r="BD13" s="484"/>
      <c r="BE13" s="484"/>
      <c r="BF13" s="484"/>
      <c r="BG13" s="484"/>
      <c r="BH13" s="484"/>
      <c r="BI13" s="484"/>
      <c r="BJ13" s="484"/>
      <c r="BK13" s="484"/>
      <c r="BL13" s="484"/>
      <c r="BM13" s="485"/>
      <c r="BN13" s="486">
        <v>-75553</v>
      </c>
      <c r="BO13" s="487"/>
      <c r="BP13" s="487"/>
      <c r="BQ13" s="487"/>
      <c r="BR13" s="487"/>
      <c r="BS13" s="487"/>
      <c r="BT13" s="487"/>
      <c r="BU13" s="488"/>
      <c r="BV13" s="486">
        <v>-102232</v>
      </c>
      <c r="BW13" s="487"/>
      <c r="BX13" s="487"/>
      <c r="BY13" s="487"/>
      <c r="BZ13" s="487"/>
      <c r="CA13" s="487"/>
      <c r="CB13" s="487"/>
      <c r="CC13" s="488"/>
      <c r="CD13" s="497" t="s">
        <v>226</v>
      </c>
      <c r="CE13" s="498"/>
      <c r="CF13" s="498"/>
      <c r="CG13" s="498"/>
      <c r="CH13" s="498"/>
      <c r="CI13" s="498"/>
      <c r="CJ13" s="498"/>
      <c r="CK13" s="498"/>
      <c r="CL13" s="498"/>
      <c r="CM13" s="498"/>
      <c r="CN13" s="498"/>
      <c r="CO13" s="498"/>
      <c r="CP13" s="498"/>
      <c r="CQ13" s="498"/>
      <c r="CR13" s="498"/>
      <c r="CS13" s="499"/>
      <c r="CT13" s="352">
        <v>7.3</v>
      </c>
      <c r="CU13" s="353"/>
      <c r="CV13" s="353"/>
      <c r="CW13" s="353"/>
      <c r="CX13" s="353"/>
      <c r="CY13" s="353"/>
      <c r="CZ13" s="353"/>
      <c r="DA13" s="354"/>
      <c r="DB13" s="352">
        <v>7.8</v>
      </c>
      <c r="DC13" s="353"/>
      <c r="DD13" s="353"/>
      <c r="DE13" s="353"/>
      <c r="DF13" s="353"/>
      <c r="DG13" s="353"/>
      <c r="DH13" s="353"/>
      <c r="DI13" s="354"/>
    </row>
    <row r="14" spans="1:119" ht="18.75" customHeight="1" x14ac:dyDescent="0.15">
      <c r="A14" s="2"/>
      <c r="B14" s="443"/>
      <c r="C14" s="444"/>
      <c r="D14" s="444"/>
      <c r="E14" s="444"/>
      <c r="F14" s="444"/>
      <c r="G14" s="444"/>
      <c r="H14" s="444"/>
      <c r="I14" s="444"/>
      <c r="J14" s="444"/>
      <c r="K14" s="445"/>
      <c r="L14" s="529" t="s">
        <v>227</v>
      </c>
      <c r="M14" s="548"/>
      <c r="N14" s="548"/>
      <c r="O14" s="548"/>
      <c r="P14" s="548"/>
      <c r="Q14" s="549"/>
      <c r="R14" s="542">
        <v>75644</v>
      </c>
      <c r="S14" s="543"/>
      <c r="T14" s="543"/>
      <c r="U14" s="543"/>
      <c r="V14" s="544"/>
      <c r="W14" s="415"/>
      <c r="X14" s="372"/>
      <c r="Y14" s="372"/>
      <c r="Z14" s="372"/>
      <c r="AA14" s="372"/>
      <c r="AB14" s="373"/>
      <c r="AC14" s="532">
        <v>6.2</v>
      </c>
      <c r="AD14" s="533"/>
      <c r="AE14" s="533"/>
      <c r="AF14" s="533"/>
      <c r="AG14" s="534"/>
      <c r="AH14" s="532">
        <v>5.7</v>
      </c>
      <c r="AI14" s="533"/>
      <c r="AJ14" s="533"/>
      <c r="AK14" s="533"/>
      <c r="AL14" s="535"/>
      <c r="AM14" s="516"/>
      <c r="AN14" s="477"/>
      <c r="AO14" s="477"/>
      <c r="AP14" s="477"/>
      <c r="AQ14" s="477"/>
      <c r="AR14" s="477"/>
      <c r="AS14" s="477"/>
      <c r="AT14" s="478"/>
      <c r="AU14" s="517"/>
      <c r="AV14" s="518"/>
      <c r="AW14" s="518"/>
      <c r="AX14" s="518"/>
      <c r="AY14" s="483"/>
      <c r="AZ14" s="484"/>
      <c r="BA14" s="484"/>
      <c r="BB14" s="484"/>
      <c r="BC14" s="484"/>
      <c r="BD14" s="484"/>
      <c r="BE14" s="484"/>
      <c r="BF14" s="484"/>
      <c r="BG14" s="484"/>
      <c r="BH14" s="484"/>
      <c r="BI14" s="484"/>
      <c r="BJ14" s="484"/>
      <c r="BK14" s="484"/>
      <c r="BL14" s="484"/>
      <c r="BM14" s="485"/>
      <c r="BN14" s="486"/>
      <c r="BO14" s="487"/>
      <c r="BP14" s="487"/>
      <c r="BQ14" s="487"/>
      <c r="BR14" s="487"/>
      <c r="BS14" s="487"/>
      <c r="BT14" s="487"/>
      <c r="BU14" s="488"/>
      <c r="BV14" s="486"/>
      <c r="BW14" s="487"/>
      <c r="BX14" s="487"/>
      <c r="BY14" s="487"/>
      <c r="BZ14" s="487"/>
      <c r="CA14" s="487"/>
      <c r="CB14" s="487"/>
      <c r="CC14" s="488"/>
      <c r="CD14" s="492" t="s">
        <v>228</v>
      </c>
      <c r="CE14" s="493"/>
      <c r="CF14" s="493"/>
      <c r="CG14" s="493"/>
      <c r="CH14" s="493"/>
      <c r="CI14" s="493"/>
      <c r="CJ14" s="493"/>
      <c r="CK14" s="493"/>
      <c r="CL14" s="493"/>
      <c r="CM14" s="493"/>
      <c r="CN14" s="493"/>
      <c r="CO14" s="493"/>
      <c r="CP14" s="493"/>
      <c r="CQ14" s="493"/>
      <c r="CR14" s="493"/>
      <c r="CS14" s="494"/>
      <c r="CT14" s="536" t="s">
        <v>204</v>
      </c>
      <c r="CU14" s="537"/>
      <c r="CV14" s="537"/>
      <c r="CW14" s="537"/>
      <c r="CX14" s="537"/>
      <c r="CY14" s="537"/>
      <c r="CZ14" s="537"/>
      <c r="DA14" s="538"/>
      <c r="DB14" s="536">
        <v>0.6</v>
      </c>
      <c r="DC14" s="537"/>
      <c r="DD14" s="537"/>
      <c r="DE14" s="537"/>
      <c r="DF14" s="537"/>
      <c r="DG14" s="537"/>
      <c r="DH14" s="537"/>
      <c r="DI14" s="538"/>
    </row>
    <row r="15" spans="1:119" ht="18.75" customHeight="1" x14ac:dyDescent="0.15">
      <c r="A15" s="2"/>
      <c r="B15" s="443"/>
      <c r="C15" s="444"/>
      <c r="D15" s="444"/>
      <c r="E15" s="444"/>
      <c r="F15" s="444"/>
      <c r="G15" s="444"/>
      <c r="H15" s="444"/>
      <c r="I15" s="444"/>
      <c r="J15" s="444"/>
      <c r="K15" s="445"/>
      <c r="L15" s="16"/>
      <c r="M15" s="539" t="s">
        <v>218</v>
      </c>
      <c r="N15" s="540"/>
      <c r="O15" s="540"/>
      <c r="P15" s="540"/>
      <c r="Q15" s="541"/>
      <c r="R15" s="542">
        <v>74892</v>
      </c>
      <c r="S15" s="543"/>
      <c r="T15" s="543"/>
      <c r="U15" s="543"/>
      <c r="V15" s="544"/>
      <c r="W15" s="427" t="s">
        <v>9</v>
      </c>
      <c r="X15" s="369"/>
      <c r="Y15" s="369"/>
      <c r="Z15" s="369"/>
      <c r="AA15" s="369"/>
      <c r="AB15" s="370"/>
      <c r="AC15" s="479">
        <v>9763</v>
      </c>
      <c r="AD15" s="480"/>
      <c r="AE15" s="480"/>
      <c r="AF15" s="480"/>
      <c r="AG15" s="481"/>
      <c r="AH15" s="479">
        <v>10061</v>
      </c>
      <c r="AI15" s="480"/>
      <c r="AJ15" s="480"/>
      <c r="AK15" s="480"/>
      <c r="AL15" s="482"/>
      <c r="AM15" s="516"/>
      <c r="AN15" s="477"/>
      <c r="AO15" s="477"/>
      <c r="AP15" s="477"/>
      <c r="AQ15" s="477"/>
      <c r="AR15" s="477"/>
      <c r="AS15" s="477"/>
      <c r="AT15" s="478"/>
      <c r="AU15" s="517"/>
      <c r="AV15" s="518"/>
      <c r="AW15" s="518"/>
      <c r="AX15" s="518"/>
      <c r="AY15" s="489" t="s">
        <v>231</v>
      </c>
      <c r="AZ15" s="490"/>
      <c r="BA15" s="490"/>
      <c r="BB15" s="490"/>
      <c r="BC15" s="490"/>
      <c r="BD15" s="490"/>
      <c r="BE15" s="490"/>
      <c r="BF15" s="490"/>
      <c r="BG15" s="490"/>
      <c r="BH15" s="490"/>
      <c r="BI15" s="490"/>
      <c r="BJ15" s="490"/>
      <c r="BK15" s="490"/>
      <c r="BL15" s="490"/>
      <c r="BM15" s="491"/>
      <c r="BN15" s="473">
        <v>9505654</v>
      </c>
      <c r="BO15" s="474"/>
      <c r="BP15" s="474"/>
      <c r="BQ15" s="474"/>
      <c r="BR15" s="474"/>
      <c r="BS15" s="474"/>
      <c r="BT15" s="474"/>
      <c r="BU15" s="475"/>
      <c r="BV15" s="473">
        <v>9055629</v>
      </c>
      <c r="BW15" s="474"/>
      <c r="BX15" s="474"/>
      <c r="BY15" s="474"/>
      <c r="BZ15" s="474"/>
      <c r="CA15" s="474"/>
      <c r="CB15" s="474"/>
      <c r="CC15" s="475"/>
      <c r="CD15" s="545" t="s">
        <v>219</v>
      </c>
      <c r="CE15" s="546"/>
      <c r="CF15" s="546"/>
      <c r="CG15" s="546"/>
      <c r="CH15" s="546"/>
      <c r="CI15" s="546"/>
      <c r="CJ15" s="546"/>
      <c r="CK15" s="546"/>
      <c r="CL15" s="546"/>
      <c r="CM15" s="546"/>
      <c r="CN15" s="546"/>
      <c r="CO15" s="546"/>
      <c r="CP15" s="546"/>
      <c r="CQ15" s="546"/>
      <c r="CR15" s="546"/>
      <c r="CS15" s="547"/>
      <c r="CT15" s="31"/>
      <c r="CU15" s="34"/>
      <c r="CV15" s="34"/>
      <c r="CW15" s="34"/>
      <c r="CX15" s="34"/>
      <c r="CY15" s="34"/>
      <c r="CZ15" s="34"/>
      <c r="DA15" s="37"/>
      <c r="DB15" s="31"/>
      <c r="DC15" s="34"/>
      <c r="DD15" s="34"/>
      <c r="DE15" s="34"/>
      <c r="DF15" s="34"/>
      <c r="DG15" s="34"/>
      <c r="DH15" s="34"/>
      <c r="DI15" s="37"/>
    </row>
    <row r="16" spans="1:119" ht="18.75" customHeight="1" x14ac:dyDescent="0.15">
      <c r="A16" s="2"/>
      <c r="B16" s="443"/>
      <c r="C16" s="444"/>
      <c r="D16" s="444"/>
      <c r="E16" s="444"/>
      <c r="F16" s="444"/>
      <c r="G16" s="444"/>
      <c r="H16" s="444"/>
      <c r="I16" s="444"/>
      <c r="J16" s="444"/>
      <c r="K16" s="445"/>
      <c r="L16" s="529" t="s">
        <v>47</v>
      </c>
      <c r="M16" s="530"/>
      <c r="N16" s="530"/>
      <c r="O16" s="530"/>
      <c r="P16" s="530"/>
      <c r="Q16" s="531"/>
      <c r="R16" s="526" t="s">
        <v>232</v>
      </c>
      <c r="S16" s="527"/>
      <c r="T16" s="527"/>
      <c r="U16" s="527"/>
      <c r="V16" s="528"/>
      <c r="W16" s="415"/>
      <c r="X16" s="372"/>
      <c r="Y16" s="372"/>
      <c r="Z16" s="372"/>
      <c r="AA16" s="372"/>
      <c r="AB16" s="373"/>
      <c r="AC16" s="532">
        <v>27.1</v>
      </c>
      <c r="AD16" s="533"/>
      <c r="AE16" s="533"/>
      <c r="AF16" s="533"/>
      <c r="AG16" s="534"/>
      <c r="AH16" s="532">
        <v>27.9</v>
      </c>
      <c r="AI16" s="533"/>
      <c r="AJ16" s="533"/>
      <c r="AK16" s="533"/>
      <c r="AL16" s="535"/>
      <c r="AM16" s="516"/>
      <c r="AN16" s="477"/>
      <c r="AO16" s="477"/>
      <c r="AP16" s="477"/>
      <c r="AQ16" s="477"/>
      <c r="AR16" s="477"/>
      <c r="AS16" s="477"/>
      <c r="AT16" s="478"/>
      <c r="AU16" s="517"/>
      <c r="AV16" s="518"/>
      <c r="AW16" s="518"/>
      <c r="AX16" s="518"/>
      <c r="AY16" s="483" t="s">
        <v>110</v>
      </c>
      <c r="AZ16" s="484"/>
      <c r="BA16" s="484"/>
      <c r="BB16" s="484"/>
      <c r="BC16" s="484"/>
      <c r="BD16" s="484"/>
      <c r="BE16" s="484"/>
      <c r="BF16" s="484"/>
      <c r="BG16" s="484"/>
      <c r="BH16" s="484"/>
      <c r="BI16" s="484"/>
      <c r="BJ16" s="484"/>
      <c r="BK16" s="484"/>
      <c r="BL16" s="484"/>
      <c r="BM16" s="485"/>
      <c r="BN16" s="486">
        <v>15669344</v>
      </c>
      <c r="BO16" s="487"/>
      <c r="BP16" s="487"/>
      <c r="BQ16" s="487"/>
      <c r="BR16" s="487"/>
      <c r="BS16" s="487"/>
      <c r="BT16" s="487"/>
      <c r="BU16" s="488"/>
      <c r="BV16" s="486">
        <v>15031138</v>
      </c>
      <c r="BW16" s="487"/>
      <c r="BX16" s="487"/>
      <c r="BY16" s="487"/>
      <c r="BZ16" s="487"/>
      <c r="CA16" s="487"/>
      <c r="CB16" s="487"/>
      <c r="CC16" s="488"/>
      <c r="CD16" s="24"/>
      <c r="CE16" s="350"/>
      <c r="CF16" s="350"/>
      <c r="CG16" s="350"/>
      <c r="CH16" s="350"/>
      <c r="CI16" s="350"/>
      <c r="CJ16" s="350"/>
      <c r="CK16" s="350"/>
      <c r="CL16" s="350"/>
      <c r="CM16" s="350"/>
      <c r="CN16" s="350"/>
      <c r="CO16" s="350"/>
      <c r="CP16" s="350"/>
      <c r="CQ16" s="350"/>
      <c r="CR16" s="350"/>
      <c r="CS16" s="351"/>
      <c r="CT16" s="352"/>
      <c r="CU16" s="353"/>
      <c r="CV16" s="353"/>
      <c r="CW16" s="353"/>
      <c r="CX16" s="353"/>
      <c r="CY16" s="353"/>
      <c r="CZ16" s="353"/>
      <c r="DA16" s="354"/>
      <c r="DB16" s="352"/>
      <c r="DC16" s="353"/>
      <c r="DD16" s="353"/>
      <c r="DE16" s="353"/>
      <c r="DF16" s="353"/>
      <c r="DG16" s="353"/>
      <c r="DH16" s="353"/>
      <c r="DI16" s="354"/>
    </row>
    <row r="17" spans="1:113" ht="18.75" customHeight="1" x14ac:dyDescent="0.15">
      <c r="A17" s="2"/>
      <c r="B17" s="446"/>
      <c r="C17" s="447"/>
      <c r="D17" s="447"/>
      <c r="E17" s="447"/>
      <c r="F17" s="447"/>
      <c r="G17" s="447"/>
      <c r="H17" s="447"/>
      <c r="I17" s="447"/>
      <c r="J17" s="447"/>
      <c r="K17" s="448"/>
      <c r="L17" s="17"/>
      <c r="M17" s="523" t="s">
        <v>103</v>
      </c>
      <c r="N17" s="524"/>
      <c r="O17" s="524"/>
      <c r="P17" s="524"/>
      <c r="Q17" s="525"/>
      <c r="R17" s="526" t="s">
        <v>235</v>
      </c>
      <c r="S17" s="527"/>
      <c r="T17" s="527"/>
      <c r="U17" s="527"/>
      <c r="V17" s="528"/>
      <c r="W17" s="427" t="s">
        <v>95</v>
      </c>
      <c r="X17" s="369"/>
      <c r="Y17" s="369"/>
      <c r="Z17" s="369"/>
      <c r="AA17" s="369"/>
      <c r="AB17" s="370"/>
      <c r="AC17" s="479">
        <v>23977</v>
      </c>
      <c r="AD17" s="480"/>
      <c r="AE17" s="480"/>
      <c r="AF17" s="480"/>
      <c r="AG17" s="481"/>
      <c r="AH17" s="479">
        <v>23969</v>
      </c>
      <c r="AI17" s="480"/>
      <c r="AJ17" s="480"/>
      <c r="AK17" s="480"/>
      <c r="AL17" s="482"/>
      <c r="AM17" s="516"/>
      <c r="AN17" s="477"/>
      <c r="AO17" s="477"/>
      <c r="AP17" s="477"/>
      <c r="AQ17" s="477"/>
      <c r="AR17" s="477"/>
      <c r="AS17" s="477"/>
      <c r="AT17" s="478"/>
      <c r="AU17" s="517"/>
      <c r="AV17" s="518"/>
      <c r="AW17" s="518"/>
      <c r="AX17" s="518"/>
      <c r="AY17" s="483" t="s">
        <v>236</v>
      </c>
      <c r="AZ17" s="484"/>
      <c r="BA17" s="484"/>
      <c r="BB17" s="484"/>
      <c r="BC17" s="484"/>
      <c r="BD17" s="484"/>
      <c r="BE17" s="484"/>
      <c r="BF17" s="484"/>
      <c r="BG17" s="484"/>
      <c r="BH17" s="484"/>
      <c r="BI17" s="484"/>
      <c r="BJ17" s="484"/>
      <c r="BK17" s="484"/>
      <c r="BL17" s="484"/>
      <c r="BM17" s="485"/>
      <c r="BN17" s="486">
        <v>11979279</v>
      </c>
      <c r="BO17" s="487"/>
      <c r="BP17" s="487"/>
      <c r="BQ17" s="487"/>
      <c r="BR17" s="487"/>
      <c r="BS17" s="487"/>
      <c r="BT17" s="487"/>
      <c r="BU17" s="488"/>
      <c r="BV17" s="486">
        <v>11499983</v>
      </c>
      <c r="BW17" s="487"/>
      <c r="BX17" s="487"/>
      <c r="BY17" s="487"/>
      <c r="BZ17" s="487"/>
      <c r="CA17" s="487"/>
      <c r="CB17" s="487"/>
      <c r="CC17" s="488"/>
      <c r="CD17" s="24"/>
      <c r="CE17" s="350"/>
      <c r="CF17" s="350"/>
      <c r="CG17" s="350"/>
      <c r="CH17" s="350"/>
      <c r="CI17" s="350"/>
      <c r="CJ17" s="350"/>
      <c r="CK17" s="350"/>
      <c r="CL17" s="350"/>
      <c r="CM17" s="350"/>
      <c r="CN17" s="350"/>
      <c r="CO17" s="350"/>
      <c r="CP17" s="350"/>
      <c r="CQ17" s="350"/>
      <c r="CR17" s="350"/>
      <c r="CS17" s="351"/>
      <c r="CT17" s="352"/>
      <c r="CU17" s="353"/>
      <c r="CV17" s="353"/>
      <c r="CW17" s="353"/>
      <c r="CX17" s="353"/>
      <c r="CY17" s="353"/>
      <c r="CZ17" s="353"/>
      <c r="DA17" s="354"/>
      <c r="DB17" s="352"/>
      <c r="DC17" s="353"/>
      <c r="DD17" s="353"/>
      <c r="DE17" s="353"/>
      <c r="DF17" s="353"/>
      <c r="DG17" s="353"/>
      <c r="DH17" s="353"/>
      <c r="DI17" s="354"/>
    </row>
    <row r="18" spans="1:113" ht="18.75" customHeight="1" x14ac:dyDescent="0.15">
      <c r="A18" s="2"/>
      <c r="B18" s="503" t="s">
        <v>237</v>
      </c>
      <c r="C18" s="439"/>
      <c r="D18" s="439"/>
      <c r="E18" s="504"/>
      <c r="F18" s="504"/>
      <c r="G18" s="504"/>
      <c r="H18" s="504"/>
      <c r="I18" s="504"/>
      <c r="J18" s="504"/>
      <c r="K18" s="504"/>
      <c r="L18" s="519">
        <v>240.4</v>
      </c>
      <c r="M18" s="519"/>
      <c r="N18" s="519"/>
      <c r="O18" s="519"/>
      <c r="P18" s="519"/>
      <c r="Q18" s="519"/>
      <c r="R18" s="520"/>
      <c r="S18" s="520"/>
      <c r="T18" s="520"/>
      <c r="U18" s="520"/>
      <c r="V18" s="521"/>
      <c r="W18" s="366"/>
      <c r="X18" s="367"/>
      <c r="Y18" s="367"/>
      <c r="Z18" s="367"/>
      <c r="AA18" s="367"/>
      <c r="AB18" s="422"/>
      <c r="AC18" s="459">
        <v>66.7</v>
      </c>
      <c r="AD18" s="460"/>
      <c r="AE18" s="460"/>
      <c r="AF18" s="460"/>
      <c r="AG18" s="522"/>
      <c r="AH18" s="459">
        <v>66.400000000000006</v>
      </c>
      <c r="AI18" s="460"/>
      <c r="AJ18" s="460"/>
      <c r="AK18" s="460"/>
      <c r="AL18" s="461"/>
      <c r="AM18" s="516"/>
      <c r="AN18" s="477"/>
      <c r="AO18" s="477"/>
      <c r="AP18" s="477"/>
      <c r="AQ18" s="477"/>
      <c r="AR18" s="477"/>
      <c r="AS18" s="477"/>
      <c r="AT18" s="478"/>
      <c r="AU18" s="517"/>
      <c r="AV18" s="518"/>
      <c r="AW18" s="518"/>
      <c r="AX18" s="518"/>
      <c r="AY18" s="483" t="s">
        <v>239</v>
      </c>
      <c r="AZ18" s="484"/>
      <c r="BA18" s="484"/>
      <c r="BB18" s="484"/>
      <c r="BC18" s="484"/>
      <c r="BD18" s="484"/>
      <c r="BE18" s="484"/>
      <c r="BF18" s="484"/>
      <c r="BG18" s="484"/>
      <c r="BH18" s="484"/>
      <c r="BI18" s="484"/>
      <c r="BJ18" s="484"/>
      <c r="BK18" s="484"/>
      <c r="BL18" s="484"/>
      <c r="BM18" s="485"/>
      <c r="BN18" s="486">
        <v>17502413</v>
      </c>
      <c r="BO18" s="487"/>
      <c r="BP18" s="487"/>
      <c r="BQ18" s="487"/>
      <c r="BR18" s="487"/>
      <c r="BS18" s="487"/>
      <c r="BT18" s="487"/>
      <c r="BU18" s="488"/>
      <c r="BV18" s="486">
        <v>17164819</v>
      </c>
      <c r="BW18" s="487"/>
      <c r="BX18" s="487"/>
      <c r="BY18" s="487"/>
      <c r="BZ18" s="487"/>
      <c r="CA18" s="487"/>
      <c r="CB18" s="487"/>
      <c r="CC18" s="488"/>
      <c r="CD18" s="24"/>
      <c r="CE18" s="350"/>
      <c r="CF18" s="350"/>
      <c r="CG18" s="350"/>
      <c r="CH18" s="350"/>
      <c r="CI18" s="350"/>
      <c r="CJ18" s="350"/>
      <c r="CK18" s="350"/>
      <c r="CL18" s="350"/>
      <c r="CM18" s="350"/>
      <c r="CN18" s="350"/>
      <c r="CO18" s="350"/>
      <c r="CP18" s="350"/>
      <c r="CQ18" s="350"/>
      <c r="CR18" s="350"/>
      <c r="CS18" s="351"/>
      <c r="CT18" s="352"/>
      <c r="CU18" s="353"/>
      <c r="CV18" s="353"/>
      <c r="CW18" s="353"/>
      <c r="CX18" s="353"/>
      <c r="CY18" s="353"/>
      <c r="CZ18" s="353"/>
      <c r="DA18" s="354"/>
      <c r="DB18" s="352"/>
      <c r="DC18" s="353"/>
      <c r="DD18" s="353"/>
      <c r="DE18" s="353"/>
      <c r="DF18" s="353"/>
      <c r="DG18" s="353"/>
      <c r="DH18" s="353"/>
      <c r="DI18" s="354"/>
    </row>
    <row r="19" spans="1:113" ht="18.75" customHeight="1" x14ac:dyDescent="0.15">
      <c r="A19" s="2"/>
      <c r="B19" s="503" t="s">
        <v>69</v>
      </c>
      <c r="C19" s="439"/>
      <c r="D19" s="439"/>
      <c r="E19" s="504"/>
      <c r="F19" s="504"/>
      <c r="G19" s="504"/>
      <c r="H19" s="504"/>
      <c r="I19" s="504"/>
      <c r="J19" s="504"/>
      <c r="K19" s="504"/>
      <c r="L19" s="505">
        <v>304</v>
      </c>
      <c r="M19" s="505"/>
      <c r="N19" s="505"/>
      <c r="O19" s="505"/>
      <c r="P19" s="505"/>
      <c r="Q19" s="505"/>
      <c r="R19" s="506"/>
      <c r="S19" s="506"/>
      <c r="T19" s="506"/>
      <c r="U19" s="506"/>
      <c r="V19" s="507"/>
      <c r="W19" s="364"/>
      <c r="X19" s="365"/>
      <c r="Y19" s="365"/>
      <c r="Z19" s="365"/>
      <c r="AA19" s="365"/>
      <c r="AB19" s="365"/>
      <c r="AC19" s="514"/>
      <c r="AD19" s="514"/>
      <c r="AE19" s="514"/>
      <c r="AF19" s="514"/>
      <c r="AG19" s="514"/>
      <c r="AH19" s="514"/>
      <c r="AI19" s="514"/>
      <c r="AJ19" s="514"/>
      <c r="AK19" s="514"/>
      <c r="AL19" s="515"/>
      <c r="AM19" s="516"/>
      <c r="AN19" s="477"/>
      <c r="AO19" s="477"/>
      <c r="AP19" s="477"/>
      <c r="AQ19" s="477"/>
      <c r="AR19" s="477"/>
      <c r="AS19" s="477"/>
      <c r="AT19" s="478"/>
      <c r="AU19" s="517"/>
      <c r="AV19" s="518"/>
      <c r="AW19" s="518"/>
      <c r="AX19" s="518"/>
      <c r="AY19" s="483" t="s">
        <v>241</v>
      </c>
      <c r="AZ19" s="484"/>
      <c r="BA19" s="484"/>
      <c r="BB19" s="484"/>
      <c r="BC19" s="484"/>
      <c r="BD19" s="484"/>
      <c r="BE19" s="484"/>
      <c r="BF19" s="484"/>
      <c r="BG19" s="484"/>
      <c r="BH19" s="484"/>
      <c r="BI19" s="484"/>
      <c r="BJ19" s="484"/>
      <c r="BK19" s="484"/>
      <c r="BL19" s="484"/>
      <c r="BM19" s="485"/>
      <c r="BN19" s="486">
        <v>22666162</v>
      </c>
      <c r="BO19" s="487"/>
      <c r="BP19" s="487"/>
      <c r="BQ19" s="487"/>
      <c r="BR19" s="487"/>
      <c r="BS19" s="487"/>
      <c r="BT19" s="487"/>
      <c r="BU19" s="488"/>
      <c r="BV19" s="486">
        <v>20896304</v>
      </c>
      <c r="BW19" s="487"/>
      <c r="BX19" s="487"/>
      <c r="BY19" s="487"/>
      <c r="BZ19" s="487"/>
      <c r="CA19" s="487"/>
      <c r="CB19" s="487"/>
      <c r="CC19" s="488"/>
      <c r="CD19" s="24"/>
      <c r="CE19" s="350"/>
      <c r="CF19" s="350"/>
      <c r="CG19" s="350"/>
      <c r="CH19" s="350"/>
      <c r="CI19" s="350"/>
      <c r="CJ19" s="350"/>
      <c r="CK19" s="350"/>
      <c r="CL19" s="350"/>
      <c r="CM19" s="350"/>
      <c r="CN19" s="350"/>
      <c r="CO19" s="350"/>
      <c r="CP19" s="350"/>
      <c r="CQ19" s="350"/>
      <c r="CR19" s="350"/>
      <c r="CS19" s="351"/>
      <c r="CT19" s="352"/>
      <c r="CU19" s="353"/>
      <c r="CV19" s="353"/>
      <c r="CW19" s="353"/>
      <c r="CX19" s="353"/>
      <c r="CY19" s="353"/>
      <c r="CZ19" s="353"/>
      <c r="DA19" s="354"/>
      <c r="DB19" s="352"/>
      <c r="DC19" s="353"/>
      <c r="DD19" s="353"/>
      <c r="DE19" s="353"/>
      <c r="DF19" s="353"/>
      <c r="DG19" s="353"/>
      <c r="DH19" s="353"/>
      <c r="DI19" s="354"/>
    </row>
    <row r="20" spans="1:113" ht="18.75" customHeight="1" x14ac:dyDescent="0.15">
      <c r="A20" s="2"/>
      <c r="B20" s="503" t="s">
        <v>244</v>
      </c>
      <c r="C20" s="439"/>
      <c r="D20" s="439"/>
      <c r="E20" s="504"/>
      <c r="F20" s="504"/>
      <c r="G20" s="504"/>
      <c r="H20" s="504"/>
      <c r="I20" s="504"/>
      <c r="J20" s="504"/>
      <c r="K20" s="504"/>
      <c r="L20" s="505">
        <v>28918</v>
      </c>
      <c r="M20" s="505"/>
      <c r="N20" s="505"/>
      <c r="O20" s="505"/>
      <c r="P20" s="505"/>
      <c r="Q20" s="505"/>
      <c r="R20" s="506"/>
      <c r="S20" s="506"/>
      <c r="T20" s="506"/>
      <c r="U20" s="506"/>
      <c r="V20" s="507"/>
      <c r="W20" s="366"/>
      <c r="X20" s="367"/>
      <c r="Y20" s="367"/>
      <c r="Z20" s="367"/>
      <c r="AA20" s="367"/>
      <c r="AB20" s="367"/>
      <c r="AC20" s="508"/>
      <c r="AD20" s="508"/>
      <c r="AE20" s="508"/>
      <c r="AF20" s="508"/>
      <c r="AG20" s="508"/>
      <c r="AH20" s="508"/>
      <c r="AI20" s="508"/>
      <c r="AJ20" s="508"/>
      <c r="AK20" s="508"/>
      <c r="AL20" s="509"/>
      <c r="AM20" s="510"/>
      <c r="AN20" s="451"/>
      <c r="AO20" s="451"/>
      <c r="AP20" s="451"/>
      <c r="AQ20" s="451"/>
      <c r="AR20" s="451"/>
      <c r="AS20" s="451"/>
      <c r="AT20" s="452"/>
      <c r="AU20" s="511"/>
      <c r="AV20" s="512"/>
      <c r="AW20" s="512"/>
      <c r="AX20" s="513"/>
      <c r="AY20" s="483"/>
      <c r="AZ20" s="484"/>
      <c r="BA20" s="484"/>
      <c r="BB20" s="484"/>
      <c r="BC20" s="484"/>
      <c r="BD20" s="484"/>
      <c r="BE20" s="484"/>
      <c r="BF20" s="484"/>
      <c r="BG20" s="484"/>
      <c r="BH20" s="484"/>
      <c r="BI20" s="484"/>
      <c r="BJ20" s="484"/>
      <c r="BK20" s="484"/>
      <c r="BL20" s="484"/>
      <c r="BM20" s="485"/>
      <c r="BN20" s="486"/>
      <c r="BO20" s="487"/>
      <c r="BP20" s="487"/>
      <c r="BQ20" s="487"/>
      <c r="BR20" s="487"/>
      <c r="BS20" s="487"/>
      <c r="BT20" s="487"/>
      <c r="BU20" s="488"/>
      <c r="BV20" s="486"/>
      <c r="BW20" s="487"/>
      <c r="BX20" s="487"/>
      <c r="BY20" s="487"/>
      <c r="BZ20" s="487"/>
      <c r="CA20" s="487"/>
      <c r="CB20" s="487"/>
      <c r="CC20" s="488"/>
      <c r="CD20" s="24"/>
      <c r="CE20" s="350"/>
      <c r="CF20" s="350"/>
      <c r="CG20" s="350"/>
      <c r="CH20" s="350"/>
      <c r="CI20" s="350"/>
      <c r="CJ20" s="350"/>
      <c r="CK20" s="350"/>
      <c r="CL20" s="350"/>
      <c r="CM20" s="350"/>
      <c r="CN20" s="350"/>
      <c r="CO20" s="350"/>
      <c r="CP20" s="350"/>
      <c r="CQ20" s="350"/>
      <c r="CR20" s="350"/>
      <c r="CS20" s="351"/>
      <c r="CT20" s="352"/>
      <c r="CU20" s="353"/>
      <c r="CV20" s="353"/>
      <c r="CW20" s="353"/>
      <c r="CX20" s="353"/>
      <c r="CY20" s="353"/>
      <c r="CZ20" s="353"/>
      <c r="DA20" s="354"/>
      <c r="DB20" s="352"/>
      <c r="DC20" s="353"/>
      <c r="DD20" s="353"/>
      <c r="DE20" s="353"/>
      <c r="DF20" s="353"/>
      <c r="DG20" s="353"/>
      <c r="DH20" s="353"/>
      <c r="DI20" s="354"/>
    </row>
    <row r="21" spans="1:113" ht="18.75" customHeight="1" x14ac:dyDescent="0.15">
      <c r="A21" s="2"/>
      <c r="B21" s="500" t="s">
        <v>246</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83"/>
      <c r="AZ21" s="484"/>
      <c r="BA21" s="484"/>
      <c r="BB21" s="484"/>
      <c r="BC21" s="484"/>
      <c r="BD21" s="484"/>
      <c r="BE21" s="484"/>
      <c r="BF21" s="484"/>
      <c r="BG21" s="484"/>
      <c r="BH21" s="484"/>
      <c r="BI21" s="484"/>
      <c r="BJ21" s="484"/>
      <c r="BK21" s="484"/>
      <c r="BL21" s="484"/>
      <c r="BM21" s="485"/>
      <c r="BN21" s="486"/>
      <c r="BO21" s="487"/>
      <c r="BP21" s="487"/>
      <c r="BQ21" s="487"/>
      <c r="BR21" s="487"/>
      <c r="BS21" s="487"/>
      <c r="BT21" s="487"/>
      <c r="BU21" s="488"/>
      <c r="BV21" s="486"/>
      <c r="BW21" s="487"/>
      <c r="BX21" s="487"/>
      <c r="BY21" s="487"/>
      <c r="BZ21" s="487"/>
      <c r="CA21" s="487"/>
      <c r="CB21" s="487"/>
      <c r="CC21" s="488"/>
      <c r="CD21" s="24"/>
      <c r="CE21" s="350"/>
      <c r="CF21" s="350"/>
      <c r="CG21" s="350"/>
      <c r="CH21" s="350"/>
      <c r="CI21" s="350"/>
      <c r="CJ21" s="350"/>
      <c r="CK21" s="350"/>
      <c r="CL21" s="350"/>
      <c r="CM21" s="350"/>
      <c r="CN21" s="350"/>
      <c r="CO21" s="350"/>
      <c r="CP21" s="350"/>
      <c r="CQ21" s="350"/>
      <c r="CR21" s="350"/>
      <c r="CS21" s="351"/>
      <c r="CT21" s="352"/>
      <c r="CU21" s="353"/>
      <c r="CV21" s="353"/>
      <c r="CW21" s="353"/>
      <c r="CX21" s="353"/>
      <c r="CY21" s="353"/>
      <c r="CZ21" s="353"/>
      <c r="DA21" s="354"/>
      <c r="DB21" s="352"/>
      <c r="DC21" s="353"/>
      <c r="DD21" s="353"/>
      <c r="DE21" s="353"/>
      <c r="DF21" s="353"/>
      <c r="DG21" s="353"/>
      <c r="DH21" s="353"/>
      <c r="DI21" s="354"/>
    </row>
    <row r="22" spans="1:113" ht="18.75" customHeight="1" x14ac:dyDescent="0.15">
      <c r="A22" s="2"/>
      <c r="B22" s="468" t="s">
        <v>247</v>
      </c>
      <c r="C22" s="389"/>
      <c r="D22" s="390"/>
      <c r="E22" s="368" t="s">
        <v>4</v>
      </c>
      <c r="F22" s="369"/>
      <c r="G22" s="369"/>
      <c r="H22" s="369"/>
      <c r="I22" s="369"/>
      <c r="J22" s="369"/>
      <c r="K22" s="370"/>
      <c r="L22" s="368" t="s">
        <v>249</v>
      </c>
      <c r="M22" s="369"/>
      <c r="N22" s="369"/>
      <c r="O22" s="369"/>
      <c r="P22" s="370"/>
      <c r="Q22" s="374" t="s">
        <v>250</v>
      </c>
      <c r="R22" s="375"/>
      <c r="S22" s="375"/>
      <c r="T22" s="375"/>
      <c r="U22" s="375"/>
      <c r="V22" s="376"/>
      <c r="W22" s="388" t="s">
        <v>252</v>
      </c>
      <c r="X22" s="389"/>
      <c r="Y22" s="390"/>
      <c r="Z22" s="368" t="s">
        <v>4</v>
      </c>
      <c r="AA22" s="369"/>
      <c r="AB22" s="369"/>
      <c r="AC22" s="369"/>
      <c r="AD22" s="369"/>
      <c r="AE22" s="369"/>
      <c r="AF22" s="369"/>
      <c r="AG22" s="370"/>
      <c r="AH22" s="380" t="s">
        <v>188</v>
      </c>
      <c r="AI22" s="369"/>
      <c r="AJ22" s="369"/>
      <c r="AK22" s="369"/>
      <c r="AL22" s="370"/>
      <c r="AM22" s="380" t="s">
        <v>253</v>
      </c>
      <c r="AN22" s="381"/>
      <c r="AO22" s="381"/>
      <c r="AP22" s="381"/>
      <c r="AQ22" s="381"/>
      <c r="AR22" s="382"/>
      <c r="AS22" s="374" t="s">
        <v>250</v>
      </c>
      <c r="AT22" s="375"/>
      <c r="AU22" s="375"/>
      <c r="AV22" s="375"/>
      <c r="AW22" s="375"/>
      <c r="AX22" s="386"/>
      <c r="AY22" s="462"/>
      <c r="AZ22" s="463"/>
      <c r="BA22" s="463"/>
      <c r="BB22" s="463"/>
      <c r="BC22" s="463"/>
      <c r="BD22" s="463"/>
      <c r="BE22" s="463"/>
      <c r="BF22" s="463"/>
      <c r="BG22" s="463"/>
      <c r="BH22" s="463"/>
      <c r="BI22" s="463"/>
      <c r="BJ22" s="463"/>
      <c r="BK22" s="463"/>
      <c r="BL22" s="463"/>
      <c r="BM22" s="464"/>
      <c r="BN22" s="465"/>
      <c r="BO22" s="466"/>
      <c r="BP22" s="466"/>
      <c r="BQ22" s="466"/>
      <c r="BR22" s="466"/>
      <c r="BS22" s="466"/>
      <c r="BT22" s="466"/>
      <c r="BU22" s="467"/>
      <c r="BV22" s="465"/>
      <c r="BW22" s="466"/>
      <c r="BX22" s="466"/>
      <c r="BY22" s="466"/>
      <c r="BZ22" s="466"/>
      <c r="CA22" s="466"/>
      <c r="CB22" s="466"/>
      <c r="CC22" s="467"/>
      <c r="CD22" s="24"/>
      <c r="CE22" s="350"/>
      <c r="CF22" s="350"/>
      <c r="CG22" s="350"/>
      <c r="CH22" s="350"/>
      <c r="CI22" s="350"/>
      <c r="CJ22" s="350"/>
      <c r="CK22" s="350"/>
      <c r="CL22" s="350"/>
      <c r="CM22" s="350"/>
      <c r="CN22" s="350"/>
      <c r="CO22" s="350"/>
      <c r="CP22" s="350"/>
      <c r="CQ22" s="350"/>
      <c r="CR22" s="350"/>
      <c r="CS22" s="351"/>
      <c r="CT22" s="352"/>
      <c r="CU22" s="353"/>
      <c r="CV22" s="353"/>
      <c r="CW22" s="353"/>
      <c r="CX22" s="353"/>
      <c r="CY22" s="353"/>
      <c r="CZ22" s="353"/>
      <c r="DA22" s="354"/>
      <c r="DB22" s="352"/>
      <c r="DC22" s="353"/>
      <c r="DD22" s="353"/>
      <c r="DE22" s="353"/>
      <c r="DF22" s="353"/>
      <c r="DG22" s="353"/>
      <c r="DH22" s="353"/>
      <c r="DI22" s="354"/>
    </row>
    <row r="23" spans="1:113" ht="18.75" customHeight="1" x14ac:dyDescent="0.15">
      <c r="A23" s="2"/>
      <c r="B23" s="469"/>
      <c r="C23" s="392"/>
      <c r="D23" s="393"/>
      <c r="E23" s="371"/>
      <c r="F23" s="372"/>
      <c r="G23" s="372"/>
      <c r="H23" s="372"/>
      <c r="I23" s="372"/>
      <c r="J23" s="372"/>
      <c r="K23" s="373"/>
      <c r="L23" s="371"/>
      <c r="M23" s="372"/>
      <c r="N23" s="372"/>
      <c r="O23" s="372"/>
      <c r="P23" s="373"/>
      <c r="Q23" s="377"/>
      <c r="R23" s="378"/>
      <c r="S23" s="378"/>
      <c r="T23" s="378"/>
      <c r="U23" s="378"/>
      <c r="V23" s="379"/>
      <c r="W23" s="391"/>
      <c r="X23" s="392"/>
      <c r="Y23" s="393"/>
      <c r="Z23" s="371"/>
      <c r="AA23" s="372"/>
      <c r="AB23" s="372"/>
      <c r="AC23" s="372"/>
      <c r="AD23" s="372"/>
      <c r="AE23" s="372"/>
      <c r="AF23" s="372"/>
      <c r="AG23" s="373"/>
      <c r="AH23" s="371"/>
      <c r="AI23" s="372"/>
      <c r="AJ23" s="372"/>
      <c r="AK23" s="372"/>
      <c r="AL23" s="373"/>
      <c r="AM23" s="383"/>
      <c r="AN23" s="384"/>
      <c r="AO23" s="384"/>
      <c r="AP23" s="384"/>
      <c r="AQ23" s="384"/>
      <c r="AR23" s="385"/>
      <c r="AS23" s="377"/>
      <c r="AT23" s="378"/>
      <c r="AU23" s="378"/>
      <c r="AV23" s="378"/>
      <c r="AW23" s="378"/>
      <c r="AX23" s="387"/>
      <c r="AY23" s="489" t="s">
        <v>254</v>
      </c>
      <c r="AZ23" s="490"/>
      <c r="BA23" s="490"/>
      <c r="BB23" s="490"/>
      <c r="BC23" s="490"/>
      <c r="BD23" s="490"/>
      <c r="BE23" s="490"/>
      <c r="BF23" s="490"/>
      <c r="BG23" s="490"/>
      <c r="BH23" s="490"/>
      <c r="BI23" s="490"/>
      <c r="BJ23" s="490"/>
      <c r="BK23" s="490"/>
      <c r="BL23" s="490"/>
      <c r="BM23" s="491"/>
      <c r="BN23" s="486">
        <v>31588136</v>
      </c>
      <c r="BO23" s="487"/>
      <c r="BP23" s="487"/>
      <c r="BQ23" s="487"/>
      <c r="BR23" s="487"/>
      <c r="BS23" s="487"/>
      <c r="BT23" s="487"/>
      <c r="BU23" s="488"/>
      <c r="BV23" s="486">
        <v>30533648</v>
      </c>
      <c r="BW23" s="487"/>
      <c r="BX23" s="487"/>
      <c r="BY23" s="487"/>
      <c r="BZ23" s="487"/>
      <c r="CA23" s="487"/>
      <c r="CB23" s="487"/>
      <c r="CC23" s="488"/>
      <c r="CD23" s="24"/>
      <c r="CE23" s="350"/>
      <c r="CF23" s="350"/>
      <c r="CG23" s="350"/>
      <c r="CH23" s="350"/>
      <c r="CI23" s="350"/>
      <c r="CJ23" s="350"/>
      <c r="CK23" s="350"/>
      <c r="CL23" s="350"/>
      <c r="CM23" s="350"/>
      <c r="CN23" s="350"/>
      <c r="CO23" s="350"/>
      <c r="CP23" s="350"/>
      <c r="CQ23" s="350"/>
      <c r="CR23" s="350"/>
      <c r="CS23" s="351"/>
      <c r="CT23" s="352"/>
      <c r="CU23" s="353"/>
      <c r="CV23" s="353"/>
      <c r="CW23" s="353"/>
      <c r="CX23" s="353"/>
      <c r="CY23" s="353"/>
      <c r="CZ23" s="353"/>
      <c r="DA23" s="354"/>
      <c r="DB23" s="352"/>
      <c r="DC23" s="353"/>
      <c r="DD23" s="353"/>
      <c r="DE23" s="353"/>
      <c r="DF23" s="353"/>
      <c r="DG23" s="353"/>
      <c r="DH23" s="353"/>
      <c r="DI23" s="354"/>
    </row>
    <row r="24" spans="1:113" ht="18.75" customHeight="1" x14ac:dyDescent="0.15">
      <c r="A24" s="2"/>
      <c r="B24" s="469"/>
      <c r="C24" s="392"/>
      <c r="D24" s="393"/>
      <c r="E24" s="476" t="s">
        <v>257</v>
      </c>
      <c r="F24" s="477"/>
      <c r="G24" s="477"/>
      <c r="H24" s="477"/>
      <c r="I24" s="477"/>
      <c r="J24" s="477"/>
      <c r="K24" s="478"/>
      <c r="L24" s="479">
        <v>1</v>
      </c>
      <c r="M24" s="480"/>
      <c r="N24" s="480"/>
      <c r="O24" s="480"/>
      <c r="P24" s="481"/>
      <c r="Q24" s="479">
        <v>8100</v>
      </c>
      <c r="R24" s="480"/>
      <c r="S24" s="480"/>
      <c r="T24" s="480"/>
      <c r="U24" s="480"/>
      <c r="V24" s="481"/>
      <c r="W24" s="391"/>
      <c r="X24" s="392"/>
      <c r="Y24" s="393"/>
      <c r="Z24" s="476" t="s">
        <v>259</v>
      </c>
      <c r="AA24" s="477"/>
      <c r="AB24" s="477"/>
      <c r="AC24" s="477"/>
      <c r="AD24" s="477"/>
      <c r="AE24" s="477"/>
      <c r="AF24" s="477"/>
      <c r="AG24" s="478"/>
      <c r="AH24" s="479">
        <v>595</v>
      </c>
      <c r="AI24" s="480"/>
      <c r="AJ24" s="480"/>
      <c r="AK24" s="480"/>
      <c r="AL24" s="481"/>
      <c r="AM24" s="479">
        <v>1881985</v>
      </c>
      <c r="AN24" s="480"/>
      <c r="AO24" s="480"/>
      <c r="AP24" s="480"/>
      <c r="AQ24" s="480"/>
      <c r="AR24" s="481"/>
      <c r="AS24" s="479">
        <v>3163</v>
      </c>
      <c r="AT24" s="480"/>
      <c r="AU24" s="480"/>
      <c r="AV24" s="480"/>
      <c r="AW24" s="480"/>
      <c r="AX24" s="482"/>
      <c r="AY24" s="462" t="s">
        <v>260</v>
      </c>
      <c r="AZ24" s="463"/>
      <c r="BA24" s="463"/>
      <c r="BB24" s="463"/>
      <c r="BC24" s="463"/>
      <c r="BD24" s="463"/>
      <c r="BE24" s="463"/>
      <c r="BF24" s="463"/>
      <c r="BG24" s="463"/>
      <c r="BH24" s="463"/>
      <c r="BI24" s="463"/>
      <c r="BJ24" s="463"/>
      <c r="BK24" s="463"/>
      <c r="BL24" s="463"/>
      <c r="BM24" s="464"/>
      <c r="BN24" s="486">
        <v>23635733</v>
      </c>
      <c r="BO24" s="487"/>
      <c r="BP24" s="487"/>
      <c r="BQ24" s="487"/>
      <c r="BR24" s="487"/>
      <c r="BS24" s="487"/>
      <c r="BT24" s="487"/>
      <c r="BU24" s="488"/>
      <c r="BV24" s="486">
        <v>23860845</v>
      </c>
      <c r="BW24" s="487"/>
      <c r="BX24" s="487"/>
      <c r="BY24" s="487"/>
      <c r="BZ24" s="487"/>
      <c r="CA24" s="487"/>
      <c r="CB24" s="487"/>
      <c r="CC24" s="488"/>
      <c r="CD24" s="24"/>
      <c r="CE24" s="350"/>
      <c r="CF24" s="350"/>
      <c r="CG24" s="350"/>
      <c r="CH24" s="350"/>
      <c r="CI24" s="350"/>
      <c r="CJ24" s="350"/>
      <c r="CK24" s="350"/>
      <c r="CL24" s="350"/>
      <c r="CM24" s="350"/>
      <c r="CN24" s="350"/>
      <c r="CO24" s="350"/>
      <c r="CP24" s="350"/>
      <c r="CQ24" s="350"/>
      <c r="CR24" s="350"/>
      <c r="CS24" s="351"/>
      <c r="CT24" s="352"/>
      <c r="CU24" s="353"/>
      <c r="CV24" s="353"/>
      <c r="CW24" s="353"/>
      <c r="CX24" s="353"/>
      <c r="CY24" s="353"/>
      <c r="CZ24" s="353"/>
      <c r="DA24" s="354"/>
      <c r="DB24" s="352"/>
      <c r="DC24" s="353"/>
      <c r="DD24" s="353"/>
      <c r="DE24" s="353"/>
      <c r="DF24" s="353"/>
      <c r="DG24" s="353"/>
      <c r="DH24" s="353"/>
      <c r="DI24" s="354"/>
    </row>
    <row r="25" spans="1:113" ht="18.75" customHeight="1" x14ac:dyDescent="0.15">
      <c r="A25" s="2"/>
      <c r="B25" s="469"/>
      <c r="C25" s="392"/>
      <c r="D25" s="393"/>
      <c r="E25" s="476" t="s">
        <v>261</v>
      </c>
      <c r="F25" s="477"/>
      <c r="G25" s="477"/>
      <c r="H25" s="477"/>
      <c r="I25" s="477"/>
      <c r="J25" s="477"/>
      <c r="K25" s="478"/>
      <c r="L25" s="479">
        <v>1</v>
      </c>
      <c r="M25" s="480"/>
      <c r="N25" s="480"/>
      <c r="O25" s="480"/>
      <c r="P25" s="481"/>
      <c r="Q25" s="479">
        <v>7200</v>
      </c>
      <c r="R25" s="480"/>
      <c r="S25" s="480"/>
      <c r="T25" s="480"/>
      <c r="U25" s="480"/>
      <c r="V25" s="481"/>
      <c r="W25" s="391"/>
      <c r="X25" s="392"/>
      <c r="Y25" s="393"/>
      <c r="Z25" s="476" t="s">
        <v>263</v>
      </c>
      <c r="AA25" s="477"/>
      <c r="AB25" s="477"/>
      <c r="AC25" s="477"/>
      <c r="AD25" s="477"/>
      <c r="AE25" s="477"/>
      <c r="AF25" s="477"/>
      <c r="AG25" s="478"/>
      <c r="AH25" s="479">
        <v>129</v>
      </c>
      <c r="AI25" s="480"/>
      <c r="AJ25" s="480"/>
      <c r="AK25" s="480"/>
      <c r="AL25" s="481"/>
      <c r="AM25" s="479">
        <v>394224</v>
      </c>
      <c r="AN25" s="480"/>
      <c r="AO25" s="480"/>
      <c r="AP25" s="480"/>
      <c r="AQ25" s="480"/>
      <c r="AR25" s="481"/>
      <c r="AS25" s="479">
        <v>3056</v>
      </c>
      <c r="AT25" s="480"/>
      <c r="AU25" s="480"/>
      <c r="AV25" s="480"/>
      <c r="AW25" s="480"/>
      <c r="AX25" s="482"/>
      <c r="AY25" s="489" t="s">
        <v>39</v>
      </c>
      <c r="AZ25" s="490"/>
      <c r="BA25" s="490"/>
      <c r="BB25" s="490"/>
      <c r="BC25" s="490"/>
      <c r="BD25" s="490"/>
      <c r="BE25" s="490"/>
      <c r="BF25" s="490"/>
      <c r="BG25" s="490"/>
      <c r="BH25" s="490"/>
      <c r="BI25" s="490"/>
      <c r="BJ25" s="490"/>
      <c r="BK25" s="490"/>
      <c r="BL25" s="490"/>
      <c r="BM25" s="491"/>
      <c r="BN25" s="473">
        <v>4768880</v>
      </c>
      <c r="BO25" s="474"/>
      <c r="BP25" s="474"/>
      <c r="BQ25" s="474"/>
      <c r="BR25" s="474"/>
      <c r="BS25" s="474"/>
      <c r="BT25" s="474"/>
      <c r="BU25" s="475"/>
      <c r="BV25" s="473">
        <v>4901722</v>
      </c>
      <c r="BW25" s="474"/>
      <c r="BX25" s="474"/>
      <c r="BY25" s="474"/>
      <c r="BZ25" s="474"/>
      <c r="CA25" s="474"/>
      <c r="CB25" s="474"/>
      <c r="CC25" s="475"/>
      <c r="CD25" s="24"/>
      <c r="CE25" s="350"/>
      <c r="CF25" s="350"/>
      <c r="CG25" s="350"/>
      <c r="CH25" s="350"/>
      <c r="CI25" s="350"/>
      <c r="CJ25" s="350"/>
      <c r="CK25" s="350"/>
      <c r="CL25" s="350"/>
      <c r="CM25" s="350"/>
      <c r="CN25" s="350"/>
      <c r="CO25" s="350"/>
      <c r="CP25" s="350"/>
      <c r="CQ25" s="350"/>
      <c r="CR25" s="350"/>
      <c r="CS25" s="351"/>
      <c r="CT25" s="352"/>
      <c r="CU25" s="353"/>
      <c r="CV25" s="353"/>
      <c r="CW25" s="353"/>
      <c r="CX25" s="353"/>
      <c r="CY25" s="353"/>
      <c r="CZ25" s="353"/>
      <c r="DA25" s="354"/>
      <c r="DB25" s="352"/>
      <c r="DC25" s="353"/>
      <c r="DD25" s="353"/>
      <c r="DE25" s="353"/>
      <c r="DF25" s="353"/>
      <c r="DG25" s="353"/>
      <c r="DH25" s="353"/>
      <c r="DI25" s="354"/>
    </row>
    <row r="26" spans="1:113" ht="18.75" customHeight="1" x14ac:dyDescent="0.15">
      <c r="A26" s="2"/>
      <c r="B26" s="469"/>
      <c r="C26" s="392"/>
      <c r="D26" s="393"/>
      <c r="E26" s="476" t="s">
        <v>264</v>
      </c>
      <c r="F26" s="477"/>
      <c r="G26" s="477"/>
      <c r="H26" s="477"/>
      <c r="I26" s="477"/>
      <c r="J26" s="477"/>
      <c r="K26" s="478"/>
      <c r="L26" s="479">
        <v>1</v>
      </c>
      <c r="M26" s="480"/>
      <c r="N26" s="480"/>
      <c r="O26" s="480"/>
      <c r="P26" s="481"/>
      <c r="Q26" s="479">
        <v>6500</v>
      </c>
      <c r="R26" s="480"/>
      <c r="S26" s="480"/>
      <c r="T26" s="480"/>
      <c r="U26" s="480"/>
      <c r="V26" s="481"/>
      <c r="W26" s="391"/>
      <c r="X26" s="392"/>
      <c r="Y26" s="393"/>
      <c r="Z26" s="476" t="s">
        <v>265</v>
      </c>
      <c r="AA26" s="495"/>
      <c r="AB26" s="495"/>
      <c r="AC26" s="495"/>
      <c r="AD26" s="495"/>
      <c r="AE26" s="495"/>
      <c r="AF26" s="495"/>
      <c r="AG26" s="496"/>
      <c r="AH26" s="479">
        <v>15</v>
      </c>
      <c r="AI26" s="480"/>
      <c r="AJ26" s="480"/>
      <c r="AK26" s="480"/>
      <c r="AL26" s="481"/>
      <c r="AM26" s="479">
        <v>44310</v>
      </c>
      <c r="AN26" s="480"/>
      <c r="AO26" s="480"/>
      <c r="AP26" s="480"/>
      <c r="AQ26" s="480"/>
      <c r="AR26" s="481"/>
      <c r="AS26" s="479">
        <v>2954</v>
      </c>
      <c r="AT26" s="480"/>
      <c r="AU26" s="480"/>
      <c r="AV26" s="480"/>
      <c r="AW26" s="480"/>
      <c r="AX26" s="482"/>
      <c r="AY26" s="497" t="s">
        <v>266</v>
      </c>
      <c r="AZ26" s="498"/>
      <c r="BA26" s="498"/>
      <c r="BB26" s="498"/>
      <c r="BC26" s="498"/>
      <c r="BD26" s="498"/>
      <c r="BE26" s="498"/>
      <c r="BF26" s="498"/>
      <c r="BG26" s="498"/>
      <c r="BH26" s="498"/>
      <c r="BI26" s="498"/>
      <c r="BJ26" s="498"/>
      <c r="BK26" s="498"/>
      <c r="BL26" s="498"/>
      <c r="BM26" s="499"/>
      <c r="BN26" s="486" t="s">
        <v>204</v>
      </c>
      <c r="BO26" s="487"/>
      <c r="BP26" s="487"/>
      <c r="BQ26" s="487"/>
      <c r="BR26" s="487"/>
      <c r="BS26" s="487"/>
      <c r="BT26" s="487"/>
      <c r="BU26" s="488"/>
      <c r="BV26" s="486" t="s">
        <v>204</v>
      </c>
      <c r="BW26" s="487"/>
      <c r="BX26" s="487"/>
      <c r="BY26" s="487"/>
      <c r="BZ26" s="487"/>
      <c r="CA26" s="487"/>
      <c r="CB26" s="487"/>
      <c r="CC26" s="488"/>
      <c r="CD26" s="24"/>
      <c r="CE26" s="350"/>
      <c r="CF26" s="350"/>
      <c r="CG26" s="350"/>
      <c r="CH26" s="350"/>
      <c r="CI26" s="350"/>
      <c r="CJ26" s="350"/>
      <c r="CK26" s="350"/>
      <c r="CL26" s="350"/>
      <c r="CM26" s="350"/>
      <c r="CN26" s="350"/>
      <c r="CO26" s="350"/>
      <c r="CP26" s="350"/>
      <c r="CQ26" s="350"/>
      <c r="CR26" s="350"/>
      <c r="CS26" s="351"/>
      <c r="CT26" s="352"/>
      <c r="CU26" s="353"/>
      <c r="CV26" s="353"/>
      <c r="CW26" s="353"/>
      <c r="CX26" s="353"/>
      <c r="CY26" s="353"/>
      <c r="CZ26" s="353"/>
      <c r="DA26" s="354"/>
      <c r="DB26" s="352"/>
      <c r="DC26" s="353"/>
      <c r="DD26" s="353"/>
      <c r="DE26" s="353"/>
      <c r="DF26" s="353"/>
      <c r="DG26" s="353"/>
      <c r="DH26" s="353"/>
      <c r="DI26" s="354"/>
    </row>
    <row r="27" spans="1:113" ht="18.75" customHeight="1" x14ac:dyDescent="0.15">
      <c r="A27" s="2"/>
      <c r="B27" s="469"/>
      <c r="C27" s="392"/>
      <c r="D27" s="393"/>
      <c r="E27" s="476" t="s">
        <v>267</v>
      </c>
      <c r="F27" s="477"/>
      <c r="G27" s="477"/>
      <c r="H27" s="477"/>
      <c r="I27" s="477"/>
      <c r="J27" s="477"/>
      <c r="K27" s="478"/>
      <c r="L27" s="479">
        <v>1</v>
      </c>
      <c r="M27" s="480"/>
      <c r="N27" s="480"/>
      <c r="O27" s="480"/>
      <c r="P27" s="481"/>
      <c r="Q27" s="479">
        <v>4600</v>
      </c>
      <c r="R27" s="480"/>
      <c r="S27" s="480"/>
      <c r="T27" s="480"/>
      <c r="U27" s="480"/>
      <c r="V27" s="481"/>
      <c r="W27" s="391"/>
      <c r="X27" s="392"/>
      <c r="Y27" s="393"/>
      <c r="Z27" s="476" t="s">
        <v>268</v>
      </c>
      <c r="AA27" s="477"/>
      <c r="AB27" s="477"/>
      <c r="AC27" s="477"/>
      <c r="AD27" s="477"/>
      <c r="AE27" s="477"/>
      <c r="AF27" s="477"/>
      <c r="AG27" s="478"/>
      <c r="AH27" s="479" t="s">
        <v>204</v>
      </c>
      <c r="AI27" s="480"/>
      <c r="AJ27" s="480"/>
      <c r="AK27" s="480"/>
      <c r="AL27" s="481"/>
      <c r="AM27" s="479" t="s">
        <v>204</v>
      </c>
      <c r="AN27" s="480"/>
      <c r="AO27" s="480"/>
      <c r="AP27" s="480"/>
      <c r="AQ27" s="480"/>
      <c r="AR27" s="481"/>
      <c r="AS27" s="479" t="s">
        <v>204</v>
      </c>
      <c r="AT27" s="480"/>
      <c r="AU27" s="480"/>
      <c r="AV27" s="480"/>
      <c r="AW27" s="480"/>
      <c r="AX27" s="482"/>
      <c r="AY27" s="492" t="s">
        <v>271</v>
      </c>
      <c r="AZ27" s="493"/>
      <c r="BA27" s="493"/>
      <c r="BB27" s="493"/>
      <c r="BC27" s="493"/>
      <c r="BD27" s="493"/>
      <c r="BE27" s="493"/>
      <c r="BF27" s="493"/>
      <c r="BG27" s="493"/>
      <c r="BH27" s="493"/>
      <c r="BI27" s="493"/>
      <c r="BJ27" s="493"/>
      <c r="BK27" s="493"/>
      <c r="BL27" s="493"/>
      <c r="BM27" s="494"/>
      <c r="BN27" s="465">
        <v>1483696</v>
      </c>
      <c r="BO27" s="466"/>
      <c r="BP27" s="466"/>
      <c r="BQ27" s="466"/>
      <c r="BR27" s="466"/>
      <c r="BS27" s="466"/>
      <c r="BT27" s="466"/>
      <c r="BU27" s="467"/>
      <c r="BV27" s="465">
        <v>1483416</v>
      </c>
      <c r="BW27" s="466"/>
      <c r="BX27" s="466"/>
      <c r="BY27" s="466"/>
      <c r="BZ27" s="466"/>
      <c r="CA27" s="466"/>
      <c r="CB27" s="466"/>
      <c r="CC27" s="467"/>
      <c r="CD27" s="19"/>
      <c r="CE27" s="350"/>
      <c r="CF27" s="350"/>
      <c r="CG27" s="350"/>
      <c r="CH27" s="350"/>
      <c r="CI27" s="350"/>
      <c r="CJ27" s="350"/>
      <c r="CK27" s="350"/>
      <c r="CL27" s="350"/>
      <c r="CM27" s="350"/>
      <c r="CN27" s="350"/>
      <c r="CO27" s="350"/>
      <c r="CP27" s="350"/>
      <c r="CQ27" s="350"/>
      <c r="CR27" s="350"/>
      <c r="CS27" s="351"/>
      <c r="CT27" s="352"/>
      <c r="CU27" s="353"/>
      <c r="CV27" s="353"/>
      <c r="CW27" s="353"/>
      <c r="CX27" s="353"/>
      <c r="CY27" s="353"/>
      <c r="CZ27" s="353"/>
      <c r="DA27" s="354"/>
      <c r="DB27" s="352"/>
      <c r="DC27" s="353"/>
      <c r="DD27" s="353"/>
      <c r="DE27" s="353"/>
      <c r="DF27" s="353"/>
      <c r="DG27" s="353"/>
      <c r="DH27" s="353"/>
      <c r="DI27" s="354"/>
    </row>
    <row r="28" spans="1:113" ht="18.75" customHeight="1" x14ac:dyDescent="0.15">
      <c r="A28" s="2"/>
      <c r="B28" s="469"/>
      <c r="C28" s="392"/>
      <c r="D28" s="393"/>
      <c r="E28" s="476" t="s">
        <v>272</v>
      </c>
      <c r="F28" s="477"/>
      <c r="G28" s="477"/>
      <c r="H28" s="477"/>
      <c r="I28" s="477"/>
      <c r="J28" s="477"/>
      <c r="K28" s="478"/>
      <c r="L28" s="479">
        <v>1</v>
      </c>
      <c r="M28" s="480"/>
      <c r="N28" s="480"/>
      <c r="O28" s="480"/>
      <c r="P28" s="481"/>
      <c r="Q28" s="479">
        <v>4250</v>
      </c>
      <c r="R28" s="480"/>
      <c r="S28" s="480"/>
      <c r="T28" s="480"/>
      <c r="U28" s="480"/>
      <c r="V28" s="481"/>
      <c r="W28" s="391"/>
      <c r="X28" s="392"/>
      <c r="Y28" s="393"/>
      <c r="Z28" s="476" t="s">
        <v>37</v>
      </c>
      <c r="AA28" s="477"/>
      <c r="AB28" s="477"/>
      <c r="AC28" s="477"/>
      <c r="AD28" s="477"/>
      <c r="AE28" s="477"/>
      <c r="AF28" s="477"/>
      <c r="AG28" s="478"/>
      <c r="AH28" s="479" t="s">
        <v>204</v>
      </c>
      <c r="AI28" s="480"/>
      <c r="AJ28" s="480"/>
      <c r="AK28" s="480"/>
      <c r="AL28" s="481"/>
      <c r="AM28" s="479" t="s">
        <v>204</v>
      </c>
      <c r="AN28" s="480"/>
      <c r="AO28" s="480"/>
      <c r="AP28" s="480"/>
      <c r="AQ28" s="480"/>
      <c r="AR28" s="481"/>
      <c r="AS28" s="479" t="s">
        <v>204</v>
      </c>
      <c r="AT28" s="480"/>
      <c r="AU28" s="480"/>
      <c r="AV28" s="480"/>
      <c r="AW28" s="480"/>
      <c r="AX28" s="482"/>
      <c r="AY28" s="355" t="s">
        <v>273</v>
      </c>
      <c r="AZ28" s="356"/>
      <c r="BA28" s="356"/>
      <c r="BB28" s="357"/>
      <c r="BC28" s="489" t="s">
        <v>102</v>
      </c>
      <c r="BD28" s="490"/>
      <c r="BE28" s="490"/>
      <c r="BF28" s="490"/>
      <c r="BG28" s="490"/>
      <c r="BH28" s="490"/>
      <c r="BI28" s="490"/>
      <c r="BJ28" s="490"/>
      <c r="BK28" s="490"/>
      <c r="BL28" s="490"/>
      <c r="BM28" s="491"/>
      <c r="BN28" s="473">
        <v>6680837</v>
      </c>
      <c r="BO28" s="474"/>
      <c r="BP28" s="474"/>
      <c r="BQ28" s="474"/>
      <c r="BR28" s="474"/>
      <c r="BS28" s="474"/>
      <c r="BT28" s="474"/>
      <c r="BU28" s="475"/>
      <c r="BV28" s="473">
        <v>6903667</v>
      </c>
      <c r="BW28" s="474"/>
      <c r="BX28" s="474"/>
      <c r="BY28" s="474"/>
      <c r="BZ28" s="474"/>
      <c r="CA28" s="474"/>
      <c r="CB28" s="474"/>
      <c r="CC28" s="475"/>
      <c r="CD28" s="24"/>
      <c r="CE28" s="350"/>
      <c r="CF28" s="350"/>
      <c r="CG28" s="350"/>
      <c r="CH28" s="350"/>
      <c r="CI28" s="350"/>
      <c r="CJ28" s="350"/>
      <c r="CK28" s="350"/>
      <c r="CL28" s="350"/>
      <c r="CM28" s="350"/>
      <c r="CN28" s="350"/>
      <c r="CO28" s="350"/>
      <c r="CP28" s="350"/>
      <c r="CQ28" s="350"/>
      <c r="CR28" s="350"/>
      <c r="CS28" s="351"/>
      <c r="CT28" s="352"/>
      <c r="CU28" s="353"/>
      <c r="CV28" s="353"/>
      <c r="CW28" s="353"/>
      <c r="CX28" s="353"/>
      <c r="CY28" s="353"/>
      <c r="CZ28" s="353"/>
      <c r="DA28" s="354"/>
      <c r="DB28" s="352"/>
      <c r="DC28" s="353"/>
      <c r="DD28" s="353"/>
      <c r="DE28" s="353"/>
      <c r="DF28" s="353"/>
      <c r="DG28" s="353"/>
      <c r="DH28" s="353"/>
      <c r="DI28" s="354"/>
    </row>
    <row r="29" spans="1:113" ht="18.75" customHeight="1" x14ac:dyDescent="0.15">
      <c r="A29" s="2"/>
      <c r="B29" s="469"/>
      <c r="C29" s="392"/>
      <c r="D29" s="393"/>
      <c r="E29" s="476" t="s">
        <v>276</v>
      </c>
      <c r="F29" s="477"/>
      <c r="G29" s="477"/>
      <c r="H29" s="477"/>
      <c r="I29" s="477"/>
      <c r="J29" s="477"/>
      <c r="K29" s="478"/>
      <c r="L29" s="479">
        <v>20</v>
      </c>
      <c r="M29" s="480"/>
      <c r="N29" s="480"/>
      <c r="O29" s="480"/>
      <c r="P29" s="481"/>
      <c r="Q29" s="479">
        <v>4000</v>
      </c>
      <c r="R29" s="480"/>
      <c r="S29" s="480"/>
      <c r="T29" s="480"/>
      <c r="U29" s="480"/>
      <c r="V29" s="481"/>
      <c r="W29" s="394"/>
      <c r="X29" s="395"/>
      <c r="Y29" s="396"/>
      <c r="Z29" s="476" t="s">
        <v>278</v>
      </c>
      <c r="AA29" s="477"/>
      <c r="AB29" s="477"/>
      <c r="AC29" s="477"/>
      <c r="AD29" s="477"/>
      <c r="AE29" s="477"/>
      <c r="AF29" s="477"/>
      <c r="AG29" s="478"/>
      <c r="AH29" s="479">
        <v>595</v>
      </c>
      <c r="AI29" s="480"/>
      <c r="AJ29" s="480"/>
      <c r="AK29" s="480"/>
      <c r="AL29" s="481"/>
      <c r="AM29" s="479">
        <v>1881985</v>
      </c>
      <c r="AN29" s="480"/>
      <c r="AO29" s="480"/>
      <c r="AP29" s="480"/>
      <c r="AQ29" s="480"/>
      <c r="AR29" s="481"/>
      <c r="AS29" s="479">
        <v>3163</v>
      </c>
      <c r="AT29" s="480"/>
      <c r="AU29" s="480"/>
      <c r="AV29" s="480"/>
      <c r="AW29" s="480"/>
      <c r="AX29" s="482"/>
      <c r="AY29" s="358"/>
      <c r="AZ29" s="359"/>
      <c r="BA29" s="359"/>
      <c r="BB29" s="360"/>
      <c r="BC29" s="483" t="s">
        <v>279</v>
      </c>
      <c r="BD29" s="484"/>
      <c r="BE29" s="484"/>
      <c r="BF29" s="484"/>
      <c r="BG29" s="484"/>
      <c r="BH29" s="484"/>
      <c r="BI29" s="484"/>
      <c r="BJ29" s="484"/>
      <c r="BK29" s="484"/>
      <c r="BL29" s="484"/>
      <c r="BM29" s="485"/>
      <c r="BN29" s="486">
        <v>1265312</v>
      </c>
      <c r="BO29" s="487"/>
      <c r="BP29" s="487"/>
      <c r="BQ29" s="487"/>
      <c r="BR29" s="487"/>
      <c r="BS29" s="487"/>
      <c r="BT29" s="487"/>
      <c r="BU29" s="488"/>
      <c r="BV29" s="486">
        <v>1671225</v>
      </c>
      <c r="BW29" s="487"/>
      <c r="BX29" s="487"/>
      <c r="BY29" s="487"/>
      <c r="BZ29" s="487"/>
      <c r="CA29" s="487"/>
      <c r="CB29" s="487"/>
      <c r="CC29" s="488"/>
      <c r="CD29" s="19"/>
      <c r="CE29" s="350"/>
      <c r="CF29" s="350"/>
      <c r="CG29" s="350"/>
      <c r="CH29" s="350"/>
      <c r="CI29" s="350"/>
      <c r="CJ29" s="350"/>
      <c r="CK29" s="350"/>
      <c r="CL29" s="350"/>
      <c r="CM29" s="350"/>
      <c r="CN29" s="350"/>
      <c r="CO29" s="350"/>
      <c r="CP29" s="350"/>
      <c r="CQ29" s="350"/>
      <c r="CR29" s="350"/>
      <c r="CS29" s="351"/>
      <c r="CT29" s="352"/>
      <c r="CU29" s="353"/>
      <c r="CV29" s="353"/>
      <c r="CW29" s="353"/>
      <c r="CX29" s="353"/>
      <c r="CY29" s="353"/>
      <c r="CZ29" s="353"/>
      <c r="DA29" s="354"/>
      <c r="DB29" s="352"/>
      <c r="DC29" s="353"/>
      <c r="DD29" s="353"/>
      <c r="DE29" s="353"/>
      <c r="DF29" s="353"/>
      <c r="DG29" s="353"/>
      <c r="DH29" s="353"/>
      <c r="DI29" s="354"/>
    </row>
    <row r="30" spans="1:113" ht="18.75" customHeight="1" x14ac:dyDescent="0.15">
      <c r="A30" s="2"/>
      <c r="B30" s="470"/>
      <c r="C30" s="471"/>
      <c r="D30" s="472"/>
      <c r="E30" s="450"/>
      <c r="F30" s="451"/>
      <c r="G30" s="451"/>
      <c r="H30" s="451"/>
      <c r="I30" s="451"/>
      <c r="J30" s="451"/>
      <c r="K30" s="452"/>
      <c r="L30" s="453"/>
      <c r="M30" s="454"/>
      <c r="N30" s="454"/>
      <c r="O30" s="454"/>
      <c r="P30" s="455"/>
      <c r="Q30" s="453"/>
      <c r="R30" s="454"/>
      <c r="S30" s="454"/>
      <c r="T30" s="454"/>
      <c r="U30" s="454"/>
      <c r="V30" s="455"/>
      <c r="W30" s="456" t="s">
        <v>281</v>
      </c>
      <c r="X30" s="457"/>
      <c r="Y30" s="457"/>
      <c r="Z30" s="457"/>
      <c r="AA30" s="457"/>
      <c r="AB30" s="457"/>
      <c r="AC30" s="457"/>
      <c r="AD30" s="457"/>
      <c r="AE30" s="457"/>
      <c r="AF30" s="457"/>
      <c r="AG30" s="458"/>
      <c r="AH30" s="459">
        <v>95.7</v>
      </c>
      <c r="AI30" s="460"/>
      <c r="AJ30" s="460"/>
      <c r="AK30" s="460"/>
      <c r="AL30" s="460"/>
      <c r="AM30" s="460"/>
      <c r="AN30" s="460"/>
      <c r="AO30" s="460"/>
      <c r="AP30" s="460"/>
      <c r="AQ30" s="460"/>
      <c r="AR30" s="460"/>
      <c r="AS30" s="460"/>
      <c r="AT30" s="460"/>
      <c r="AU30" s="460"/>
      <c r="AV30" s="460"/>
      <c r="AW30" s="460"/>
      <c r="AX30" s="461"/>
      <c r="AY30" s="361"/>
      <c r="AZ30" s="362"/>
      <c r="BA30" s="362"/>
      <c r="BB30" s="363"/>
      <c r="BC30" s="462" t="s">
        <v>64</v>
      </c>
      <c r="BD30" s="463"/>
      <c r="BE30" s="463"/>
      <c r="BF30" s="463"/>
      <c r="BG30" s="463"/>
      <c r="BH30" s="463"/>
      <c r="BI30" s="463"/>
      <c r="BJ30" s="463"/>
      <c r="BK30" s="463"/>
      <c r="BL30" s="463"/>
      <c r="BM30" s="464"/>
      <c r="BN30" s="465">
        <v>5970520</v>
      </c>
      <c r="BO30" s="466"/>
      <c r="BP30" s="466"/>
      <c r="BQ30" s="466"/>
      <c r="BR30" s="466"/>
      <c r="BS30" s="466"/>
      <c r="BT30" s="466"/>
      <c r="BU30" s="467"/>
      <c r="BV30" s="465">
        <v>5624390</v>
      </c>
      <c r="BW30" s="466"/>
      <c r="BX30" s="466"/>
      <c r="BY30" s="466"/>
      <c r="BZ30" s="466"/>
      <c r="CA30" s="466"/>
      <c r="CB30" s="466"/>
      <c r="CC30" s="46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193</v>
      </c>
      <c r="D32" s="9"/>
      <c r="E32" s="9"/>
      <c r="F32" s="8"/>
      <c r="G32" s="8"/>
      <c r="H32" s="8"/>
      <c r="I32" s="8"/>
      <c r="J32" s="8"/>
      <c r="K32" s="8"/>
      <c r="L32" s="8"/>
      <c r="M32" s="8"/>
      <c r="N32" s="8"/>
      <c r="O32" s="8"/>
      <c r="P32" s="8"/>
      <c r="Q32" s="8"/>
      <c r="R32" s="8"/>
      <c r="S32" s="8"/>
      <c r="T32" s="8"/>
      <c r="U32" s="8" t="s">
        <v>93</v>
      </c>
      <c r="V32" s="8"/>
      <c r="W32" s="8"/>
      <c r="X32" s="8"/>
      <c r="Y32" s="8"/>
      <c r="Z32" s="8"/>
      <c r="AA32" s="8"/>
      <c r="AB32" s="8"/>
      <c r="AC32" s="8"/>
      <c r="AD32" s="8"/>
      <c r="AE32" s="8"/>
      <c r="AF32" s="8"/>
      <c r="AG32" s="8"/>
      <c r="AH32" s="8"/>
      <c r="AI32" s="8"/>
      <c r="AJ32" s="8"/>
      <c r="AK32" s="8"/>
      <c r="AL32" s="8"/>
      <c r="AM32" s="22" t="s">
        <v>283</v>
      </c>
      <c r="AN32" s="8"/>
      <c r="AO32" s="8"/>
      <c r="AP32" s="8"/>
      <c r="AQ32" s="8"/>
      <c r="AR32" s="8"/>
      <c r="AS32" s="22"/>
      <c r="AT32" s="22"/>
      <c r="AU32" s="22"/>
      <c r="AV32" s="22"/>
      <c r="AW32" s="22"/>
      <c r="AX32" s="22"/>
      <c r="AY32" s="22"/>
      <c r="AZ32" s="22"/>
      <c r="BA32" s="22"/>
      <c r="BB32" s="8"/>
      <c r="BC32" s="22"/>
      <c r="BD32" s="8"/>
      <c r="BE32" s="22" t="s">
        <v>167</v>
      </c>
      <c r="BF32" s="8"/>
      <c r="BG32" s="8"/>
      <c r="BH32" s="8"/>
      <c r="BI32" s="8"/>
      <c r="BJ32" s="22"/>
      <c r="BK32" s="22"/>
      <c r="BL32" s="22"/>
      <c r="BM32" s="22"/>
      <c r="BN32" s="22"/>
      <c r="BO32" s="22"/>
      <c r="BP32" s="22"/>
      <c r="BQ32" s="22"/>
      <c r="BR32" s="8"/>
      <c r="BS32" s="8"/>
      <c r="BT32" s="8"/>
      <c r="BU32" s="8"/>
      <c r="BV32" s="8"/>
      <c r="BW32" s="8" t="s">
        <v>284</v>
      </c>
      <c r="BX32" s="8"/>
      <c r="BY32" s="8"/>
      <c r="BZ32" s="8"/>
      <c r="CA32" s="8"/>
      <c r="CB32" s="22"/>
      <c r="CC32" s="22"/>
      <c r="CD32" s="22"/>
      <c r="CE32" s="22"/>
      <c r="CF32" s="22"/>
      <c r="CG32" s="22"/>
      <c r="CH32" s="22"/>
      <c r="CI32" s="22"/>
      <c r="CJ32" s="22"/>
      <c r="CK32" s="22"/>
      <c r="CL32" s="22"/>
      <c r="CM32" s="22"/>
      <c r="CN32" s="22"/>
      <c r="CO32" s="22" t="s">
        <v>286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2" t="s">
        <v>120</v>
      </c>
      <c r="D33" s="432"/>
      <c r="E33" s="414" t="s">
        <v>287</v>
      </c>
      <c r="F33" s="414"/>
      <c r="G33" s="414"/>
      <c r="H33" s="414"/>
      <c r="I33" s="414"/>
      <c r="J33" s="414"/>
      <c r="K33" s="414"/>
      <c r="L33" s="414"/>
      <c r="M33" s="414"/>
      <c r="N33" s="414"/>
      <c r="O33" s="414"/>
      <c r="P33" s="414"/>
      <c r="Q33" s="414"/>
      <c r="R33" s="414"/>
      <c r="S33" s="414"/>
      <c r="T33" s="14"/>
      <c r="U33" s="432" t="s">
        <v>120</v>
      </c>
      <c r="V33" s="432"/>
      <c r="W33" s="414" t="s">
        <v>287</v>
      </c>
      <c r="X33" s="414"/>
      <c r="Y33" s="414"/>
      <c r="Z33" s="414"/>
      <c r="AA33" s="414"/>
      <c r="AB33" s="414"/>
      <c r="AC33" s="414"/>
      <c r="AD33" s="414"/>
      <c r="AE33" s="414"/>
      <c r="AF33" s="414"/>
      <c r="AG33" s="414"/>
      <c r="AH33" s="414"/>
      <c r="AI33" s="414"/>
      <c r="AJ33" s="414"/>
      <c r="AK33" s="414"/>
      <c r="AL33" s="14"/>
      <c r="AM33" s="432" t="s">
        <v>120</v>
      </c>
      <c r="AN33" s="432"/>
      <c r="AO33" s="414" t="s">
        <v>287</v>
      </c>
      <c r="AP33" s="414"/>
      <c r="AQ33" s="414"/>
      <c r="AR33" s="414"/>
      <c r="AS33" s="414"/>
      <c r="AT33" s="414"/>
      <c r="AU33" s="414"/>
      <c r="AV33" s="414"/>
      <c r="AW33" s="414"/>
      <c r="AX33" s="414"/>
      <c r="AY33" s="414"/>
      <c r="AZ33" s="414"/>
      <c r="BA33" s="414"/>
      <c r="BB33" s="414"/>
      <c r="BC33" s="414"/>
      <c r="BD33" s="10"/>
      <c r="BE33" s="414" t="s">
        <v>288</v>
      </c>
      <c r="BF33" s="414"/>
      <c r="BG33" s="414" t="s">
        <v>174</v>
      </c>
      <c r="BH33" s="414"/>
      <c r="BI33" s="414"/>
      <c r="BJ33" s="414"/>
      <c r="BK33" s="414"/>
      <c r="BL33" s="414"/>
      <c r="BM33" s="414"/>
      <c r="BN33" s="414"/>
      <c r="BO33" s="414"/>
      <c r="BP33" s="414"/>
      <c r="BQ33" s="414"/>
      <c r="BR33" s="414"/>
      <c r="BS33" s="414"/>
      <c r="BT33" s="414"/>
      <c r="BU33" s="414"/>
      <c r="BV33" s="10"/>
      <c r="BW33" s="432" t="s">
        <v>288</v>
      </c>
      <c r="BX33" s="432"/>
      <c r="BY33" s="414" t="s">
        <v>111</v>
      </c>
      <c r="BZ33" s="414"/>
      <c r="CA33" s="414"/>
      <c r="CB33" s="414"/>
      <c r="CC33" s="414"/>
      <c r="CD33" s="414"/>
      <c r="CE33" s="414"/>
      <c r="CF33" s="414"/>
      <c r="CG33" s="414"/>
      <c r="CH33" s="414"/>
      <c r="CI33" s="414"/>
      <c r="CJ33" s="414"/>
      <c r="CK33" s="414"/>
      <c r="CL33" s="414"/>
      <c r="CM33" s="414"/>
      <c r="CN33" s="14"/>
      <c r="CO33" s="432" t="s">
        <v>120</v>
      </c>
      <c r="CP33" s="432"/>
      <c r="CQ33" s="414" t="s">
        <v>290</v>
      </c>
      <c r="CR33" s="414"/>
      <c r="CS33" s="414"/>
      <c r="CT33" s="414"/>
      <c r="CU33" s="414"/>
      <c r="CV33" s="414"/>
      <c r="CW33" s="414"/>
      <c r="CX33" s="414"/>
      <c r="CY33" s="414"/>
      <c r="CZ33" s="414"/>
      <c r="DA33" s="414"/>
      <c r="DB33" s="414"/>
      <c r="DC33" s="414"/>
      <c r="DD33" s="414"/>
      <c r="DE33" s="414"/>
      <c r="DF33" s="14"/>
      <c r="DG33" s="449" t="s">
        <v>78</v>
      </c>
      <c r="DH33" s="449"/>
      <c r="DI33" s="21"/>
    </row>
    <row r="34" spans="1:113" ht="32.25" customHeight="1" x14ac:dyDescent="0.15">
      <c r="A34" s="2"/>
      <c r="B34" s="5"/>
      <c r="C34" s="398">
        <f>IF(E34="","",1)</f>
        <v>1</v>
      </c>
      <c r="D34" s="398"/>
      <c r="E34" s="397" t="str">
        <f>IF('各会計、関係団体の財政状況及び健全化判断比率'!B7="","",'各会計、関係団体の財政状況及び健全化判断比率'!B7)</f>
        <v>一般会計</v>
      </c>
      <c r="F34" s="397"/>
      <c r="G34" s="397"/>
      <c r="H34" s="397"/>
      <c r="I34" s="397"/>
      <c r="J34" s="397"/>
      <c r="K34" s="397"/>
      <c r="L34" s="397"/>
      <c r="M34" s="397"/>
      <c r="N34" s="397"/>
      <c r="O34" s="397"/>
      <c r="P34" s="397"/>
      <c r="Q34" s="397"/>
      <c r="R34" s="397"/>
      <c r="S34" s="397"/>
      <c r="T34" s="9"/>
      <c r="U34" s="398">
        <f>IF(W34="","",MAX(C34:D43)+1)</f>
        <v>2</v>
      </c>
      <c r="V34" s="398"/>
      <c r="W34" s="397" t="str">
        <f>IF('各会計、関係団体の財政状況及び健全化判断比率'!B28="","",'各会計、関係団体の財政状況及び健全化判断比率'!B28)</f>
        <v>笠間市国民健康保険特別会計</v>
      </c>
      <c r="X34" s="397"/>
      <c r="Y34" s="397"/>
      <c r="Z34" s="397"/>
      <c r="AA34" s="397"/>
      <c r="AB34" s="397"/>
      <c r="AC34" s="397"/>
      <c r="AD34" s="397"/>
      <c r="AE34" s="397"/>
      <c r="AF34" s="397"/>
      <c r="AG34" s="397"/>
      <c r="AH34" s="397"/>
      <c r="AI34" s="397"/>
      <c r="AJ34" s="397"/>
      <c r="AK34" s="397"/>
      <c r="AL34" s="9"/>
      <c r="AM34" s="398">
        <f>IF(AO34="","",MAX(C34:D43,U34:V43)+1)</f>
        <v>6</v>
      </c>
      <c r="AN34" s="398"/>
      <c r="AO34" s="397" t="str">
        <f>IF('各会計、関係団体の財政状況及び健全化判断比率'!B32="","",'各会計、関係団体の財政状況及び健全化判断比率'!B32)</f>
        <v>笠間市水道事業会計</v>
      </c>
      <c r="AP34" s="397"/>
      <c r="AQ34" s="397"/>
      <c r="AR34" s="397"/>
      <c r="AS34" s="397"/>
      <c r="AT34" s="397"/>
      <c r="AU34" s="397"/>
      <c r="AV34" s="397"/>
      <c r="AW34" s="397"/>
      <c r="AX34" s="397"/>
      <c r="AY34" s="397"/>
      <c r="AZ34" s="397"/>
      <c r="BA34" s="397"/>
      <c r="BB34" s="397"/>
      <c r="BC34" s="397"/>
      <c r="BD34" s="9"/>
      <c r="BE34" s="398">
        <f>IF(BG34="","",MAX(C34:D43,U34:V43,AM34:AN43)+1)</f>
        <v>10</v>
      </c>
      <c r="BF34" s="398"/>
      <c r="BG34" s="397" t="str">
        <f>IF('各会計、関係団体の財政状況及び健全化判断比率'!B36="","",'各会計、関係団体の財政状況及び健全化判断比率'!B36)</f>
        <v>笠間市農業集落排水事業特別会計</v>
      </c>
      <c r="BH34" s="397"/>
      <c r="BI34" s="397"/>
      <c r="BJ34" s="397"/>
      <c r="BK34" s="397"/>
      <c r="BL34" s="397"/>
      <c r="BM34" s="397"/>
      <c r="BN34" s="397"/>
      <c r="BO34" s="397"/>
      <c r="BP34" s="397"/>
      <c r="BQ34" s="397"/>
      <c r="BR34" s="397"/>
      <c r="BS34" s="397"/>
      <c r="BT34" s="397"/>
      <c r="BU34" s="397"/>
      <c r="BV34" s="9"/>
      <c r="BW34" s="398">
        <f>IF(BY34="","",MAX(C34:D43,U34:V43,AM34:AN43,BE34:BF43)+1)</f>
        <v>11</v>
      </c>
      <c r="BX34" s="398"/>
      <c r="BY34" s="397" t="str">
        <f>IF('各会計、関係団体の財政状況及び健全化判断比率'!B68="","",'各会計、関係団体の財政状況及び健全化判断比率'!B68)</f>
        <v>茨城県市町村総合事務組合（一般会計）</v>
      </c>
      <c r="BZ34" s="397"/>
      <c r="CA34" s="397"/>
      <c r="CB34" s="397"/>
      <c r="CC34" s="397"/>
      <c r="CD34" s="397"/>
      <c r="CE34" s="397"/>
      <c r="CF34" s="397"/>
      <c r="CG34" s="397"/>
      <c r="CH34" s="397"/>
      <c r="CI34" s="397"/>
      <c r="CJ34" s="397"/>
      <c r="CK34" s="397"/>
      <c r="CL34" s="397"/>
      <c r="CM34" s="397"/>
      <c r="CN34" s="9"/>
      <c r="CO34" s="398">
        <f>IF(CQ34="","",MAX(C34:D43,U34:V43,AM34:AN43,BE34:BF43,BW34:BX43)+1)</f>
        <v>19</v>
      </c>
      <c r="CP34" s="398"/>
      <c r="CQ34" s="397" t="str">
        <f>IF('各会計、関係団体の財政状況及び健全化判断比率'!BS7="","",'各会計、関係団体の財政状況及び健全化判断比率'!BS7)</f>
        <v>笠間市開発公社</v>
      </c>
      <c r="CR34" s="397"/>
      <c r="CS34" s="397"/>
      <c r="CT34" s="397"/>
      <c r="CU34" s="397"/>
      <c r="CV34" s="397"/>
      <c r="CW34" s="397"/>
      <c r="CX34" s="397"/>
      <c r="CY34" s="397"/>
      <c r="CZ34" s="397"/>
      <c r="DA34" s="397"/>
      <c r="DB34" s="397"/>
      <c r="DC34" s="397"/>
      <c r="DD34" s="397"/>
      <c r="DE34" s="397"/>
      <c r="DF34" s="8"/>
      <c r="DG34" s="399" t="str">
        <f>IF('各会計、関係団体の財政状況及び健全化判断比率'!BR7="","",'各会計、関係団体の財政状況及び健全化判断比率'!BR7)</f>
        <v/>
      </c>
      <c r="DH34" s="399"/>
      <c r="DI34" s="21"/>
    </row>
    <row r="35" spans="1:113" ht="32.25" customHeight="1" x14ac:dyDescent="0.15">
      <c r="A35" s="2"/>
      <c r="B35" s="5"/>
      <c r="C35" s="398" t="str">
        <f t="shared" ref="C35:C43" si="0">IF(E35="","",C34+1)</f>
        <v/>
      </c>
      <c r="D35" s="398"/>
      <c r="E35" s="397" t="str">
        <f>IF('各会計、関係団体の財政状況及び健全化判断比率'!B8="","",'各会計、関係団体の財政状況及び健全化判断比率'!B8)</f>
        <v/>
      </c>
      <c r="F35" s="397"/>
      <c r="G35" s="397"/>
      <c r="H35" s="397"/>
      <c r="I35" s="397"/>
      <c r="J35" s="397"/>
      <c r="K35" s="397"/>
      <c r="L35" s="397"/>
      <c r="M35" s="397"/>
      <c r="N35" s="397"/>
      <c r="O35" s="397"/>
      <c r="P35" s="397"/>
      <c r="Q35" s="397"/>
      <c r="R35" s="397"/>
      <c r="S35" s="397"/>
      <c r="T35" s="9"/>
      <c r="U35" s="398">
        <f t="shared" ref="U35:U43" si="1">IF(W35="","",U34+1)</f>
        <v>3</v>
      </c>
      <c r="V35" s="398"/>
      <c r="W35" s="397" t="str">
        <f>IF('各会計、関係団体の財政状況及び健全化判断比率'!B29="","",'各会計、関係団体の財政状況及び健全化判断比率'!B29)</f>
        <v>笠間市介護保険特別会計</v>
      </c>
      <c r="X35" s="397"/>
      <c r="Y35" s="397"/>
      <c r="Z35" s="397"/>
      <c r="AA35" s="397"/>
      <c r="AB35" s="397"/>
      <c r="AC35" s="397"/>
      <c r="AD35" s="397"/>
      <c r="AE35" s="397"/>
      <c r="AF35" s="397"/>
      <c r="AG35" s="397"/>
      <c r="AH35" s="397"/>
      <c r="AI35" s="397"/>
      <c r="AJ35" s="397"/>
      <c r="AK35" s="397"/>
      <c r="AL35" s="9"/>
      <c r="AM35" s="398">
        <f t="shared" ref="AM35:AM43" si="2">IF(AO35="","",AM34+1)</f>
        <v>7</v>
      </c>
      <c r="AN35" s="398"/>
      <c r="AO35" s="397" t="str">
        <f>IF('各会計、関係団体の財政状況及び健全化判断比率'!B33="","",'各会計、関係団体の財政状況及び健全化判断比率'!B33)</f>
        <v>笠間市工業用水道事業会計</v>
      </c>
      <c r="AP35" s="397"/>
      <c r="AQ35" s="397"/>
      <c r="AR35" s="397"/>
      <c r="AS35" s="397"/>
      <c r="AT35" s="397"/>
      <c r="AU35" s="397"/>
      <c r="AV35" s="397"/>
      <c r="AW35" s="397"/>
      <c r="AX35" s="397"/>
      <c r="AY35" s="397"/>
      <c r="AZ35" s="397"/>
      <c r="BA35" s="397"/>
      <c r="BB35" s="397"/>
      <c r="BC35" s="397"/>
      <c r="BD35" s="9"/>
      <c r="BE35" s="398" t="str">
        <f t="shared" ref="BE35:BE43" si="3">IF(BG35="","",BE34+1)</f>
        <v/>
      </c>
      <c r="BF35" s="398"/>
      <c r="BG35" s="397"/>
      <c r="BH35" s="397"/>
      <c r="BI35" s="397"/>
      <c r="BJ35" s="397"/>
      <c r="BK35" s="397"/>
      <c r="BL35" s="397"/>
      <c r="BM35" s="397"/>
      <c r="BN35" s="397"/>
      <c r="BO35" s="397"/>
      <c r="BP35" s="397"/>
      <c r="BQ35" s="397"/>
      <c r="BR35" s="397"/>
      <c r="BS35" s="397"/>
      <c r="BT35" s="397"/>
      <c r="BU35" s="397"/>
      <c r="BV35" s="9"/>
      <c r="BW35" s="398">
        <f t="shared" ref="BW35:BW43" si="4">IF(BY35="","",BW34+1)</f>
        <v>12</v>
      </c>
      <c r="BX35" s="398"/>
      <c r="BY35" s="397" t="str">
        <f>IF('各会計、関係団体の財政状況及び健全化判断比率'!B69="","",'各会計、関係団体の財政状況及び健全化判断比率'!B69)</f>
        <v>茨城県市町村総合事務組合（県民交通災害共済事業特別会計）</v>
      </c>
      <c r="BZ35" s="397"/>
      <c r="CA35" s="397"/>
      <c r="CB35" s="397"/>
      <c r="CC35" s="397"/>
      <c r="CD35" s="397"/>
      <c r="CE35" s="397"/>
      <c r="CF35" s="397"/>
      <c r="CG35" s="397"/>
      <c r="CH35" s="397"/>
      <c r="CI35" s="397"/>
      <c r="CJ35" s="397"/>
      <c r="CK35" s="397"/>
      <c r="CL35" s="397"/>
      <c r="CM35" s="397"/>
      <c r="CN35" s="9"/>
      <c r="CO35" s="398">
        <f t="shared" ref="CO35:CO43" si="5">IF(CQ35="","",CO34+1)</f>
        <v>20</v>
      </c>
      <c r="CP35" s="398"/>
      <c r="CQ35" s="397" t="str">
        <f>IF('各会計、関係団体の財政状況及び健全化判断比率'!BS8="","",'各会計、関係団体の財政状況及び健全化判断比率'!BS8)</f>
        <v>笠間工芸の丘</v>
      </c>
      <c r="CR35" s="397"/>
      <c r="CS35" s="397"/>
      <c r="CT35" s="397"/>
      <c r="CU35" s="397"/>
      <c r="CV35" s="397"/>
      <c r="CW35" s="397"/>
      <c r="CX35" s="397"/>
      <c r="CY35" s="397"/>
      <c r="CZ35" s="397"/>
      <c r="DA35" s="397"/>
      <c r="DB35" s="397"/>
      <c r="DC35" s="397"/>
      <c r="DD35" s="397"/>
      <c r="DE35" s="397"/>
      <c r="DF35" s="8"/>
      <c r="DG35" s="399" t="str">
        <f>IF('各会計、関係団体の財政状況及び健全化判断比率'!BR8="","",'各会計、関係団体の財政状況及び健全化判断比率'!BR8)</f>
        <v/>
      </c>
      <c r="DH35" s="399"/>
      <c r="DI35" s="21"/>
    </row>
    <row r="36" spans="1:113" ht="32.25" customHeight="1" x14ac:dyDescent="0.15">
      <c r="A36" s="2"/>
      <c r="B36" s="5"/>
      <c r="C36" s="398" t="str">
        <f t="shared" si="0"/>
        <v/>
      </c>
      <c r="D36" s="398"/>
      <c r="E36" s="397" t="str">
        <f>IF('各会計、関係団体の財政状況及び健全化判断比率'!B9="","",'各会計、関係団体の財政状況及び健全化判断比率'!B9)</f>
        <v/>
      </c>
      <c r="F36" s="397"/>
      <c r="G36" s="397"/>
      <c r="H36" s="397"/>
      <c r="I36" s="397"/>
      <c r="J36" s="397"/>
      <c r="K36" s="397"/>
      <c r="L36" s="397"/>
      <c r="M36" s="397"/>
      <c r="N36" s="397"/>
      <c r="O36" s="397"/>
      <c r="P36" s="397"/>
      <c r="Q36" s="397"/>
      <c r="R36" s="397"/>
      <c r="S36" s="397"/>
      <c r="T36" s="9"/>
      <c r="U36" s="398">
        <f t="shared" si="1"/>
        <v>4</v>
      </c>
      <c r="V36" s="398"/>
      <c r="W36" s="397" t="str">
        <f>IF('各会計、関係団体の財政状況及び健全化判断比率'!B30="","",'各会計、関係団体の財政状況及び健全化判断比率'!B30)</f>
        <v>笠間市後期高齢者医療特別会計</v>
      </c>
      <c r="X36" s="397"/>
      <c r="Y36" s="397"/>
      <c r="Z36" s="397"/>
      <c r="AA36" s="397"/>
      <c r="AB36" s="397"/>
      <c r="AC36" s="397"/>
      <c r="AD36" s="397"/>
      <c r="AE36" s="397"/>
      <c r="AF36" s="397"/>
      <c r="AG36" s="397"/>
      <c r="AH36" s="397"/>
      <c r="AI36" s="397"/>
      <c r="AJ36" s="397"/>
      <c r="AK36" s="397"/>
      <c r="AL36" s="9"/>
      <c r="AM36" s="398">
        <f t="shared" si="2"/>
        <v>8</v>
      </c>
      <c r="AN36" s="398"/>
      <c r="AO36" s="397" t="str">
        <f>IF('各会計、関係団体の財政状況及び健全化判断比率'!B34="","",'各会計、関係団体の財政状況及び健全化判断比率'!B34)</f>
        <v>笠間市立病院事業会計</v>
      </c>
      <c r="AP36" s="397"/>
      <c r="AQ36" s="397"/>
      <c r="AR36" s="397"/>
      <c r="AS36" s="397"/>
      <c r="AT36" s="397"/>
      <c r="AU36" s="397"/>
      <c r="AV36" s="397"/>
      <c r="AW36" s="397"/>
      <c r="AX36" s="397"/>
      <c r="AY36" s="397"/>
      <c r="AZ36" s="397"/>
      <c r="BA36" s="397"/>
      <c r="BB36" s="397"/>
      <c r="BC36" s="397"/>
      <c r="BD36" s="9"/>
      <c r="BE36" s="398" t="str">
        <f t="shared" si="3"/>
        <v/>
      </c>
      <c r="BF36" s="398"/>
      <c r="BG36" s="397"/>
      <c r="BH36" s="397"/>
      <c r="BI36" s="397"/>
      <c r="BJ36" s="397"/>
      <c r="BK36" s="397"/>
      <c r="BL36" s="397"/>
      <c r="BM36" s="397"/>
      <c r="BN36" s="397"/>
      <c r="BO36" s="397"/>
      <c r="BP36" s="397"/>
      <c r="BQ36" s="397"/>
      <c r="BR36" s="397"/>
      <c r="BS36" s="397"/>
      <c r="BT36" s="397"/>
      <c r="BU36" s="397"/>
      <c r="BV36" s="9"/>
      <c r="BW36" s="398">
        <f t="shared" si="4"/>
        <v>13</v>
      </c>
      <c r="BX36" s="398"/>
      <c r="BY36" s="397" t="str">
        <f>IF('各会計、関係団体の財政状況及び健全化判断比率'!B70="","",'各会計、関係団体の財政状況及び健全化判断比率'!B70)</f>
        <v>茨城租税債権管理機構</v>
      </c>
      <c r="BZ36" s="397"/>
      <c r="CA36" s="397"/>
      <c r="CB36" s="397"/>
      <c r="CC36" s="397"/>
      <c r="CD36" s="397"/>
      <c r="CE36" s="397"/>
      <c r="CF36" s="397"/>
      <c r="CG36" s="397"/>
      <c r="CH36" s="397"/>
      <c r="CI36" s="397"/>
      <c r="CJ36" s="397"/>
      <c r="CK36" s="397"/>
      <c r="CL36" s="397"/>
      <c r="CM36" s="397"/>
      <c r="CN36" s="9"/>
      <c r="CO36" s="398">
        <f t="shared" si="5"/>
        <v>21</v>
      </c>
      <c r="CP36" s="398"/>
      <c r="CQ36" s="397" t="str">
        <f>IF('各会計、関係団体の財政状況及び健全化判断比率'!BS9="","",'各会計、関係団体の財政状況及び健全化判断比率'!BS9)</f>
        <v>笠間市農業公社</v>
      </c>
      <c r="CR36" s="397"/>
      <c r="CS36" s="397"/>
      <c r="CT36" s="397"/>
      <c r="CU36" s="397"/>
      <c r="CV36" s="397"/>
      <c r="CW36" s="397"/>
      <c r="CX36" s="397"/>
      <c r="CY36" s="397"/>
      <c r="CZ36" s="397"/>
      <c r="DA36" s="397"/>
      <c r="DB36" s="397"/>
      <c r="DC36" s="397"/>
      <c r="DD36" s="397"/>
      <c r="DE36" s="397"/>
      <c r="DF36" s="8"/>
      <c r="DG36" s="399" t="str">
        <f>IF('各会計、関係団体の財政状況及び健全化判断比率'!BR9="","",'各会計、関係団体の財政状況及び健全化判断比率'!BR9)</f>
        <v/>
      </c>
      <c r="DH36" s="399"/>
      <c r="DI36" s="21"/>
    </row>
    <row r="37" spans="1:113" ht="32.25" customHeight="1" x14ac:dyDescent="0.15">
      <c r="A37" s="2"/>
      <c r="B37" s="5"/>
      <c r="C37" s="398" t="str">
        <f t="shared" si="0"/>
        <v/>
      </c>
      <c r="D37" s="398"/>
      <c r="E37" s="397" t="str">
        <f>IF('各会計、関係団体の財政状況及び健全化判断比率'!B10="","",'各会計、関係団体の財政状況及び健全化判断比率'!B10)</f>
        <v/>
      </c>
      <c r="F37" s="397"/>
      <c r="G37" s="397"/>
      <c r="H37" s="397"/>
      <c r="I37" s="397"/>
      <c r="J37" s="397"/>
      <c r="K37" s="397"/>
      <c r="L37" s="397"/>
      <c r="M37" s="397"/>
      <c r="N37" s="397"/>
      <c r="O37" s="397"/>
      <c r="P37" s="397"/>
      <c r="Q37" s="397"/>
      <c r="R37" s="397"/>
      <c r="S37" s="397"/>
      <c r="T37" s="9"/>
      <c r="U37" s="398">
        <f t="shared" si="1"/>
        <v>5</v>
      </c>
      <c r="V37" s="398"/>
      <c r="W37" s="397" t="str">
        <f>IF('各会計、関係団体の財政状況及び健全化判断比率'!B31="","",'各会計、関係団体の財政状況及び健全化判断比率'!B31)</f>
        <v>笠間市介護サービス事業特別会計</v>
      </c>
      <c r="X37" s="397"/>
      <c r="Y37" s="397"/>
      <c r="Z37" s="397"/>
      <c r="AA37" s="397"/>
      <c r="AB37" s="397"/>
      <c r="AC37" s="397"/>
      <c r="AD37" s="397"/>
      <c r="AE37" s="397"/>
      <c r="AF37" s="397"/>
      <c r="AG37" s="397"/>
      <c r="AH37" s="397"/>
      <c r="AI37" s="397"/>
      <c r="AJ37" s="397"/>
      <c r="AK37" s="397"/>
      <c r="AL37" s="9"/>
      <c r="AM37" s="398">
        <f t="shared" si="2"/>
        <v>9</v>
      </c>
      <c r="AN37" s="398"/>
      <c r="AO37" s="397" t="str">
        <f>IF('各会計、関係団体の財政状況及び健全化判断比率'!B35="","",'各会計、関係団体の財政状況及び健全化判断比率'!B35)</f>
        <v>笠間市公共下水道事業会計</v>
      </c>
      <c r="AP37" s="397"/>
      <c r="AQ37" s="397"/>
      <c r="AR37" s="397"/>
      <c r="AS37" s="397"/>
      <c r="AT37" s="397"/>
      <c r="AU37" s="397"/>
      <c r="AV37" s="397"/>
      <c r="AW37" s="397"/>
      <c r="AX37" s="397"/>
      <c r="AY37" s="397"/>
      <c r="AZ37" s="397"/>
      <c r="BA37" s="397"/>
      <c r="BB37" s="397"/>
      <c r="BC37" s="397"/>
      <c r="BD37" s="9"/>
      <c r="BE37" s="398" t="str">
        <f t="shared" si="3"/>
        <v/>
      </c>
      <c r="BF37" s="398"/>
      <c r="BG37" s="397"/>
      <c r="BH37" s="397"/>
      <c r="BI37" s="397"/>
      <c r="BJ37" s="397"/>
      <c r="BK37" s="397"/>
      <c r="BL37" s="397"/>
      <c r="BM37" s="397"/>
      <c r="BN37" s="397"/>
      <c r="BO37" s="397"/>
      <c r="BP37" s="397"/>
      <c r="BQ37" s="397"/>
      <c r="BR37" s="397"/>
      <c r="BS37" s="397"/>
      <c r="BT37" s="397"/>
      <c r="BU37" s="397"/>
      <c r="BV37" s="9"/>
      <c r="BW37" s="398">
        <f t="shared" si="4"/>
        <v>14</v>
      </c>
      <c r="BX37" s="398"/>
      <c r="BY37" s="397" t="str">
        <f>IF('各会計、関係団体の財政状況及び健全化判断比率'!B71="","",'各会計、関係団体の財政状況及び健全化判断比率'!B71)</f>
        <v>茨城県後期高齢者医療広域連合（一般会計）</v>
      </c>
      <c r="BZ37" s="397"/>
      <c r="CA37" s="397"/>
      <c r="CB37" s="397"/>
      <c r="CC37" s="397"/>
      <c r="CD37" s="397"/>
      <c r="CE37" s="397"/>
      <c r="CF37" s="397"/>
      <c r="CG37" s="397"/>
      <c r="CH37" s="397"/>
      <c r="CI37" s="397"/>
      <c r="CJ37" s="397"/>
      <c r="CK37" s="397"/>
      <c r="CL37" s="397"/>
      <c r="CM37" s="397"/>
      <c r="CN37" s="9"/>
      <c r="CO37" s="398">
        <f t="shared" si="5"/>
        <v>22</v>
      </c>
      <c r="CP37" s="398"/>
      <c r="CQ37" s="397" t="str">
        <f>IF('各会計、関係団体の財政状況及び健全化判断比率'!BS10="","",'各会計、関係団体の財政状況及び健全化判断比率'!BS10)</f>
        <v>道の駅笠間</v>
      </c>
      <c r="CR37" s="397"/>
      <c r="CS37" s="397"/>
      <c r="CT37" s="397"/>
      <c r="CU37" s="397"/>
      <c r="CV37" s="397"/>
      <c r="CW37" s="397"/>
      <c r="CX37" s="397"/>
      <c r="CY37" s="397"/>
      <c r="CZ37" s="397"/>
      <c r="DA37" s="397"/>
      <c r="DB37" s="397"/>
      <c r="DC37" s="397"/>
      <c r="DD37" s="397"/>
      <c r="DE37" s="397"/>
      <c r="DF37" s="8"/>
      <c r="DG37" s="399" t="str">
        <f>IF('各会計、関係団体の財政状況及び健全化判断比率'!BR10="","",'各会計、関係団体の財政状況及び健全化判断比率'!BR10)</f>
        <v/>
      </c>
      <c r="DH37" s="399"/>
      <c r="DI37" s="21"/>
    </row>
    <row r="38" spans="1:113" ht="32.25" customHeight="1" x14ac:dyDescent="0.15">
      <c r="A38" s="2"/>
      <c r="B38" s="5"/>
      <c r="C38" s="398" t="str">
        <f t="shared" si="0"/>
        <v/>
      </c>
      <c r="D38" s="398"/>
      <c r="E38" s="397" t="str">
        <f>IF('各会計、関係団体の財政状況及び健全化判断比率'!B11="","",'各会計、関係団体の財政状況及び健全化判断比率'!B11)</f>
        <v/>
      </c>
      <c r="F38" s="397"/>
      <c r="G38" s="397"/>
      <c r="H38" s="397"/>
      <c r="I38" s="397"/>
      <c r="J38" s="397"/>
      <c r="K38" s="397"/>
      <c r="L38" s="397"/>
      <c r="M38" s="397"/>
      <c r="N38" s="397"/>
      <c r="O38" s="397"/>
      <c r="P38" s="397"/>
      <c r="Q38" s="397"/>
      <c r="R38" s="397"/>
      <c r="S38" s="397"/>
      <c r="T38" s="9"/>
      <c r="U38" s="398" t="str">
        <f t="shared" si="1"/>
        <v/>
      </c>
      <c r="V38" s="398"/>
      <c r="W38" s="397"/>
      <c r="X38" s="397"/>
      <c r="Y38" s="397"/>
      <c r="Z38" s="397"/>
      <c r="AA38" s="397"/>
      <c r="AB38" s="397"/>
      <c r="AC38" s="397"/>
      <c r="AD38" s="397"/>
      <c r="AE38" s="397"/>
      <c r="AF38" s="397"/>
      <c r="AG38" s="397"/>
      <c r="AH38" s="397"/>
      <c r="AI38" s="397"/>
      <c r="AJ38" s="397"/>
      <c r="AK38" s="397"/>
      <c r="AL38" s="9"/>
      <c r="AM38" s="398" t="str">
        <f t="shared" si="2"/>
        <v/>
      </c>
      <c r="AN38" s="398"/>
      <c r="AO38" s="397"/>
      <c r="AP38" s="397"/>
      <c r="AQ38" s="397"/>
      <c r="AR38" s="397"/>
      <c r="AS38" s="397"/>
      <c r="AT38" s="397"/>
      <c r="AU38" s="397"/>
      <c r="AV38" s="397"/>
      <c r="AW38" s="397"/>
      <c r="AX38" s="397"/>
      <c r="AY38" s="397"/>
      <c r="AZ38" s="397"/>
      <c r="BA38" s="397"/>
      <c r="BB38" s="397"/>
      <c r="BC38" s="397"/>
      <c r="BD38" s="9"/>
      <c r="BE38" s="398" t="str">
        <f t="shared" si="3"/>
        <v/>
      </c>
      <c r="BF38" s="398"/>
      <c r="BG38" s="397"/>
      <c r="BH38" s="397"/>
      <c r="BI38" s="397"/>
      <c r="BJ38" s="397"/>
      <c r="BK38" s="397"/>
      <c r="BL38" s="397"/>
      <c r="BM38" s="397"/>
      <c r="BN38" s="397"/>
      <c r="BO38" s="397"/>
      <c r="BP38" s="397"/>
      <c r="BQ38" s="397"/>
      <c r="BR38" s="397"/>
      <c r="BS38" s="397"/>
      <c r="BT38" s="397"/>
      <c r="BU38" s="397"/>
      <c r="BV38" s="9"/>
      <c r="BW38" s="398">
        <f t="shared" si="4"/>
        <v>15</v>
      </c>
      <c r="BX38" s="398"/>
      <c r="BY38" s="397" t="str">
        <f>IF('各会計、関係団体の財政状況及び健全化判断比率'!B72="","",'各会計、関係団体の財政状況及び健全化判断比率'!B72)</f>
        <v>茨城県後期高齢者医療広域連合（後期高齢医療特別会計）</v>
      </c>
      <c r="BZ38" s="397"/>
      <c r="CA38" s="397"/>
      <c r="CB38" s="397"/>
      <c r="CC38" s="397"/>
      <c r="CD38" s="397"/>
      <c r="CE38" s="397"/>
      <c r="CF38" s="397"/>
      <c r="CG38" s="397"/>
      <c r="CH38" s="397"/>
      <c r="CI38" s="397"/>
      <c r="CJ38" s="397"/>
      <c r="CK38" s="397"/>
      <c r="CL38" s="397"/>
      <c r="CM38" s="397"/>
      <c r="CN38" s="9"/>
      <c r="CO38" s="398">
        <f t="shared" si="5"/>
        <v>23</v>
      </c>
      <c r="CP38" s="398"/>
      <c r="CQ38" s="397" t="str">
        <f>IF('各会計、関係団体の財政状況及び健全化判断比率'!BS11="","",'各会計、関係団体の財政状況及び健全化判断比率'!BS11)</f>
        <v>笠間栗ファクトリー</v>
      </c>
      <c r="CR38" s="397"/>
      <c r="CS38" s="397"/>
      <c r="CT38" s="397"/>
      <c r="CU38" s="397"/>
      <c r="CV38" s="397"/>
      <c r="CW38" s="397"/>
      <c r="CX38" s="397"/>
      <c r="CY38" s="397"/>
      <c r="CZ38" s="397"/>
      <c r="DA38" s="397"/>
      <c r="DB38" s="397"/>
      <c r="DC38" s="397"/>
      <c r="DD38" s="397"/>
      <c r="DE38" s="397"/>
      <c r="DF38" s="8"/>
      <c r="DG38" s="399" t="str">
        <f>IF('各会計、関係団体の財政状況及び健全化判断比率'!BR11="","",'各会計、関係団体の財政状況及び健全化判断比率'!BR11)</f>
        <v/>
      </c>
      <c r="DH38" s="399"/>
      <c r="DI38" s="21"/>
    </row>
    <row r="39" spans="1:113" ht="32.25" customHeight="1" x14ac:dyDescent="0.15">
      <c r="A39" s="2"/>
      <c r="B39" s="5"/>
      <c r="C39" s="398" t="str">
        <f t="shared" si="0"/>
        <v/>
      </c>
      <c r="D39" s="398"/>
      <c r="E39" s="397" t="str">
        <f>IF('各会計、関係団体の財政状況及び健全化判断比率'!B12="","",'各会計、関係団体の財政状況及び健全化判断比率'!B12)</f>
        <v/>
      </c>
      <c r="F39" s="397"/>
      <c r="G39" s="397"/>
      <c r="H39" s="397"/>
      <c r="I39" s="397"/>
      <c r="J39" s="397"/>
      <c r="K39" s="397"/>
      <c r="L39" s="397"/>
      <c r="M39" s="397"/>
      <c r="N39" s="397"/>
      <c r="O39" s="397"/>
      <c r="P39" s="397"/>
      <c r="Q39" s="397"/>
      <c r="R39" s="397"/>
      <c r="S39" s="397"/>
      <c r="T39" s="9"/>
      <c r="U39" s="398" t="str">
        <f t="shared" si="1"/>
        <v/>
      </c>
      <c r="V39" s="398"/>
      <c r="W39" s="397"/>
      <c r="X39" s="397"/>
      <c r="Y39" s="397"/>
      <c r="Z39" s="397"/>
      <c r="AA39" s="397"/>
      <c r="AB39" s="397"/>
      <c r="AC39" s="397"/>
      <c r="AD39" s="397"/>
      <c r="AE39" s="397"/>
      <c r="AF39" s="397"/>
      <c r="AG39" s="397"/>
      <c r="AH39" s="397"/>
      <c r="AI39" s="397"/>
      <c r="AJ39" s="397"/>
      <c r="AK39" s="397"/>
      <c r="AL39" s="9"/>
      <c r="AM39" s="398" t="str">
        <f t="shared" si="2"/>
        <v/>
      </c>
      <c r="AN39" s="398"/>
      <c r="AO39" s="397"/>
      <c r="AP39" s="397"/>
      <c r="AQ39" s="397"/>
      <c r="AR39" s="397"/>
      <c r="AS39" s="397"/>
      <c r="AT39" s="397"/>
      <c r="AU39" s="397"/>
      <c r="AV39" s="397"/>
      <c r="AW39" s="397"/>
      <c r="AX39" s="397"/>
      <c r="AY39" s="397"/>
      <c r="AZ39" s="397"/>
      <c r="BA39" s="397"/>
      <c r="BB39" s="397"/>
      <c r="BC39" s="397"/>
      <c r="BD39" s="9"/>
      <c r="BE39" s="398" t="str">
        <f t="shared" si="3"/>
        <v/>
      </c>
      <c r="BF39" s="398"/>
      <c r="BG39" s="397"/>
      <c r="BH39" s="397"/>
      <c r="BI39" s="397"/>
      <c r="BJ39" s="397"/>
      <c r="BK39" s="397"/>
      <c r="BL39" s="397"/>
      <c r="BM39" s="397"/>
      <c r="BN39" s="397"/>
      <c r="BO39" s="397"/>
      <c r="BP39" s="397"/>
      <c r="BQ39" s="397"/>
      <c r="BR39" s="397"/>
      <c r="BS39" s="397"/>
      <c r="BT39" s="397"/>
      <c r="BU39" s="397"/>
      <c r="BV39" s="9"/>
      <c r="BW39" s="398">
        <f t="shared" si="4"/>
        <v>16</v>
      </c>
      <c r="BX39" s="398"/>
      <c r="BY39" s="397" t="str">
        <f>IF('各会計、関係団体の財政状況及び健全化判断比率'!B73="","",'各会計、関係団体の財政状況及び健全化判断比率'!B73)</f>
        <v>茨城地方広域環境事務組合</v>
      </c>
      <c r="BZ39" s="397"/>
      <c r="CA39" s="397"/>
      <c r="CB39" s="397"/>
      <c r="CC39" s="397"/>
      <c r="CD39" s="397"/>
      <c r="CE39" s="397"/>
      <c r="CF39" s="397"/>
      <c r="CG39" s="397"/>
      <c r="CH39" s="397"/>
      <c r="CI39" s="397"/>
      <c r="CJ39" s="397"/>
      <c r="CK39" s="397"/>
      <c r="CL39" s="397"/>
      <c r="CM39" s="397"/>
      <c r="CN39" s="9"/>
      <c r="CO39" s="398" t="str">
        <f t="shared" si="5"/>
        <v/>
      </c>
      <c r="CP39" s="398"/>
      <c r="CQ39" s="397" t="str">
        <f>IF('各会計、関係団体の財政状況及び健全化判断比率'!BS12="","",'各会計、関係団体の財政状況及び健全化判断比率'!BS12)</f>
        <v/>
      </c>
      <c r="CR39" s="397"/>
      <c r="CS39" s="397"/>
      <c r="CT39" s="397"/>
      <c r="CU39" s="397"/>
      <c r="CV39" s="397"/>
      <c r="CW39" s="397"/>
      <c r="CX39" s="397"/>
      <c r="CY39" s="397"/>
      <c r="CZ39" s="397"/>
      <c r="DA39" s="397"/>
      <c r="DB39" s="397"/>
      <c r="DC39" s="397"/>
      <c r="DD39" s="397"/>
      <c r="DE39" s="397"/>
      <c r="DF39" s="8"/>
      <c r="DG39" s="399" t="str">
        <f>IF('各会計、関係団体の財政状況及び健全化判断比率'!BR12="","",'各会計、関係団体の財政状況及び健全化判断比率'!BR12)</f>
        <v/>
      </c>
      <c r="DH39" s="399"/>
      <c r="DI39" s="21"/>
    </row>
    <row r="40" spans="1:113" ht="32.25" customHeight="1" x14ac:dyDescent="0.15">
      <c r="A40" s="2"/>
      <c r="B40" s="5"/>
      <c r="C40" s="398" t="str">
        <f t="shared" si="0"/>
        <v/>
      </c>
      <c r="D40" s="398"/>
      <c r="E40" s="397" t="str">
        <f>IF('各会計、関係団体の財政状況及び健全化判断比率'!B13="","",'各会計、関係団体の財政状況及び健全化判断比率'!B13)</f>
        <v/>
      </c>
      <c r="F40" s="397"/>
      <c r="G40" s="397"/>
      <c r="H40" s="397"/>
      <c r="I40" s="397"/>
      <c r="J40" s="397"/>
      <c r="K40" s="397"/>
      <c r="L40" s="397"/>
      <c r="M40" s="397"/>
      <c r="N40" s="397"/>
      <c r="O40" s="397"/>
      <c r="P40" s="397"/>
      <c r="Q40" s="397"/>
      <c r="R40" s="397"/>
      <c r="S40" s="397"/>
      <c r="T40" s="9"/>
      <c r="U40" s="398" t="str">
        <f t="shared" si="1"/>
        <v/>
      </c>
      <c r="V40" s="398"/>
      <c r="W40" s="397"/>
      <c r="X40" s="397"/>
      <c r="Y40" s="397"/>
      <c r="Z40" s="397"/>
      <c r="AA40" s="397"/>
      <c r="AB40" s="397"/>
      <c r="AC40" s="397"/>
      <c r="AD40" s="397"/>
      <c r="AE40" s="397"/>
      <c r="AF40" s="397"/>
      <c r="AG40" s="397"/>
      <c r="AH40" s="397"/>
      <c r="AI40" s="397"/>
      <c r="AJ40" s="397"/>
      <c r="AK40" s="397"/>
      <c r="AL40" s="9"/>
      <c r="AM40" s="398" t="str">
        <f t="shared" si="2"/>
        <v/>
      </c>
      <c r="AN40" s="398"/>
      <c r="AO40" s="397"/>
      <c r="AP40" s="397"/>
      <c r="AQ40" s="397"/>
      <c r="AR40" s="397"/>
      <c r="AS40" s="397"/>
      <c r="AT40" s="397"/>
      <c r="AU40" s="397"/>
      <c r="AV40" s="397"/>
      <c r="AW40" s="397"/>
      <c r="AX40" s="397"/>
      <c r="AY40" s="397"/>
      <c r="AZ40" s="397"/>
      <c r="BA40" s="397"/>
      <c r="BB40" s="397"/>
      <c r="BC40" s="397"/>
      <c r="BD40" s="9"/>
      <c r="BE40" s="398" t="str">
        <f t="shared" si="3"/>
        <v/>
      </c>
      <c r="BF40" s="398"/>
      <c r="BG40" s="397"/>
      <c r="BH40" s="397"/>
      <c r="BI40" s="397"/>
      <c r="BJ40" s="397"/>
      <c r="BK40" s="397"/>
      <c r="BL40" s="397"/>
      <c r="BM40" s="397"/>
      <c r="BN40" s="397"/>
      <c r="BO40" s="397"/>
      <c r="BP40" s="397"/>
      <c r="BQ40" s="397"/>
      <c r="BR40" s="397"/>
      <c r="BS40" s="397"/>
      <c r="BT40" s="397"/>
      <c r="BU40" s="397"/>
      <c r="BV40" s="9"/>
      <c r="BW40" s="398">
        <f t="shared" si="4"/>
        <v>17</v>
      </c>
      <c r="BX40" s="398"/>
      <c r="BY40" s="397" t="str">
        <f>IF('各会計、関係団体の財政状況及び健全化判断比率'!B74="","",'各会計、関係団体の財政状況及び健全化判断比率'!B74)</f>
        <v>笠間地方広域事務組合</v>
      </c>
      <c r="BZ40" s="397"/>
      <c r="CA40" s="397"/>
      <c r="CB40" s="397"/>
      <c r="CC40" s="397"/>
      <c r="CD40" s="397"/>
      <c r="CE40" s="397"/>
      <c r="CF40" s="397"/>
      <c r="CG40" s="397"/>
      <c r="CH40" s="397"/>
      <c r="CI40" s="397"/>
      <c r="CJ40" s="397"/>
      <c r="CK40" s="397"/>
      <c r="CL40" s="397"/>
      <c r="CM40" s="397"/>
      <c r="CN40" s="9"/>
      <c r="CO40" s="398" t="str">
        <f t="shared" si="5"/>
        <v/>
      </c>
      <c r="CP40" s="398"/>
      <c r="CQ40" s="397" t="str">
        <f>IF('各会計、関係団体の財政状況及び健全化判断比率'!BS13="","",'各会計、関係団体の財政状況及び健全化判断比率'!BS13)</f>
        <v/>
      </c>
      <c r="CR40" s="397"/>
      <c r="CS40" s="397"/>
      <c r="CT40" s="397"/>
      <c r="CU40" s="397"/>
      <c r="CV40" s="397"/>
      <c r="CW40" s="397"/>
      <c r="CX40" s="397"/>
      <c r="CY40" s="397"/>
      <c r="CZ40" s="397"/>
      <c r="DA40" s="397"/>
      <c r="DB40" s="397"/>
      <c r="DC40" s="397"/>
      <c r="DD40" s="397"/>
      <c r="DE40" s="397"/>
      <c r="DF40" s="8"/>
      <c r="DG40" s="399" t="str">
        <f>IF('各会計、関係団体の財政状況及び健全化判断比率'!BR13="","",'各会計、関係団体の財政状況及び健全化判断比率'!BR13)</f>
        <v/>
      </c>
      <c r="DH40" s="399"/>
      <c r="DI40" s="21"/>
    </row>
    <row r="41" spans="1:113" ht="32.25" customHeight="1" x14ac:dyDescent="0.15">
      <c r="A41" s="2"/>
      <c r="B41" s="5"/>
      <c r="C41" s="398" t="str">
        <f t="shared" si="0"/>
        <v/>
      </c>
      <c r="D41" s="398"/>
      <c r="E41" s="397" t="str">
        <f>IF('各会計、関係団体の財政状況及び健全化判断比率'!B14="","",'各会計、関係団体の財政状況及び健全化判断比率'!B14)</f>
        <v/>
      </c>
      <c r="F41" s="397"/>
      <c r="G41" s="397"/>
      <c r="H41" s="397"/>
      <c r="I41" s="397"/>
      <c r="J41" s="397"/>
      <c r="K41" s="397"/>
      <c r="L41" s="397"/>
      <c r="M41" s="397"/>
      <c r="N41" s="397"/>
      <c r="O41" s="397"/>
      <c r="P41" s="397"/>
      <c r="Q41" s="397"/>
      <c r="R41" s="397"/>
      <c r="S41" s="397"/>
      <c r="T41" s="9"/>
      <c r="U41" s="398" t="str">
        <f t="shared" si="1"/>
        <v/>
      </c>
      <c r="V41" s="398"/>
      <c r="W41" s="397"/>
      <c r="X41" s="397"/>
      <c r="Y41" s="397"/>
      <c r="Z41" s="397"/>
      <c r="AA41" s="397"/>
      <c r="AB41" s="397"/>
      <c r="AC41" s="397"/>
      <c r="AD41" s="397"/>
      <c r="AE41" s="397"/>
      <c r="AF41" s="397"/>
      <c r="AG41" s="397"/>
      <c r="AH41" s="397"/>
      <c r="AI41" s="397"/>
      <c r="AJ41" s="397"/>
      <c r="AK41" s="397"/>
      <c r="AL41" s="9"/>
      <c r="AM41" s="398" t="str">
        <f t="shared" si="2"/>
        <v/>
      </c>
      <c r="AN41" s="398"/>
      <c r="AO41" s="397"/>
      <c r="AP41" s="397"/>
      <c r="AQ41" s="397"/>
      <c r="AR41" s="397"/>
      <c r="AS41" s="397"/>
      <c r="AT41" s="397"/>
      <c r="AU41" s="397"/>
      <c r="AV41" s="397"/>
      <c r="AW41" s="397"/>
      <c r="AX41" s="397"/>
      <c r="AY41" s="397"/>
      <c r="AZ41" s="397"/>
      <c r="BA41" s="397"/>
      <c r="BB41" s="397"/>
      <c r="BC41" s="397"/>
      <c r="BD41" s="9"/>
      <c r="BE41" s="398" t="str">
        <f t="shared" si="3"/>
        <v/>
      </c>
      <c r="BF41" s="398"/>
      <c r="BG41" s="397"/>
      <c r="BH41" s="397"/>
      <c r="BI41" s="397"/>
      <c r="BJ41" s="397"/>
      <c r="BK41" s="397"/>
      <c r="BL41" s="397"/>
      <c r="BM41" s="397"/>
      <c r="BN41" s="397"/>
      <c r="BO41" s="397"/>
      <c r="BP41" s="397"/>
      <c r="BQ41" s="397"/>
      <c r="BR41" s="397"/>
      <c r="BS41" s="397"/>
      <c r="BT41" s="397"/>
      <c r="BU41" s="397"/>
      <c r="BV41" s="9"/>
      <c r="BW41" s="398">
        <f t="shared" si="4"/>
        <v>18</v>
      </c>
      <c r="BX41" s="398"/>
      <c r="BY41" s="397" t="str">
        <f>IF('各会計、関係団体の財政状況及び健全化判断比率'!B75="","",'各会計、関係団体の財政状況及び健全化判断比率'!B75)</f>
        <v>筑北環境衛生組合</v>
      </c>
      <c r="BZ41" s="397"/>
      <c r="CA41" s="397"/>
      <c r="CB41" s="397"/>
      <c r="CC41" s="397"/>
      <c r="CD41" s="397"/>
      <c r="CE41" s="397"/>
      <c r="CF41" s="397"/>
      <c r="CG41" s="397"/>
      <c r="CH41" s="397"/>
      <c r="CI41" s="397"/>
      <c r="CJ41" s="397"/>
      <c r="CK41" s="397"/>
      <c r="CL41" s="397"/>
      <c r="CM41" s="397"/>
      <c r="CN41" s="9"/>
      <c r="CO41" s="398" t="str">
        <f t="shared" si="5"/>
        <v/>
      </c>
      <c r="CP41" s="398"/>
      <c r="CQ41" s="397" t="str">
        <f>IF('各会計、関係団体の財政状況及び健全化判断比率'!BS14="","",'各会計、関係団体の財政状況及び健全化判断比率'!BS14)</f>
        <v/>
      </c>
      <c r="CR41" s="397"/>
      <c r="CS41" s="397"/>
      <c r="CT41" s="397"/>
      <c r="CU41" s="397"/>
      <c r="CV41" s="397"/>
      <c r="CW41" s="397"/>
      <c r="CX41" s="397"/>
      <c r="CY41" s="397"/>
      <c r="CZ41" s="397"/>
      <c r="DA41" s="397"/>
      <c r="DB41" s="397"/>
      <c r="DC41" s="397"/>
      <c r="DD41" s="397"/>
      <c r="DE41" s="397"/>
      <c r="DF41" s="8"/>
      <c r="DG41" s="399" t="str">
        <f>IF('各会計、関係団体の財政状況及び健全化判断比率'!BR14="","",'各会計、関係団体の財政状況及び健全化判断比率'!BR14)</f>
        <v/>
      </c>
      <c r="DH41" s="399"/>
      <c r="DI41" s="21"/>
    </row>
    <row r="42" spans="1:113" ht="32.25" customHeight="1" x14ac:dyDescent="0.15">
      <c r="B42" s="5"/>
      <c r="C42" s="398" t="str">
        <f t="shared" si="0"/>
        <v/>
      </c>
      <c r="D42" s="398"/>
      <c r="E42" s="397" t="str">
        <f>IF('各会計、関係団体の財政状況及び健全化判断比率'!B15="","",'各会計、関係団体の財政状況及び健全化判断比率'!B15)</f>
        <v/>
      </c>
      <c r="F42" s="397"/>
      <c r="G42" s="397"/>
      <c r="H42" s="397"/>
      <c r="I42" s="397"/>
      <c r="J42" s="397"/>
      <c r="K42" s="397"/>
      <c r="L42" s="397"/>
      <c r="M42" s="397"/>
      <c r="N42" s="397"/>
      <c r="O42" s="397"/>
      <c r="P42" s="397"/>
      <c r="Q42" s="397"/>
      <c r="R42" s="397"/>
      <c r="S42" s="397"/>
      <c r="T42" s="9"/>
      <c r="U42" s="398" t="str">
        <f t="shared" si="1"/>
        <v/>
      </c>
      <c r="V42" s="398"/>
      <c r="W42" s="397"/>
      <c r="X42" s="397"/>
      <c r="Y42" s="397"/>
      <c r="Z42" s="397"/>
      <c r="AA42" s="397"/>
      <c r="AB42" s="397"/>
      <c r="AC42" s="397"/>
      <c r="AD42" s="397"/>
      <c r="AE42" s="397"/>
      <c r="AF42" s="397"/>
      <c r="AG42" s="397"/>
      <c r="AH42" s="397"/>
      <c r="AI42" s="397"/>
      <c r="AJ42" s="397"/>
      <c r="AK42" s="397"/>
      <c r="AL42" s="9"/>
      <c r="AM42" s="398" t="str">
        <f t="shared" si="2"/>
        <v/>
      </c>
      <c r="AN42" s="398"/>
      <c r="AO42" s="397"/>
      <c r="AP42" s="397"/>
      <c r="AQ42" s="397"/>
      <c r="AR42" s="397"/>
      <c r="AS42" s="397"/>
      <c r="AT42" s="397"/>
      <c r="AU42" s="397"/>
      <c r="AV42" s="397"/>
      <c r="AW42" s="397"/>
      <c r="AX42" s="397"/>
      <c r="AY42" s="397"/>
      <c r="AZ42" s="397"/>
      <c r="BA42" s="397"/>
      <c r="BB42" s="397"/>
      <c r="BC42" s="397"/>
      <c r="BD42" s="9"/>
      <c r="BE42" s="398" t="str">
        <f t="shared" si="3"/>
        <v/>
      </c>
      <c r="BF42" s="398"/>
      <c r="BG42" s="397"/>
      <c r="BH42" s="397"/>
      <c r="BI42" s="397"/>
      <c r="BJ42" s="397"/>
      <c r="BK42" s="397"/>
      <c r="BL42" s="397"/>
      <c r="BM42" s="397"/>
      <c r="BN42" s="397"/>
      <c r="BO42" s="397"/>
      <c r="BP42" s="397"/>
      <c r="BQ42" s="397"/>
      <c r="BR42" s="397"/>
      <c r="BS42" s="397"/>
      <c r="BT42" s="397"/>
      <c r="BU42" s="397"/>
      <c r="BV42" s="9"/>
      <c r="BW42" s="398" t="str">
        <f t="shared" si="4"/>
        <v/>
      </c>
      <c r="BX42" s="398"/>
      <c r="BY42" s="397" t="str">
        <f>IF('各会計、関係団体の財政状況及び健全化判断比率'!B76="","",'各会計、関係団体の財政状況及び健全化判断比率'!B76)</f>
        <v/>
      </c>
      <c r="BZ42" s="397"/>
      <c r="CA42" s="397"/>
      <c r="CB42" s="397"/>
      <c r="CC42" s="397"/>
      <c r="CD42" s="397"/>
      <c r="CE42" s="397"/>
      <c r="CF42" s="397"/>
      <c r="CG42" s="397"/>
      <c r="CH42" s="397"/>
      <c r="CI42" s="397"/>
      <c r="CJ42" s="397"/>
      <c r="CK42" s="397"/>
      <c r="CL42" s="397"/>
      <c r="CM42" s="397"/>
      <c r="CN42" s="9"/>
      <c r="CO42" s="398" t="str">
        <f t="shared" si="5"/>
        <v/>
      </c>
      <c r="CP42" s="398"/>
      <c r="CQ42" s="397" t="str">
        <f>IF('各会計、関係団体の財政状況及び健全化判断比率'!BS15="","",'各会計、関係団体の財政状況及び健全化判断比率'!BS15)</f>
        <v/>
      </c>
      <c r="CR42" s="397"/>
      <c r="CS42" s="397"/>
      <c r="CT42" s="397"/>
      <c r="CU42" s="397"/>
      <c r="CV42" s="397"/>
      <c r="CW42" s="397"/>
      <c r="CX42" s="397"/>
      <c r="CY42" s="397"/>
      <c r="CZ42" s="397"/>
      <c r="DA42" s="397"/>
      <c r="DB42" s="397"/>
      <c r="DC42" s="397"/>
      <c r="DD42" s="397"/>
      <c r="DE42" s="397"/>
      <c r="DF42" s="8"/>
      <c r="DG42" s="399" t="str">
        <f>IF('各会計、関係団体の財政状況及び健全化判断比率'!BR15="","",'各会計、関係団体の財政状況及び健全化判断比率'!BR15)</f>
        <v/>
      </c>
      <c r="DH42" s="399"/>
      <c r="DI42" s="21"/>
    </row>
    <row r="43" spans="1:113" ht="32.25" customHeight="1" x14ac:dyDescent="0.15">
      <c r="B43" s="5"/>
      <c r="C43" s="398" t="str">
        <f t="shared" si="0"/>
        <v/>
      </c>
      <c r="D43" s="398"/>
      <c r="E43" s="397" t="str">
        <f>IF('各会計、関係団体の財政状況及び健全化判断比率'!B16="","",'各会計、関係団体の財政状況及び健全化判断比率'!B16)</f>
        <v/>
      </c>
      <c r="F43" s="397"/>
      <c r="G43" s="397"/>
      <c r="H43" s="397"/>
      <c r="I43" s="397"/>
      <c r="J43" s="397"/>
      <c r="K43" s="397"/>
      <c r="L43" s="397"/>
      <c r="M43" s="397"/>
      <c r="N43" s="397"/>
      <c r="O43" s="397"/>
      <c r="P43" s="397"/>
      <c r="Q43" s="397"/>
      <c r="R43" s="397"/>
      <c r="S43" s="397"/>
      <c r="T43" s="9"/>
      <c r="U43" s="398" t="str">
        <f t="shared" si="1"/>
        <v/>
      </c>
      <c r="V43" s="398"/>
      <c r="W43" s="397"/>
      <c r="X43" s="397"/>
      <c r="Y43" s="397"/>
      <c r="Z43" s="397"/>
      <c r="AA43" s="397"/>
      <c r="AB43" s="397"/>
      <c r="AC43" s="397"/>
      <c r="AD43" s="397"/>
      <c r="AE43" s="397"/>
      <c r="AF43" s="397"/>
      <c r="AG43" s="397"/>
      <c r="AH43" s="397"/>
      <c r="AI43" s="397"/>
      <c r="AJ43" s="397"/>
      <c r="AK43" s="397"/>
      <c r="AL43" s="9"/>
      <c r="AM43" s="398" t="str">
        <f t="shared" si="2"/>
        <v/>
      </c>
      <c r="AN43" s="398"/>
      <c r="AO43" s="397"/>
      <c r="AP43" s="397"/>
      <c r="AQ43" s="397"/>
      <c r="AR43" s="397"/>
      <c r="AS43" s="397"/>
      <c r="AT43" s="397"/>
      <c r="AU43" s="397"/>
      <c r="AV43" s="397"/>
      <c r="AW43" s="397"/>
      <c r="AX43" s="397"/>
      <c r="AY43" s="397"/>
      <c r="AZ43" s="397"/>
      <c r="BA43" s="397"/>
      <c r="BB43" s="397"/>
      <c r="BC43" s="397"/>
      <c r="BD43" s="9"/>
      <c r="BE43" s="398" t="str">
        <f t="shared" si="3"/>
        <v/>
      </c>
      <c r="BF43" s="398"/>
      <c r="BG43" s="397"/>
      <c r="BH43" s="397"/>
      <c r="BI43" s="397"/>
      <c r="BJ43" s="397"/>
      <c r="BK43" s="397"/>
      <c r="BL43" s="397"/>
      <c r="BM43" s="397"/>
      <c r="BN43" s="397"/>
      <c r="BO43" s="397"/>
      <c r="BP43" s="397"/>
      <c r="BQ43" s="397"/>
      <c r="BR43" s="397"/>
      <c r="BS43" s="397"/>
      <c r="BT43" s="397"/>
      <c r="BU43" s="397"/>
      <c r="BV43" s="9"/>
      <c r="BW43" s="398" t="str">
        <f t="shared" si="4"/>
        <v/>
      </c>
      <c r="BX43" s="398"/>
      <c r="BY43" s="397" t="str">
        <f>IF('各会計、関係団体の財政状況及び健全化判断比率'!B77="","",'各会計、関係団体の財政状況及び健全化判断比率'!B77)</f>
        <v/>
      </c>
      <c r="BZ43" s="397"/>
      <c r="CA43" s="397"/>
      <c r="CB43" s="397"/>
      <c r="CC43" s="397"/>
      <c r="CD43" s="397"/>
      <c r="CE43" s="397"/>
      <c r="CF43" s="397"/>
      <c r="CG43" s="397"/>
      <c r="CH43" s="397"/>
      <c r="CI43" s="397"/>
      <c r="CJ43" s="397"/>
      <c r="CK43" s="397"/>
      <c r="CL43" s="397"/>
      <c r="CM43" s="397"/>
      <c r="CN43" s="9"/>
      <c r="CO43" s="398" t="str">
        <f t="shared" si="5"/>
        <v/>
      </c>
      <c r="CP43" s="398"/>
      <c r="CQ43" s="397" t="str">
        <f>IF('各会計、関係団体の財政状況及び健全化判断比率'!BS16="","",'各会計、関係団体の財政状況及び健全化判断比率'!BS16)</f>
        <v/>
      </c>
      <c r="CR43" s="397"/>
      <c r="CS43" s="397"/>
      <c r="CT43" s="397"/>
      <c r="CU43" s="397"/>
      <c r="CV43" s="397"/>
      <c r="CW43" s="397"/>
      <c r="CX43" s="397"/>
      <c r="CY43" s="397"/>
      <c r="CZ43" s="397"/>
      <c r="DA43" s="397"/>
      <c r="DB43" s="397"/>
      <c r="DC43" s="397"/>
      <c r="DD43" s="397"/>
      <c r="DE43" s="397"/>
      <c r="DF43" s="8"/>
      <c r="DG43" s="399" t="str">
        <f>IF('各会計、関係団体の財政状況及び健全化判断比率'!BR16="","",'各会計、関係団体の財政状況及び健全化判断比率'!BR16)</f>
        <v/>
      </c>
      <c r="DH43" s="39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291</v>
      </c>
      <c r="E46" s="1" t="s">
        <v>154</v>
      </c>
    </row>
    <row r="47" spans="1:113" x14ac:dyDescent="0.15">
      <c r="E47" s="1" t="s">
        <v>293</v>
      </c>
    </row>
    <row r="48" spans="1:113" x14ac:dyDescent="0.15">
      <c r="E48" s="1" t="s">
        <v>295</v>
      </c>
    </row>
    <row r="49" spans="5:5" x14ac:dyDescent="0.15">
      <c r="E49" s="1" t="s">
        <v>297</v>
      </c>
    </row>
    <row r="50" spans="5:5" x14ac:dyDescent="0.15">
      <c r="E50" s="1" t="s">
        <v>201</v>
      </c>
    </row>
    <row r="51" spans="5:5" x14ac:dyDescent="0.15">
      <c r="E51" s="1" t="s">
        <v>299</v>
      </c>
    </row>
    <row r="52" spans="5:5" x14ac:dyDescent="0.15">
      <c r="E52" s="1" t="s">
        <v>153</v>
      </c>
    </row>
    <row r="53" spans="5:5" x14ac:dyDescent="0.15"/>
    <row r="54" spans="5:5" x14ac:dyDescent="0.15"/>
    <row r="55" spans="5:5" x14ac:dyDescent="0.15"/>
    <row r="56" spans="5:5" x14ac:dyDescent="0.15"/>
  </sheetData>
  <sheetProtection algorithmName="SHA-512" hashValue="AcQJOPs1Iu04jOvYc5fYEaZmtEtMUL52cCtQMGi79PqJoW7iGv/dbtEN52YdBHwG9Yp8z8KuI158WVnzZU85fg==" saltValue="kzOmEoU+Gtd5xvRyrvudt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12</v>
      </c>
      <c r="C33" s="211"/>
      <c r="D33" s="211"/>
      <c r="E33" s="213" t="s">
        <v>16</v>
      </c>
      <c r="F33" s="214" t="s">
        <v>533</v>
      </c>
      <c r="G33" s="219" t="s">
        <v>412</v>
      </c>
      <c r="H33" s="219" t="s">
        <v>534</v>
      </c>
      <c r="I33" s="219" t="s">
        <v>535</v>
      </c>
      <c r="J33" s="223" t="s">
        <v>536</v>
      </c>
      <c r="K33" s="204"/>
      <c r="L33" s="204"/>
      <c r="M33" s="204"/>
      <c r="N33" s="204"/>
      <c r="O33" s="204"/>
      <c r="P33" s="204"/>
    </row>
    <row r="34" spans="1:16" ht="39" customHeight="1" x14ac:dyDescent="0.15">
      <c r="A34" s="204"/>
      <c r="B34" s="206"/>
      <c r="C34" s="1067" t="s">
        <v>460</v>
      </c>
      <c r="D34" s="1067"/>
      <c r="E34" s="1068"/>
      <c r="F34" s="215">
        <v>13.68</v>
      </c>
      <c r="G34" s="220">
        <v>13.77</v>
      </c>
      <c r="H34" s="220">
        <v>9.02</v>
      </c>
      <c r="I34" s="220">
        <v>9.7799999999999994</v>
      </c>
      <c r="J34" s="224">
        <v>9.74</v>
      </c>
      <c r="K34" s="204"/>
      <c r="L34" s="204"/>
      <c r="M34" s="204"/>
      <c r="N34" s="204"/>
      <c r="O34" s="204"/>
      <c r="P34" s="204"/>
    </row>
    <row r="35" spans="1:16" ht="39" customHeight="1" x14ac:dyDescent="0.15">
      <c r="A35" s="204"/>
      <c r="B35" s="207"/>
      <c r="C35" s="1063" t="s">
        <v>449</v>
      </c>
      <c r="D35" s="1063"/>
      <c r="E35" s="1064"/>
      <c r="F35" s="216">
        <v>3.67</v>
      </c>
      <c r="G35" s="221">
        <v>3.85</v>
      </c>
      <c r="H35" s="221">
        <v>4.12</v>
      </c>
      <c r="I35" s="221">
        <v>3.55</v>
      </c>
      <c r="J35" s="225">
        <v>4.22</v>
      </c>
      <c r="K35" s="204"/>
      <c r="L35" s="204"/>
      <c r="M35" s="204"/>
      <c r="N35" s="204"/>
      <c r="O35" s="204"/>
      <c r="P35" s="204"/>
    </row>
    <row r="36" spans="1:16" ht="39" customHeight="1" x14ac:dyDescent="0.15">
      <c r="A36" s="204"/>
      <c r="B36" s="207"/>
      <c r="C36" s="1063" t="s">
        <v>463</v>
      </c>
      <c r="D36" s="1063"/>
      <c r="E36" s="1064"/>
      <c r="F36" s="216">
        <v>1.53</v>
      </c>
      <c r="G36" s="221">
        <v>1.1100000000000001</v>
      </c>
      <c r="H36" s="221">
        <v>1.43</v>
      </c>
      <c r="I36" s="221">
        <v>1.47</v>
      </c>
      <c r="J36" s="225">
        <v>1.58</v>
      </c>
      <c r="K36" s="204"/>
      <c r="L36" s="204"/>
      <c r="M36" s="204"/>
      <c r="N36" s="204"/>
      <c r="O36" s="204"/>
      <c r="P36" s="204"/>
    </row>
    <row r="37" spans="1:16" ht="39" customHeight="1" x14ac:dyDescent="0.15">
      <c r="A37" s="204"/>
      <c r="B37" s="207"/>
      <c r="C37" s="1063" t="s">
        <v>462</v>
      </c>
      <c r="D37" s="1063"/>
      <c r="E37" s="1064"/>
      <c r="F37" s="216">
        <v>1.58</v>
      </c>
      <c r="G37" s="221">
        <v>1.62</v>
      </c>
      <c r="H37" s="221">
        <v>1.67</v>
      </c>
      <c r="I37" s="221">
        <v>1.58</v>
      </c>
      <c r="J37" s="225">
        <v>1.5699999999999998</v>
      </c>
      <c r="K37" s="204"/>
      <c r="L37" s="204"/>
      <c r="M37" s="204"/>
      <c r="N37" s="204"/>
      <c r="O37" s="204"/>
      <c r="P37" s="204"/>
    </row>
    <row r="38" spans="1:16" ht="39" customHeight="1" x14ac:dyDescent="0.15">
      <c r="A38" s="204"/>
      <c r="B38" s="207"/>
      <c r="C38" s="1063" t="s">
        <v>464</v>
      </c>
      <c r="D38" s="1063"/>
      <c r="E38" s="1064"/>
      <c r="F38" s="216" t="s">
        <v>204</v>
      </c>
      <c r="G38" s="221" t="s">
        <v>204</v>
      </c>
      <c r="H38" s="221">
        <v>1.1000000000000001</v>
      </c>
      <c r="I38" s="221">
        <v>1.2</v>
      </c>
      <c r="J38" s="225">
        <v>1.52</v>
      </c>
      <c r="K38" s="204"/>
      <c r="L38" s="204"/>
      <c r="M38" s="204"/>
      <c r="N38" s="204"/>
      <c r="O38" s="204"/>
      <c r="P38" s="204"/>
    </row>
    <row r="39" spans="1:16" ht="39" customHeight="1" x14ac:dyDescent="0.15">
      <c r="A39" s="204"/>
      <c r="B39" s="207"/>
      <c r="C39" s="1063" t="s">
        <v>190</v>
      </c>
      <c r="D39" s="1063"/>
      <c r="E39" s="1064"/>
      <c r="F39" s="216">
        <v>1.49</v>
      </c>
      <c r="G39" s="221">
        <v>3.05</v>
      </c>
      <c r="H39" s="221">
        <v>0.13</v>
      </c>
      <c r="I39" s="221">
        <v>0.69</v>
      </c>
      <c r="J39" s="225">
        <v>1.43</v>
      </c>
      <c r="K39" s="204"/>
      <c r="L39" s="204"/>
      <c r="M39" s="204"/>
      <c r="N39" s="204"/>
      <c r="O39" s="204"/>
      <c r="P39" s="204"/>
    </row>
    <row r="40" spans="1:16" ht="39" customHeight="1" x14ac:dyDescent="0.15">
      <c r="A40" s="204"/>
      <c r="B40" s="207"/>
      <c r="C40" s="1063" t="s">
        <v>458</v>
      </c>
      <c r="D40" s="1063"/>
      <c r="E40" s="1064"/>
      <c r="F40" s="216">
        <v>1.22</v>
      </c>
      <c r="G40" s="221">
        <v>0.28999999999999998</v>
      </c>
      <c r="H40" s="221">
        <v>0.72</v>
      </c>
      <c r="I40" s="221">
        <v>0.02</v>
      </c>
      <c r="J40" s="225">
        <v>0.26</v>
      </c>
      <c r="K40" s="204"/>
      <c r="L40" s="204"/>
      <c r="M40" s="204"/>
      <c r="N40" s="204"/>
      <c r="O40" s="204"/>
      <c r="P40" s="204"/>
    </row>
    <row r="41" spans="1:16" ht="39" customHeight="1" x14ac:dyDescent="0.15">
      <c r="A41" s="204"/>
      <c r="B41" s="207"/>
      <c r="C41" s="1063" t="s">
        <v>465</v>
      </c>
      <c r="D41" s="1063"/>
      <c r="E41" s="1064"/>
      <c r="F41" s="216">
        <v>0</v>
      </c>
      <c r="G41" s="221">
        <v>0.05</v>
      </c>
      <c r="H41" s="221">
        <v>0.02</v>
      </c>
      <c r="I41" s="221">
        <v>0.05</v>
      </c>
      <c r="J41" s="225">
        <v>0.03</v>
      </c>
      <c r="K41" s="204"/>
      <c r="L41" s="204"/>
      <c r="M41" s="204"/>
      <c r="N41" s="204"/>
      <c r="O41" s="204"/>
      <c r="P41" s="204"/>
    </row>
    <row r="42" spans="1:16" ht="39" customHeight="1" x14ac:dyDescent="0.15">
      <c r="A42" s="204"/>
      <c r="B42" s="208"/>
      <c r="C42" s="1063" t="s">
        <v>539</v>
      </c>
      <c r="D42" s="1063"/>
      <c r="E42" s="1064"/>
      <c r="F42" s="216" t="s">
        <v>204</v>
      </c>
      <c r="G42" s="221" t="s">
        <v>204</v>
      </c>
      <c r="H42" s="221" t="s">
        <v>204</v>
      </c>
      <c r="I42" s="221" t="s">
        <v>204</v>
      </c>
      <c r="J42" s="225" t="s">
        <v>204</v>
      </c>
      <c r="K42" s="204"/>
      <c r="L42" s="204"/>
      <c r="M42" s="204"/>
      <c r="N42" s="204"/>
      <c r="O42" s="204"/>
      <c r="P42" s="204"/>
    </row>
    <row r="43" spans="1:16" ht="39" customHeight="1" x14ac:dyDescent="0.15">
      <c r="A43" s="204"/>
      <c r="B43" s="209"/>
      <c r="C43" s="1065" t="s">
        <v>495</v>
      </c>
      <c r="D43" s="1065"/>
      <c r="E43" s="1066"/>
      <c r="F43" s="217">
        <v>0.43</v>
      </c>
      <c r="G43" s="222">
        <v>0.43</v>
      </c>
      <c r="H43" s="222">
        <v>0.04</v>
      </c>
      <c r="I43" s="222">
        <v>0.4</v>
      </c>
      <c r="J43" s="226">
        <v>0.02</v>
      </c>
      <c r="K43" s="204"/>
      <c r="L43" s="204"/>
      <c r="M43" s="204"/>
      <c r="N43" s="204"/>
      <c r="O43" s="204"/>
      <c r="P43" s="204"/>
    </row>
    <row r="44" spans="1:16" ht="39" customHeight="1" x14ac:dyDescent="0.15">
      <c r="A44" s="204"/>
      <c r="B44" s="210" t="s">
        <v>17</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CGposnMhW5sR7ratJLxx+g5o3SpdxdNWzUi4f1j9pU7lorzfNHQdRwt2kGAsIFlwjVxL1iW6LDDfbw0fntRk9g==" saltValue="hefFpPZ5PgSRIvJTNebwa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23</v>
      </c>
      <c r="P43" s="104"/>
      <c r="Q43" s="104"/>
      <c r="R43" s="104"/>
      <c r="S43" s="104"/>
      <c r="T43" s="104"/>
      <c r="U43" s="104"/>
    </row>
    <row r="44" spans="1:21" ht="30.75" customHeight="1" x14ac:dyDescent="0.15">
      <c r="A44" s="104"/>
      <c r="B44" s="227" t="s">
        <v>24</v>
      </c>
      <c r="C44" s="233"/>
      <c r="D44" s="233"/>
      <c r="E44" s="241"/>
      <c r="F44" s="241"/>
      <c r="G44" s="241"/>
      <c r="H44" s="241"/>
      <c r="I44" s="241"/>
      <c r="J44" s="244" t="s">
        <v>16</v>
      </c>
      <c r="K44" s="246" t="s">
        <v>533</v>
      </c>
      <c r="L44" s="254" t="s">
        <v>412</v>
      </c>
      <c r="M44" s="254" t="s">
        <v>534</v>
      </c>
      <c r="N44" s="254" t="s">
        <v>535</v>
      </c>
      <c r="O44" s="262" t="s">
        <v>536</v>
      </c>
      <c r="P44" s="104"/>
      <c r="Q44" s="104"/>
      <c r="R44" s="104"/>
      <c r="S44" s="104"/>
      <c r="T44" s="104"/>
      <c r="U44" s="104"/>
    </row>
    <row r="45" spans="1:21" ht="30.75" customHeight="1" x14ac:dyDescent="0.15">
      <c r="A45" s="104"/>
      <c r="B45" s="1079" t="s">
        <v>28</v>
      </c>
      <c r="C45" s="1080"/>
      <c r="D45" s="236"/>
      <c r="E45" s="1093" t="s">
        <v>26</v>
      </c>
      <c r="F45" s="1093"/>
      <c r="G45" s="1093"/>
      <c r="H45" s="1093"/>
      <c r="I45" s="1093"/>
      <c r="J45" s="1094"/>
      <c r="K45" s="247">
        <v>2968</v>
      </c>
      <c r="L45" s="255">
        <v>3109</v>
      </c>
      <c r="M45" s="255">
        <v>3193</v>
      </c>
      <c r="N45" s="255">
        <v>3197</v>
      </c>
      <c r="O45" s="263">
        <v>3353</v>
      </c>
      <c r="P45" s="104"/>
      <c r="Q45" s="104"/>
      <c r="R45" s="104"/>
      <c r="S45" s="104"/>
      <c r="T45" s="104"/>
      <c r="U45" s="104"/>
    </row>
    <row r="46" spans="1:21" ht="30.75" customHeight="1" x14ac:dyDescent="0.15">
      <c r="A46" s="104"/>
      <c r="B46" s="1081"/>
      <c r="C46" s="1082"/>
      <c r="D46" s="237"/>
      <c r="E46" s="1085" t="s">
        <v>30</v>
      </c>
      <c r="F46" s="1085"/>
      <c r="G46" s="1085"/>
      <c r="H46" s="1085"/>
      <c r="I46" s="1085"/>
      <c r="J46" s="1086"/>
      <c r="K46" s="248" t="s">
        <v>204</v>
      </c>
      <c r="L46" s="256" t="s">
        <v>204</v>
      </c>
      <c r="M46" s="256" t="s">
        <v>204</v>
      </c>
      <c r="N46" s="256" t="s">
        <v>204</v>
      </c>
      <c r="O46" s="264" t="s">
        <v>204</v>
      </c>
      <c r="P46" s="104"/>
      <c r="Q46" s="104"/>
      <c r="R46" s="104"/>
      <c r="S46" s="104"/>
      <c r="T46" s="104"/>
      <c r="U46" s="104"/>
    </row>
    <row r="47" spans="1:21" ht="30.75" customHeight="1" x14ac:dyDescent="0.15">
      <c r="A47" s="104"/>
      <c r="B47" s="1081"/>
      <c r="C47" s="1082"/>
      <c r="D47" s="237"/>
      <c r="E47" s="1085" t="s">
        <v>35</v>
      </c>
      <c r="F47" s="1085"/>
      <c r="G47" s="1085"/>
      <c r="H47" s="1085"/>
      <c r="I47" s="1085"/>
      <c r="J47" s="1086"/>
      <c r="K47" s="248" t="s">
        <v>204</v>
      </c>
      <c r="L47" s="256" t="s">
        <v>204</v>
      </c>
      <c r="M47" s="256" t="s">
        <v>204</v>
      </c>
      <c r="N47" s="256" t="s">
        <v>204</v>
      </c>
      <c r="O47" s="264" t="s">
        <v>204</v>
      </c>
      <c r="P47" s="104"/>
      <c r="Q47" s="104"/>
      <c r="R47" s="104"/>
      <c r="S47" s="104"/>
      <c r="T47" s="104"/>
      <c r="U47" s="104"/>
    </row>
    <row r="48" spans="1:21" ht="30.75" customHeight="1" x14ac:dyDescent="0.15">
      <c r="A48" s="104"/>
      <c r="B48" s="1081"/>
      <c r="C48" s="1082"/>
      <c r="D48" s="237"/>
      <c r="E48" s="1085" t="s">
        <v>38</v>
      </c>
      <c r="F48" s="1085"/>
      <c r="G48" s="1085"/>
      <c r="H48" s="1085"/>
      <c r="I48" s="1085"/>
      <c r="J48" s="1086"/>
      <c r="K48" s="248">
        <v>1077</v>
      </c>
      <c r="L48" s="256">
        <v>1109</v>
      </c>
      <c r="M48" s="256">
        <v>1100</v>
      </c>
      <c r="N48" s="256">
        <v>1088</v>
      </c>
      <c r="O48" s="264">
        <v>997</v>
      </c>
      <c r="P48" s="104"/>
      <c r="Q48" s="104"/>
      <c r="R48" s="104"/>
      <c r="S48" s="104"/>
      <c r="T48" s="104"/>
      <c r="U48" s="104"/>
    </row>
    <row r="49" spans="1:21" ht="30.75" customHeight="1" x14ac:dyDescent="0.15">
      <c r="A49" s="104"/>
      <c r="B49" s="1081"/>
      <c r="C49" s="1082"/>
      <c r="D49" s="237"/>
      <c r="E49" s="1085" t="s">
        <v>0</v>
      </c>
      <c r="F49" s="1085"/>
      <c r="G49" s="1085"/>
      <c r="H49" s="1085"/>
      <c r="I49" s="1085"/>
      <c r="J49" s="1086"/>
      <c r="K49" s="248">
        <v>63</v>
      </c>
      <c r="L49" s="256">
        <v>30</v>
      </c>
      <c r="M49" s="256">
        <v>24</v>
      </c>
      <c r="N49" s="256">
        <v>25</v>
      </c>
      <c r="O49" s="264">
        <v>23</v>
      </c>
      <c r="P49" s="104"/>
      <c r="Q49" s="104"/>
      <c r="R49" s="104"/>
      <c r="S49" s="104"/>
      <c r="T49" s="104"/>
      <c r="U49" s="104"/>
    </row>
    <row r="50" spans="1:21" ht="30.75" customHeight="1" x14ac:dyDescent="0.15">
      <c r="A50" s="104"/>
      <c r="B50" s="1081"/>
      <c r="C50" s="1082"/>
      <c r="D50" s="237"/>
      <c r="E50" s="1085" t="s">
        <v>43</v>
      </c>
      <c r="F50" s="1085"/>
      <c r="G50" s="1085"/>
      <c r="H50" s="1085"/>
      <c r="I50" s="1085"/>
      <c r="J50" s="1086"/>
      <c r="K50" s="248">
        <v>21</v>
      </c>
      <c r="L50" s="256">
        <v>17</v>
      </c>
      <c r="M50" s="256">
        <v>20</v>
      </c>
      <c r="N50" s="256">
        <v>19</v>
      </c>
      <c r="O50" s="264">
        <v>20</v>
      </c>
      <c r="P50" s="104"/>
      <c r="Q50" s="104"/>
      <c r="R50" s="104"/>
      <c r="S50" s="104"/>
      <c r="T50" s="104"/>
      <c r="U50" s="104"/>
    </row>
    <row r="51" spans="1:21" ht="30.75" customHeight="1" x14ac:dyDescent="0.15">
      <c r="A51" s="104"/>
      <c r="B51" s="1083"/>
      <c r="C51" s="1084"/>
      <c r="D51" s="238"/>
      <c r="E51" s="1085" t="s">
        <v>45</v>
      </c>
      <c r="F51" s="1085"/>
      <c r="G51" s="1085"/>
      <c r="H51" s="1085"/>
      <c r="I51" s="1085"/>
      <c r="J51" s="1086"/>
      <c r="K51" s="248" t="s">
        <v>204</v>
      </c>
      <c r="L51" s="256" t="s">
        <v>204</v>
      </c>
      <c r="M51" s="256" t="s">
        <v>204</v>
      </c>
      <c r="N51" s="256" t="s">
        <v>204</v>
      </c>
      <c r="O51" s="264" t="s">
        <v>204</v>
      </c>
      <c r="P51" s="104"/>
      <c r="Q51" s="104"/>
      <c r="R51" s="104"/>
      <c r="S51" s="104"/>
      <c r="T51" s="104"/>
      <c r="U51" s="104"/>
    </row>
    <row r="52" spans="1:21" ht="30.75" customHeight="1" x14ac:dyDescent="0.15">
      <c r="A52" s="104"/>
      <c r="B52" s="1087" t="s">
        <v>51</v>
      </c>
      <c r="C52" s="1088"/>
      <c r="D52" s="238"/>
      <c r="E52" s="1085" t="s">
        <v>53</v>
      </c>
      <c r="F52" s="1085"/>
      <c r="G52" s="1085"/>
      <c r="H52" s="1085"/>
      <c r="I52" s="1085"/>
      <c r="J52" s="1086"/>
      <c r="K52" s="248">
        <v>2814</v>
      </c>
      <c r="L52" s="256">
        <v>2978</v>
      </c>
      <c r="M52" s="256">
        <v>3084</v>
      </c>
      <c r="N52" s="256">
        <v>3210</v>
      </c>
      <c r="O52" s="264">
        <v>3306</v>
      </c>
      <c r="P52" s="104"/>
      <c r="Q52" s="104"/>
      <c r="R52" s="104"/>
      <c r="S52" s="104"/>
      <c r="T52" s="104"/>
      <c r="U52" s="104"/>
    </row>
    <row r="53" spans="1:21" ht="30.75" customHeight="1" x14ac:dyDescent="0.15">
      <c r="A53" s="104"/>
      <c r="B53" s="1089" t="s">
        <v>55</v>
      </c>
      <c r="C53" s="1090"/>
      <c r="D53" s="239"/>
      <c r="E53" s="1091" t="s">
        <v>58</v>
      </c>
      <c r="F53" s="1091"/>
      <c r="G53" s="1091"/>
      <c r="H53" s="1091"/>
      <c r="I53" s="1091"/>
      <c r="J53" s="1092"/>
      <c r="K53" s="249">
        <v>1315</v>
      </c>
      <c r="L53" s="257">
        <v>1287</v>
      </c>
      <c r="M53" s="257">
        <v>1253</v>
      </c>
      <c r="N53" s="257">
        <v>1119</v>
      </c>
      <c r="O53" s="265">
        <v>1087</v>
      </c>
      <c r="P53" s="104"/>
      <c r="Q53" s="104"/>
      <c r="R53" s="104"/>
      <c r="S53" s="104"/>
      <c r="T53" s="104"/>
      <c r="U53" s="104"/>
    </row>
    <row r="54" spans="1:21" ht="24" customHeight="1" x14ac:dyDescent="0.15">
      <c r="A54" s="104"/>
      <c r="B54" s="228" t="s">
        <v>60</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8</v>
      </c>
      <c r="C55" s="234"/>
      <c r="D55" s="234"/>
      <c r="E55" s="234"/>
      <c r="F55" s="234"/>
      <c r="G55" s="234"/>
      <c r="H55" s="234"/>
      <c r="I55" s="234"/>
      <c r="J55" s="234"/>
      <c r="K55" s="250"/>
      <c r="L55" s="250"/>
      <c r="M55" s="250"/>
      <c r="N55" s="250"/>
      <c r="O55" s="266" t="s">
        <v>540</v>
      </c>
      <c r="P55" s="104"/>
      <c r="Q55" s="104"/>
      <c r="R55" s="104"/>
      <c r="S55" s="104"/>
      <c r="T55" s="104"/>
      <c r="U55" s="104"/>
    </row>
    <row r="56" spans="1:21" ht="31.5" customHeight="1" x14ac:dyDescent="0.15">
      <c r="A56" s="104"/>
      <c r="B56" s="230"/>
      <c r="C56" s="235"/>
      <c r="D56" s="235"/>
      <c r="E56" s="242"/>
      <c r="F56" s="242"/>
      <c r="G56" s="242"/>
      <c r="H56" s="242"/>
      <c r="I56" s="242"/>
      <c r="J56" s="245" t="s">
        <v>16</v>
      </c>
      <c r="K56" s="251" t="s">
        <v>541</v>
      </c>
      <c r="L56" s="258" t="s">
        <v>542</v>
      </c>
      <c r="M56" s="258" t="s">
        <v>543</v>
      </c>
      <c r="N56" s="258" t="s">
        <v>544</v>
      </c>
      <c r="O56" s="267" t="s">
        <v>545</v>
      </c>
      <c r="P56" s="104"/>
      <c r="Q56" s="104"/>
      <c r="R56" s="104"/>
      <c r="S56" s="104"/>
      <c r="T56" s="104"/>
      <c r="U56" s="104"/>
    </row>
    <row r="57" spans="1:21" ht="31.5" customHeight="1" x14ac:dyDescent="0.15">
      <c r="B57" s="1075" t="s">
        <v>52</v>
      </c>
      <c r="C57" s="1076"/>
      <c r="D57" s="1069" t="s">
        <v>67</v>
      </c>
      <c r="E57" s="1070"/>
      <c r="F57" s="1070"/>
      <c r="G57" s="1070"/>
      <c r="H57" s="1070"/>
      <c r="I57" s="1070"/>
      <c r="J57" s="1071"/>
      <c r="K57" s="252"/>
      <c r="L57" s="259"/>
      <c r="M57" s="259"/>
      <c r="N57" s="259"/>
      <c r="O57" s="268"/>
    </row>
    <row r="58" spans="1:21" ht="31.5" customHeight="1" x14ac:dyDescent="0.15">
      <c r="B58" s="1077"/>
      <c r="C58" s="1078"/>
      <c r="D58" s="1072" t="s">
        <v>20</v>
      </c>
      <c r="E58" s="1073"/>
      <c r="F58" s="1073"/>
      <c r="G58" s="1073"/>
      <c r="H58" s="1073"/>
      <c r="I58" s="1073"/>
      <c r="J58" s="1074"/>
      <c r="K58" s="253"/>
      <c r="L58" s="260"/>
      <c r="M58" s="260"/>
      <c r="N58" s="260"/>
      <c r="O58" s="269"/>
    </row>
    <row r="59" spans="1:21" ht="24" customHeight="1" x14ac:dyDescent="0.15">
      <c r="B59" s="231"/>
      <c r="C59" s="231"/>
      <c r="D59" s="240" t="s">
        <v>48</v>
      </c>
      <c r="E59" s="243"/>
      <c r="F59" s="243"/>
      <c r="G59" s="243"/>
      <c r="H59" s="243"/>
      <c r="I59" s="243"/>
      <c r="J59" s="243"/>
      <c r="K59" s="243"/>
      <c r="L59" s="243"/>
      <c r="M59" s="243"/>
      <c r="N59" s="243"/>
      <c r="O59" s="243"/>
    </row>
    <row r="60" spans="1:21" ht="24" customHeight="1" x14ac:dyDescent="0.15">
      <c r="B60" s="232"/>
      <c r="C60" s="232"/>
      <c r="D60" s="240" t="s">
        <v>44</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KeW7FHpeo8DOBnwzf0PCzLZz/0KbUJkTHNqZx15RPQFDgnHOeer9CEyT8ATYh04AMLhUcLQxlffRm8oj0h98Dg==" saltValue="seSxN1Zq9c0jZ1p7+rCmM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23</v>
      </c>
    </row>
    <row r="40" spans="2:13" ht="27.75" customHeight="1" x14ac:dyDescent="0.15">
      <c r="B40" s="227" t="s">
        <v>24</v>
      </c>
      <c r="C40" s="233"/>
      <c r="D40" s="233"/>
      <c r="E40" s="241"/>
      <c r="F40" s="241"/>
      <c r="G40" s="241"/>
      <c r="H40" s="244" t="s">
        <v>16</v>
      </c>
      <c r="I40" s="246" t="s">
        <v>533</v>
      </c>
      <c r="J40" s="254" t="s">
        <v>412</v>
      </c>
      <c r="K40" s="254" t="s">
        <v>534</v>
      </c>
      <c r="L40" s="254" t="s">
        <v>535</v>
      </c>
      <c r="M40" s="275" t="s">
        <v>536</v>
      </c>
    </row>
    <row r="41" spans="2:13" ht="27.75" customHeight="1" x14ac:dyDescent="0.15">
      <c r="B41" s="1079" t="s">
        <v>40</v>
      </c>
      <c r="C41" s="1080"/>
      <c r="D41" s="236"/>
      <c r="E41" s="1104" t="s">
        <v>68</v>
      </c>
      <c r="F41" s="1104"/>
      <c r="G41" s="1104"/>
      <c r="H41" s="1105"/>
      <c r="I41" s="247">
        <v>30500</v>
      </c>
      <c r="J41" s="255">
        <v>31266</v>
      </c>
      <c r="K41" s="255">
        <v>30546</v>
      </c>
      <c r="L41" s="255">
        <v>30534</v>
      </c>
      <c r="M41" s="263">
        <v>31588</v>
      </c>
    </row>
    <row r="42" spans="2:13" ht="27.75" customHeight="1" x14ac:dyDescent="0.15">
      <c r="B42" s="1081"/>
      <c r="C42" s="1082"/>
      <c r="D42" s="237"/>
      <c r="E42" s="1095" t="s">
        <v>62</v>
      </c>
      <c r="F42" s="1095"/>
      <c r="G42" s="1095"/>
      <c r="H42" s="1096"/>
      <c r="I42" s="248">
        <v>326</v>
      </c>
      <c r="J42" s="256">
        <v>308</v>
      </c>
      <c r="K42" s="256">
        <v>281</v>
      </c>
      <c r="L42" s="256">
        <v>263</v>
      </c>
      <c r="M42" s="264">
        <v>243</v>
      </c>
    </row>
    <row r="43" spans="2:13" ht="27.75" customHeight="1" x14ac:dyDescent="0.15">
      <c r="B43" s="1081"/>
      <c r="C43" s="1082"/>
      <c r="D43" s="237"/>
      <c r="E43" s="1095" t="s">
        <v>70</v>
      </c>
      <c r="F43" s="1095"/>
      <c r="G43" s="1095"/>
      <c r="H43" s="1096"/>
      <c r="I43" s="248">
        <v>17430</v>
      </c>
      <c r="J43" s="256">
        <v>17236</v>
      </c>
      <c r="K43" s="256">
        <v>16443</v>
      </c>
      <c r="L43" s="256">
        <v>15365</v>
      </c>
      <c r="M43" s="264">
        <v>14719</v>
      </c>
    </row>
    <row r="44" spans="2:13" ht="27.75" customHeight="1" x14ac:dyDescent="0.15">
      <c r="B44" s="1081"/>
      <c r="C44" s="1082"/>
      <c r="D44" s="237"/>
      <c r="E44" s="1095" t="s">
        <v>72</v>
      </c>
      <c r="F44" s="1095"/>
      <c r="G44" s="1095"/>
      <c r="H44" s="1096"/>
      <c r="I44" s="248">
        <v>140</v>
      </c>
      <c r="J44" s="256">
        <v>110</v>
      </c>
      <c r="K44" s="256">
        <v>83</v>
      </c>
      <c r="L44" s="256">
        <v>58</v>
      </c>
      <c r="M44" s="264">
        <v>37</v>
      </c>
    </row>
    <row r="45" spans="2:13" ht="27.75" customHeight="1" x14ac:dyDescent="0.15">
      <c r="B45" s="1081"/>
      <c r="C45" s="1082"/>
      <c r="D45" s="237"/>
      <c r="E45" s="1095" t="s">
        <v>74</v>
      </c>
      <c r="F45" s="1095"/>
      <c r="G45" s="1095"/>
      <c r="H45" s="1096"/>
      <c r="I45" s="248">
        <v>5519</v>
      </c>
      <c r="J45" s="256">
        <v>5412</v>
      </c>
      <c r="K45" s="256">
        <v>5228</v>
      </c>
      <c r="L45" s="256">
        <v>4931</v>
      </c>
      <c r="M45" s="264">
        <v>4843</v>
      </c>
    </row>
    <row r="46" spans="2:13" ht="27.75" customHeight="1" x14ac:dyDescent="0.15">
      <c r="B46" s="1081"/>
      <c r="C46" s="1082"/>
      <c r="D46" s="238"/>
      <c r="E46" s="1095" t="s">
        <v>73</v>
      </c>
      <c r="F46" s="1095"/>
      <c r="G46" s="1095"/>
      <c r="H46" s="1096"/>
      <c r="I46" s="248">
        <v>7</v>
      </c>
      <c r="J46" s="256" t="s">
        <v>204</v>
      </c>
      <c r="K46" s="256">
        <v>5</v>
      </c>
      <c r="L46" s="256">
        <v>6</v>
      </c>
      <c r="M46" s="264">
        <v>4</v>
      </c>
    </row>
    <row r="47" spans="2:13" ht="27.75" customHeight="1" x14ac:dyDescent="0.15">
      <c r="B47" s="1081"/>
      <c r="C47" s="1082"/>
      <c r="D47" s="271"/>
      <c r="E47" s="1101" t="s">
        <v>77</v>
      </c>
      <c r="F47" s="1102"/>
      <c r="G47" s="1102"/>
      <c r="H47" s="1103"/>
      <c r="I47" s="248" t="s">
        <v>204</v>
      </c>
      <c r="J47" s="256" t="s">
        <v>204</v>
      </c>
      <c r="K47" s="256" t="s">
        <v>204</v>
      </c>
      <c r="L47" s="256" t="s">
        <v>204</v>
      </c>
      <c r="M47" s="264" t="s">
        <v>204</v>
      </c>
    </row>
    <row r="48" spans="2:13" ht="27.75" customHeight="1" x14ac:dyDescent="0.15">
      <c r="B48" s="1081"/>
      <c r="C48" s="1082"/>
      <c r="D48" s="237"/>
      <c r="E48" s="1095" t="s">
        <v>85</v>
      </c>
      <c r="F48" s="1095"/>
      <c r="G48" s="1095"/>
      <c r="H48" s="1096"/>
      <c r="I48" s="248" t="s">
        <v>204</v>
      </c>
      <c r="J48" s="256" t="s">
        <v>204</v>
      </c>
      <c r="K48" s="256" t="s">
        <v>204</v>
      </c>
      <c r="L48" s="256" t="s">
        <v>204</v>
      </c>
      <c r="M48" s="264" t="s">
        <v>204</v>
      </c>
    </row>
    <row r="49" spans="2:13" ht="27.75" customHeight="1" x14ac:dyDescent="0.15">
      <c r="B49" s="1083"/>
      <c r="C49" s="1084"/>
      <c r="D49" s="237"/>
      <c r="E49" s="1095" t="s">
        <v>89</v>
      </c>
      <c r="F49" s="1095"/>
      <c r="G49" s="1095"/>
      <c r="H49" s="1096"/>
      <c r="I49" s="248" t="s">
        <v>204</v>
      </c>
      <c r="J49" s="256" t="s">
        <v>204</v>
      </c>
      <c r="K49" s="256" t="s">
        <v>204</v>
      </c>
      <c r="L49" s="256" t="s">
        <v>204</v>
      </c>
      <c r="M49" s="264" t="s">
        <v>204</v>
      </c>
    </row>
    <row r="50" spans="2:13" ht="27.75" customHeight="1" x14ac:dyDescent="0.15">
      <c r="B50" s="1099" t="s">
        <v>91</v>
      </c>
      <c r="C50" s="1100"/>
      <c r="D50" s="272"/>
      <c r="E50" s="1095" t="s">
        <v>92</v>
      </c>
      <c r="F50" s="1095"/>
      <c r="G50" s="1095"/>
      <c r="H50" s="1096"/>
      <c r="I50" s="248">
        <v>15141</v>
      </c>
      <c r="J50" s="256">
        <v>14807</v>
      </c>
      <c r="K50" s="256">
        <v>15517</v>
      </c>
      <c r="L50" s="256">
        <v>15314</v>
      </c>
      <c r="M50" s="264">
        <v>15068</v>
      </c>
    </row>
    <row r="51" spans="2:13" ht="27.75" customHeight="1" x14ac:dyDescent="0.15">
      <c r="B51" s="1081"/>
      <c r="C51" s="1082"/>
      <c r="D51" s="237"/>
      <c r="E51" s="1095" t="s">
        <v>94</v>
      </c>
      <c r="F51" s="1095"/>
      <c r="G51" s="1095"/>
      <c r="H51" s="1096"/>
      <c r="I51" s="248">
        <v>335</v>
      </c>
      <c r="J51" s="256">
        <v>299</v>
      </c>
      <c r="K51" s="256">
        <v>236</v>
      </c>
      <c r="L51" s="256">
        <v>207</v>
      </c>
      <c r="M51" s="264">
        <v>273</v>
      </c>
    </row>
    <row r="52" spans="2:13" ht="27.75" customHeight="1" x14ac:dyDescent="0.15">
      <c r="B52" s="1083"/>
      <c r="C52" s="1084"/>
      <c r="D52" s="237"/>
      <c r="E52" s="1095" t="s">
        <v>50</v>
      </c>
      <c r="F52" s="1095"/>
      <c r="G52" s="1095"/>
      <c r="H52" s="1096"/>
      <c r="I52" s="248">
        <v>35337</v>
      </c>
      <c r="J52" s="256">
        <v>35952</v>
      </c>
      <c r="K52" s="256">
        <v>35733</v>
      </c>
      <c r="L52" s="256">
        <v>35534</v>
      </c>
      <c r="M52" s="264">
        <v>36173</v>
      </c>
    </row>
    <row r="53" spans="2:13" ht="27.75" customHeight="1" x14ac:dyDescent="0.15">
      <c r="B53" s="1089" t="s">
        <v>55</v>
      </c>
      <c r="C53" s="1090"/>
      <c r="D53" s="239"/>
      <c r="E53" s="1097" t="s">
        <v>98</v>
      </c>
      <c r="F53" s="1097"/>
      <c r="G53" s="1097"/>
      <c r="H53" s="1098"/>
      <c r="I53" s="249">
        <v>3109</v>
      </c>
      <c r="J53" s="257">
        <v>3274</v>
      </c>
      <c r="K53" s="257">
        <v>1100</v>
      </c>
      <c r="L53" s="257">
        <v>101</v>
      </c>
      <c r="M53" s="265">
        <v>-79</v>
      </c>
    </row>
    <row r="54" spans="2:13" ht="27.75" customHeight="1" x14ac:dyDescent="0.15">
      <c r="B54" s="270" t="s">
        <v>80</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rZYmxJ9xyxGPZiN7hemZ6OqsutVkPzstNmUAWCMz6swHGCbf5mNagjf7BETa2V7Dvk42AfvepNriq57zf32IQ==" saltValue="BJ9Rl77xlJdGecwMQLjVi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96</v>
      </c>
    </row>
    <row r="54" spans="2:8" ht="29.25" customHeight="1" x14ac:dyDescent="0.2">
      <c r="B54" s="276" t="s">
        <v>4</v>
      </c>
      <c r="C54" s="282"/>
      <c r="D54" s="282"/>
      <c r="E54" s="283" t="s">
        <v>16</v>
      </c>
      <c r="F54" s="284" t="s">
        <v>534</v>
      </c>
      <c r="G54" s="284" t="s">
        <v>535</v>
      </c>
      <c r="H54" s="292" t="s">
        <v>536</v>
      </c>
    </row>
    <row r="55" spans="2:8" ht="52.5" customHeight="1" x14ac:dyDescent="0.15">
      <c r="B55" s="277"/>
      <c r="C55" s="1114" t="s">
        <v>102</v>
      </c>
      <c r="D55" s="1114"/>
      <c r="E55" s="1115"/>
      <c r="F55" s="285">
        <v>6901</v>
      </c>
      <c r="G55" s="285">
        <v>6904</v>
      </c>
      <c r="H55" s="293">
        <v>6681</v>
      </c>
    </row>
    <row r="56" spans="2:8" ht="52.5" customHeight="1" x14ac:dyDescent="0.15">
      <c r="B56" s="278"/>
      <c r="C56" s="1116" t="s">
        <v>105</v>
      </c>
      <c r="D56" s="1116"/>
      <c r="E56" s="1117"/>
      <c r="F56" s="286">
        <v>1894</v>
      </c>
      <c r="G56" s="286">
        <v>1671</v>
      </c>
      <c r="H56" s="294">
        <v>1265</v>
      </c>
    </row>
    <row r="57" spans="2:8" ht="53.25" customHeight="1" x14ac:dyDescent="0.15">
      <c r="B57" s="278"/>
      <c r="C57" s="1118" t="s">
        <v>64</v>
      </c>
      <c r="D57" s="1118"/>
      <c r="E57" s="1119"/>
      <c r="F57" s="287">
        <v>5743</v>
      </c>
      <c r="G57" s="287">
        <v>5624</v>
      </c>
      <c r="H57" s="295">
        <v>5971</v>
      </c>
    </row>
    <row r="58" spans="2:8" ht="45.75" customHeight="1" x14ac:dyDescent="0.15">
      <c r="B58" s="279"/>
      <c r="C58" s="1106" t="s">
        <v>552</v>
      </c>
      <c r="D58" s="1107"/>
      <c r="E58" s="1108"/>
      <c r="F58" s="288">
        <v>1157</v>
      </c>
      <c r="G58" s="288">
        <v>1236</v>
      </c>
      <c r="H58" s="296">
        <v>1724</v>
      </c>
    </row>
    <row r="59" spans="2:8" ht="45.75" customHeight="1" x14ac:dyDescent="0.15">
      <c r="B59" s="279"/>
      <c r="C59" s="1106" t="s">
        <v>553</v>
      </c>
      <c r="D59" s="1107"/>
      <c r="E59" s="1108"/>
      <c r="F59" s="288">
        <v>1581</v>
      </c>
      <c r="G59" s="288">
        <v>1506</v>
      </c>
      <c r="H59" s="296">
        <v>1444</v>
      </c>
    </row>
    <row r="60" spans="2:8" ht="45.75" customHeight="1" x14ac:dyDescent="0.15">
      <c r="B60" s="279"/>
      <c r="C60" s="1106" t="s">
        <v>554</v>
      </c>
      <c r="D60" s="1107"/>
      <c r="E60" s="1108"/>
      <c r="F60" s="288">
        <v>760</v>
      </c>
      <c r="G60" s="288">
        <v>729</v>
      </c>
      <c r="H60" s="296">
        <v>699</v>
      </c>
    </row>
    <row r="61" spans="2:8" ht="45.75" customHeight="1" x14ac:dyDescent="0.15">
      <c r="B61" s="279"/>
      <c r="C61" s="1106" t="s">
        <v>555</v>
      </c>
      <c r="D61" s="1107"/>
      <c r="E61" s="1108"/>
      <c r="F61" s="288">
        <v>286</v>
      </c>
      <c r="G61" s="288">
        <v>379</v>
      </c>
      <c r="H61" s="296">
        <v>479</v>
      </c>
    </row>
    <row r="62" spans="2:8" ht="45.75" customHeight="1" x14ac:dyDescent="0.15">
      <c r="B62" s="280"/>
      <c r="C62" s="1109" t="s">
        <v>556</v>
      </c>
      <c r="D62" s="1110"/>
      <c r="E62" s="1111"/>
      <c r="F62" s="289">
        <v>209</v>
      </c>
      <c r="G62" s="289">
        <v>227</v>
      </c>
      <c r="H62" s="297">
        <v>250</v>
      </c>
    </row>
    <row r="63" spans="2:8" ht="52.5" customHeight="1" x14ac:dyDescent="0.15">
      <c r="B63" s="281"/>
      <c r="C63" s="1112" t="s">
        <v>109</v>
      </c>
      <c r="D63" s="1112"/>
      <c r="E63" s="1113"/>
      <c r="F63" s="290">
        <v>14538</v>
      </c>
      <c r="G63" s="290">
        <v>14199</v>
      </c>
      <c r="H63" s="298">
        <v>13917</v>
      </c>
    </row>
    <row r="64" spans="2:8" ht="15" customHeight="1" x14ac:dyDescent="0.15"/>
  </sheetData>
  <sheetProtection algorithmName="SHA-512" hashValue="Xj1Naj97gBYRoc1zLaDLpmQP/VnBL9CVQON+kZNJRwTNNIeyuBOQHT6jc0LBhlcOsBEw644FMev+dTtwXDkJAQ==" saltValue="vlCpjd4QIi6YWKC2VBix2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39370078740157483" bottom="0.39370078740157483" header="0.19685039370078741" footer="0.19685039370078741"/>
  <pageSetup paperSize="8" scale="6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79</v>
      </c>
      <c r="E2" s="142"/>
      <c r="F2" s="314" t="s">
        <v>532</v>
      </c>
      <c r="G2" s="166"/>
      <c r="H2" s="176"/>
    </row>
    <row r="3" spans="1:8" x14ac:dyDescent="0.15">
      <c r="A3" s="132" t="s">
        <v>135</v>
      </c>
      <c r="B3" s="124"/>
      <c r="C3" s="307"/>
      <c r="D3" s="310">
        <v>63031</v>
      </c>
      <c r="E3" s="312"/>
      <c r="F3" s="315">
        <v>67319</v>
      </c>
      <c r="G3" s="317"/>
      <c r="H3" s="320"/>
    </row>
    <row r="4" spans="1:8" x14ac:dyDescent="0.15">
      <c r="A4" s="117"/>
      <c r="B4" s="123"/>
      <c r="C4" s="308"/>
      <c r="D4" s="311">
        <v>32430</v>
      </c>
      <c r="E4" s="313"/>
      <c r="F4" s="316">
        <v>38101</v>
      </c>
      <c r="G4" s="318"/>
      <c r="H4" s="321"/>
    </row>
    <row r="5" spans="1:8" x14ac:dyDescent="0.15">
      <c r="A5" s="132" t="s">
        <v>238</v>
      </c>
      <c r="B5" s="124"/>
      <c r="C5" s="307"/>
      <c r="D5" s="310">
        <v>66510</v>
      </c>
      <c r="E5" s="312"/>
      <c r="F5" s="315">
        <v>70615</v>
      </c>
      <c r="G5" s="317"/>
      <c r="H5" s="320"/>
    </row>
    <row r="6" spans="1:8" x14ac:dyDescent="0.15">
      <c r="A6" s="117"/>
      <c r="B6" s="123"/>
      <c r="C6" s="308"/>
      <c r="D6" s="311">
        <v>34390</v>
      </c>
      <c r="E6" s="313"/>
      <c r="F6" s="316">
        <v>37382</v>
      </c>
      <c r="G6" s="318"/>
      <c r="H6" s="321"/>
    </row>
    <row r="7" spans="1:8" x14ac:dyDescent="0.15">
      <c r="A7" s="132" t="s">
        <v>529</v>
      </c>
      <c r="B7" s="124"/>
      <c r="C7" s="307"/>
      <c r="D7" s="310">
        <v>33247</v>
      </c>
      <c r="E7" s="312"/>
      <c r="F7" s="315">
        <v>69185</v>
      </c>
      <c r="G7" s="317"/>
      <c r="H7" s="320"/>
    </row>
    <row r="8" spans="1:8" x14ac:dyDescent="0.15">
      <c r="A8" s="117"/>
      <c r="B8" s="123"/>
      <c r="C8" s="308"/>
      <c r="D8" s="311">
        <v>22230</v>
      </c>
      <c r="E8" s="313"/>
      <c r="F8" s="316">
        <v>38519</v>
      </c>
      <c r="G8" s="318"/>
      <c r="H8" s="321"/>
    </row>
    <row r="9" spans="1:8" x14ac:dyDescent="0.15">
      <c r="A9" s="132" t="s">
        <v>530</v>
      </c>
      <c r="B9" s="124"/>
      <c r="C9" s="307"/>
      <c r="D9" s="310">
        <v>48977</v>
      </c>
      <c r="E9" s="312"/>
      <c r="F9" s="315">
        <v>70166</v>
      </c>
      <c r="G9" s="317"/>
      <c r="H9" s="320"/>
    </row>
    <row r="10" spans="1:8" x14ac:dyDescent="0.15">
      <c r="A10" s="117"/>
      <c r="B10" s="123"/>
      <c r="C10" s="308"/>
      <c r="D10" s="311">
        <v>30168</v>
      </c>
      <c r="E10" s="313"/>
      <c r="F10" s="316">
        <v>36115</v>
      </c>
      <c r="G10" s="318"/>
      <c r="H10" s="321"/>
    </row>
    <row r="11" spans="1:8" x14ac:dyDescent="0.15">
      <c r="A11" s="132" t="s">
        <v>482</v>
      </c>
      <c r="B11" s="124"/>
      <c r="C11" s="307"/>
      <c r="D11" s="310">
        <v>68798</v>
      </c>
      <c r="E11" s="312"/>
      <c r="F11" s="315">
        <v>70329</v>
      </c>
      <c r="G11" s="317"/>
      <c r="H11" s="320"/>
    </row>
    <row r="12" spans="1:8" x14ac:dyDescent="0.15">
      <c r="A12" s="117"/>
      <c r="B12" s="123"/>
      <c r="C12" s="309"/>
      <c r="D12" s="311">
        <v>38770</v>
      </c>
      <c r="E12" s="313"/>
      <c r="F12" s="316">
        <v>39403</v>
      </c>
      <c r="G12" s="318"/>
      <c r="H12" s="321"/>
    </row>
    <row r="13" spans="1:8" x14ac:dyDescent="0.15">
      <c r="A13" s="132"/>
      <c r="B13" s="124"/>
      <c r="C13" s="307"/>
      <c r="D13" s="310">
        <v>56113</v>
      </c>
      <c r="E13" s="312"/>
      <c r="F13" s="315">
        <v>69523</v>
      </c>
      <c r="G13" s="319"/>
      <c r="H13" s="320"/>
    </row>
    <row r="14" spans="1:8" x14ac:dyDescent="0.15">
      <c r="A14" s="117"/>
      <c r="B14" s="123"/>
      <c r="C14" s="308"/>
      <c r="D14" s="311">
        <v>31598</v>
      </c>
      <c r="E14" s="313"/>
      <c r="F14" s="316">
        <v>37904</v>
      </c>
      <c r="G14" s="318"/>
      <c r="H14" s="321"/>
    </row>
    <row r="17" spans="1:11" x14ac:dyDescent="0.15">
      <c r="A17" s="299" t="s">
        <v>27</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87</v>
      </c>
      <c r="B19" s="300">
        <f>ROUND(VALUE(SUBSTITUTE(実質収支比率等に係る経年分析!F$48,"▲","-")),2)</f>
        <v>3.67</v>
      </c>
      <c r="C19" s="300">
        <f>ROUND(VALUE(SUBSTITUTE(実質収支比率等に係る経年分析!G$48,"▲","-")),2)</f>
        <v>3.85</v>
      </c>
      <c r="D19" s="300">
        <f>ROUND(VALUE(SUBSTITUTE(実質収支比率等に係る経年分析!H$48,"▲","-")),2)</f>
        <v>4.13</v>
      </c>
      <c r="E19" s="300">
        <f>ROUND(VALUE(SUBSTITUTE(実質収支比率等に係る経年分析!I$48,"▲","-")),2)</f>
        <v>3.56</v>
      </c>
      <c r="F19" s="300">
        <f>ROUND(VALUE(SUBSTITUTE(実質収支比率等に係る経年分析!J$48,"▲","-")),2)</f>
        <v>4.2300000000000004</v>
      </c>
    </row>
    <row r="20" spans="1:11" x14ac:dyDescent="0.15">
      <c r="A20" s="300" t="s">
        <v>41</v>
      </c>
      <c r="B20" s="300">
        <f>ROUND(VALUE(SUBSTITUTE(実質収支比率等に係る経年分析!F$47,"▲","-")),2)</f>
        <v>41.2</v>
      </c>
      <c r="C20" s="300">
        <f>ROUND(VALUE(SUBSTITUTE(実質収支比率等に係る経年分析!G$47,"▲","-")),2)</f>
        <v>37.26</v>
      </c>
      <c r="D20" s="300">
        <f>ROUND(VALUE(SUBSTITUTE(実質収支比率等に係る経年分析!H$47,"▲","-")),2)</f>
        <v>37.090000000000003</v>
      </c>
      <c r="E20" s="300">
        <f>ROUND(VALUE(SUBSTITUTE(実質収支比率等に係る経年分析!I$47,"▲","-")),2)</f>
        <v>37.01</v>
      </c>
      <c r="F20" s="300">
        <f>ROUND(VALUE(SUBSTITUTE(実質収支比率等に係る経年分析!J$47,"▲","-")),2)</f>
        <v>34.83</v>
      </c>
    </row>
    <row r="21" spans="1:11" x14ac:dyDescent="0.15">
      <c r="A21" s="300" t="s">
        <v>112</v>
      </c>
      <c r="B21" s="300">
        <f>IF(ISNUMBER(VALUE(SUBSTITUTE(実質収支比率等に係る経年分析!F$49,"▲","-"))),ROUND(VALUE(SUBSTITUTE(実質収支比率等に係る経年分析!F$49,"▲","-")),2),NA())</f>
        <v>2.77</v>
      </c>
      <c r="C21" s="300">
        <f>IF(ISNUMBER(VALUE(SUBSTITUTE(実質収支比率等に係る経年分析!G$49,"▲","-"))),ROUND(VALUE(SUBSTITUTE(実質収支比率等に係る経年分析!G$49,"▲","-")),2),NA())</f>
        <v>-3.41</v>
      </c>
      <c r="D21" s="300">
        <f>IF(ISNUMBER(VALUE(SUBSTITUTE(実質収支比率等に係る経年分析!H$49,"▲","-"))),ROUND(VALUE(SUBSTITUTE(実質収支比率等に係る経年分析!H$49,"▲","-")),2),NA())</f>
        <v>0.3</v>
      </c>
      <c r="E21" s="300">
        <f>IF(ISNUMBER(VALUE(SUBSTITUTE(実質収支比率等に係る経年分析!I$49,"▲","-"))),ROUND(VALUE(SUBSTITUTE(実質収支比率等に係る経年分析!I$49,"▲","-")),2),NA())</f>
        <v>-0.55000000000000004</v>
      </c>
      <c r="F21" s="300">
        <f>IF(ISNUMBER(VALUE(SUBSTITUTE(実質収支比率等に係る経年分析!J$49,"▲","-"))),ROUND(VALUE(SUBSTITUTE(実質収支比率等に係る経年分析!J$49,"▲","-")),2),NA())</f>
        <v>-0.39</v>
      </c>
    </row>
    <row r="24" spans="1:11" x14ac:dyDescent="0.15">
      <c r="A24" s="299" t="s">
        <v>99</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114</v>
      </c>
      <c r="C26" s="301" t="s">
        <v>66</v>
      </c>
      <c r="D26" s="301" t="s">
        <v>114</v>
      </c>
      <c r="E26" s="301" t="s">
        <v>66</v>
      </c>
      <c r="F26" s="301" t="s">
        <v>114</v>
      </c>
      <c r="G26" s="301" t="s">
        <v>66</v>
      </c>
      <c r="H26" s="301" t="s">
        <v>114</v>
      </c>
      <c r="I26" s="301" t="s">
        <v>66</v>
      </c>
      <c r="J26" s="301" t="s">
        <v>114</v>
      </c>
      <c r="K26" s="301" t="s">
        <v>66</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0.43</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0.43</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0.04</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0.4</v>
      </c>
      <c r="J27" s="301" t="e">
        <f>IF(ROUND(VALUE(SUBSTITUTE(連結実質赤字比率に係る赤字・黒字の構成分析!J$43,"▲","-")),2)&lt;0,ABS(ROUND(VALUE(SUBSTITUTE(連結実質赤字比率に係る赤字・黒字の構成分析!J$43,"▲","-")),2)),NA())</f>
        <v>#N/A</v>
      </c>
      <c r="K27" s="301">
        <f>IF(ROUND(VALUE(SUBSTITUTE(連結実質赤字比率に係る赤字・黒字の構成分析!J$43,"▲","-")),2)&gt;=0,ABS(ROUND(VALUE(SUBSTITUTE(連結実質赤字比率に係る赤字・黒字の構成分析!J$43,"▲","-")),2)),NA())</f>
        <v>0.02</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str">
        <f>IF(連結実質赤字比率に係る赤字・黒字の構成分析!C$41="",NA(),連結実質赤字比率に係る赤字・黒字の構成分析!C$41)</f>
        <v>笠間市農業集落排水事業特別会計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0.05</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0.02</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0.05</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0.03</v>
      </c>
    </row>
    <row r="30" spans="1:11" x14ac:dyDescent="0.15">
      <c r="A30" s="301" t="str">
        <f>IF(連結実質赤字比率に係る赤字・黒字の構成分析!C$40="",NA(),連結実質赤字比率に係る赤字・黒字の構成分析!C$40)</f>
        <v>笠間市介護保険特別会計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1.22</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0.28999999999999998</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0.72</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0.02</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0.26</v>
      </c>
    </row>
    <row r="31" spans="1:11" x14ac:dyDescent="0.15">
      <c r="A31" s="301" t="str">
        <f>IF(連結実質赤字比率に係る赤字・黒字の構成分析!C$39="",NA(),連結実質赤字比率に係る赤字・黒字の構成分析!C$39)</f>
        <v>笠間市国民健康保険特別会計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1.49</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3.05</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0.13</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0.69</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1.43</v>
      </c>
    </row>
    <row r="32" spans="1:11" x14ac:dyDescent="0.15">
      <c r="A32" s="301" t="str">
        <f>IF(連結実質赤字比率に係る赤字・黒字の構成分析!C$38="",NA(),連結実質赤字比率に係る赤字・黒字の構成分析!C$38)</f>
        <v>笠間市公共下水道事業会計</v>
      </c>
      <c r="B32" s="301" t="e">
        <f>IF(ROUND(VALUE(SUBSTITUTE(連結実質赤字比率に係る赤字・黒字の構成分析!F$38,"▲","-")),2)&lt;0,ABS(ROUND(VALUE(SUBSTITUTE(連結実質赤字比率に係る赤字・黒字の構成分析!F$38,"▲","-")),2)),NA())</f>
        <v>#VALUE!</v>
      </c>
      <c r="C32" s="301" t="e">
        <f>IF(ROUND(VALUE(SUBSTITUTE(連結実質赤字比率に係る赤字・黒字の構成分析!F$38,"▲","-")),2)&gt;=0,ABS(ROUND(VALUE(SUBSTITUTE(連結実質赤字比率に係る赤字・黒字の構成分析!F$38,"▲","-")),2)),NA())</f>
        <v>#VALUE!</v>
      </c>
      <c r="D32" s="301" t="e">
        <f>IF(ROUND(VALUE(SUBSTITUTE(連結実質赤字比率に係る赤字・黒字の構成分析!G$38,"▲","-")),2)&lt;0,ABS(ROUND(VALUE(SUBSTITUTE(連結実質赤字比率に係る赤字・黒字の構成分析!G$38,"▲","-")),2)),NA())</f>
        <v>#VALUE!</v>
      </c>
      <c r="E32" s="301" t="e">
        <f>IF(ROUND(VALUE(SUBSTITUTE(連結実質赤字比率に係る赤字・黒字の構成分析!G$38,"▲","-")),2)&gt;=0,ABS(ROUND(VALUE(SUBSTITUTE(連結実質赤字比率に係る赤字・黒字の構成分析!G$38,"▲","-")),2)),NA())</f>
        <v>#VALUE!</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1.1000000000000001</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1.2</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1.52</v>
      </c>
    </row>
    <row r="33" spans="1:16" x14ac:dyDescent="0.15">
      <c r="A33" s="301" t="str">
        <f>IF(連結実質赤字比率に係る赤字・黒字の構成分析!C$37="",NA(),連結実質赤字比率に係る赤字・黒字の構成分析!C$37)</f>
        <v>笠間市工業用水道事業会計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1.58</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1.62</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1.67</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1.58</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1.5699999999999998</v>
      </c>
    </row>
    <row r="34" spans="1:16" x14ac:dyDescent="0.15">
      <c r="A34" s="301" t="str">
        <f>IF(連結実質赤字比率に係る赤字・黒字の構成分析!C$36="",NA(),連結実質赤字比率に係る赤字・黒字の構成分析!C$36)</f>
        <v>笠間市立病院事業会計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1.53</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1.1100000000000001</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1.43</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1.47</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1.58</v>
      </c>
    </row>
    <row r="35" spans="1:16" x14ac:dyDescent="0.15">
      <c r="A35" s="301" t="str">
        <f>IF(連結実質赤字比率に係る赤字・黒字の構成分析!C$35="",NA(),連結実質赤字比率に係る赤字・黒字の構成分析!C$35)</f>
        <v>一般会計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3.67</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3.85</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4.12</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3.55</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4.22</v>
      </c>
    </row>
    <row r="36" spans="1:16" x14ac:dyDescent="0.15">
      <c r="A36" s="301" t="str">
        <f>IF(連結実質赤字比率に係る赤字・黒字の構成分析!C$34="",NA(),連結実質赤字比率に係る赤字・黒字の構成分析!C$34)</f>
        <v>笠間市水道事業会計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13.68</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13.77</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9.02</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9.7799999999999994</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9.74</v>
      </c>
    </row>
    <row r="39" spans="1:16" x14ac:dyDescent="0.15">
      <c r="A39" s="299" t="s">
        <v>13</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107</v>
      </c>
      <c r="C41" s="302"/>
      <c r="D41" s="302" t="s">
        <v>115</v>
      </c>
      <c r="E41" s="302" t="s">
        <v>107</v>
      </c>
      <c r="F41" s="302"/>
      <c r="G41" s="302" t="s">
        <v>115</v>
      </c>
      <c r="H41" s="302" t="s">
        <v>107</v>
      </c>
      <c r="I41" s="302"/>
      <c r="J41" s="302" t="s">
        <v>115</v>
      </c>
      <c r="K41" s="302" t="s">
        <v>107</v>
      </c>
      <c r="L41" s="302"/>
      <c r="M41" s="302" t="s">
        <v>115</v>
      </c>
      <c r="N41" s="302" t="s">
        <v>107</v>
      </c>
      <c r="O41" s="302"/>
      <c r="P41" s="302" t="s">
        <v>115</v>
      </c>
    </row>
    <row r="42" spans="1:16" x14ac:dyDescent="0.15">
      <c r="A42" s="302" t="s">
        <v>116</v>
      </c>
      <c r="B42" s="302"/>
      <c r="C42" s="302"/>
      <c r="D42" s="302">
        <f>'実質公債費比率（分子）の構造'!K$52</f>
        <v>2814</v>
      </c>
      <c r="E42" s="302"/>
      <c r="F42" s="302"/>
      <c r="G42" s="302">
        <f>'実質公債費比率（分子）の構造'!L$52</f>
        <v>2978</v>
      </c>
      <c r="H42" s="302"/>
      <c r="I42" s="302"/>
      <c r="J42" s="302">
        <f>'実質公債費比率（分子）の構造'!M$52</f>
        <v>3084</v>
      </c>
      <c r="K42" s="302"/>
      <c r="L42" s="302"/>
      <c r="M42" s="302">
        <f>'実質公債費比率（分子）の構造'!N$52</f>
        <v>3210</v>
      </c>
      <c r="N42" s="302"/>
      <c r="O42" s="302"/>
      <c r="P42" s="302">
        <f>'実質公債費比率（分子）の構造'!O$52</f>
        <v>3306</v>
      </c>
    </row>
    <row r="43" spans="1:16" x14ac:dyDescent="0.15">
      <c r="A43" s="302" t="s">
        <v>45</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43</v>
      </c>
      <c r="B44" s="302">
        <f>'実質公債費比率（分子）の構造'!K$50</f>
        <v>21</v>
      </c>
      <c r="C44" s="302"/>
      <c r="D44" s="302"/>
      <c r="E44" s="302">
        <f>'実質公債費比率（分子）の構造'!L$50</f>
        <v>17</v>
      </c>
      <c r="F44" s="302"/>
      <c r="G44" s="302"/>
      <c r="H44" s="302">
        <f>'実質公債費比率（分子）の構造'!M$50</f>
        <v>20</v>
      </c>
      <c r="I44" s="302"/>
      <c r="J44" s="302"/>
      <c r="K44" s="302">
        <f>'実質公債費比率（分子）の構造'!N$50</f>
        <v>19</v>
      </c>
      <c r="L44" s="302"/>
      <c r="M44" s="302"/>
      <c r="N44" s="302">
        <f>'実質公債費比率（分子）の構造'!O$50</f>
        <v>20</v>
      </c>
      <c r="O44" s="302"/>
      <c r="P44" s="302"/>
    </row>
    <row r="45" spans="1:16" x14ac:dyDescent="0.15">
      <c r="A45" s="302" t="s">
        <v>0</v>
      </c>
      <c r="B45" s="302">
        <f>'実質公債費比率（分子）の構造'!K$49</f>
        <v>63</v>
      </c>
      <c r="C45" s="302"/>
      <c r="D45" s="302"/>
      <c r="E45" s="302">
        <f>'実質公債費比率（分子）の構造'!L$49</f>
        <v>30</v>
      </c>
      <c r="F45" s="302"/>
      <c r="G45" s="302"/>
      <c r="H45" s="302">
        <f>'実質公債費比率（分子）の構造'!M$49</f>
        <v>24</v>
      </c>
      <c r="I45" s="302"/>
      <c r="J45" s="302"/>
      <c r="K45" s="302">
        <f>'実質公債費比率（分子）の構造'!N$49</f>
        <v>25</v>
      </c>
      <c r="L45" s="302"/>
      <c r="M45" s="302"/>
      <c r="N45" s="302">
        <f>'実質公債費比率（分子）の構造'!O$49</f>
        <v>23</v>
      </c>
      <c r="O45" s="302"/>
      <c r="P45" s="302"/>
    </row>
    <row r="46" spans="1:16" x14ac:dyDescent="0.15">
      <c r="A46" s="302" t="s">
        <v>38</v>
      </c>
      <c r="B46" s="302">
        <f>'実質公債費比率（分子）の構造'!K$48</f>
        <v>1077</v>
      </c>
      <c r="C46" s="302"/>
      <c r="D46" s="302"/>
      <c r="E46" s="302">
        <f>'実質公債費比率（分子）の構造'!L$48</f>
        <v>1109</v>
      </c>
      <c r="F46" s="302"/>
      <c r="G46" s="302"/>
      <c r="H46" s="302">
        <f>'実質公債費比率（分子）の構造'!M$48</f>
        <v>1100</v>
      </c>
      <c r="I46" s="302"/>
      <c r="J46" s="302"/>
      <c r="K46" s="302">
        <f>'実質公債費比率（分子）の構造'!N$48</f>
        <v>1088</v>
      </c>
      <c r="L46" s="302"/>
      <c r="M46" s="302"/>
      <c r="N46" s="302">
        <f>'実質公債費比率（分子）の構造'!O$48</f>
        <v>997</v>
      </c>
      <c r="O46" s="302"/>
      <c r="P46" s="302"/>
    </row>
    <row r="47" spans="1:16" x14ac:dyDescent="0.15">
      <c r="A47" s="302" t="s">
        <v>35</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33</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26</v>
      </c>
      <c r="B49" s="302">
        <f>'実質公債費比率（分子）の構造'!K$45</f>
        <v>2968</v>
      </c>
      <c r="C49" s="302"/>
      <c r="D49" s="302"/>
      <c r="E49" s="302">
        <f>'実質公債費比率（分子）の構造'!L$45</f>
        <v>3109</v>
      </c>
      <c r="F49" s="302"/>
      <c r="G49" s="302"/>
      <c r="H49" s="302">
        <f>'実質公債費比率（分子）の構造'!M$45</f>
        <v>3193</v>
      </c>
      <c r="I49" s="302"/>
      <c r="J49" s="302"/>
      <c r="K49" s="302">
        <f>'実質公債費比率（分子）の構造'!N$45</f>
        <v>3197</v>
      </c>
      <c r="L49" s="302"/>
      <c r="M49" s="302"/>
      <c r="N49" s="302">
        <f>'実質公債費比率（分子）の構造'!O$45</f>
        <v>3353</v>
      </c>
      <c r="O49" s="302"/>
      <c r="P49" s="302"/>
    </row>
    <row r="50" spans="1:16" x14ac:dyDescent="0.15">
      <c r="A50" s="302" t="s">
        <v>58</v>
      </c>
      <c r="B50" s="302" t="e">
        <f>NA()</f>
        <v>#N/A</v>
      </c>
      <c r="C50" s="302">
        <f>IF(ISNUMBER('実質公債費比率（分子）の構造'!K$53),'実質公債費比率（分子）の構造'!K$53,NA())</f>
        <v>1315</v>
      </c>
      <c r="D50" s="302" t="e">
        <f>NA()</f>
        <v>#N/A</v>
      </c>
      <c r="E50" s="302" t="e">
        <f>NA()</f>
        <v>#N/A</v>
      </c>
      <c r="F50" s="302">
        <f>IF(ISNUMBER('実質公債費比率（分子）の構造'!L$53),'実質公債費比率（分子）の構造'!L$53,NA())</f>
        <v>1287</v>
      </c>
      <c r="G50" s="302" t="e">
        <f>NA()</f>
        <v>#N/A</v>
      </c>
      <c r="H50" s="302" t="e">
        <f>NA()</f>
        <v>#N/A</v>
      </c>
      <c r="I50" s="302">
        <f>IF(ISNUMBER('実質公債費比率（分子）の構造'!M$53),'実質公債費比率（分子）の構造'!M$53,NA())</f>
        <v>1253</v>
      </c>
      <c r="J50" s="302" t="e">
        <f>NA()</f>
        <v>#N/A</v>
      </c>
      <c r="K50" s="302" t="e">
        <f>NA()</f>
        <v>#N/A</v>
      </c>
      <c r="L50" s="302">
        <f>IF(ISNUMBER('実質公債費比率（分子）の構造'!N$53),'実質公債費比率（分子）の構造'!N$53,NA())</f>
        <v>1119</v>
      </c>
      <c r="M50" s="302" t="e">
        <f>NA()</f>
        <v>#N/A</v>
      </c>
      <c r="N50" s="302" t="e">
        <f>NA()</f>
        <v>#N/A</v>
      </c>
      <c r="O50" s="302">
        <f>IF(ISNUMBER('実質公債費比率（分子）の構造'!O$53),'実質公債費比率（分子）の構造'!O$53,NA())</f>
        <v>1087</v>
      </c>
      <c r="P50" s="302" t="e">
        <f>NA()</f>
        <v>#N/A</v>
      </c>
    </row>
    <row r="53" spans="1:16" x14ac:dyDescent="0.15">
      <c r="A53" s="299" t="s">
        <v>119</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123</v>
      </c>
      <c r="C55" s="301"/>
      <c r="D55" s="301" t="s">
        <v>126</v>
      </c>
      <c r="E55" s="301" t="s">
        <v>123</v>
      </c>
      <c r="F55" s="301"/>
      <c r="G55" s="301" t="s">
        <v>126</v>
      </c>
      <c r="H55" s="301" t="s">
        <v>123</v>
      </c>
      <c r="I55" s="301"/>
      <c r="J55" s="301" t="s">
        <v>126</v>
      </c>
      <c r="K55" s="301" t="s">
        <v>123</v>
      </c>
      <c r="L55" s="301"/>
      <c r="M55" s="301" t="s">
        <v>126</v>
      </c>
      <c r="N55" s="301" t="s">
        <v>123</v>
      </c>
      <c r="O55" s="301"/>
      <c r="P55" s="301" t="s">
        <v>126</v>
      </c>
    </row>
    <row r="56" spans="1:16" x14ac:dyDescent="0.15">
      <c r="A56" s="301" t="s">
        <v>50</v>
      </c>
      <c r="B56" s="301"/>
      <c r="C56" s="301"/>
      <c r="D56" s="301">
        <f>'将来負担比率（分子）の構造'!I$52</f>
        <v>35337</v>
      </c>
      <c r="E56" s="301"/>
      <c r="F56" s="301"/>
      <c r="G56" s="301">
        <f>'将来負担比率（分子）の構造'!J$52</f>
        <v>35952</v>
      </c>
      <c r="H56" s="301"/>
      <c r="I56" s="301"/>
      <c r="J56" s="301">
        <f>'将来負担比率（分子）の構造'!K$52</f>
        <v>35733</v>
      </c>
      <c r="K56" s="301"/>
      <c r="L56" s="301"/>
      <c r="M56" s="301">
        <f>'将来負担比率（分子）の構造'!L$52</f>
        <v>35534</v>
      </c>
      <c r="N56" s="301"/>
      <c r="O56" s="301"/>
      <c r="P56" s="301">
        <f>'将来負担比率（分子）の構造'!M$52</f>
        <v>36173</v>
      </c>
    </row>
    <row r="57" spans="1:16" x14ac:dyDescent="0.15">
      <c r="A57" s="301" t="s">
        <v>94</v>
      </c>
      <c r="B57" s="301"/>
      <c r="C57" s="301"/>
      <c r="D57" s="301">
        <f>'将来負担比率（分子）の構造'!I$51</f>
        <v>335</v>
      </c>
      <c r="E57" s="301"/>
      <c r="F57" s="301"/>
      <c r="G57" s="301">
        <f>'将来負担比率（分子）の構造'!J$51</f>
        <v>299</v>
      </c>
      <c r="H57" s="301"/>
      <c r="I57" s="301"/>
      <c r="J57" s="301">
        <f>'将来負担比率（分子）の構造'!K$51</f>
        <v>236</v>
      </c>
      <c r="K57" s="301"/>
      <c r="L57" s="301"/>
      <c r="M57" s="301">
        <f>'将来負担比率（分子）の構造'!L$51</f>
        <v>207</v>
      </c>
      <c r="N57" s="301"/>
      <c r="O57" s="301"/>
      <c r="P57" s="301">
        <f>'将来負担比率（分子）の構造'!M$51</f>
        <v>273</v>
      </c>
    </row>
    <row r="58" spans="1:16" x14ac:dyDescent="0.15">
      <c r="A58" s="301" t="s">
        <v>92</v>
      </c>
      <c r="B58" s="301"/>
      <c r="C58" s="301"/>
      <c r="D58" s="301">
        <f>'将来負担比率（分子）の構造'!I$50</f>
        <v>15141</v>
      </c>
      <c r="E58" s="301"/>
      <c r="F58" s="301"/>
      <c r="G58" s="301">
        <f>'将来負担比率（分子）の構造'!J$50</f>
        <v>14807</v>
      </c>
      <c r="H58" s="301"/>
      <c r="I58" s="301"/>
      <c r="J58" s="301">
        <f>'将来負担比率（分子）の構造'!K$50</f>
        <v>15517</v>
      </c>
      <c r="K58" s="301"/>
      <c r="L58" s="301"/>
      <c r="M58" s="301">
        <f>'将来負担比率（分子）の構造'!L$50</f>
        <v>15314</v>
      </c>
      <c r="N58" s="301"/>
      <c r="O58" s="301"/>
      <c r="P58" s="301">
        <f>'将来負担比率（分子）の構造'!M$50</f>
        <v>15068</v>
      </c>
    </row>
    <row r="59" spans="1:16" x14ac:dyDescent="0.15">
      <c r="A59" s="301" t="s">
        <v>89</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85</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73</v>
      </c>
      <c r="B61" s="301">
        <f>'将来負担比率（分子）の構造'!I$46</f>
        <v>7</v>
      </c>
      <c r="C61" s="301"/>
      <c r="D61" s="301"/>
      <c r="E61" s="301" t="str">
        <f>'将来負担比率（分子）の構造'!J$46</f>
        <v>-</v>
      </c>
      <c r="F61" s="301"/>
      <c r="G61" s="301"/>
      <c r="H61" s="301">
        <f>'将来負担比率（分子）の構造'!K$46</f>
        <v>5</v>
      </c>
      <c r="I61" s="301"/>
      <c r="J61" s="301"/>
      <c r="K61" s="301">
        <f>'将来負担比率（分子）の構造'!L$46</f>
        <v>6</v>
      </c>
      <c r="L61" s="301"/>
      <c r="M61" s="301"/>
      <c r="N61" s="301">
        <f>'将来負担比率（分子）の構造'!M$46</f>
        <v>4</v>
      </c>
      <c r="O61" s="301"/>
      <c r="P61" s="301"/>
    </row>
    <row r="62" spans="1:16" x14ac:dyDescent="0.15">
      <c r="A62" s="301" t="s">
        <v>74</v>
      </c>
      <c r="B62" s="301">
        <f>'将来負担比率（分子）の構造'!I$45</f>
        <v>5519</v>
      </c>
      <c r="C62" s="301"/>
      <c r="D62" s="301"/>
      <c r="E62" s="301">
        <f>'将来負担比率（分子）の構造'!J$45</f>
        <v>5412</v>
      </c>
      <c r="F62" s="301"/>
      <c r="G62" s="301"/>
      <c r="H62" s="301">
        <f>'将来負担比率（分子）の構造'!K$45</f>
        <v>5228</v>
      </c>
      <c r="I62" s="301"/>
      <c r="J62" s="301"/>
      <c r="K62" s="301">
        <f>'将来負担比率（分子）の構造'!L$45</f>
        <v>4931</v>
      </c>
      <c r="L62" s="301"/>
      <c r="M62" s="301"/>
      <c r="N62" s="301">
        <f>'将来負担比率（分子）の構造'!M$45</f>
        <v>4843</v>
      </c>
      <c r="O62" s="301"/>
      <c r="P62" s="301"/>
    </row>
    <row r="63" spans="1:16" x14ac:dyDescent="0.15">
      <c r="A63" s="301" t="s">
        <v>72</v>
      </c>
      <c r="B63" s="301">
        <f>'将来負担比率（分子）の構造'!I$44</f>
        <v>140</v>
      </c>
      <c r="C63" s="301"/>
      <c r="D63" s="301"/>
      <c r="E63" s="301">
        <f>'将来負担比率（分子）の構造'!J$44</f>
        <v>110</v>
      </c>
      <c r="F63" s="301"/>
      <c r="G63" s="301"/>
      <c r="H63" s="301">
        <f>'将来負担比率（分子）の構造'!K$44</f>
        <v>83</v>
      </c>
      <c r="I63" s="301"/>
      <c r="J63" s="301"/>
      <c r="K63" s="301">
        <f>'将来負担比率（分子）の構造'!L$44</f>
        <v>58</v>
      </c>
      <c r="L63" s="301"/>
      <c r="M63" s="301"/>
      <c r="N63" s="301">
        <f>'将来負担比率（分子）の構造'!M$44</f>
        <v>37</v>
      </c>
      <c r="O63" s="301"/>
      <c r="P63" s="301"/>
    </row>
    <row r="64" spans="1:16" x14ac:dyDescent="0.15">
      <c r="A64" s="301" t="s">
        <v>70</v>
      </c>
      <c r="B64" s="301">
        <f>'将来負担比率（分子）の構造'!I$43</f>
        <v>17430</v>
      </c>
      <c r="C64" s="301"/>
      <c r="D64" s="301"/>
      <c r="E64" s="301">
        <f>'将来負担比率（分子）の構造'!J$43</f>
        <v>17236</v>
      </c>
      <c r="F64" s="301"/>
      <c r="G64" s="301"/>
      <c r="H64" s="301">
        <f>'将来負担比率（分子）の構造'!K$43</f>
        <v>16443</v>
      </c>
      <c r="I64" s="301"/>
      <c r="J64" s="301"/>
      <c r="K64" s="301">
        <f>'将来負担比率（分子）の構造'!L$43</f>
        <v>15365</v>
      </c>
      <c r="L64" s="301"/>
      <c r="M64" s="301"/>
      <c r="N64" s="301">
        <f>'将来負担比率（分子）の構造'!M$43</f>
        <v>14719</v>
      </c>
      <c r="O64" s="301"/>
      <c r="P64" s="301"/>
    </row>
    <row r="65" spans="1:16" x14ac:dyDescent="0.15">
      <c r="A65" s="301" t="s">
        <v>62</v>
      </c>
      <c r="B65" s="301">
        <f>'将来負担比率（分子）の構造'!I$42</f>
        <v>326</v>
      </c>
      <c r="C65" s="301"/>
      <c r="D65" s="301"/>
      <c r="E65" s="301">
        <f>'将来負担比率（分子）の構造'!J$42</f>
        <v>308</v>
      </c>
      <c r="F65" s="301"/>
      <c r="G65" s="301"/>
      <c r="H65" s="301">
        <f>'将来負担比率（分子）の構造'!K$42</f>
        <v>281</v>
      </c>
      <c r="I65" s="301"/>
      <c r="J65" s="301"/>
      <c r="K65" s="301">
        <f>'将来負担比率（分子）の構造'!L$42</f>
        <v>263</v>
      </c>
      <c r="L65" s="301"/>
      <c r="M65" s="301"/>
      <c r="N65" s="301">
        <f>'将来負担比率（分子）の構造'!M$42</f>
        <v>243</v>
      </c>
      <c r="O65" s="301"/>
      <c r="P65" s="301"/>
    </row>
    <row r="66" spans="1:16" x14ac:dyDescent="0.15">
      <c r="A66" s="301" t="s">
        <v>68</v>
      </c>
      <c r="B66" s="301">
        <f>'将来負担比率（分子）の構造'!I$41</f>
        <v>30500</v>
      </c>
      <c r="C66" s="301"/>
      <c r="D66" s="301"/>
      <c r="E66" s="301">
        <f>'将来負担比率（分子）の構造'!J$41</f>
        <v>31266</v>
      </c>
      <c r="F66" s="301"/>
      <c r="G66" s="301"/>
      <c r="H66" s="301">
        <f>'将来負担比率（分子）の構造'!K$41</f>
        <v>30546</v>
      </c>
      <c r="I66" s="301"/>
      <c r="J66" s="301"/>
      <c r="K66" s="301">
        <f>'将来負担比率（分子）の構造'!L$41</f>
        <v>30534</v>
      </c>
      <c r="L66" s="301"/>
      <c r="M66" s="301"/>
      <c r="N66" s="301">
        <f>'将来負担比率（分子）の構造'!M$41</f>
        <v>31588</v>
      </c>
      <c r="O66" s="301"/>
      <c r="P66" s="301"/>
    </row>
    <row r="67" spans="1:16" x14ac:dyDescent="0.15">
      <c r="A67" s="301" t="s">
        <v>98</v>
      </c>
      <c r="B67" s="301" t="e">
        <f>NA()</f>
        <v>#N/A</v>
      </c>
      <c r="C67" s="301">
        <f>IF(ISNUMBER('将来負担比率（分子）の構造'!I$53),IF('将来負担比率（分子）の構造'!I$53&lt;0,0,'将来負担比率（分子）の構造'!I$53),NA())</f>
        <v>3109</v>
      </c>
      <c r="D67" s="301" t="e">
        <f>NA()</f>
        <v>#N/A</v>
      </c>
      <c r="E67" s="301" t="e">
        <f>NA()</f>
        <v>#N/A</v>
      </c>
      <c r="F67" s="301">
        <f>IF(ISNUMBER('将来負担比率（分子）の構造'!J$53),IF('将来負担比率（分子）の構造'!J$53&lt;0,0,'将来負担比率（分子）の構造'!J$53),NA())</f>
        <v>3274</v>
      </c>
      <c r="G67" s="301" t="e">
        <f>NA()</f>
        <v>#N/A</v>
      </c>
      <c r="H67" s="301" t="e">
        <f>NA()</f>
        <v>#N/A</v>
      </c>
      <c r="I67" s="301">
        <f>IF(ISNUMBER('将来負担比率（分子）の構造'!K$53),IF('将来負担比率（分子）の構造'!K$53&lt;0,0,'将来負担比率（分子）の構造'!K$53),NA())</f>
        <v>1100</v>
      </c>
      <c r="J67" s="301" t="e">
        <f>NA()</f>
        <v>#N/A</v>
      </c>
      <c r="K67" s="301" t="e">
        <f>NA()</f>
        <v>#N/A</v>
      </c>
      <c r="L67" s="301">
        <f>IF(ISNUMBER('将来負担比率（分子）の構造'!L$53),IF('将来負担比率（分子）の構造'!L$53&lt;0,0,'将来負担比率（分子）の構造'!L$53),NA())</f>
        <v>101</v>
      </c>
      <c r="M67" s="301" t="e">
        <f>NA()</f>
        <v>#N/A</v>
      </c>
      <c r="N67" s="301" t="e">
        <f>NA()</f>
        <v>#N/A</v>
      </c>
      <c r="O67" s="301">
        <f>IF(ISNUMBER('将来負担比率（分子）の構造'!M$53),IF('将来負担比率（分子）の構造'!M$53&lt;0,0,'将来負担比率（分子）の構造'!M$53),NA())</f>
        <v>0</v>
      </c>
      <c r="P67" s="301" t="e">
        <f>NA()</f>
        <v>#N/A</v>
      </c>
    </row>
    <row r="70" spans="1:16" x14ac:dyDescent="0.15">
      <c r="A70" s="304" t="s">
        <v>127</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128</v>
      </c>
      <c r="B72" s="305">
        <f>基金残高に係る経年分析!F55</f>
        <v>6901</v>
      </c>
      <c r="C72" s="305">
        <f>基金残高に係る経年分析!G55</f>
        <v>6904</v>
      </c>
      <c r="D72" s="305">
        <f>基金残高に係る経年分析!H55</f>
        <v>6681</v>
      </c>
    </row>
    <row r="73" spans="1:16" x14ac:dyDescent="0.15">
      <c r="A73" s="303" t="s">
        <v>129</v>
      </c>
      <c r="B73" s="305">
        <f>基金残高に係る経年分析!F56</f>
        <v>1894</v>
      </c>
      <c r="C73" s="305">
        <f>基金残高に係る経年分析!G56</f>
        <v>1671</v>
      </c>
      <c r="D73" s="305">
        <f>基金残高に係る経年分析!H56</f>
        <v>1265</v>
      </c>
    </row>
    <row r="74" spans="1:16" x14ac:dyDescent="0.15">
      <c r="A74" s="303" t="s">
        <v>131</v>
      </c>
      <c r="B74" s="305">
        <f>基金残高に係る経年分析!F57</f>
        <v>5743</v>
      </c>
      <c r="C74" s="305">
        <f>基金残高に係る経年分析!G57</f>
        <v>5624</v>
      </c>
      <c r="D74" s="305">
        <f>基金残高に係る経年分析!H57</f>
        <v>5971</v>
      </c>
    </row>
  </sheetData>
  <sheetProtection algorithmName="SHA-512" hashValue="Z1jCNn+G1W1X3RNeOyM8g5BPv5zkJQ0nQQDsz5REqo0EHzT2Zz5TWM/sLIgMfG3Zn+tkAv4UZ8atry8eK9EnJA==" saltValue="utZAYoLsKeKfRGaQsoe1I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23"/>
      <c r="B1" s="325"/>
      <c r="DD1" s="109"/>
      <c r="DE1" s="109"/>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109"/>
      <c r="DE2" s="109"/>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109"/>
      <c r="DE3" s="109"/>
    </row>
    <row r="4" spans="1:143" s="9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46"/>
      <c r="DE4" s="346"/>
      <c r="DF4" s="95"/>
      <c r="DG4" s="95"/>
      <c r="DH4" s="95"/>
      <c r="DI4" s="95"/>
      <c r="DJ4" s="95"/>
      <c r="DK4" s="95"/>
      <c r="DL4" s="95"/>
      <c r="DM4" s="95"/>
      <c r="DN4" s="95"/>
      <c r="DO4" s="95"/>
      <c r="DP4" s="95"/>
      <c r="DQ4" s="95"/>
      <c r="DR4" s="95"/>
      <c r="DS4" s="95"/>
      <c r="DT4" s="95"/>
      <c r="DU4" s="95"/>
      <c r="DV4" s="95"/>
      <c r="DW4" s="95"/>
    </row>
    <row r="5" spans="1:143" s="9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46"/>
      <c r="DE5" s="346"/>
      <c r="DF5" s="95"/>
      <c r="DG5" s="95"/>
      <c r="DH5" s="95"/>
      <c r="DI5" s="95"/>
      <c r="DJ5" s="95"/>
      <c r="DK5" s="95"/>
      <c r="DL5" s="95"/>
      <c r="DM5" s="95"/>
      <c r="DN5" s="95"/>
      <c r="DO5" s="95"/>
      <c r="DP5" s="95"/>
      <c r="DQ5" s="95"/>
      <c r="DR5" s="95"/>
      <c r="DS5" s="95"/>
      <c r="DT5" s="95"/>
      <c r="DU5" s="95"/>
      <c r="DV5" s="95"/>
      <c r="DW5" s="95"/>
    </row>
    <row r="6" spans="1:143" s="9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46"/>
      <c r="DE6" s="346"/>
      <c r="DF6" s="95"/>
      <c r="DG6" s="95"/>
      <c r="DH6" s="95"/>
      <c r="DI6" s="95"/>
      <c r="DJ6" s="95"/>
      <c r="DK6" s="95"/>
      <c r="DL6" s="95"/>
      <c r="DM6" s="95"/>
      <c r="DN6" s="95"/>
      <c r="DO6" s="95"/>
      <c r="DP6" s="95"/>
      <c r="DQ6" s="95"/>
      <c r="DR6" s="95"/>
      <c r="DS6" s="95"/>
      <c r="DT6" s="95"/>
      <c r="DU6" s="95"/>
      <c r="DV6" s="95"/>
      <c r="DW6" s="95"/>
    </row>
    <row r="7" spans="1:143" s="9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46"/>
      <c r="DE7" s="346"/>
      <c r="DF7" s="95"/>
      <c r="DG7" s="95"/>
      <c r="DH7" s="95"/>
      <c r="DI7" s="95"/>
      <c r="DJ7" s="95"/>
      <c r="DK7" s="95"/>
      <c r="DL7" s="95"/>
      <c r="DM7" s="95"/>
      <c r="DN7" s="95"/>
      <c r="DO7" s="95"/>
      <c r="DP7" s="95"/>
      <c r="DQ7" s="95"/>
      <c r="DR7" s="95"/>
      <c r="DS7" s="95"/>
      <c r="DT7" s="95"/>
      <c r="DU7" s="95"/>
      <c r="DV7" s="95"/>
      <c r="DW7" s="95"/>
    </row>
    <row r="8" spans="1:143" s="9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46"/>
      <c r="DE8" s="346"/>
      <c r="DF8" s="95"/>
      <c r="DG8" s="95"/>
      <c r="DH8" s="95"/>
      <c r="DI8" s="95"/>
      <c r="DJ8" s="95"/>
      <c r="DK8" s="95"/>
      <c r="DL8" s="95"/>
      <c r="DM8" s="95"/>
      <c r="DN8" s="95"/>
      <c r="DO8" s="95"/>
      <c r="DP8" s="95"/>
      <c r="DQ8" s="95"/>
      <c r="DR8" s="95"/>
      <c r="DS8" s="95"/>
      <c r="DT8" s="95"/>
      <c r="DU8" s="95"/>
      <c r="DV8" s="95"/>
      <c r="DW8" s="95"/>
    </row>
    <row r="9" spans="1:143" s="9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46"/>
      <c r="DE9" s="346"/>
      <c r="DF9" s="95"/>
      <c r="DG9" s="95"/>
      <c r="DH9" s="95"/>
      <c r="DI9" s="95"/>
      <c r="DJ9" s="95"/>
      <c r="DK9" s="95"/>
      <c r="DL9" s="95"/>
      <c r="DM9" s="95"/>
      <c r="DN9" s="95"/>
      <c r="DO9" s="95"/>
      <c r="DP9" s="95"/>
      <c r="DQ9" s="95"/>
      <c r="DR9" s="95"/>
      <c r="DS9" s="95"/>
      <c r="DT9" s="95"/>
      <c r="DU9" s="95"/>
      <c r="DV9" s="95"/>
      <c r="DW9" s="95"/>
    </row>
    <row r="10" spans="1:143" s="9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46"/>
      <c r="DE10" s="346"/>
      <c r="DF10" s="95"/>
      <c r="DG10" s="95"/>
      <c r="DH10" s="95"/>
      <c r="DI10" s="95"/>
      <c r="DJ10" s="95"/>
      <c r="DK10" s="95"/>
      <c r="DL10" s="95"/>
      <c r="DM10" s="95"/>
      <c r="DN10" s="95"/>
      <c r="DO10" s="95"/>
      <c r="DP10" s="95"/>
      <c r="DQ10" s="95"/>
      <c r="DR10" s="95"/>
      <c r="DS10" s="95"/>
      <c r="DT10" s="95"/>
      <c r="DU10" s="95"/>
      <c r="DV10" s="95"/>
      <c r="DW10" s="95"/>
      <c r="EM10" s="96" t="s">
        <v>31</v>
      </c>
    </row>
    <row r="11" spans="1:143" s="9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46"/>
      <c r="DE11" s="346"/>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46"/>
      <c r="DE12" s="346"/>
      <c r="DF12" s="95"/>
      <c r="DG12" s="95"/>
      <c r="DH12" s="95"/>
      <c r="DI12" s="95"/>
      <c r="DJ12" s="95"/>
      <c r="DK12" s="95"/>
      <c r="DL12" s="95"/>
      <c r="DM12" s="95"/>
      <c r="DN12" s="95"/>
      <c r="DO12" s="95"/>
      <c r="DP12" s="95"/>
      <c r="DQ12" s="95"/>
      <c r="DR12" s="95"/>
      <c r="DS12" s="95"/>
      <c r="DT12" s="95"/>
      <c r="DU12" s="95"/>
      <c r="DV12" s="95"/>
      <c r="DW12" s="95"/>
      <c r="EM12" s="96" t="s">
        <v>31</v>
      </c>
    </row>
    <row r="13" spans="1:143" s="9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46"/>
      <c r="DE13" s="346"/>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46"/>
      <c r="DE14" s="346"/>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46"/>
      <c r="DE15" s="346"/>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46"/>
      <c r="DE16" s="346"/>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46"/>
      <c r="DE17" s="346"/>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46"/>
      <c r="DE18" s="346"/>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26"/>
      <c r="C21" s="105"/>
      <c r="D21" s="105"/>
      <c r="E21" s="105"/>
      <c r="F21" s="105"/>
      <c r="G21" s="105"/>
      <c r="H21" s="105"/>
      <c r="I21" s="105"/>
      <c r="J21" s="105"/>
      <c r="K21" s="105"/>
      <c r="L21" s="105"/>
      <c r="M21" s="105"/>
      <c r="N21" s="34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4"/>
      <c r="AU21" s="105"/>
      <c r="AV21" s="105"/>
      <c r="AW21" s="105"/>
      <c r="AX21" s="105"/>
      <c r="AY21" s="105"/>
      <c r="AZ21" s="105"/>
      <c r="BA21" s="105"/>
      <c r="BB21" s="105"/>
      <c r="BC21" s="105"/>
      <c r="BD21" s="105"/>
      <c r="BE21" s="105"/>
      <c r="BF21" s="344"/>
      <c r="BG21" s="105"/>
      <c r="BH21" s="105"/>
      <c r="BI21" s="105"/>
      <c r="BJ21" s="105"/>
      <c r="BK21" s="105"/>
      <c r="BL21" s="105"/>
      <c r="BM21" s="105"/>
      <c r="BN21" s="105"/>
      <c r="BO21" s="105"/>
      <c r="BP21" s="105"/>
      <c r="BQ21" s="105"/>
      <c r="BR21" s="344"/>
      <c r="BS21" s="105"/>
      <c r="BT21" s="105"/>
      <c r="BU21" s="105"/>
      <c r="BV21" s="105"/>
      <c r="BW21" s="105"/>
      <c r="BX21" s="105"/>
      <c r="BY21" s="105"/>
      <c r="BZ21" s="105"/>
      <c r="CA21" s="105"/>
      <c r="CB21" s="105"/>
      <c r="CC21" s="105"/>
      <c r="CD21" s="344"/>
      <c r="CE21" s="105"/>
      <c r="CF21" s="105"/>
      <c r="CG21" s="105"/>
      <c r="CH21" s="105"/>
      <c r="CI21" s="105"/>
      <c r="CJ21" s="105"/>
      <c r="CK21" s="105"/>
      <c r="CL21" s="105"/>
      <c r="CM21" s="105"/>
      <c r="CN21" s="105"/>
      <c r="CO21" s="105"/>
      <c r="CP21" s="344"/>
      <c r="CQ21" s="105"/>
      <c r="CR21" s="105"/>
      <c r="CS21" s="105"/>
      <c r="CT21" s="105"/>
      <c r="CU21" s="105"/>
      <c r="CV21" s="105"/>
      <c r="CW21" s="105"/>
      <c r="CX21" s="105"/>
      <c r="CY21" s="105"/>
      <c r="CZ21" s="105"/>
      <c r="DA21" s="105"/>
      <c r="DB21" s="344"/>
      <c r="DC21" s="105"/>
      <c r="DD21" s="179"/>
      <c r="DE21" s="109"/>
      <c r="MM21" s="349"/>
    </row>
    <row r="22" spans="1:351" ht="17.25" x14ac:dyDescent="0.15">
      <c r="B22" s="98"/>
      <c r="MM22" s="349"/>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27"/>
      <c r="DD40" s="327"/>
      <c r="DE40" s="109"/>
    </row>
    <row r="41" spans="2:109" ht="17.25" x14ac:dyDescent="0.15">
      <c r="B41" s="100" t="s">
        <v>558</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31"/>
      <c r="I42" s="322"/>
      <c r="J42" s="322"/>
      <c r="K42" s="322"/>
      <c r="AM42" s="331"/>
      <c r="AN42" s="331" t="s">
        <v>559</v>
      </c>
      <c r="AP42" s="322"/>
      <c r="AQ42" s="322"/>
      <c r="AR42" s="322"/>
      <c r="AY42" s="331"/>
      <c r="BA42" s="322"/>
      <c r="BB42" s="322"/>
      <c r="BC42" s="322"/>
      <c r="BK42" s="331"/>
      <c r="BM42" s="322"/>
      <c r="BN42" s="322"/>
      <c r="BO42" s="322"/>
      <c r="BW42" s="331"/>
      <c r="BY42" s="322"/>
      <c r="BZ42" s="322"/>
      <c r="CA42" s="322"/>
      <c r="CI42" s="331"/>
      <c r="CK42" s="322"/>
      <c r="CL42" s="322"/>
      <c r="CM42" s="322"/>
      <c r="CU42" s="331"/>
      <c r="CW42" s="322"/>
      <c r="CX42" s="322"/>
      <c r="CY42" s="322"/>
    </row>
    <row r="43" spans="2:109" ht="13.5" customHeight="1" x14ac:dyDescent="0.15">
      <c r="B43" s="98"/>
      <c r="AN43" s="1127" t="s">
        <v>562</v>
      </c>
      <c r="AO43" s="1128"/>
      <c r="AP43" s="1128"/>
      <c r="AQ43" s="1128"/>
      <c r="AR43" s="1128"/>
      <c r="AS43" s="1128"/>
      <c r="AT43" s="1128"/>
      <c r="AU43" s="1128"/>
      <c r="AV43" s="1128"/>
      <c r="AW43" s="1128"/>
      <c r="AX43" s="1128"/>
      <c r="AY43" s="1128"/>
      <c r="AZ43" s="1128"/>
      <c r="BA43" s="1128"/>
      <c r="BB43" s="1128"/>
      <c r="BC43" s="1128"/>
      <c r="BD43" s="1128"/>
      <c r="BE43" s="1128"/>
      <c r="BF43" s="1128"/>
      <c r="BG43" s="1128"/>
      <c r="BH43" s="1128"/>
      <c r="BI43" s="1128"/>
      <c r="BJ43" s="1128"/>
      <c r="BK43" s="1128"/>
      <c r="BL43" s="1128"/>
      <c r="BM43" s="1128"/>
      <c r="BN43" s="1128"/>
      <c r="BO43" s="1128"/>
      <c r="BP43" s="1128"/>
      <c r="BQ43" s="1128"/>
      <c r="BR43" s="1128"/>
      <c r="BS43" s="1128"/>
      <c r="BT43" s="1128"/>
      <c r="BU43" s="1128"/>
      <c r="BV43" s="1128"/>
      <c r="BW43" s="1128"/>
      <c r="BX43" s="1128"/>
      <c r="BY43" s="1128"/>
      <c r="BZ43" s="1128"/>
      <c r="CA43" s="1128"/>
      <c r="CB43" s="1128"/>
      <c r="CC43" s="1128"/>
      <c r="CD43" s="1128"/>
      <c r="CE43" s="1128"/>
      <c r="CF43" s="1128"/>
      <c r="CG43" s="1128"/>
      <c r="CH43" s="1128"/>
      <c r="CI43" s="1128"/>
      <c r="CJ43" s="1128"/>
      <c r="CK43" s="1128"/>
      <c r="CL43" s="1128"/>
      <c r="CM43" s="1128"/>
      <c r="CN43" s="1128"/>
      <c r="CO43" s="1128"/>
      <c r="CP43" s="1128"/>
      <c r="CQ43" s="1128"/>
      <c r="CR43" s="1128"/>
      <c r="CS43" s="1128"/>
      <c r="CT43" s="1128"/>
      <c r="CU43" s="1128"/>
      <c r="CV43" s="1128"/>
      <c r="CW43" s="1128"/>
      <c r="CX43" s="1128"/>
      <c r="CY43" s="1128"/>
      <c r="CZ43" s="1128"/>
      <c r="DA43" s="1128"/>
      <c r="DB43" s="1128"/>
      <c r="DC43" s="1129"/>
    </row>
    <row r="44" spans="2:109" x14ac:dyDescent="0.15">
      <c r="B44" s="98"/>
      <c r="AN44" s="1130"/>
      <c r="AO44" s="1131"/>
      <c r="AP44" s="1131"/>
      <c r="AQ44" s="1131"/>
      <c r="AR44" s="1131"/>
      <c r="AS44" s="1131"/>
      <c r="AT44" s="1131"/>
      <c r="AU44" s="1131"/>
      <c r="AV44" s="1131"/>
      <c r="AW44" s="1131"/>
      <c r="AX44" s="1131"/>
      <c r="AY44" s="1131"/>
      <c r="AZ44" s="1131"/>
      <c r="BA44" s="1131"/>
      <c r="BB44" s="1131"/>
      <c r="BC44" s="1131"/>
      <c r="BD44" s="1131"/>
      <c r="BE44" s="1131"/>
      <c r="BF44" s="1131"/>
      <c r="BG44" s="1131"/>
      <c r="BH44" s="1131"/>
      <c r="BI44" s="1131"/>
      <c r="BJ44" s="1131"/>
      <c r="BK44" s="1131"/>
      <c r="BL44" s="1131"/>
      <c r="BM44" s="1131"/>
      <c r="BN44" s="1131"/>
      <c r="BO44" s="1131"/>
      <c r="BP44" s="1131"/>
      <c r="BQ44" s="1131"/>
      <c r="BR44" s="1131"/>
      <c r="BS44" s="1131"/>
      <c r="BT44" s="1131"/>
      <c r="BU44" s="1131"/>
      <c r="BV44" s="1131"/>
      <c r="BW44" s="1131"/>
      <c r="BX44" s="1131"/>
      <c r="BY44" s="1131"/>
      <c r="BZ44" s="1131"/>
      <c r="CA44" s="1131"/>
      <c r="CB44" s="1131"/>
      <c r="CC44" s="1131"/>
      <c r="CD44" s="1131"/>
      <c r="CE44" s="1131"/>
      <c r="CF44" s="1131"/>
      <c r="CG44" s="1131"/>
      <c r="CH44" s="1131"/>
      <c r="CI44" s="1131"/>
      <c r="CJ44" s="1131"/>
      <c r="CK44" s="1131"/>
      <c r="CL44" s="1131"/>
      <c r="CM44" s="1131"/>
      <c r="CN44" s="1131"/>
      <c r="CO44" s="1131"/>
      <c r="CP44" s="1131"/>
      <c r="CQ44" s="1131"/>
      <c r="CR44" s="1131"/>
      <c r="CS44" s="1131"/>
      <c r="CT44" s="1131"/>
      <c r="CU44" s="1131"/>
      <c r="CV44" s="1131"/>
      <c r="CW44" s="1131"/>
      <c r="CX44" s="1131"/>
      <c r="CY44" s="1131"/>
      <c r="CZ44" s="1131"/>
      <c r="DA44" s="1131"/>
      <c r="DB44" s="1131"/>
      <c r="DC44" s="1132"/>
    </row>
    <row r="45" spans="2:109" x14ac:dyDescent="0.15">
      <c r="B45" s="98"/>
      <c r="AN45" s="1130"/>
      <c r="AO45" s="1131"/>
      <c r="AP45" s="1131"/>
      <c r="AQ45" s="1131"/>
      <c r="AR45" s="1131"/>
      <c r="AS45" s="1131"/>
      <c r="AT45" s="1131"/>
      <c r="AU45" s="1131"/>
      <c r="AV45" s="1131"/>
      <c r="AW45" s="1131"/>
      <c r="AX45" s="1131"/>
      <c r="AY45" s="1131"/>
      <c r="AZ45" s="1131"/>
      <c r="BA45" s="1131"/>
      <c r="BB45" s="1131"/>
      <c r="BC45" s="1131"/>
      <c r="BD45" s="1131"/>
      <c r="BE45" s="1131"/>
      <c r="BF45" s="1131"/>
      <c r="BG45" s="1131"/>
      <c r="BH45" s="1131"/>
      <c r="BI45" s="1131"/>
      <c r="BJ45" s="1131"/>
      <c r="BK45" s="1131"/>
      <c r="BL45" s="1131"/>
      <c r="BM45" s="1131"/>
      <c r="BN45" s="1131"/>
      <c r="BO45" s="1131"/>
      <c r="BP45" s="1131"/>
      <c r="BQ45" s="1131"/>
      <c r="BR45" s="1131"/>
      <c r="BS45" s="1131"/>
      <c r="BT45" s="1131"/>
      <c r="BU45" s="1131"/>
      <c r="BV45" s="1131"/>
      <c r="BW45" s="1131"/>
      <c r="BX45" s="1131"/>
      <c r="BY45" s="1131"/>
      <c r="BZ45" s="1131"/>
      <c r="CA45" s="1131"/>
      <c r="CB45" s="1131"/>
      <c r="CC45" s="1131"/>
      <c r="CD45" s="1131"/>
      <c r="CE45" s="1131"/>
      <c r="CF45" s="1131"/>
      <c r="CG45" s="1131"/>
      <c r="CH45" s="1131"/>
      <c r="CI45" s="1131"/>
      <c r="CJ45" s="1131"/>
      <c r="CK45" s="1131"/>
      <c r="CL45" s="1131"/>
      <c r="CM45" s="1131"/>
      <c r="CN45" s="1131"/>
      <c r="CO45" s="1131"/>
      <c r="CP45" s="1131"/>
      <c r="CQ45" s="1131"/>
      <c r="CR45" s="1131"/>
      <c r="CS45" s="1131"/>
      <c r="CT45" s="1131"/>
      <c r="CU45" s="1131"/>
      <c r="CV45" s="1131"/>
      <c r="CW45" s="1131"/>
      <c r="CX45" s="1131"/>
      <c r="CY45" s="1131"/>
      <c r="CZ45" s="1131"/>
      <c r="DA45" s="1131"/>
      <c r="DB45" s="1131"/>
      <c r="DC45" s="1132"/>
    </row>
    <row r="46" spans="2:109" x14ac:dyDescent="0.15">
      <c r="B46" s="98"/>
      <c r="AN46" s="1130"/>
      <c r="AO46" s="1131"/>
      <c r="AP46" s="1131"/>
      <c r="AQ46" s="1131"/>
      <c r="AR46" s="1131"/>
      <c r="AS46" s="1131"/>
      <c r="AT46" s="1131"/>
      <c r="AU46" s="1131"/>
      <c r="AV46" s="1131"/>
      <c r="AW46" s="1131"/>
      <c r="AX46" s="1131"/>
      <c r="AY46" s="1131"/>
      <c r="AZ46" s="1131"/>
      <c r="BA46" s="1131"/>
      <c r="BB46" s="1131"/>
      <c r="BC46" s="1131"/>
      <c r="BD46" s="1131"/>
      <c r="BE46" s="1131"/>
      <c r="BF46" s="1131"/>
      <c r="BG46" s="1131"/>
      <c r="BH46" s="1131"/>
      <c r="BI46" s="1131"/>
      <c r="BJ46" s="1131"/>
      <c r="BK46" s="1131"/>
      <c r="BL46" s="1131"/>
      <c r="BM46" s="1131"/>
      <c r="BN46" s="1131"/>
      <c r="BO46" s="1131"/>
      <c r="BP46" s="1131"/>
      <c r="BQ46" s="1131"/>
      <c r="BR46" s="1131"/>
      <c r="BS46" s="1131"/>
      <c r="BT46" s="1131"/>
      <c r="BU46" s="1131"/>
      <c r="BV46" s="1131"/>
      <c r="BW46" s="1131"/>
      <c r="BX46" s="1131"/>
      <c r="BY46" s="1131"/>
      <c r="BZ46" s="1131"/>
      <c r="CA46" s="1131"/>
      <c r="CB46" s="1131"/>
      <c r="CC46" s="1131"/>
      <c r="CD46" s="1131"/>
      <c r="CE46" s="1131"/>
      <c r="CF46" s="1131"/>
      <c r="CG46" s="1131"/>
      <c r="CH46" s="1131"/>
      <c r="CI46" s="1131"/>
      <c r="CJ46" s="1131"/>
      <c r="CK46" s="1131"/>
      <c r="CL46" s="1131"/>
      <c r="CM46" s="1131"/>
      <c r="CN46" s="1131"/>
      <c r="CO46" s="1131"/>
      <c r="CP46" s="1131"/>
      <c r="CQ46" s="1131"/>
      <c r="CR46" s="1131"/>
      <c r="CS46" s="1131"/>
      <c r="CT46" s="1131"/>
      <c r="CU46" s="1131"/>
      <c r="CV46" s="1131"/>
      <c r="CW46" s="1131"/>
      <c r="CX46" s="1131"/>
      <c r="CY46" s="1131"/>
      <c r="CZ46" s="1131"/>
      <c r="DA46" s="1131"/>
      <c r="DB46" s="1131"/>
      <c r="DC46" s="1132"/>
    </row>
    <row r="47" spans="2:109" x14ac:dyDescent="0.15">
      <c r="B47" s="98"/>
      <c r="AN47" s="1133"/>
      <c r="AO47" s="1134"/>
      <c r="AP47" s="1134"/>
      <c r="AQ47" s="1134"/>
      <c r="AR47" s="1134"/>
      <c r="AS47" s="1134"/>
      <c r="AT47" s="1134"/>
      <c r="AU47" s="1134"/>
      <c r="AV47" s="1134"/>
      <c r="AW47" s="1134"/>
      <c r="AX47" s="1134"/>
      <c r="AY47" s="1134"/>
      <c r="AZ47" s="1134"/>
      <c r="BA47" s="1134"/>
      <c r="BB47" s="1134"/>
      <c r="BC47" s="1134"/>
      <c r="BD47" s="1134"/>
      <c r="BE47" s="1134"/>
      <c r="BF47" s="1134"/>
      <c r="BG47" s="1134"/>
      <c r="BH47" s="1134"/>
      <c r="BI47" s="1134"/>
      <c r="BJ47" s="1134"/>
      <c r="BK47" s="1134"/>
      <c r="BL47" s="1134"/>
      <c r="BM47" s="1134"/>
      <c r="BN47" s="1134"/>
      <c r="BO47" s="1134"/>
      <c r="BP47" s="1134"/>
      <c r="BQ47" s="1134"/>
      <c r="BR47" s="1134"/>
      <c r="BS47" s="1134"/>
      <c r="BT47" s="1134"/>
      <c r="BU47" s="1134"/>
      <c r="BV47" s="1134"/>
      <c r="BW47" s="1134"/>
      <c r="BX47" s="1134"/>
      <c r="BY47" s="1134"/>
      <c r="BZ47" s="1134"/>
      <c r="CA47" s="1134"/>
      <c r="CB47" s="1134"/>
      <c r="CC47" s="1134"/>
      <c r="CD47" s="1134"/>
      <c r="CE47" s="1134"/>
      <c r="CF47" s="1134"/>
      <c r="CG47" s="1134"/>
      <c r="CH47" s="1134"/>
      <c r="CI47" s="1134"/>
      <c r="CJ47" s="1134"/>
      <c r="CK47" s="1134"/>
      <c r="CL47" s="1134"/>
      <c r="CM47" s="1134"/>
      <c r="CN47" s="1134"/>
      <c r="CO47" s="1134"/>
      <c r="CP47" s="1134"/>
      <c r="CQ47" s="1134"/>
      <c r="CR47" s="1134"/>
      <c r="CS47" s="1134"/>
      <c r="CT47" s="1134"/>
      <c r="CU47" s="1134"/>
      <c r="CV47" s="1134"/>
      <c r="CW47" s="1134"/>
      <c r="CX47" s="1134"/>
      <c r="CY47" s="1134"/>
      <c r="CZ47" s="1134"/>
      <c r="DA47" s="1134"/>
      <c r="DB47" s="1134"/>
      <c r="DC47" s="1135"/>
    </row>
    <row r="48" spans="2:109" x14ac:dyDescent="0.15">
      <c r="B48" s="98"/>
      <c r="H48" s="333"/>
      <c r="I48" s="333"/>
      <c r="J48" s="333"/>
      <c r="AN48" s="333"/>
      <c r="AO48" s="333"/>
      <c r="AP48" s="333"/>
      <c r="AZ48" s="333"/>
      <c r="BA48" s="333"/>
      <c r="BB48" s="333"/>
      <c r="BL48" s="333"/>
      <c r="BM48" s="333"/>
      <c r="BN48" s="333"/>
      <c r="BX48" s="333"/>
      <c r="BY48" s="333"/>
      <c r="BZ48" s="333"/>
      <c r="CJ48" s="333"/>
      <c r="CK48" s="333"/>
      <c r="CL48" s="333"/>
      <c r="CV48" s="333"/>
      <c r="CW48" s="333"/>
      <c r="CX48" s="333"/>
    </row>
    <row r="49" spans="1:109" x14ac:dyDescent="0.15">
      <c r="B49" s="98"/>
      <c r="AN49" s="51" t="s">
        <v>173</v>
      </c>
    </row>
    <row r="50" spans="1:109" x14ac:dyDescent="0.15">
      <c r="B50" s="98"/>
      <c r="G50" s="1121"/>
      <c r="H50" s="1121"/>
      <c r="I50" s="1121"/>
      <c r="J50" s="1121"/>
      <c r="K50" s="337"/>
      <c r="L50" s="337"/>
      <c r="M50" s="342"/>
      <c r="N50" s="342"/>
      <c r="AN50" s="1139"/>
      <c r="AO50" s="658"/>
      <c r="AP50" s="658"/>
      <c r="AQ50" s="658"/>
      <c r="AR50" s="658"/>
      <c r="AS50" s="658"/>
      <c r="AT50" s="658"/>
      <c r="AU50" s="658"/>
      <c r="AV50" s="658"/>
      <c r="AW50" s="658"/>
      <c r="AX50" s="658"/>
      <c r="AY50" s="658"/>
      <c r="AZ50" s="658"/>
      <c r="BA50" s="658"/>
      <c r="BB50" s="658"/>
      <c r="BC50" s="658"/>
      <c r="BD50" s="658"/>
      <c r="BE50" s="658"/>
      <c r="BF50" s="658"/>
      <c r="BG50" s="658"/>
      <c r="BH50" s="658"/>
      <c r="BI50" s="658"/>
      <c r="BJ50" s="658"/>
      <c r="BK50" s="658"/>
      <c r="BL50" s="658"/>
      <c r="BM50" s="658"/>
      <c r="BN50" s="658"/>
      <c r="BO50" s="659"/>
      <c r="BP50" s="1123" t="s">
        <v>533</v>
      </c>
      <c r="BQ50" s="1123"/>
      <c r="BR50" s="1123"/>
      <c r="BS50" s="1123"/>
      <c r="BT50" s="1123"/>
      <c r="BU50" s="1123"/>
      <c r="BV50" s="1123"/>
      <c r="BW50" s="1123"/>
      <c r="BX50" s="1123" t="s">
        <v>412</v>
      </c>
      <c r="BY50" s="1123"/>
      <c r="BZ50" s="1123"/>
      <c r="CA50" s="1123"/>
      <c r="CB50" s="1123"/>
      <c r="CC50" s="1123"/>
      <c r="CD50" s="1123"/>
      <c r="CE50" s="1123"/>
      <c r="CF50" s="1123" t="s">
        <v>534</v>
      </c>
      <c r="CG50" s="1123"/>
      <c r="CH50" s="1123"/>
      <c r="CI50" s="1123"/>
      <c r="CJ50" s="1123"/>
      <c r="CK50" s="1123"/>
      <c r="CL50" s="1123"/>
      <c r="CM50" s="1123"/>
      <c r="CN50" s="1123" t="s">
        <v>535</v>
      </c>
      <c r="CO50" s="1123"/>
      <c r="CP50" s="1123"/>
      <c r="CQ50" s="1123"/>
      <c r="CR50" s="1123"/>
      <c r="CS50" s="1123"/>
      <c r="CT50" s="1123"/>
      <c r="CU50" s="1123"/>
      <c r="CV50" s="1123" t="s">
        <v>536</v>
      </c>
      <c r="CW50" s="1123"/>
      <c r="CX50" s="1123"/>
      <c r="CY50" s="1123"/>
      <c r="CZ50" s="1123"/>
      <c r="DA50" s="1123"/>
      <c r="DB50" s="1123"/>
      <c r="DC50" s="1123"/>
    </row>
    <row r="51" spans="1:109" ht="13.5" customHeight="1" x14ac:dyDescent="0.15">
      <c r="B51" s="98"/>
      <c r="G51" s="1136"/>
      <c r="H51" s="1136"/>
      <c r="I51" s="1138"/>
      <c r="J51" s="1138"/>
      <c r="K51" s="1137"/>
      <c r="L51" s="1137"/>
      <c r="M51" s="1137"/>
      <c r="N51" s="1137"/>
      <c r="AM51" s="333"/>
      <c r="AN51" s="1124" t="s">
        <v>560</v>
      </c>
      <c r="AO51" s="1124"/>
      <c r="AP51" s="1124"/>
      <c r="AQ51" s="1124"/>
      <c r="AR51" s="1124"/>
      <c r="AS51" s="1124"/>
      <c r="AT51" s="1124"/>
      <c r="AU51" s="1124"/>
      <c r="AV51" s="1124"/>
      <c r="AW51" s="1124"/>
      <c r="AX51" s="1124"/>
      <c r="AY51" s="1124"/>
      <c r="AZ51" s="1124"/>
      <c r="BA51" s="1124"/>
      <c r="BB51" s="1124" t="s">
        <v>561</v>
      </c>
      <c r="BC51" s="1124"/>
      <c r="BD51" s="1124"/>
      <c r="BE51" s="1124"/>
      <c r="BF51" s="1124"/>
      <c r="BG51" s="1124"/>
      <c r="BH51" s="1124"/>
      <c r="BI51" s="1124"/>
      <c r="BJ51" s="1124"/>
      <c r="BK51" s="1124"/>
      <c r="BL51" s="1124"/>
      <c r="BM51" s="1124"/>
      <c r="BN51" s="1124"/>
      <c r="BO51" s="1124"/>
      <c r="BP51" s="1120">
        <v>19.899999999999999</v>
      </c>
      <c r="BQ51" s="1120"/>
      <c r="BR51" s="1120"/>
      <c r="BS51" s="1120"/>
      <c r="BT51" s="1120"/>
      <c r="BU51" s="1120"/>
      <c r="BV51" s="1120"/>
      <c r="BW51" s="1120"/>
      <c r="BX51" s="1120">
        <v>20.9</v>
      </c>
      <c r="BY51" s="1120"/>
      <c r="BZ51" s="1120"/>
      <c r="CA51" s="1120"/>
      <c r="CB51" s="1120"/>
      <c r="CC51" s="1120"/>
      <c r="CD51" s="1120"/>
      <c r="CE51" s="1120"/>
      <c r="CF51" s="1120">
        <v>7</v>
      </c>
      <c r="CG51" s="1120"/>
      <c r="CH51" s="1120"/>
      <c r="CI51" s="1120"/>
      <c r="CJ51" s="1120"/>
      <c r="CK51" s="1120"/>
      <c r="CL51" s="1120"/>
      <c r="CM51" s="1120"/>
      <c r="CN51" s="1120">
        <v>0.6</v>
      </c>
      <c r="CO51" s="1120"/>
      <c r="CP51" s="1120"/>
      <c r="CQ51" s="1120"/>
      <c r="CR51" s="1120"/>
      <c r="CS51" s="1120"/>
      <c r="CT51" s="1120"/>
      <c r="CU51" s="1120"/>
      <c r="CV51" s="1120"/>
      <c r="CW51" s="1120"/>
      <c r="CX51" s="1120"/>
      <c r="CY51" s="1120"/>
      <c r="CZ51" s="1120"/>
      <c r="DA51" s="1120"/>
      <c r="DB51" s="1120"/>
      <c r="DC51" s="1120"/>
    </row>
    <row r="52" spans="1:109" x14ac:dyDescent="0.15">
      <c r="B52" s="98"/>
      <c r="G52" s="1136"/>
      <c r="H52" s="1136"/>
      <c r="I52" s="1138"/>
      <c r="J52" s="1138"/>
      <c r="K52" s="1137"/>
      <c r="L52" s="1137"/>
      <c r="M52" s="1137"/>
      <c r="N52" s="1137"/>
      <c r="AM52" s="333"/>
      <c r="AN52" s="1124"/>
      <c r="AO52" s="1124"/>
      <c r="AP52" s="1124"/>
      <c r="AQ52" s="1124"/>
      <c r="AR52" s="1124"/>
      <c r="AS52" s="1124"/>
      <c r="AT52" s="1124"/>
      <c r="AU52" s="1124"/>
      <c r="AV52" s="1124"/>
      <c r="AW52" s="1124"/>
      <c r="AX52" s="1124"/>
      <c r="AY52" s="1124"/>
      <c r="AZ52" s="1124"/>
      <c r="BA52" s="1124"/>
      <c r="BB52" s="1124"/>
      <c r="BC52" s="1124"/>
      <c r="BD52" s="1124"/>
      <c r="BE52" s="1124"/>
      <c r="BF52" s="1124"/>
      <c r="BG52" s="1124"/>
      <c r="BH52" s="1124"/>
      <c r="BI52" s="1124"/>
      <c r="BJ52" s="1124"/>
      <c r="BK52" s="1124"/>
      <c r="BL52" s="1124"/>
      <c r="BM52" s="1124"/>
      <c r="BN52" s="1124"/>
      <c r="BO52" s="1124"/>
      <c r="BP52" s="1120"/>
      <c r="BQ52" s="1120"/>
      <c r="BR52" s="1120"/>
      <c r="BS52" s="1120"/>
      <c r="BT52" s="1120"/>
      <c r="BU52" s="1120"/>
      <c r="BV52" s="1120"/>
      <c r="BW52" s="1120"/>
      <c r="BX52" s="1120"/>
      <c r="BY52" s="1120"/>
      <c r="BZ52" s="1120"/>
      <c r="CA52" s="1120"/>
      <c r="CB52" s="1120"/>
      <c r="CC52" s="1120"/>
      <c r="CD52" s="1120"/>
      <c r="CE52" s="1120"/>
      <c r="CF52" s="1120"/>
      <c r="CG52" s="1120"/>
      <c r="CH52" s="1120"/>
      <c r="CI52" s="1120"/>
      <c r="CJ52" s="1120"/>
      <c r="CK52" s="1120"/>
      <c r="CL52" s="1120"/>
      <c r="CM52" s="1120"/>
      <c r="CN52" s="1120"/>
      <c r="CO52" s="1120"/>
      <c r="CP52" s="1120"/>
      <c r="CQ52" s="1120"/>
      <c r="CR52" s="1120"/>
      <c r="CS52" s="1120"/>
      <c r="CT52" s="1120"/>
      <c r="CU52" s="1120"/>
      <c r="CV52" s="1120"/>
      <c r="CW52" s="1120"/>
      <c r="CX52" s="1120"/>
      <c r="CY52" s="1120"/>
      <c r="CZ52" s="1120"/>
      <c r="DA52" s="1120"/>
      <c r="DB52" s="1120"/>
      <c r="DC52" s="1120"/>
    </row>
    <row r="53" spans="1:109" x14ac:dyDescent="0.15">
      <c r="A53" s="322"/>
      <c r="B53" s="98"/>
      <c r="G53" s="1136"/>
      <c r="H53" s="1136"/>
      <c r="I53" s="1121"/>
      <c r="J53" s="1121"/>
      <c r="K53" s="1137"/>
      <c r="L53" s="1137"/>
      <c r="M53" s="1137"/>
      <c r="N53" s="1137"/>
      <c r="AM53" s="333"/>
      <c r="AN53" s="1124"/>
      <c r="AO53" s="1124"/>
      <c r="AP53" s="1124"/>
      <c r="AQ53" s="1124"/>
      <c r="AR53" s="1124"/>
      <c r="AS53" s="1124"/>
      <c r="AT53" s="1124"/>
      <c r="AU53" s="1124"/>
      <c r="AV53" s="1124"/>
      <c r="AW53" s="1124"/>
      <c r="AX53" s="1124"/>
      <c r="AY53" s="1124"/>
      <c r="AZ53" s="1124"/>
      <c r="BA53" s="1124"/>
      <c r="BB53" s="1124" t="s">
        <v>148</v>
      </c>
      <c r="BC53" s="1124"/>
      <c r="BD53" s="1124"/>
      <c r="BE53" s="1124"/>
      <c r="BF53" s="1124"/>
      <c r="BG53" s="1124"/>
      <c r="BH53" s="1124"/>
      <c r="BI53" s="1124"/>
      <c r="BJ53" s="1124"/>
      <c r="BK53" s="1124"/>
      <c r="BL53" s="1124"/>
      <c r="BM53" s="1124"/>
      <c r="BN53" s="1124"/>
      <c r="BO53" s="1124"/>
      <c r="BP53" s="1120">
        <v>51.9</v>
      </c>
      <c r="BQ53" s="1120"/>
      <c r="BR53" s="1120"/>
      <c r="BS53" s="1120"/>
      <c r="BT53" s="1120"/>
      <c r="BU53" s="1120"/>
      <c r="BV53" s="1120"/>
      <c r="BW53" s="1120"/>
      <c r="BX53" s="1120">
        <v>53.1</v>
      </c>
      <c r="BY53" s="1120"/>
      <c r="BZ53" s="1120"/>
      <c r="CA53" s="1120"/>
      <c r="CB53" s="1120"/>
      <c r="CC53" s="1120"/>
      <c r="CD53" s="1120"/>
      <c r="CE53" s="1120"/>
      <c r="CF53" s="1120">
        <v>54.3</v>
      </c>
      <c r="CG53" s="1120"/>
      <c r="CH53" s="1120"/>
      <c r="CI53" s="1120"/>
      <c r="CJ53" s="1120"/>
      <c r="CK53" s="1120"/>
      <c r="CL53" s="1120"/>
      <c r="CM53" s="1120"/>
      <c r="CN53" s="1120">
        <v>56</v>
      </c>
      <c r="CO53" s="1120"/>
      <c r="CP53" s="1120"/>
      <c r="CQ53" s="1120"/>
      <c r="CR53" s="1120"/>
      <c r="CS53" s="1120"/>
      <c r="CT53" s="1120"/>
      <c r="CU53" s="1120"/>
      <c r="CV53" s="1120">
        <v>58.5</v>
      </c>
      <c r="CW53" s="1120"/>
      <c r="CX53" s="1120"/>
      <c r="CY53" s="1120"/>
      <c r="CZ53" s="1120"/>
      <c r="DA53" s="1120"/>
      <c r="DB53" s="1120"/>
      <c r="DC53" s="1120"/>
    </row>
    <row r="54" spans="1:109" x14ac:dyDescent="0.15">
      <c r="A54" s="322"/>
      <c r="B54" s="98"/>
      <c r="G54" s="1136"/>
      <c r="H54" s="1136"/>
      <c r="I54" s="1121"/>
      <c r="J54" s="1121"/>
      <c r="K54" s="1137"/>
      <c r="L54" s="1137"/>
      <c r="M54" s="1137"/>
      <c r="N54" s="1137"/>
      <c r="AM54" s="333"/>
      <c r="AN54" s="1124"/>
      <c r="AO54" s="1124"/>
      <c r="AP54" s="1124"/>
      <c r="AQ54" s="1124"/>
      <c r="AR54" s="1124"/>
      <c r="AS54" s="1124"/>
      <c r="AT54" s="1124"/>
      <c r="AU54" s="1124"/>
      <c r="AV54" s="1124"/>
      <c r="AW54" s="1124"/>
      <c r="AX54" s="1124"/>
      <c r="AY54" s="1124"/>
      <c r="AZ54" s="1124"/>
      <c r="BA54" s="1124"/>
      <c r="BB54" s="1124"/>
      <c r="BC54" s="1124"/>
      <c r="BD54" s="1124"/>
      <c r="BE54" s="1124"/>
      <c r="BF54" s="1124"/>
      <c r="BG54" s="1124"/>
      <c r="BH54" s="1124"/>
      <c r="BI54" s="1124"/>
      <c r="BJ54" s="1124"/>
      <c r="BK54" s="1124"/>
      <c r="BL54" s="1124"/>
      <c r="BM54" s="1124"/>
      <c r="BN54" s="1124"/>
      <c r="BO54" s="1124"/>
      <c r="BP54" s="1120"/>
      <c r="BQ54" s="1120"/>
      <c r="BR54" s="1120"/>
      <c r="BS54" s="1120"/>
      <c r="BT54" s="1120"/>
      <c r="BU54" s="1120"/>
      <c r="BV54" s="1120"/>
      <c r="BW54" s="1120"/>
      <c r="BX54" s="1120"/>
      <c r="BY54" s="1120"/>
      <c r="BZ54" s="1120"/>
      <c r="CA54" s="1120"/>
      <c r="CB54" s="1120"/>
      <c r="CC54" s="1120"/>
      <c r="CD54" s="1120"/>
      <c r="CE54" s="1120"/>
      <c r="CF54" s="1120"/>
      <c r="CG54" s="1120"/>
      <c r="CH54" s="1120"/>
      <c r="CI54" s="1120"/>
      <c r="CJ54" s="1120"/>
      <c r="CK54" s="1120"/>
      <c r="CL54" s="1120"/>
      <c r="CM54" s="1120"/>
      <c r="CN54" s="1120"/>
      <c r="CO54" s="1120"/>
      <c r="CP54" s="1120"/>
      <c r="CQ54" s="1120"/>
      <c r="CR54" s="1120"/>
      <c r="CS54" s="1120"/>
      <c r="CT54" s="1120"/>
      <c r="CU54" s="1120"/>
      <c r="CV54" s="1120"/>
      <c r="CW54" s="1120"/>
      <c r="CX54" s="1120"/>
      <c r="CY54" s="1120"/>
      <c r="CZ54" s="1120"/>
      <c r="DA54" s="1120"/>
      <c r="DB54" s="1120"/>
      <c r="DC54" s="1120"/>
    </row>
    <row r="55" spans="1:109" x14ac:dyDescent="0.15">
      <c r="A55" s="322"/>
      <c r="B55" s="98"/>
      <c r="G55" s="1121"/>
      <c r="H55" s="1121"/>
      <c r="I55" s="1121"/>
      <c r="J55" s="1121"/>
      <c r="K55" s="1137"/>
      <c r="L55" s="1137"/>
      <c r="M55" s="1137"/>
      <c r="N55" s="1137"/>
      <c r="AN55" s="1123" t="s">
        <v>18</v>
      </c>
      <c r="AO55" s="1123"/>
      <c r="AP55" s="1123"/>
      <c r="AQ55" s="1123"/>
      <c r="AR55" s="1123"/>
      <c r="AS55" s="1123"/>
      <c r="AT55" s="1123"/>
      <c r="AU55" s="1123"/>
      <c r="AV55" s="1123"/>
      <c r="AW55" s="1123"/>
      <c r="AX55" s="1123"/>
      <c r="AY55" s="1123"/>
      <c r="AZ55" s="1123"/>
      <c r="BA55" s="1123"/>
      <c r="BB55" s="1124" t="s">
        <v>561</v>
      </c>
      <c r="BC55" s="1124"/>
      <c r="BD55" s="1124"/>
      <c r="BE55" s="1124"/>
      <c r="BF55" s="1124"/>
      <c r="BG55" s="1124"/>
      <c r="BH55" s="1124"/>
      <c r="BI55" s="1124"/>
      <c r="BJ55" s="1124"/>
      <c r="BK55" s="1124"/>
      <c r="BL55" s="1124"/>
      <c r="BM55" s="1124"/>
      <c r="BN55" s="1124"/>
      <c r="BO55" s="1124"/>
      <c r="BP55" s="1120">
        <v>32.5</v>
      </c>
      <c r="BQ55" s="1120"/>
      <c r="BR55" s="1120"/>
      <c r="BS55" s="1120"/>
      <c r="BT55" s="1120"/>
      <c r="BU55" s="1120"/>
      <c r="BV55" s="1120"/>
      <c r="BW55" s="1120"/>
      <c r="BX55" s="1120">
        <v>30.2</v>
      </c>
      <c r="BY55" s="1120"/>
      <c r="BZ55" s="1120"/>
      <c r="CA55" s="1120"/>
      <c r="CB55" s="1120"/>
      <c r="CC55" s="1120"/>
      <c r="CD55" s="1120"/>
      <c r="CE55" s="1120"/>
      <c r="CF55" s="1120">
        <v>25.4</v>
      </c>
      <c r="CG55" s="1120"/>
      <c r="CH55" s="1120"/>
      <c r="CI55" s="1120"/>
      <c r="CJ55" s="1120"/>
      <c r="CK55" s="1120"/>
      <c r="CL55" s="1120"/>
      <c r="CM55" s="1120"/>
      <c r="CN55" s="1120">
        <v>22.9</v>
      </c>
      <c r="CO55" s="1120"/>
      <c r="CP55" s="1120"/>
      <c r="CQ55" s="1120"/>
      <c r="CR55" s="1120"/>
      <c r="CS55" s="1120"/>
      <c r="CT55" s="1120"/>
      <c r="CU55" s="1120"/>
      <c r="CV55" s="1120">
        <v>28.5</v>
      </c>
      <c r="CW55" s="1120"/>
      <c r="CX55" s="1120"/>
      <c r="CY55" s="1120"/>
      <c r="CZ55" s="1120"/>
      <c r="DA55" s="1120"/>
      <c r="DB55" s="1120"/>
      <c r="DC55" s="1120"/>
    </row>
    <row r="56" spans="1:109" x14ac:dyDescent="0.15">
      <c r="A56" s="322"/>
      <c r="B56" s="98"/>
      <c r="G56" s="1121"/>
      <c r="H56" s="1121"/>
      <c r="I56" s="1121"/>
      <c r="J56" s="1121"/>
      <c r="K56" s="1137"/>
      <c r="L56" s="1137"/>
      <c r="M56" s="1137"/>
      <c r="N56" s="1137"/>
      <c r="AN56" s="1123"/>
      <c r="AO56" s="1123"/>
      <c r="AP56" s="1123"/>
      <c r="AQ56" s="1123"/>
      <c r="AR56" s="1123"/>
      <c r="AS56" s="1123"/>
      <c r="AT56" s="1123"/>
      <c r="AU56" s="1123"/>
      <c r="AV56" s="1123"/>
      <c r="AW56" s="1123"/>
      <c r="AX56" s="1123"/>
      <c r="AY56" s="1123"/>
      <c r="AZ56" s="1123"/>
      <c r="BA56" s="1123"/>
      <c r="BB56" s="1124"/>
      <c r="BC56" s="1124"/>
      <c r="BD56" s="1124"/>
      <c r="BE56" s="1124"/>
      <c r="BF56" s="1124"/>
      <c r="BG56" s="1124"/>
      <c r="BH56" s="1124"/>
      <c r="BI56" s="1124"/>
      <c r="BJ56" s="1124"/>
      <c r="BK56" s="1124"/>
      <c r="BL56" s="1124"/>
      <c r="BM56" s="1124"/>
      <c r="BN56" s="1124"/>
      <c r="BO56" s="1124"/>
      <c r="BP56" s="1120"/>
      <c r="BQ56" s="1120"/>
      <c r="BR56" s="1120"/>
      <c r="BS56" s="1120"/>
      <c r="BT56" s="1120"/>
      <c r="BU56" s="1120"/>
      <c r="BV56" s="1120"/>
      <c r="BW56" s="1120"/>
      <c r="BX56" s="1120"/>
      <c r="BY56" s="1120"/>
      <c r="BZ56" s="1120"/>
      <c r="CA56" s="1120"/>
      <c r="CB56" s="1120"/>
      <c r="CC56" s="1120"/>
      <c r="CD56" s="1120"/>
      <c r="CE56" s="1120"/>
      <c r="CF56" s="1120"/>
      <c r="CG56" s="1120"/>
      <c r="CH56" s="1120"/>
      <c r="CI56" s="1120"/>
      <c r="CJ56" s="1120"/>
      <c r="CK56" s="1120"/>
      <c r="CL56" s="1120"/>
      <c r="CM56" s="1120"/>
      <c r="CN56" s="1120"/>
      <c r="CO56" s="1120"/>
      <c r="CP56" s="1120"/>
      <c r="CQ56" s="1120"/>
      <c r="CR56" s="1120"/>
      <c r="CS56" s="1120"/>
      <c r="CT56" s="1120"/>
      <c r="CU56" s="1120"/>
      <c r="CV56" s="1120"/>
      <c r="CW56" s="1120"/>
      <c r="CX56" s="1120"/>
      <c r="CY56" s="1120"/>
      <c r="CZ56" s="1120"/>
      <c r="DA56" s="1120"/>
      <c r="DB56" s="1120"/>
      <c r="DC56" s="1120"/>
    </row>
    <row r="57" spans="1:109" s="322" customFormat="1" x14ac:dyDescent="0.15">
      <c r="B57" s="328"/>
      <c r="G57" s="1121"/>
      <c r="H57" s="1121"/>
      <c r="I57" s="1125"/>
      <c r="J57" s="1125"/>
      <c r="K57" s="1137"/>
      <c r="L57" s="1137"/>
      <c r="M57" s="1137"/>
      <c r="N57" s="1137"/>
      <c r="AM57" s="51"/>
      <c r="AN57" s="1123"/>
      <c r="AO57" s="1123"/>
      <c r="AP57" s="1123"/>
      <c r="AQ57" s="1123"/>
      <c r="AR57" s="1123"/>
      <c r="AS57" s="1123"/>
      <c r="AT57" s="1123"/>
      <c r="AU57" s="1123"/>
      <c r="AV57" s="1123"/>
      <c r="AW57" s="1123"/>
      <c r="AX57" s="1123"/>
      <c r="AY57" s="1123"/>
      <c r="AZ57" s="1123"/>
      <c r="BA57" s="1123"/>
      <c r="BB57" s="1124" t="s">
        <v>148</v>
      </c>
      <c r="BC57" s="1124"/>
      <c r="BD57" s="1124"/>
      <c r="BE57" s="1124"/>
      <c r="BF57" s="1124"/>
      <c r="BG57" s="1124"/>
      <c r="BH57" s="1124"/>
      <c r="BI57" s="1124"/>
      <c r="BJ57" s="1124"/>
      <c r="BK57" s="1124"/>
      <c r="BL57" s="1124"/>
      <c r="BM57" s="1124"/>
      <c r="BN57" s="1124"/>
      <c r="BO57" s="1124"/>
      <c r="BP57" s="1120">
        <v>57</v>
      </c>
      <c r="BQ57" s="1120"/>
      <c r="BR57" s="1120"/>
      <c r="BS57" s="1120"/>
      <c r="BT57" s="1120"/>
      <c r="BU57" s="1120"/>
      <c r="BV57" s="1120"/>
      <c r="BW57" s="1120"/>
      <c r="BX57" s="1120">
        <v>58.9</v>
      </c>
      <c r="BY57" s="1120"/>
      <c r="BZ57" s="1120"/>
      <c r="CA57" s="1120"/>
      <c r="CB57" s="1120"/>
      <c r="CC57" s="1120"/>
      <c r="CD57" s="1120"/>
      <c r="CE57" s="1120"/>
      <c r="CF57" s="1120">
        <v>60</v>
      </c>
      <c r="CG57" s="1120"/>
      <c r="CH57" s="1120"/>
      <c r="CI57" s="1120"/>
      <c r="CJ57" s="1120"/>
      <c r="CK57" s="1120"/>
      <c r="CL57" s="1120"/>
      <c r="CM57" s="1120"/>
      <c r="CN57" s="1120">
        <v>60.6</v>
      </c>
      <c r="CO57" s="1120"/>
      <c r="CP57" s="1120"/>
      <c r="CQ57" s="1120"/>
      <c r="CR57" s="1120"/>
      <c r="CS57" s="1120"/>
      <c r="CT57" s="1120"/>
      <c r="CU57" s="1120"/>
      <c r="CV57" s="1120">
        <v>62.3</v>
      </c>
      <c r="CW57" s="1120"/>
      <c r="CX57" s="1120"/>
      <c r="CY57" s="1120"/>
      <c r="CZ57" s="1120"/>
      <c r="DA57" s="1120"/>
      <c r="DB57" s="1120"/>
      <c r="DC57" s="1120"/>
      <c r="DD57" s="347"/>
      <c r="DE57" s="328"/>
    </row>
    <row r="58" spans="1:109" s="322" customFormat="1" x14ac:dyDescent="0.15">
      <c r="A58" s="51"/>
      <c r="B58" s="328"/>
      <c r="G58" s="1121"/>
      <c r="H58" s="1121"/>
      <c r="I58" s="1125"/>
      <c r="J58" s="1125"/>
      <c r="K58" s="1137"/>
      <c r="L58" s="1137"/>
      <c r="M58" s="1137"/>
      <c r="N58" s="1137"/>
      <c r="AM58" s="51"/>
      <c r="AN58" s="1123"/>
      <c r="AO58" s="1123"/>
      <c r="AP58" s="1123"/>
      <c r="AQ58" s="1123"/>
      <c r="AR58" s="1123"/>
      <c r="AS58" s="1123"/>
      <c r="AT58" s="1123"/>
      <c r="AU58" s="1123"/>
      <c r="AV58" s="1123"/>
      <c r="AW58" s="1123"/>
      <c r="AX58" s="1123"/>
      <c r="AY58" s="1123"/>
      <c r="AZ58" s="1123"/>
      <c r="BA58" s="1123"/>
      <c r="BB58" s="1124"/>
      <c r="BC58" s="1124"/>
      <c r="BD58" s="1124"/>
      <c r="BE58" s="1124"/>
      <c r="BF58" s="1124"/>
      <c r="BG58" s="1124"/>
      <c r="BH58" s="1124"/>
      <c r="BI58" s="1124"/>
      <c r="BJ58" s="1124"/>
      <c r="BK58" s="1124"/>
      <c r="BL58" s="1124"/>
      <c r="BM58" s="1124"/>
      <c r="BN58" s="1124"/>
      <c r="BO58" s="1124"/>
      <c r="BP58" s="1120"/>
      <c r="BQ58" s="1120"/>
      <c r="BR58" s="1120"/>
      <c r="BS58" s="1120"/>
      <c r="BT58" s="1120"/>
      <c r="BU58" s="1120"/>
      <c r="BV58" s="1120"/>
      <c r="BW58" s="1120"/>
      <c r="BX58" s="1120"/>
      <c r="BY58" s="1120"/>
      <c r="BZ58" s="1120"/>
      <c r="CA58" s="1120"/>
      <c r="CB58" s="1120"/>
      <c r="CC58" s="1120"/>
      <c r="CD58" s="1120"/>
      <c r="CE58" s="1120"/>
      <c r="CF58" s="1120"/>
      <c r="CG58" s="1120"/>
      <c r="CH58" s="1120"/>
      <c r="CI58" s="1120"/>
      <c r="CJ58" s="1120"/>
      <c r="CK58" s="1120"/>
      <c r="CL58" s="1120"/>
      <c r="CM58" s="1120"/>
      <c r="CN58" s="1120"/>
      <c r="CO58" s="1120"/>
      <c r="CP58" s="1120"/>
      <c r="CQ58" s="1120"/>
      <c r="CR58" s="1120"/>
      <c r="CS58" s="1120"/>
      <c r="CT58" s="1120"/>
      <c r="CU58" s="1120"/>
      <c r="CV58" s="1120"/>
      <c r="CW58" s="1120"/>
      <c r="CX58" s="1120"/>
      <c r="CY58" s="1120"/>
      <c r="CZ58" s="1120"/>
      <c r="DA58" s="1120"/>
      <c r="DB58" s="1120"/>
      <c r="DC58" s="1120"/>
      <c r="DD58" s="347"/>
      <c r="DE58" s="328"/>
    </row>
    <row r="59" spans="1:109" s="322" customFormat="1" x14ac:dyDescent="0.15">
      <c r="A59" s="51"/>
      <c r="B59" s="328"/>
      <c r="K59" s="338"/>
      <c r="L59" s="338"/>
      <c r="M59" s="338"/>
      <c r="N59" s="338"/>
      <c r="AQ59" s="338"/>
      <c r="AR59" s="338"/>
      <c r="AS59" s="338"/>
      <c r="AT59" s="338"/>
      <c r="BC59" s="338"/>
      <c r="BD59" s="338"/>
      <c r="BE59" s="338"/>
      <c r="BF59" s="338"/>
      <c r="BO59" s="338"/>
      <c r="BP59" s="338"/>
      <c r="BQ59" s="338"/>
      <c r="BR59" s="338"/>
      <c r="CA59" s="338"/>
      <c r="CB59" s="338"/>
      <c r="CC59" s="338"/>
      <c r="CD59" s="338"/>
      <c r="CM59" s="338"/>
      <c r="CN59" s="338"/>
      <c r="CO59" s="338"/>
      <c r="CP59" s="338"/>
      <c r="CY59" s="338"/>
      <c r="CZ59" s="338"/>
      <c r="DA59" s="338"/>
      <c r="DB59" s="338"/>
      <c r="DC59" s="338"/>
      <c r="DD59" s="347"/>
      <c r="DE59" s="328"/>
    </row>
    <row r="60" spans="1:109" s="322" customFormat="1" x14ac:dyDescent="0.15">
      <c r="A60" s="51"/>
      <c r="B60" s="328"/>
      <c r="K60" s="338"/>
      <c r="L60" s="338"/>
      <c r="M60" s="338"/>
      <c r="N60" s="338"/>
      <c r="AQ60" s="338"/>
      <c r="AR60" s="338"/>
      <c r="AS60" s="338"/>
      <c r="AT60" s="338"/>
      <c r="BC60" s="338"/>
      <c r="BD60" s="338"/>
      <c r="BE60" s="338"/>
      <c r="BF60" s="338"/>
      <c r="BO60" s="338"/>
      <c r="BP60" s="338"/>
      <c r="BQ60" s="338"/>
      <c r="BR60" s="338"/>
      <c r="CA60" s="338"/>
      <c r="CB60" s="338"/>
      <c r="CC60" s="338"/>
      <c r="CD60" s="338"/>
      <c r="CM60" s="338"/>
      <c r="CN60" s="338"/>
      <c r="CO60" s="338"/>
      <c r="CP60" s="338"/>
      <c r="CY60" s="338"/>
      <c r="CZ60" s="338"/>
      <c r="DA60" s="338"/>
      <c r="DB60" s="338"/>
      <c r="DC60" s="338"/>
      <c r="DD60" s="347"/>
      <c r="DE60" s="328"/>
    </row>
    <row r="61" spans="1:109" s="322" customFormat="1" x14ac:dyDescent="0.15">
      <c r="A61" s="51"/>
      <c r="B61" s="329"/>
      <c r="C61" s="330"/>
      <c r="D61" s="330"/>
      <c r="E61" s="330"/>
      <c r="F61" s="330"/>
      <c r="G61" s="330"/>
      <c r="H61" s="330"/>
      <c r="I61" s="330"/>
      <c r="J61" s="330"/>
      <c r="K61" s="330"/>
      <c r="L61" s="330"/>
      <c r="M61" s="343"/>
      <c r="N61" s="34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43"/>
      <c r="AT61" s="343"/>
      <c r="AU61" s="330"/>
      <c r="AV61" s="330"/>
      <c r="AW61" s="330"/>
      <c r="AX61" s="330"/>
      <c r="AY61" s="330"/>
      <c r="AZ61" s="330"/>
      <c r="BA61" s="330"/>
      <c r="BB61" s="330"/>
      <c r="BC61" s="330"/>
      <c r="BD61" s="330"/>
      <c r="BE61" s="343"/>
      <c r="BF61" s="343"/>
      <c r="BG61" s="330"/>
      <c r="BH61" s="330"/>
      <c r="BI61" s="330"/>
      <c r="BJ61" s="330"/>
      <c r="BK61" s="330"/>
      <c r="BL61" s="330"/>
      <c r="BM61" s="330"/>
      <c r="BN61" s="330"/>
      <c r="BO61" s="330"/>
      <c r="BP61" s="330"/>
      <c r="BQ61" s="343"/>
      <c r="BR61" s="343"/>
      <c r="BS61" s="330"/>
      <c r="BT61" s="330"/>
      <c r="BU61" s="330"/>
      <c r="BV61" s="330"/>
      <c r="BW61" s="330"/>
      <c r="BX61" s="330"/>
      <c r="BY61" s="330"/>
      <c r="BZ61" s="330"/>
      <c r="CA61" s="330"/>
      <c r="CB61" s="330"/>
      <c r="CC61" s="343"/>
      <c r="CD61" s="343"/>
      <c r="CE61" s="330"/>
      <c r="CF61" s="330"/>
      <c r="CG61" s="330"/>
      <c r="CH61" s="330"/>
      <c r="CI61" s="330"/>
      <c r="CJ61" s="330"/>
      <c r="CK61" s="330"/>
      <c r="CL61" s="330"/>
      <c r="CM61" s="330"/>
      <c r="CN61" s="330"/>
      <c r="CO61" s="343"/>
      <c r="CP61" s="343"/>
      <c r="CQ61" s="330"/>
      <c r="CR61" s="330"/>
      <c r="CS61" s="330"/>
      <c r="CT61" s="330"/>
      <c r="CU61" s="330"/>
      <c r="CV61" s="330"/>
      <c r="CW61" s="330"/>
      <c r="CX61" s="330"/>
      <c r="CY61" s="330"/>
      <c r="CZ61" s="330"/>
      <c r="DA61" s="343"/>
      <c r="DB61" s="343"/>
      <c r="DC61" s="343"/>
      <c r="DD61" s="348"/>
      <c r="DE61" s="328"/>
    </row>
    <row r="62" spans="1:109" x14ac:dyDescent="0.15">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109"/>
    </row>
    <row r="63" spans="1:109" ht="17.25" x14ac:dyDescent="0.15">
      <c r="B63" s="107" t="s">
        <v>325</v>
      </c>
    </row>
    <row r="64" spans="1:109" x14ac:dyDescent="0.15">
      <c r="B64" s="98"/>
      <c r="G64" s="331"/>
      <c r="N64" s="345"/>
      <c r="AM64" s="331"/>
      <c r="AN64" s="331" t="s">
        <v>559</v>
      </c>
      <c r="AP64" s="322"/>
      <c r="AQ64" s="322"/>
      <c r="AR64" s="322"/>
      <c r="AY64" s="331"/>
      <c r="BA64" s="322"/>
      <c r="BB64" s="322"/>
      <c r="BC64" s="322"/>
      <c r="BK64" s="331"/>
      <c r="BM64" s="322"/>
      <c r="BN64" s="322"/>
      <c r="BO64" s="322"/>
      <c r="BW64" s="331"/>
      <c r="BY64" s="322"/>
      <c r="BZ64" s="322"/>
      <c r="CA64" s="322"/>
      <c r="CI64" s="331"/>
      <c r="CK64" s="322"/>
      <c r="CL64" s="322"/>
      <c r="CM64" s="322"/>
      <c r="CU64" s="331"/>
      <c r="CW64" s="322"/>
      <c r="CX64" s="322"/>
      <c r="CY64" s="322"/>
    </row>
    <row r="65" spans="2:107" x14ac:dyDescent="0.15">
      <c r="B65" s="98"/>
      <c r="AN65" s="1127" t="s">
        <v>332</v>
      </c>
      <c r="AO65" s="1128"/>
      <c r="AP65" s="1128"/>
      <c r="AQ65" s="1128"/>
      <c r="AR65" s="1128"/>
      <c r="AS65" s="1128"/>
      <c r="AT65" s="1128"/>
      <c r="AU65" s="1128"/>
      <c r="AV65" s="1128"/>
      <c r="AW65" s="1128"/>
      <c r="AX65" s="1128"/>
      <c r="AY65" s="1128"/>
      <c r="AZ65" s="1128"/>
      <c r="BA65" s="1128"/>
      <c r="BB65" s="1128"/>
      <c r="BC65" s="1128"/>
      <c r="BD65" s="1128"/>
      <c r="BE65" s="1128"/>
      <c r="BF65" s="1128"/>
      <c r="BG65" s="1128"/>
      <c r="BH65" s="1128"/>
      <c r="BI65" s="1128"/>
      <c r="BJ65" s="1128"/>
      <c r="BK65" s="1128"/>
      <c r="BL65" s="1128"/>
      <c r="BM65" s="1128"/>
      <c r="BN65" s="1128"/>
      <c r="BO65" s="1128"/>
      <c r="BP65" s="1128"/>
      <c r="BQ65" s="1128"/>
      <c r="BR65" s="1128"/>
      <c r="BS65" s="1128"/>
      <c r="BT65" s="1128"/>
      <c r="BU65" s="1128"/>
      <c r="BV65" s="1128"/>
      <c r="BW65" s="1128"/>
      <c r="BX65" s="1128"/>
      <c r="BY65" s="1128"/>
      <c r="BZ65" s="1128"/>
      <c r="CA65" s="1128"/>
      <c r="CB65" s="1128"/>
      <c r="CC65" s="1128"/>
      <c r="CD65" s="1128"/>
      <c r="CE65" s="1128"/>
      <c r="CF65" s="1128"/>
      <c r="CG65" s="1128"/>
      <c r="CH65" s="1128"/>
      <c r="CI65" s="1128"/>
      <c r="CJ65" s="1128"/>
      <c r="CK65" s="1128"/>
      <c r="CL65" s="1128"/>
      <c r="CM65" s="1128"/>
      <c r="CN65" s="1128"/>
      <c r="CO65" s="1128"/>
      <c r="CP65" s="1128"/>
      <c r="CQ65" s="1128"/>
      <c r="CR65" s="1128"/>
      <c r="CS65" s="1128"/>
      <c r="CT65" s="1128"/>
      <c r="CU65" s="1128"/>
      <c r="CV65" s="1128"/>
      <c r="CW65" s="1128"/>
      <c r="CX65" s="1128"/>
      <c r="CY65" s="1128"/>
      <c r="CZ65" s="1128"/>
      <c r="DA65" s="1128"/>
      <c r="DB65" s="1128"/>
      <c r="DC65" s="1129"/>
    </row>
    <row r="66" spans="2:107" x14ac:dyDescent="0.15">
      <c r="B66" s="98"/>
      <c r="AN66" s="1130"/>
      <c r="AO66" s="1131"/>
      <c r="AP66" s="1131"/>
      <c r="AQ66" s="1131"/>
      <c r="AR66" s="1131"/>
      <c r="AS66" s="1131"/>
      <c r="AT66" s="1131"/>
      <c r="AU66" s="1131"/>
      <c r="AV66" s="1131"/>
      <c r="AW66" s="1131"/>
      <c r="AX66" s="1131"/>
      <c r="AY66" s="1131"/>
      <c r="AZ66" s="1131"/>
      <c r="BA66" s="1131"/>
      <c r="BB66" s="1131"/>
      <c r="BC66" s="1131"/>
      <c r="BD66" s="1131"/>
      <c r="BE66" s="1131"/>
      <c r="BF66" s="1131"/>
      <c r="BG66" s="1131"/>
      <c r="BH66" s="1131"/>
      <c r="BI66" s="1131"/>
      <c r="BJ66" s="1131"/>
      <c r="BK66" s="1131"/>
      <c r="BL66" s="1131"/>
      <c r="BM66" s="1131"/>
      <c r="BN66" s="1131"/>
      <c r="BO66" s="1131"/>
      <c r="BP66" s="1131"/>
      <c r="BQ66" s="1131"/>
      <c r="BR66" s="1131"/>
      <c r="BS66" s="1131"/>
      <c r="BT66" s="1131"/>
      <c r="BU66" s="1131"/>
      <c r="BV66" s="1131"/>
      <c r="BW66" s="1131"/>
      <c r="BX66" s="1131"/>
      <c r="BY66" s="1131"/>
      <c r="BZ66" s="1131"/>
      <c r="CA66" s="1131"/>
      <c r="CB66" s="1131"/>
      <c r="CC66" s="1131"/>
      <c r="CD66" s="1131"/>
      <c r="CE66" s="1131"/>
      <c r="CF66" s="1131"/>
      <c r="CG66" s="1131"/>
      <c r="CH66" s="1131"/>
      <c r="CI66" s="1131"/>
      <c r="CJ66" s="1131"/>
      <c r="CK66" s="1131"/>
      <c r="CL66" s="1131"/>
      <c r="CM66" s="1131"/>
      <c r="CN66" s="1131"/>
      <c r="CO66" s="1131"/>
      <c r="CP66" s="1131"/>
      <c r="CQ66" s="1131"/>
      <c r="CR66" s="1131"/>
      <c r="CS66" s="1131"/>
      <c r="CT66" s="1131"/>
      <c r="CU66" s="1131"/>
      <c r="CV66" s="1131"/>
      <c r="CW66" s="1131"/>
      <c r="CX66" s="1131"/>
      <c r="CY66" s="1131"/>
      <c r="CZ66" s="1131"/>
      <c r="DA66" s="1131"/>
      <c r="DB66" s="1131"/>
      <c r="DC66" s="1132"/>
    </row>
    <row r="67" spans="2:107" x14ac:dyDescent="0.15">
      <c r="B67" s="98"/>
      <c r="AN67" s="1130"/>
      <c r="AO67" s="1131"/>
      <c r="AP67" s="1131"/>
      <c r="AQ67" s="1131"/>
      <c r="AR67" s="1131"/>
      <c r="AS67" s="1131"/>
      <c r="AT67" s="1131"/>
      <c r="AU67" s="1131"/>
      <c r="AV67" s="1131"/>
      <c r="AW67" s="1131"/>
      <c r="AX67" s="1131"/>
      <c r="AY67" s="1131"/>
      <c r="AZ67" s="1131"/>
      <c r="BA67" s="1131"/>
      <c r="BB67" s="1131"/>
      <c r="BC67" s="1131"/>
      <c r="BD67" s="1131"/>
      <c r="BE67" s="1131"/>
      <c r="BF67" s="1131"/>
      <c r="BG67" s="1131"/>
      <c r="BH67" s="1131"/>
      <c r="BI67" s="1131"/>
      <c r="BJ67" s="1131"/>
      <c r="BK67" s="1131"/>
      <c r="BL67" s="1131"/>
      <c r="BM67" s="1131"/>
      <c r="BN67" s="1131"/>
      <c r="BO67" s="1131"/>
      <c r="BP67" s="1131"/>
      <c r="BQ67" s="1131"/>
      <c r="BR67" s="1131"/>
      <c r="BS67" s="1131"/>
      <c r="BT67" s="1131"/>
      <c r="BU67" s="1131"/>
      <c r="BV67" s="1131"/>
      <c r="BW67" s="1131"/>
      <c r="BX67" s="1131"/>
      <c r="BY67" s="1131"/>
      <c r="BZ67" s="1131"/>
      <c r="CA67" s="1131"/>
      <c r="CB67" s="1131"/>
      <c r="CC67" s="1131"/>
      <c r="CD67" s="1131"/>
      <c r="CE67" s="1131"/>
      <c r="CF67" s="1131"/>
      <c r="CG67" s="1131"/>
      <c r="CH67" s="1131"/>
      <c r="CI67" s="1131"/>
      <c r="CJ67" s="1131"/>
      <c r="CK67" s="1131"/>
      <c r="CL67" s="1131"/>
      <c r="CM67" s="1131"/>
      <c r="CN67" s="1131"/>
      <c r="CO67" s="1131"/>
      <c r="CP67" s="1131"/>
      <c r="CQ67" s="1131"/>
      <c r="CR67" s="1131"/>
      <c r="CS67" s="1131"/>
      <c r="CT67" s="1131"/>
      <c r="CU67" s="1131"/>
      <c r="CV67" s="1131"/>
      <c r="CW67" s="1131"/>
      <c r="CX67" s="1131"/>
      <c r="CY67" s="1131"/>
      <c r="CZ67" s="1131"/>
      <c r="DA67" s="1131"/>
      <c r="DB67" s="1131"/>
      <c r="DC67" s="1132"/>
    </row>
    <row r="68" spans="2:107" x14ac:dyDescent="0.15">
      <c r="B68" s="98"/>
      <c r="AN68" s="1130"/>
      <c r="AO68" s="1131"/>
      <c r="AP68" s="1131"/>
      <c r="AQ68" s="1131"/>
      <c r="AR68" s="1131"/>
      <c r="AS68" s="1131"/>
      <c r="AT68" s="1131"/>
      <c r="AU68" s="1131"/>
      <c r="AV68" s="1131"/>
      <c r="AW68" s="1131"/>
      <c r="AX68" s="1131"/>
      <c r="AY68" s="1131"/>
      <c r="AZ68" s="1131"/>
      <c r="BA68" s="1131"/>
      <c r="BB68" s="1131"/>
      <c r="BC68" s="1131"/>
      <c r="BD68" s="1131"/>
      <c r="BE68" s="1131"/>
      <c r="BF68" s="1131"/>
      <c r="BG68" s="1131"/>
      <c r="BH68" s="1131"/>
      <c r="BI68" s="1131"/>
      <c r="BJ68" s="1131"/>
      <c r="BK68" s="1131"/>
      <c r="BL68" s="1131"/>
      <c r="BM68" s="1131"/>
      <c r="BN68" s="1131"/>
      <c r="BO68" s="1131"/>
      <c r="BP68" s="1131"/>
      <c r="BQ68" s="1131"/>
      <c r="BR68" s="1131"/>
      <c r="BS68" s="1131"/>
      <c r="BT68" s="1131"/>
      <c r="BU68" s="1131"/>
      <c r="BV68" s="1131"/>
      <c r="BW68" s="1131"/>
      <c r="BX68" s="1131"/>
      <c r="BY68" s="1131"/>
      <c r="BZ68" s="1131"/>
      <c r="CA68" s="1131"/>
      <c r="CB68" s="1131"/>
      <c r="CC68" s="1131"/>
      <c r="CD68" s="1131"/>
      <c r="CE68" s="1131"/>
      <c r="CF68" s="1131"/>
      <c r="CG68" s="1131"/>
      <c r="CH68" s="1131"/>
      <c r="CI68" s="1131"/>
      <c r="CJ68" s="1131"/>
      <c r="CK68" s="1131"/>
      <c r="CL68" s="1131"/>
      <c r="CM68" s="1131"/>
      <c r="CN68" s="1131"/>
      <c r="CO68" s="1131"/>
      <c r="CP68" s="1131"/>
      <c r="CQ68" s="1131"/>
      <c r="CR68" s="1131"/>
      <c r="CS68" s="1131"/>
      <c r="CT68" s="1131"/>
      <c r="CU68" s="1131"/>
      <c r="CV68" s="1131"/>
      <c r="CW68" s="1131"/>
      <c r="CX68" s="1131"/>
      <c r="CY68" s="1131"/>
      <c r="CZ68" s="1131"/>
      <c r="DA68" s="1131"/>
      <c r="DB68" s="1131"/>
      <c r="DC68" s="1132"/>
    </row>
    <row r="69" spans="2:107" x14ac:dyDescent="0.15">
      <c r="B69" s="98"/>
      <c r="AN69" s="1133"/>
      <c r="AO69" s="1134"/>
      <c r="AP69" s="1134"/>
      <c r="AQ69" s="1134"/>
      <c r="AR69" s="1134"/>
      <c r="AS69" s="1134"/>
      <c r="AT69" s="1134"/>
      <c r="AU69" s="1134"/>
      <c r="AV69" s="1134"/>
      <c r="AW69" s="1134"/>
      <c r="AX69" s="1134"/>
      <c r="AY69" s="1134"/>
      <c r="AZ69" s="1134"/>
      <c r="BA69" s="1134"/>
      <c r="BB69" s="1134"/>
      <c r="BC69" s="1134"/>
      <c r="BD69" s="1134"/>
      <c r="BE69" s="1134"/>
      <c r="BF69" s="1134"/>
      <c r="BG69" s="1134"/>
      <c r="BH69" s="1134"/>
      <c r="BI69" s="1134"/>
      <c r="BJ69" s="1134"/>
      <c r="BK69" s="1134"/>
      <c r="BL69" s="1134"/>
      <c r="BM69" s="1134"/>
      <c r="BN69" s="1134"/>
      <c r="BO69" s="1134"/>
      <c r="BP69" s="1134"/>
      <c r="BQ69" s="1134"/>
      <c r="BR69" s="1134"/>
      <c r="BS69" s="1134"/>
      <c r="BT69" s="1134"/>
      <c r="BU69" s="1134"/>
      <c r="BV69" s="1134"/>
      <c r="BW69" s="1134"/>
      <c r="BX69" s="1134"/>
      <c r="BY69" s="1134"/>
      <c r="BZ69" s="1134"/>
      <c r="CA69" s="1134"/>
      <c r="CB69" s="1134"/>
      <c r="CC69" s="1134"/>
      <c r="CD69" s="1134"/>
      <c r="CE69" s="1134"/>
      <c r="CF69" s="1134"/>
      <c r="CG69" s="1134"/>
      <c r="CH69" s="1134"/>
      <c r="CI69" s="1134"/>
      <c r="CJ69" s="1134"/>
      <c r="CK69" s="1134"/>
      <c r="CL69" s="1134"/>
      <c r="CM69" s="1134"/>
      <c r="CN69" s="1134"/>
      <c r="CO69" s="1134"/>
      <c r="CP69" s="1134"/>
      <c r="CQ69" s="1134"/>
      <c r="CR69" s="1134"/>
      <c r="CS69" s="1134"/>
      <c r="CT69" s="1134"/>
      <c r="CU69" s="1134"/>
      <c r="CV69" s="1134"/>
      <c r="CW69" s="1134"/>
      <c r="CX69" s="1134"/>
      <c r="CY69" s="1134"/>
      <c r="CZ69" s="1134"/>
      <c r="DA69" s="1134"/>
      <c r="DB69" s="1134"/>
      <c r="DC69" s="1135"/>
    </row>
    <row r="70" spans="2:107" x14ac:dyDescent="0.15">
      <c r="B70" s="98"/>
      <c r="H70" s="334"/>
      <c r="I70" s="334"/>
      <c r="J70" s="336"/>
      <c r="K70" s="336"/>
      <c r="L70" s="341"/>
      <c r="M70" s="336"/>
      <c r="N70" s="341"/>
      <c r="AN70" s="333"/>
      <c r="AO70" s="333"/>
      <c r="AP70" s="333"/>
      <c r="AZ70" s="333"/>
      <c r="BA70" s="333"/>
      <c r="BB70" s="333"/>
      <c r="BL70" s="333"/>
      <c r="BM70" s="333"/>
      <c r="BN70" s="333"/>
      <c r="BX70" s="333"/>
      <c r="BY70" s="333"/>
      <c r="BZ70" s="333"/>
      <c r="CJ70" s="333"/>
      <c r="CK70" s="333"/>
      <c r="CL70" s="333"/>
      <c r="CV70" s="333"/>
      <c r="CW70" s="333"/>
      <c r="CX70" s="333"/>
    </row>
    <row r="71" spans="2:107" x14ac:dyDescent="0.15">
      <c r="B71" s="98"/>
      <c r="G71" s="332"/>
      <c r="I71" s="335"/>
      <c r="J71" s="336"/>
      <c r="K71" s="336"/>
      <c r="L71" s="341"/>
      <c r="M71" s="336"/>
      <c r="N71" s="341"/>
      <c r="AM71" s="332"/>
      <c r="AN71" s="51" t="s">
        <v>173</v>
      </c>
    </row>
    <row r="72" spans="2:107" x14ac:dyDescent="0.15">
      <c r="B72" s="98"/>
      <c r="G72" s="1121"/>
      <c r="H72" s="1121"/>
      <c r="I72" s="1121"/>
      <c r="J72" s="1121"/>
      <c r="K72" s="337"/>
      <c r="L72" s="337"/>
      <c r="M72" s="342"/>
      <c r="N72" s="342"/>
      <c r="AN72" s="1139"/>
      <c r="AO72" s="658"/>
      <c r="AP72" s="658"/>
      <c r="AQ72" s="658"/>
      <c r="AR72" s="658"/>
      <c r="AS72" s="658"/>
      <c r="AT72" s="658"/>
      <c r="AU72" s="658"/>
      <c r="AV72" s="658"/>
      <c r="AW72" s="658"/>
      <c r="AX72" s="658"/>
      <c r="AY72" s="658"/>
      <c r="AZ72" s="658"/>
      <c r="BA72" s="658"/>
      <c r="BB72" s="658"/>
      <c r="BC72" s="658"/>
      <c r="BD72" s="658"/>
      <c r="BE72" s="658"/>
      <c r="BF72" s="658"/>
      <c r="BG72" s="658"/>
      <c r="BH72" s="658"/>
      <c r="BI72" s="658"/>
      <c r="BJ72" s="658"/>
      <c r="BK72" s="658"/>
      <c r="BL72" s="658"/>
      <c r="BM72" s="658"/>
      <c r="BN72" s="658"/>
      <c r="BO72" s="659"/>
      <c r="BP72" s="1123" t="s">
        <v>533</v>
      </c>
      <c r="BQ72" s="1123"/>
      <c r="BR72" s="1123"/>
      <c r="BS72" s="1123"/>
      <c r="BT72" s="1123"/>
      <c r="BU72" s="1123"/>
      <c r="BV72" s="1123"/>
      <c r="BW72" s="1123"/>
      <c r="BX72" s="1123" t="s">
        <v>412</v>
      </c>
      <c r="BY72" s="1123"/>
      <c r="BZ72" s="1123"/>
      <c r="CA72" s="1123"/>
      <c r="CB72" s="1123"/>
      <c r="CC72" s="1123"/>
      <c r="CD72" s="1123"/>
      <c r="CE72" s="1123"/>
      <c r="CF72" s="1123" t="s">
        <v>534</v>
      </c>
      <c r="CG72" s="1123"/>
      <c r="CH72" s="1123"/>
      <c r="CI72" s="1123"/>
      <c r="CJ72" s="1123"/>
      <c r="CK72" s="1123"/>
      <c r="CL72" s="1123"/>
      <c r="CM72" s="1123"/>
      <c r="CN72" s="1123" t="s">
        <v>535</v>
      </c>
      <c r="CO72" s="1123"/>
      <c r="CP72" s="1123"/>
      <c r="CQ72" s="1123"/>
      <c r="CR72" s="1123"/>
      <c r="CS72" s="1123"/>
      <c r="CT72" s="1123"/>
      <c r="CU72" s="1123"/>
      <c r="CV72" s="1123" t="s">
        <v>536</v>
      </c>
      <c r="CW72" s="1123"/>
      <c r="CX72" s="1123"/>
      <c r="CY72" s="1123"/>
      <c r="CZ72" s="1123"/>
      <c r="DA72" s="1123"/>
      <c r="DB72" s="1123"/>
      <c r="DC72" s="1123"/>
    </row>
    <row r="73" spans="2:107" x14ac:dyDescent="0.15">
      <c r="B73" s="98"/>
      <c r="G73" s="1136"/>
      <c r="H73" s="1136"/>
      <c r="I73" s="1136"/>
      <c r="J73" s="1136"/>
      <c r="K73" s="1122"/>
      <c r="L73" s="1122"/>
      <c r="M73" s="1122"/>
      <c r="N73" s="1122"/>
      <c r="AM73" s="333"/>
      <c r="AN73" s="1124" t="s">
        <v>560</v>
      </c>
      <c r="AO73" s="1124"/>
      <c r="AP73" s="1124"/>
      <c r="AQ73" s="1124"/>
      <c r="AR73" s="1124"/>
      <c r="AS73" s="1124"/>
      <c r="AT73" s="1124"/>
      <c r="AU73" s="1124"/>
      <c r="AV73" s="1124"/>
      <c r="AW73" s="1124"/>
      <c r="AX73" s="1124"/>
      <c r="AY73" s="1124"/>
      <c r="AZ73" s="1124"/>
      <c r="BA73" s="1124"/>
      <c r="BB73" s="1124" t="s">
        <v>561</v>
      </c>
      <c r="BC73" s="1124"/>
      <c r="BD73" s="1124"/>
      <c r="BE73" s="1124"/>
      <c r="BF73" s="1124"/>
      <c r="BG73" s="1124"/>
      <c r="BH73" s="1124"/>
      <c r="BI73" s="1124"/>
      <c r="BJ73" s="1124"/>
      <c r="BK73" s="1124"/>
      <c r="BL73" s="1124"/>
      <c r="BM73" s="1124"/>
      <c r="BN73" s="1124"/>
      <c r="BO73" s="1124"/>
      <c r="BP73" s="1120">
        <v>19.899999999999999</v>
      </c>
      <c r="BQ73" s="1120"/>
      <c r="BR73" s="1120"/>
      <c r="BS73" s="1120"/>
      <c r="BT73" s="1120"/>
      <c r="BU73" s="1120"/>
      <c r="BV73" s="1120"/>
      <c r="BW73" s="1120"/>
      <c r="BX73" s="1120">
        <v>20.9</v>
      </c>
      <c r="BY73" s="1120"/>
      <c r="BZ73" s="1120"/>
      <c r="CA73" s="1120"/>
      <c r="CB73" s="1120"/>
      <c r="CC73" s="1120"/>
      <c r="CD73" s="1120"/>
      <c r="CE73" s="1120"/>
      <c r="CF73" s="1120">
        <v>7</v>
      </c>
      <c r="CG73" s="1120"/>
      <c r="CH73" s="1120"/>
      <c r="CI73" s="1120"/>
      <c r="CJ73" s="1120"/>
      <c r="CK73" s="1120"/>
      <c r="CL73" s="1120"/>
      <c r="CM73" s="1120"/>
      <c r="CN73" s="1120">
        <v>0.6</v>
      </c>
      <c r="CO73" s="1120"/>
      <c r="CP73" s="1120"/>
      <c r="CQ73" s="1120"/>
      <c r="CR73" s="1120"/>
      <c r="CS73" s="1120"/>
      <c r="CT73" s="1120"/>
      <c r="CU73" s="1120"/>
      <c r="CV73" s="1120"/>
      <c r="CW73" s="1120"/>
      <c r="CX73" s="1120"/>
      <c r="CY73" s="1120"/>
      <c r="CZ73" s="1120"/>
      <c r="DA73" s="1120"/>
      <c r="DB73" s="1120"/>
      <c r="DC73" s="1120"/>
    </row>
    <row r="74" spans="2:107" x14ac:dyDescent="0.15">
      <c r="B74" s="98"/>
      <c r="G74" s="1136"/>
      <c r="H74" s="1136"/>
      <c r="I74" s="1136"/>
      <c r="J74" s="1136"/>
      <c r="K74" s="1122"/>
      <c r="L74" s="1122"/>
      <c r="M74" s="1122"/>
      <c r="N74" s="1122"/>
      <c r="AM74" s="333"/>
      <c r="AN74" s="1124"/>
      <c r="AO74" s="1124"/>
      <c r="AP74" s="1124"/>
      <c r="AQ74" s="1124"/>
      <c r="AR74" s="1124"/>
      <c r="AS74" s="1124"/>
      <c r="AT74" s="1124"/>
      <c r="AU74" s="1124"/>
      <c r="AV74" s="1124"/>
      <c r="AW74" s="1124"/>
      <c r="AX74" s="1124"/>
      <c r="AY74" s="1124"/>
      <c r="AZ74" s="1124"/>
      <c r="BA74" s="1124"/>
      <c r="BB74" s="1124"/>
      <c r="BC74" s="1124"/>
      <c r="BD74" s="1124"/>
      <c r="BE74" s="1124"/>
      <c r="BF74" s="1124"/>
      <c r="BG74" s="1124"/>
      <c r="BH74" s="1124"/>
      <c r="BI74" s="1124"/>
      <c r="BJ74" s="1124"/>
      <c r="BK74" s="1124"/>
      <c r="BL74" s="1124"/>
      <c r="BM74" s="1124"/>
      <c r="BN74" s="1124"/>
      <c r="BO74" s="1124"/>
      <c r="BP74" s="1120"/>
      <c r="BQ74" s="1120"/>
      <c r="BR74" s="1120"/>
      <c r="BS74" s="1120"/>
      <c r="BT74" s="1120"/>
      <c r="BU74" s="1120"/>
      <c r="BV74" s="1120"/>
      <c r="BW74" s="1120"/>
      <c r="BX74" s="1120"/>
      <c r="BY74" s="1120"/>
      <c r="BZ74" s="1120"/>
      <c r="CA74" s="1120"/>
      <c r="CB74" s="1120"/>
      <c r="CC74" s="1120"/>
      <c r="CD74" s="1120"/>
      <c r="CE74" s="1120"/>
      <c r="CF74" s="1120"/>
      <c r="CG74" s="1120"/>
      <c r="CH74" s="1120"/>
      <c r="CI74" s="1120"/>
      <c r="CJ74" s="1120"/>
      <c r="CK74" s="1120"/>
      <c r="CL74" s="1120"/>
      <c r="CM74" s="1120"/>
      <c r="CN74" s="1120"/>
      <c r="CO74" s="1120"/>
      <c r="CP74" s="1120"/>
      <c r="CQ74" s="1120"/>
      <c r="CR74" s="1120"/>
      <c r="CS74" s="1120"/>
      <c r="CT74" s="1120"/>
      <c r="CU74" s="1120"/>
      <c r="CV74" s="1120"/>
      <c r="CW74" s="1120"/>
      <c r="CX74" s="1120"/>
      <c r="CY74" s="1120"/>
      <c r="CZ74" s="1120"/>
      <c r="DA74" s="1120"/>
      <c r="DB74" s="1120"/>
      <c r="DC74" s="1120"/>
    </row>
    <row r="75" spans="2:107" x14ac:dyDescent="0.15">
      <c r="B75" s="98"/>
      <c r="G75" s="1136"/>
      <c r="H75" s="1136"/>
      <c r="I75" s="1121"/>
      <c r="J75" s="1121"/>
      <c r="K75" s="1137"/>
      <c r="L75" s="1137"/>
      <c r="M75" s="1137"/>
      <c r="N75" s="1137"/>
      <c r="AM75" s="333"/>
      <c r="AN75" s="1124"/>
      <c r="AO75" s="1124"/>
      <c r="AP75" s="1124"/>
      <c r="AQ75" s="1124"/>
      <c r="AR75" s="1124"/>
      <c r="AS75" s="1124"/>
      <c r="AT75" s="1124"/>
      <c r="AU75" s="1124"/>
      <c r="AV75" s="1124"/>
      <c r="AW75" s="1124"/>
      <c r="AX75" s="1124"/>
      <c r="AY75" s="1124"/>
      <c r="AZ75" s="1124"/>
      <c r="BA75" s="1124"/>
      <c r="BB75" s="1124" t="s">
        <v>407</v>
      </c>
      <c r="BC75" s="1124"/>
      <c r="BD75" s="1124"/>
      <c r="BE75" s="1124"/>
      <c r="BF75" s="1124"/>
      <c r="BG75" s="1124"/>
      <c r="BH75" s="1124"/>
      <c r="BI75" s="1124"/>
      <c r="BJ75" s="1124"/>
      <c r="BK75" s="1124"/>
      <c r="BL75" s="1124"/>
      <c r="BM75" s="1124"/>
      <c r="BN75" s="1124"/>
      <c r="BO75" s="1124"/>
      <c r="BP75" s="1120">
        <v>8.8000000000000007</v>
      </c>
      <c r="BQ75" s="1120"/>
      <c r="BR75" s="1120"/>
      <c r="BS75" s="1120"/>
      <c r="BT75" s="1120"/>
      <c r="BU75" s="1120"/>
      <c r="BV75" s="1120"/>
      <c r="BW75" s="1120"/>
      <c r="BX75" s="1120">
        <v>8.5</v>
      </c>
      <c r="BY75" s="1120"/>
      <c r="BZ75" s="1120"/>
      <c r="CA75" s="1120"/>
      <c r="CB75" s="1120"/>
      <c r="CC75" s="1120"/>
      <c r="CD75" s="1120"/>
      <c r="CE75" s="1120"/>
      <c r="CF75" s="1120">
        <v>8.1999999999999993</v>
      </c>
      <c r="CG75" s="1120"/>
      <c r="CH75" s="1120"/>
      <c r="CI75" s="1120"/>
      <c r="CJ75" s="1120"/>
      <c r="CK75" s="1120"/>
      <c r="CL75" s="1120"/>
      <c r="CM75" s="1120"/>
      <c r="CN75" s="1120">
        <v>7.8</v>
      </c>
      <c r="CO75" s="1120"/>
      <c r="CP75" s="1120"/>
      <c r="CQ75" s="1120"/>
      <c r="CR75" s="1120"/>
      <c r="CS75" s="1120"/>
      <c r="CT75" s="1120"/>
      <c r="CU75" s="1120"/>
      <c r="CV75" s="1120">
        <v>7.3</v>
      </c>
      <c r="CW75" s="1120"/>
      <c r="CX75" s="1120"/>
      <c r="CY75" s="1120"/>
      <c r="CZ75" s="1120"/>
      <c r="DA75" s="1120"/>
      <c r="DB75" s="1120"/>
      <c r="DC75" s="1120"/>
    </row>
    <row r="76" spans="2:107" x14ac:dyDescent="0.15">
      <c r="B76" s="98"/>
      <c r="G76" s="1136"/>
      <c r="H76" s="1136"/>
      <c r="I76" s="1121"/>
      <c r="J76" s="1121"/>
      <c r="K76" s="1137"/>
      <c r="L76" s="1137"/>
      <c r="M76" s="1137"/>
      <c r="N76" s="1137"/>
      <c r="AM76" s="333"/>
      <c r="AN76" s="1124"/>
      <c r="AO76" s="1124"/>
      <c r="AP76" s="1124"/>
      <c r="AQ76" s="1124"/>
      <c r="AR76" s="1124"/>
      <c r="AS76" s="1124"/>
      <c r="AT76" s="1124"/>
      <c r="AU76" s="1124"/>
      <c r="AV76" s="1124"/>
      <c r="AW76" s="1124"/>
      <c r="AX76" s="1124"/>
      <c r="AY76" s="1124"/>
      <c r="AZ76" s="1124"/>
      <c r="BA76" s="1124"/>
      <c r="BB76" s="1124"/>
      <c r="BC76" s="1124"/>
      <c r="BD76" s="1124"/>
      <c r="BE76" s="1124"/>
      <c r="BF76" s="1124"/>
      <c r="BG76" s="1124"/>
      <c r="BH76" s="1124"/>
      <c r="BI76" s="1124"/>
      <c r="BJ76" s="1124"/>
      <c r="BK76" s="1124"/>
      <c r="BL76" s="1124"/>
      <c r="BM76" s="1124"/>
      <c r="BN76" s="1124"/>
      <c r="BO76" s="1124"/>
      <c r="BP76" s="1120"/>
      <c r="BQ76" s="1120"/>
      <c r="BR76" s="1120"/>
      <c r="BS76" s="1120"/>
      <c r="BT76" s="1120"/>
      <c r="BU76" s="1120"/>
      <c r="BV76" s="1120"/>
      <c r="BW76" s="1120"/>
      <c r="BX76" s="1120"/>
      <c r="BY76" s="1120"/>
      <c r="BZ76" s="1120"/>
      <c r="CA76" s="1120"/>
      <c r="CB76" s="1120"/>
      <c r="CC76" s="1120"/>
      <c r="CD76" s="1120"/>
      <c r="CE76" s="1120"/>
      <c r="CF76" s="1120"/>
      <c r="CG76" s="1120"/>
      <c r="CH76" s="1120"/>
      <c r="CI76" s="1120"/>
      <c r="CJ76" s="1120"/>
      <c r="CK76" s="1120"/>
      <c r="CL76" s="1120"/>
      <c r="CM76" s="1120"/>
      <c r="CN76" s="1120"/>
      <c r="CO76" s="1120"/>
      <c r="CP76" s="1120"/>
      <c r="CQ76" s="1120"/>
      <c r="CR76" s="1120"/>
      <c r="CS76" s="1120"/>
      <c r="CT76" s="1120"/>
      <c r="CU76" s="1120"/>
      <c r="CV76" s="1120"/>
      <c r="CW76" s="1120"/>
      <c r="CX76" s="1120"/>
      <c r="CY76" s="1120"/>
      <c r="CZ76" s="1120"/>
      <c r="DA76" s="1120"/>
      <c r="DB76" s="1120"/>
      <c r="DC76" s="1120"/>
    </row>
    <row r="77" spans="2:107" x14ac:dyDescent="0.15">
      <c r="B77" s="98"/>
      <c r="G77" s="1121"/>
      <c r="H77" s="1121"/>
      <c r="I77" s="1121"/>
      <c r="J77" s="1121"/>
      <c r="K77" s="1122"/>
      <c r="L77" s="1122"/>
      <c r="M77" s="1122"/>
      <c r="N77" s="1122"/>
      <c r="AN77" s="1123" t="s">
        <v>18</v>
      </c>
      <c r="AO77" s="1123"/>
      <c r="AP77" s="1123"/>
      <c r="AQ77" s="1123"/>
      <c r="AR77" s="1123"/>
      <c r="AS77" s="1123"/>
      <c r="AT77" s="1123"/>
      <c r="AU77" s="1123"/>
      <c r="AV77" s="1123"/>
      <c r="AW77" s="1123"/>
      <c r="AX77" s="1123"/>
      <c r="AY77" s="1123"/>
      <c r="AZ77" s="1123"/>
      <c r="BA77" s="1123"/>
      <c r="BB77" s="1124" t="s">
        <v>561</v>
      </c>
      <c r="BC77" s="1124"/>
      <c r="BD77" s="1124"/>
      <c r="BE77" s="1124"/>
      <c r="BF77" s="1124"/>
      <c r="BG77" s="1124"/>
      <c r="BH77" s="1124"/>
      <c r="BI77" s="1124"/>
      <c r="BJ77" s="1124"/>
      <c r="BK77" s="1124"/>
      <c r="BL77" s="1124"/>
      <c r="BM77" s="1124"/>
      <c r="BN77" s="1124"/>
      <c r="BO77" s="1124"/>
      <c r="BP77" s="1120">
        <v>32.5</v>
      </c>
      <c r="BQ77" s="1120"/>
      <c r="BR77" s="1120"/>
      <c r="BS77" s="1120"/>
      <c r="BT77" s="1120"/>
      <c r="BU77" s="1120"/>
      <c r="BV77" s="1120"/>
      <c r="BW77" s="1120"/>
      <c r="BX77" s="1120">
        <v>30.2</v>
      </c>
      <c r="BY77" s="1120"/>
      <c r="BZ77" s="1120"/>
      <c r="CA77" s="1120"/>
      <c r="CB77" s="1120"/>
      <c r="CC77" s="1120"/>
      <c r="CD77" s="1120"/>
      <c r="CE77" s="1120"/>
      <c r="CF77" s="1120">
        <v>25.4</v>
      </c>
      <c r="CG77" s="1120"/>
      <c r="CH77" s="1120"/>
      <c r="CI77" s="1120"/>
      <c r="CJ77" s="1120"/>
      <c r="CK77" s="1120"/>
      <c r="CL77" s="1120"/>
      <c r="CM77" s="1120"/>
      <c r="CN77" s="1120">
        <v>22.9</v>
      </c>
      <c r="CO77" s="1120"/>
      <c r="CP77" s="1120"/>
      <c r="CQ77" s="1120"/>
      <c r="CR77" s="1120"/>
      <c r="CS77" s="1120"/>
      <c r="CT77" s="1120"/>
      <c r="CU77" s="1120"/>
      <c r="CV77" s="1120">
        <v>28.5</v>
      </c>
      <c r="CW77" s="1120"/>
      <c r="CX77" s="1120"/>
      <c r="CY77" s="1120"/>
      <c r="CZ77" s="1120"/>
      <c r="DA77" s="1120"/>
      <c r="DB77" s="1120"/>
      <c r="DC77" s="1120"/>
    </row>
    <row r="78" spans="2:107" x14ac:dyDescent="0.15">
      <c r="B78" s="98"/>
      <c r="G78" s="1121"/>
      <c r="H78" s="1121"/>
      <c r="I78" s="1121"/>
      <c r="J78" s="1121"/>
      <c r="K78" s="1122"/>
      <c r="L78" s="1122"/>
      <c r="M78" s="1122"/>
      <c r="N78" s="1122"/>
      <c r="AN78" s="1123"/>
      <c r="AO78" s="1123"/>
      <c r="AP78" s="1123"/>
      <c r="AQ78" s="1123"/>
      <c r="AR78" s="1123"/>
      <c r="AS78" s="1123"/>
      <c r="AT78" s="1123"/>
      <c r="AU78" s="1123"/>
      <c r="AV78" s="1123"/>
      <c r="AW78" s="1123"/>
      <c r="AX78" s="1123"/>
      <c r="AY78" s="1123"/>
      <c r="AZ78" s="1123"/>
      <c r="BA78" s="1123"/>
      <c r="BB78" s="1124"/>
      <c r="BC78" s="1124"/>
      <c r="BD78" s="1124"/>
      <c r="BE78" s="1124"/>
      <c r="BF78" s="1124"/>
      <c r="BG78" s="1124"/>
      <c r="BH78" s="1124"/>
      <c r="BI78" s="1124"/>
      <c r="BJ78" s="1124"/>
      <c r="BK78" s="1124"/>
      <c r="BL78" s="1124"/>
      <c r="BM78" s="1124"/>
      <c r="BN78" s="1124"/>
      <c r="BO78" s="1124"/>
      <c r="BP78" s="1120"/>
      <c r="BQ78" s="1120"/>
      <c r="BR78" s="1120"/>
      <c r="BS78" s="1120"/>
      <c r="BT78" s="1120"/>
      <c r="BU78" s="1120"/>
      <c r="BV78" s="1120"/>
      <c r="BW78" s="1120"/>
      <c r="BX78" s="1120"/>
      <c r="BY78" s="1120"/>
      <c r="BZ78" s="1120"/>
      <c r="CA78" s="1120"/>
      <c r="CB78" s="1120"/>
      <c r="CC78" s="1120"/>
      <c r="CD78" s="1120"/>
      <c r="CE78" s="1120"/>
      <c r="CF78" s="1120"/>
      <c r="CG78" s="1120"/>
      <c r="CH78" s="1120"/>
      <c r="CI78" s="1120"/>
      <c r="CJ78" s="1120"/>
      <c r="CK78" s="1120"/>
      <c r="CL78" s="1120"/>
      <c r="CM78" s="1120"/>
      <c r="CN78" s="1120"/>
      <c r="CO78" s="1120"/>
      <c r="CP78" s="1120"/>
      <c r="CQ78" s="1120"/>
      <c r="CR78" s="1120"/>
      <c r="CS78" s="1120"/>
      <c r="CT78" s="1120"/>
      <c r="CU78" s="1120"/>
      <c r="CV78" s="1120"/>
      <c r="CW78" s="1120"/>
      <c r="CX78" s="1120"/>
      <c r="CY78" s="1120"/>
      <c r="CZ78" s="1120"/>
      <c r="DA78" s="1120"/>
      <c r="DB78" s="1120"/>
      <c r="DC78" s="1120"/>
    </row>
    <row r="79" spans="2:107" x14ac:dyDescent="0.15">
      <c r="B79" s="98"/>
      <c r="G79" s="1121"/>
      <c r="H79" s="1121"/>
      <c r="I79" s="1125"/>
      <c r="J79" s="1125"/>
      <c r="K79" s="1126"/>
      <c r="L79" s="1126"/>
      <c r="M79" s="1126"/>
      <c r="N79" s="1126"/>
      <c r="AN79" s="1123"/>
      <c r="AO79" s="1123"/>
      <c r="AP79" s="1123"/>
      <c r="AQ79" s="1123"/>
      <c r="AR79" s="1123"/>
      <c r="AS79" s="1123"/>
      <c r="AT79" s="1123"/>
      <c r="AU79" s="1123"/>
      <c r="AV79" s="1123"/>
      <c r="AW79" s="1123"/>
      <c r="AX79" s="1123"/>
      <c r="AY79" s="1123"/>
      <c r="AZ79" s="1123"/>
      <c r="BA79" s="1123"/>
      <c r="BB79" s="1124" t="s">
        <v>407</v>
      </c>
      <c r="BC79" s="1124"/>
      <c r="BD79" s="1124"/>
      <c r="BE79" s="1124"/>
      <c r="BF79" s="1124"/>
      <c r="BG79" s="1124"/>
      <c r="BH79" s="1124"/>
      <c r="BI79" s="1124"/>
      <c r="BJ79" s="1124"/>
      <c r="BK79" s="1124"/>
      <c r="BL79" s="1124"/>
      <c r="BM79" s="1124"/>
      <c r="BN79" s="1124"/>
      <c r="BO79" s="1124"/>
      <c r="BP79" s="1120">
        <v>8.1999999999999993</v>
      </c>
      <c r="BQ79" s="1120"/>
      <c r="BR79" s="1120"/>
      <c r="BS79" s="1120"/>
      <c r="BT79" s="1120"/>
      <c r="BU79" s="1120"/>
      <c r="BV79" s="1120"/>
      <c r="BW79" s="1120"/>
      <c r="BX79" s="1120">
        <v>8</v>
      </c>
      <c r="BY79" s="1120"/>
      <c r="BZ79" s="1120"/>
      <c r="CA79" s="1120"/>
      <c r="CB79" s="1120"/>
      <c r="CC79" s="1120"/>
      <c r="CD79" s="1120"/>
      <c r="CE79" s="1120"/>
      <c r="CF79" s="1120">
        <v>7.8</v>
      </c>
      <c r="CG79" s="1120"/>
      <c r="CH79" s="1120"/>
      <c r="CI79" s="1120"/>
      <c r="CJ79" s="1120"/>
      <c r="CK79" s="1120"/>
      <c r="CL79" s="1120"/>
      <c r="CM79" s="1120"/>
      <c r="CN79" s="1120">
        <v>7.7</v>
      </c>
      <c r="CO79" s="1120"/>
      <c r="CP79" s="1120"/>
      <c r="CQ79" s="1120"/>
      <c r="CR79" s="1120"/>
      <c r="CS79" s="1120"/>
      <c r="CT79" s="1120"/>
      <c r="CU79" s="1120"/>
      <c r="CV79" s="1120">
        <v>7.5</v>
      </c>
      <c r="CW79" s="1120"/>
      <c r="CX79" s="1120"/>
      <c r="CY79" s="1120"/>
      <c r="CZ79" s="1120"/>
      <c r="DA79" s="1120"/>
      <c r="DB79" s="1120"/>
      <c r="DC79" s="1120"/>
    </row>
    <row r="80" spans="2:107" x14ac:dyDescent="0.15">
      <c r="B80" s="98"/>
      <c r="G80" s="1121"/>
      <c r="H80" s="1121"/>
      <c r="I80" s="1125"/>
      <c r="J80" s="1125"/>
      <c r="K80" s="1126"/>
      <c r="L80" s="1126"/>
      <c r="M80" s="1126"/>
      <c r="N80" s="1126"/>
      <c r="AN80" s="1123"/>
      <c r="AO80" s="1123"/>
      <c r="AP80" s="1123"/>
      <c r="AQ80" s="1123"/>
      <c r="AR80" s="1123"/>
      <c r="AS80" s="1123"/>
      <c r="AT80" s="1123"/>
      <c r="AU80" s="1123"/>
      <c r="AV80" s="1123"/>
      <c r="AW80" s="1123"/>
      <c r="AX80" s="1123"/>
      <c r="AY80" s="1123"/>
      <c r="AZ80" s="1123"/>
      <c r="BA80" s="1123"/>
      <c r="BB80" s="1124"/>
      <c r="BC80" s="1124"/>
      <c r="BD80" s="1124"/>
      <c r="BE80" s="1124"/>
      <c r="BF80" s="1124"/>
      <c r="BG80" s="1124"/>
      <c r="BH80" s="1124"/>
      <c r="BI80" s="1124"/>
      <c r="BJ80" s="1124"/>
      <c r="BK80" s="1124"/>
      <c r="BL80" s="1124"/>
      <c r="BM80" s="1124"/>
      <c r="BN80" s="1124"/>
      <c r="BO80" s="1124"/>
      <c r="BP80" s="1120"/>
      <c r="BQ80" s="1120"/>
      <c r="BR80" s="1120"/>
      <c r="BS80" s="1120"/>
      <c r="BT80" s="1120"/>
      <c r="BU80" s="1120"/>
      <c r="BV80" s="1120"/>
      <c r="BW80" s="1120"/>
      <c r="BX80" s="1120"/>
      <c r="BY80" s="1120"/>
      <c r="BZ80" s="1120"/>
      <c r="CA80" s="1120"/>
      <c r="CB80" s="1120"/>
      <c r="CC80" s="1120"/>
      <c r="CD80" s="1120"/>
      <c r="CE80" s="1120"/>
      <c r="CF80" s="1120"/>
      <c r="CG80" s="1120"/>
      <c r="CH80" s="1120"/>
      <c r="CI80" s="1120"/>
      <c r="CJ80" s="1120"/>
      <c r="CK80" s="1120"/>
      <c r="CL80" s="1120"/>
      <c r="CM80" s="1120"/>
      <c r="CN80" s="1120"/>
      <c r="CO80" s="1120"/>
      <c r="CP80" s="1120"/>
      <c r="CQ80" s="1120"/>
      <c r="CR80" s="1120"/>
      <c r="CS80" s="1120"/>
      <c r="CT80" s="1120"/>
      <c r="CU80" s="1120"/>
      <c r="CV80" s="1120"/>
      <c r="CW80" s="1120"/>
      <c r="CX80" s="1120"/>
      <c r="CY80" s="1120"/>
      <c r="CZ80" s="1120"/>
      <c r="DA80" s="1120"/>
      <c r="DB80" s="1120"/>
      <c r="DC80" s="1120"/>
    </row>
    <row r="81" spans="2:109" x14ac:dyDescent="0.15">
      <c r="B81" s="98"/>
    </row>
    <row r="82" spans="2:109" ht="17.25" x14ac:dyDescent="0.15">
      <c r="B82" s="98"/>
      <c r="K82" s="339"/>
      <c r="L82" s="339"/>
      <c r="M82" s="339"/>
      <c r="N82" s="339"/>
      <c r="AQ82" s="339"/>
      <c r="AR82" s="339"/>
      <c r="AS82" s="339"/>
      <c r="AT82" s="339"/>
      <c r="BC82" s="339"/>
      <c r="BD82" s="339"/>
      <c r="BE82" s="339"/>
      <c r="BF82" s="339"/>
      <c r="BO82" s="339"/>
      <c r="BP82" s="339"/>
      <c r="BQ82" s="339"/>
      <c r="BR82" s="339"/>
      <c r="CA82" s="339"/>
      <c r="CB82" s="339"/>
      <c r="CC82" s="339"/>
      <c r="CD82" s="339"/>
      <c r="CM82" s="339"/>
      <c r="CN82" s="339"/>
      <c r="CO82" s="339"/>
      <c r="CP82" s="339"/>
      <c r="CY82" s="339"/>
      <c r="CZ82" s="339"/>
      <c r="DA82" s="339"/>
      <c r="DB82" s="339"/>
      <c r="DC82" s="339"/>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40"/>
      <c r="AQ87" s="340"/>
      <c r="BC87" s="340"/>
      <c r="BO87" s="340"/>
      <c r="CA87" s="340"/>
      <c r="CM87" s="340"/>
      <c r="CY87" s="340"/>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7AdHCVkVLujAf8m5BkglHY3oW5kyLtCoyA+rkXJp8QplxysASQsTpfJjHwuT8RiAp5/efQvkyM6rvUGiwiBwJQ==" saltValue="Ji1Wz6oXEmEPejOsNsm+0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101</v>
      </c>
    </row>
  </sheetData>
  <sheetProtection algorithmName="SHA-512" hashValue="4SIe5p9ybR3sV2Jsu99pI9qWETMEJxkS2189ONY/VPJQcoNcM9Umk5kz5Za7P2YKh939+oxi3oreypFP4mbGZg==" saltValue="4RlX9Thmu3wElwiJCI+JtQ=="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75" zoomScaleNormal="75" zoomScaleSheetLayoutView="55"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101</v>
      </c>
    </row>
  </sheetData>
  <sheetProtection algorithmName="SHA-512" hashValue="UP05a7k9PBDdvqgZECe/z8PRFSR+D3eIHfHX47HWfXgpI0k10e2/Q7ZDcmdTbK1XFQYsT3abEF23as/tkDtdEw==" saltValue="M+DpOqu2t/T2Nlfj/bku7g=="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1" t="s">
        <v>292</v>
      </c>
      <c r="DI1" s="682"/>
      <c r="DJ1" s="682"/>
      <c r="DK1" s="682"/>
      <c r="DL1" s="682"/>
      <c r="DM1" s="682"/>
      <c r="DN1" s="683"/>
      <c r="DO1" s="1"/>
      <c r="DP1" s="681" t="s">
        <v>14</v>
      </c>
      <c r="DQ1" s="682"/>
      <c r="DR1" s="682"/>
      <c r="DS1" s="682"/>
      <c r="DT1" s="682"/>
      <c r="DU1" s="682"/>
      <c r="DV1" s="682"/>
      <c r="DW1" s="682"/>
      <c r="DX1" s="682"/>
      <c r="DY1" s="682"/>
      <c r="DZ1" s="682"/>
      <c r="EA1" s="682"/>
      <c r="EB1" s="682"/>
      <c r="EC1" s="683"/>
      <c r="ED1" s="2"/>
      <c r="EE1" s="2"/>
      <c r="EF1" s="2"/>
      <c r="EG1" s="2"/>
      <c r="EH1" s="2"/>
      <c r="EI1" s="2"/>
      <c r="EJ1" s="2"/>
      <c r="EK1" s="2"/>
      <c r="EL1" s="2"/>
      <c r="EM1" s="2"/>
    </row>
    <row r="2" spans="2:143" ht="22.5" customHeight="1" x14ac:dyDescent="0.15">
      <c r="B2" s="43" t="s">
        <v>301</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7" t="s">
        <v>108</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7" t="s">
        <v>303</v>
      </c>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60"/>
      <c r="CD3" s="517" t="s">
        <v>304</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60"/>
    </row>
    <row r="4" spans="2:143" ht="11.25" customHeight="1" x14ac:dyDescent="0.15">
      <c r="B4" s="517" t="s">
        <v>4</v>
      </c>
      <c r="C4" s="518"/>
      <c r="D4" s="518"/>
      <c r="E4" s="518"/>
      <c r="F4" s="518"/>
      <c r="G4" s="518"/>
      <c r="H4" s="518"/>
      <c r="I4" s="518"/>
      <c r="J4" s="518"/>
      <c r="K4" s="518"/>
      <c r="L4" s="518"/>
      <c r="M4" s="518"/>
      <c r="N4" s="518"/>
      <c r="O4" s="518"/>
      <c r="P4" s="518"/>
      <c r="Q4" s="560"/>
      <c r="R4" s="517" t="s">
        <v>308</v>
      </c>
      <c r="S4" s="518"/>
      <c r="T4" s="518"/>
      <c r="U4" s="518"/>
      <c r="V4" s="518"/>
      <c r="W4" s="518"/>
      <c r="X4" s="518"/>
      <c r="Y4" s="560"/>
      <c r="Z4" s="517" t="s">
        <v>233</v>
      </c>
      <c r="AA4" s="518"/>
      <c r="AB4" s="518"/>
      <c r="AC4" s="560"/>
      <c r="AD4" s="517" t="s">
        <v>262</v>
      </c>
      <c r="AE4" s="518"/>
      <c r="AF4" s="518"/>
      <c r="AG4" s="518"/>
      <c r="AH4" s="518"/>
      <c r="AI4" s="518"/>
      <c r="AJ4" s="518"/>
      <c r="AK4" s="560"/>
      <c r="AL4" s="517" t="s">
        <v>233</v>
      </c>
      <c r="AM4" s="518"/>
      <c r="AN4" s="518"/>
      <c r="AO4" s="560"/>
      <c r="AP4" s="684" t="s">
        <v>310</v>
      </c>
      <c r="AQ4" s="684"/>
      <c r="AR4" s="684"/>
      <c r="AS4" s="684"/>
      <c r="AT4" s="684"/>
      <c r="AU4" s="684"/>
      <c r="AV4" s="684"/>
      <c r="AW4" s="684"/>
      <c r="AX4" s="684"/>
      <c r="AY4" s="684"/>
      <c r="AZ4" s="684"/>
      <c r="BA4" s="684"/>
      <c r="BB4" s="684"/>
      <c r="BC4" s="684"/>
      <c r="BD4" s="684"/>
      <c r="BE4" s="684"/>
      <c r="BF4" s="684"/>
      <c r="BG4" s="684" t="s">
        <v>294</v>
      </c>
      <c r="BH4" s="684"/>
      <c r="BI4" s="684"/>
      <c r="BJ4" s="684"/>
      <c r="BK4" s="684"/>
      <c r="BL4" s="684"/>
      <c r="BM4" s="684"/>
      <c r="BN4" s="684"/>
      <c r="BO4" s="684" t="s">
        <v>233</v>
      </c>
      <c r="BP4" s="684"/>
      <c r="BQ4" s="684"/>
      <c r="BR4" s="684"/>
      <c r="BS4" s="684" t="s">
        <v>312</v>
      </c>
      <c r="BT4" s="684"/>
      <c r="BU4" s="684"/>
      <c r="BV4" s="684"/>
      <c r="BW4" s="684"/>
      <c r="BX4" s="684"/>
      <c r="BY4" s="684"/>
      <c r="BZ4" s="684"/>
      <c r="CA4" s="684"/>
      <c r="CB4" s="684"/>
      <c r="CD4" s="517" t="s">
        <v>313</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60"/>
    </row>
    <row r="5" spans="2:143" s="8" customFormat="1" ht="11.25" customHeight="1" x14ac:dyDescent="0.15">
      <c r="B5" s="642" t="s">
        <v>307</v>
      </c>
      <c r="C5" s="643"/>
      <c r="D5" s="643"/>
      <c r="E5" s="643"/>
      <c r="F5" s="643"/>
      <c r="G5" s="643"/>
      <c r="H5" s="643"/>
      <c r="I5" s="643"/>
      <c r="J5" s="643"/>
      <c r="K5" s="643"/>
      <c r="L5" s="643"/>
      <c r="M5" s="643"/>
      <c r="N5" s="643"/>
      <c r="O5" s="643"/>
      <c r="P5" s="643"/>
      <c r="Q5" s="644"/>
      <c r="R5" s="639">
        <v>9553514</v>
      </c>
      <c r="S5" s="640"/>
      <c r="T5" s="640"/>
      <c r="U5" s="640"/>
      <c r="V5" s="640"/>
      <c r="W5" s="640"/>
      <c r="X5" s="640"/>
      <c r="Y5" s="668"/>
      <c r="Z5" s="679">
        <v>21.7</v>
      </c>
      <c r="AA5" s="679"/>
      <c r="AB5" s="679"/>
      <c r="AC5" s="679"/>
      <c r="AD5" s="680">
        <v>9553514</v>
      </c>
      <c r="AE5" s="680"/>
      <c r="AF5" s="680"/>
      <c r="AG5" s="680"/>
      <c r="AH5" s="680"/>
      <c r="AI5" s="680"/>
      <c r="AJ5" s="680"/>
      <c r="AK5" s="680"/>
      <c r="AL5" s="669">
        <v>52</v>
      </c>
      <c r="AM5" s="649"/>
      <c r="AN5" s="649"/>
      <c r="AO5" s="672"/>
      <c r="AP5" s="642" t="s">
        <v>314</v>
      </c>
      <c r="AQ5" s="643"/>
      <c r="AR5" s="643"/>
      <c r="AS5" s="643"/>
      <c r="AT5" s="643"/>
      <c r="AU5" s="643"/>
      <c r="AV5" s="643"/>
      <c r="AW5" s="643"/>
      <c r="AX5" s="643"/>
      <c r="AY5" s="643"/>
      <c r="AZ5" s="643"/>
      <c r="BA5" s="643"/>
      <c r="BB5" s="643"/>
      <c r="BC5" s="643"/>
      <c r="BD5" s="643"/>
      <c r="BE5" s="643"/>
      <c r="BF5" s="644"/>
      <c r="BG5" s="585">
        <v>9553514</v>
      </c>
      <c r="BH5" s="487"/>
      <c r="BI5" s="487"/>
      <c r="BJ5" s="487"/>
      <c r="BK5" s="487"/>
      <c r="BL5" s="487"/>
      <c r="BM5" s="487"/>
      <c r="BN5" s="586"/>
      <c r="BO5" s="622">
        <v>100</v>
      </c>
      <c r="BP5" s="622"/>
      <c r="BQ5" s="622"/>
      <c r="BR5" s="622"/>
      <c r="BS5" s="623">
        <v>107893</v>
      </c>
      <c r="BT5" s="623"/>
      <c r="BU5" s="623"/>
      <c r="BV5" s="623"/>
      <c r="BW5" s="623"/>
      <c r="BX5" s="623"/>
      <c r="BY5" s="623"/>
      <c r="BZ5" s="623"/>
      <c r="CA5" s="623"/>
      <c r="CB5" s="660"/>
      <c r="CD5" s="517" t="s">
        <v>310</v>
      </c>
      <c r="CE5" s="518"/>
      <c r="CF5" s="518"/>
      <c r="CG5" s="518"/>
      <c r="CH5" s="518"/>
      <c r="CI5" s="518"/>
      <c r="CJ5" s="518"/>
      <c r="CK5" s="518"/>
      <c r="CL5" s="518"/>
      <c r="CM5" s="518"/>
      <c r="CN5" s="518"/>
      <c r="CO5" s="518"/>
      <c r="CP5" s="518"/>
      <c r="CQ5" s="560"/>
      <c r="CR5" s="517" t="s">
        <v>316</v>
      </c>
      <c r="CS5" s="518"/>
      <c r="CT5" s="518"/>
      <c r="CU5" s="518"/>
      <c r="CV5" s="518"/>
      <c r="CW5" s="518"/>
      <c r="CX5" s="518"/>
      <c r="CY5" s="560"/>
      <c r="CZ5" s="517" t="s">
        <v>233</v>
      </c>
      <c r="DA5" s="518"/>
      <c r="DB5" s="518"/>
      <c r="DC5" s="560"/>
      <c r="DD5" s="517" t="s">
        <v>318</v>
      </c>
      <c r="DE5" s="518"/>
      <c r="DF5" s="518"/>
      <c r="DG5" s="518"/>
      <c r="DH5" s="518"/>
      <c r="DI5" s="518"/>
      <c r="DJ5" s="518"/>
      <c r="DK5" s="518"/>
      <c r="DL5" s="518"/>
      <c r="DM5" s="518"/>
      <c r="DN5" s="518"/>
      <c r="DO5" s="518"/>
      <c r="DP5" s="560"/>
      <c r="DQ5" s="517" t="s">
        <v>320</v>
      </c>
      <c r="DR5" s="518"/>
      <c r="DS5" s="518"/>
      <c r="DT5" s="518"/>
      <c r="DU5" s="518"/>
      <c r="DV5" s="518"/>
      <c r="DW5" s="518"/>
      <c r="DX5" s="518"/>
      <c r="DY5" s="518"/>
      <c r="DZ5" s="518"/>
      <c r="EA5" s="518"/>
      <c r="EB5" s="518"/>
      <c r="EC5" s="560"/>
    </row>
    <row r="6" spans="2:143" ht="11.25" customHeight="1" x14ac:dyDescent="0.15">
      <c r="B6" s="582" t="s">
        <v>321</v>
      </c>
      <c r="C6" s="583"/>
      <c r="D6" s="583"/>
      <c r="E6" s="583"/>
      <c r="F6" s="583"/>
      <c r="G6" s="583"/>
      <c r="H6" s="583"/>
      <c r="I6" s="583"/>
      <c r="J6" s="583"/>
      <c r="K6" s="583"/>
      <c r="L6" s="583"/>
      <c r="M6" s="583"/>
      <c r="N6" s="583"/>
      <c r="O6" s="583"/>
      <c r="P6" s="583"/>
      <c r="Q6" s="584"/>
      <c r="R6" s="585">
        <v>387052</v>
      </c>
      <c r="S6" s="487"/>
      <c r="T6" s="487"/>
      <c r="U6" s="487"/>
      <c r="V6" s="487"/>
      <c r="W6" s="487"/>
      <c r="X6" s="487"/>
      <c r="Y6" s="586"/>
      <c r="Z6" s="622">
        <v>0.9</v>
      </c>
      <c r="AA6" s="622"/>
      <c r="AB6" s="622"/>
      <c r="AC6" s="622"/>
      <c r="AD6" s="623">
        <v>387052</v>
      </c>
      <c r="AE6" s="623"/>
      <c r="AF6" s="623"/>
      <c r="AG6" s="623"/>
      <c r="AH6" s="623"/>
      <c r="AI6" s="623"/>
      <c r="AJ6" s="623"/>
      <c r="AK6" s="623"/>
      <c r="AL6" s="587">
        <v>2.1</v>
      </c>
      <c r="AM6" s="353"/>
      <c r="AN6" s="353"/>
      <c r="AO6" s="624"/>
      <c r="AP6" s="582" t="s">
        <v>106</v>
      </c>
      <c r="AQ6" s="583"/>
      <c r="AR6" s="583"/>
      <c r="AS6" s="583"/>
      <c r="AT6" s="583"/>
      <c r="AU6" s="583"/>
      <c r="AV6" s="583"/>
      <c r="AW6" s="583"/>
      <c r="AX6" s="583"/>
      <c r="AY6" s="583"/>
      <c r="AZ6" s="583"/>
      <c r="BA6" s="583"/>
      <c r="BB6" s="583"/>
      <c r="BC6" s="583"/>
      <c r="BD6" s="583"/>
      <c r="BE6" s="583"/>
      <c r="BF6" s="584"/>
      <c r="BG6" s="585">
        <v>9553514</v>
      </c>
      <c r="BH6" s="487"/>
      <c r="BI6" s="487"/>
      <c r="BJ6" s="487"/>
      <c r="BK6" s="487"/>
      <c r="BL6" s="487"/>
      <c r="BM6" s="487"/>
      <c r="BN6" s="586"/>
      <c r="BO6" s="622">
        <v>100</v>
      </c>
      <c r="BP6" s="622"/>
      <c r="BQ6" s="622"/>
      <c r="BR6" s="622"/>
      <c r="BS6" s="623">
        <v>107893</v>
      </c>
      <c r="BT6" s="623"/>
      <c r="BU6" s="623"/>
      <c r="BV6" s="623"/>
      <c r="BW6" s="623"/>
      <c r="BX6" s="623"/>
      <c r="BY6" s="623"/>
      <c r="BZ6" s="623"/>
      <c r="CA6" s="623"/>
      <c r="CB6" s="660"/>
      <c r="CD6" s="642" t="s">
        <v>322</v>
      </c>
      <c r="CE6" s="643"/>
      <c r="CF6" s="643"/>
      <c r="CG6" s="643"/>
      <c r="CH6" s="643"/>
      <c r="CI6" s="643"/>
      <c r="CJ6" s="643"/>
      <c r="CK6" s="643"/>
      <c r="CL6" s="643"/>
      <c r="CM6" s="643"/>
      <c r="CN6" s="643"/>
      <c r="CO6" s="643"/>
      <c r="CP6" s="643"/>
      <c r="CQ6" s="644"/>
      <c r="CR6" s="585">
        <v>294198</v>
      </c>
      <c r="CS6" s="487"/>
      <c r="CT6" s="487"/>
      <c r="CU6" s="487"/>
      <c r="CV6" s="487"/>
      <c r="CW6" s="487"/>
      <c r="CX6" s="487"/>
      <c r="CY6" s="586"/>
      <c r="CZ6" s="669">
        <v>0.7</v>
      </c>
      <c r="DA6" s="649"/>
      <c r="DB6" s="649"/>
      <c r="DC6" s="670"/>
      <c r="DD6" s="589">
        <v>26871</v>
      </c>
      <c r="DE6" s="487"/>
      <c r="DF6" s="487"/>
      <c r="DG6" s="487"/>
      <c r="DH6" s="487"/>
      <c r="DI6" s="487"/>
      <c r="DJ6" s="487"/>
      <c r="DK6" s="487"/>
      <c r="DL6" s="487"/>
      <c r="DM6" s="487"/>
      <c r="DN6" s="487"/>
      <c r="DO6" s="487"/>
      <c r="DP6" s="586"/>
      <c r="DQ6" s="589">
        <v>259512</v>
      </c>
      <c r="DR6" s="487"/>
      <c r="DS6" s="487"/>
      <c r="DT6" s="487"/>
      <c r="DU6" s="487"/>
      <c r="DV6" s="487"/>
      <c r="DW6" s="487"/>
      <c r="DX6" s="487"/>
      <c r="DY6" s="487"/>
      <c r="DZ6" s="487"/>
      <c r="EA6" s="487"/>
      <c r="EB6" s="487"/>
      <c r="EC6" s="634"/>
    </row>
    <row r="7" spans="2:143" ht="11.25" customHeight="1" x14ac:dyDescent="0.15">
      <c r="B7" s="582" t="s">
        <v>49</v>
      </c>
      <c r="C7" s="583"/>
      <c r="D7" s="583"/>
      <c r="E7" s="583"/>
      <c r="F7" s="583"/>
      <c r="G7" s="583"/>
      <c r="H7" s="583"/>
      <c r="I7" s="583"/>
      <c r="J7" s="583"/>
      <c r="K7" s="583"/>
      <c r="L7" s="583"/>
      <c r="M7" s="583"/>
      <c r="N7" s="583"/>
      <c r="O7" s="583"/>
      <c r="P7" s="583"/>
      <c r="Q7" s="584"/>
      <c r="R7" s="585">
        <v>6688</v>
      </c>
      <c r="S7" s="487"/>
      <c r="T7" s="487"/>
      <c r="U7" s="487"/>
      <c r="V7" s="487"/>
      <c r="W7" s="487"/>
      <c r="X7" s="487"/>
      <c r="Y7" s="586"/>
      <c r="Z7" s="622">
        <v>0</v>
      </c>
      <c r="AA7" s="622"/>
      <c r="AB7" s="622"/>
      <c r="AC7" s="622"/>
      <c r="AD7" s="623">
        <v>6688</v>
      </c>
      <c r="AE7" s="623"/>
      <c r="AF7" s="623"/>
      <c r="AG7" s="623"/>
      <c r="AH7" s="623"/>
      <c r="AI7" s="623"/>
      <c r="AJ7" s="623"/>
      <c r="AK7" s="623"/>
      <c r="AL7" s="587">
        <v>0</v>
      </c>
      <c r="AM7" s="353"/>
      <c r="AN7" s="353"/>
      <c r="AO7" s="624"/>
      <c r="AP7" s="582" t="s">
        <v>323</v>
      </c>
      <c r="AQ7" s="583"/>
      <c r="AR7" s="583"/>
      <c r="AS7" s="583"/>
      <c r="AT7" s="583"/>
      <c r="AU7" s="583"/>
      <c r="AV7" s="583"/>
      <c r="AW7" s="583"/>
      <c r="AX7" s="583"/>
      <c r="AY7" s="583"/>
      <c r="AZ7" s="583"/>
      <c r="BA7" s="583"/>
      <c r="BB7" s="583"/>
      <c r="BC7" s="583"/>
      <c r="BD7" s="583"/>
      <c r="BE7" s="583"/>
      <c r="BF7" s="584"/>
      <c r="BG7" s="585">
        <v>4067202</v>
      </c>
      <c r="BH7" s="487"/>
      <c r="BI7" s="487"/>
      <c r="BJ7" s="487"/>
      <c r="BK7" s="487"/>
      <c r="BL7" s="487"/>
      <c r="BM7" s="487"/>
      <c r="BN7" s="586"/>
      <c r="BO7" s="622">
        <v>42.6</v>
      </c>
      <c r="BP7" s="622"/>
      <c r="BQ7" s="622"/>
      <c r="BR7" s="622"/>
      <c r="BS7" s="623">
        <v>107893</v>
      </c>
      <c r="BT7" s="623"/>
      <c r="BU7" s="623"/>
      <c r="BV7" s="623"/>
      <c r="BW7" s="623"/>
      <c r="BX7" s="623"/>
      <c r="BY7" s="623"/>
      <c r="BZ7" s="623"/>
      <c r="CA7" s="623"/>
      <c r="CB7" s="660"/>
      <c r="CD7" s="582" t="s">
        <v>327</v>
      </c>
      <c r="CE7" s="583"/>
      <c r="CF7" s="583"/>
      <c r="CG7" s="583"/>
      <c r="CH7" s="583"/>
      <c r="CI7" s="583"/>
      <c r="CJ7" s="583"/>
      <c r="CK7" s="583"/>
      <c r="CL7" s="583"/>
      <c r="CM7" s="583"/>
      <c r="CN7" s="583"/>
      <c r="CO7" s="583"/>
      <c r="CP7" s="583"/>
      <c r="CQ7" s="584"/>
      <c r="CR7" s="585">
        <v>12385612</v>
      </c>
      <c r="CS7" s="487"/>
      <c r="CT7" s="487"/>
      <c r="CU7" s="487"/>
      <c r="CV7" s="487"/>
      <c r="CW7" s="487"/>
      <c r="CX7" s="487"/>
      <c r="CY7" s="586"/>
      <c r="CZ7" s="622">
        <v>29.1</v>
      </c>
      <c r="DA7" s="622"/>
      <c r="DB7" s="622"/>
      <c r="DC7" s="622"/>
      <c r="DD7" s="589">
        <v>487026</v>
      </c>
      <c r="DE7" s="487"/>
      <c r="DF7" s="487"/>
      <c r="DG7" s="487"/>
      <c r="DH7" s="487"/>
      <c r="DI7" s="487"/>
      <c r="DJ7" s="487"/>
      <c r="DK7" s="487"/>
      <c r="DL7" s="487"/>
      <c r="DM7" s="487"/>
      <c r="DN7" s="487"/>
      <c r="DO7" s="487"/>
      <c r="DP7" s="586"/>
      <c r="DQ7" s="589">
        <v>3217318</v>
      </c>
      <c r="DR7" s="487"/>
      <c r="DS7" s="487"/>
      <c r="DT7" s="487"/>
      <c r="DU7" s="487"/>
      <c r="DV7" s="487"/>
      <c r="DW7" s="487"/>
      <c r="DX7" s="487"/>
      <c r="DY7" s="487"/>
      <c r="DZ7" s="487"/>
      <c r="EA7" s="487"/>
      <c r="EB7" s="487"/>
      <c r="EC7" s="634"/>
    </row>
    <row r="8" spans="2:143" ht="11.25" customHeight="1" x14ac:dyDescent="0.15">
      <c r="B8" s="582" t="s">
        <v>328</v>
      </c>
      <c r="C8" s="583"/>
      <c r="D8" s="583"/>
      <c r="E8" s="583"/>
      <c r="F8" s="583"/>
      <c r="G8" s="583"/>
      <c r="H8" s="583"/>
      <c r="I8" s="583"/>
      <c r="J8" s="583"/>
      <c r="K8" s="583"/>
      <c r="L8" s="583"/>
      <c r="M8" s="583"/>
      <c r="N8" s="583"/>
      <c r="O8" s="583"/>
      <c r="P8" s="583"/>
      <c r="Q8" s="584"/>
      <c r="R8" s="585">
        <v>32058</v>
      </c>
      <c r="S8" s="487"/>
      <c r="T8" s="487"/>
      <c r="U8" s="487"/>
      <c r="V8" s="487"/>
      <c r="W8" s="487"/>
      <c r="X8" s="487"/>
      <c r="Y8" s="586"/>
      <c r="Z8" s="622">
        <v>0.1</v>
      </c>
      <c r="AA8" s="622"/>
      <c r="AB8" s="622"/>
      <c r="AC8" s="622"/>
      <c r="AD8" s="623">
        <v>32058</v>
      </c>
      <c r="AE8" s="623"/>
      <c r="AF8" s="623"/>
      <c r="AG8" s="623"/>
      <c r="AH8" s="623"/>
      <c r="AI8" s="623"/>
      <c r="AJ8" s="623"/>
      <c r="AK8" s="623"/>
      <c r="AL8" s="587">
        <v>0.2</v>
      </c>
      <c r="AM8" s="353"/>
      <c r="AN8" s="353"/>
      <c r="AO8" s="624"/>
      <c r="AP8" s="582" t="s">
        <v>124</v>
      </c>
      <c r="AQ8" s="583"/>
      <c r="AR8" s="583"/>
      <c r="AS8" s="583"/>
      <c r="AT8" s="583"/>
      <c r="AU8" s="583"/>
      <c r="AV8" s="583"/>
      <c r="AW8" s="583"/>
      <c r="AX8" s="583"/>
      <c r="AY8" s="583"/>
      <c r="AZ8" s="583"/>
      <c r="BA8" s="583"/>
      <c r="BB8" s="583"/>
      <c r="BC8" s="583"/>
      <c r="BD8" s="583"/>
      <c r="BE8" s="583"/>
      <c r="BF8" s="584"/>
      <c r="BG8" s="585">
        <v>133802</v>
      </c>
      <c r="BH8" s="487"/>
      <c r="BI8" s="487"/>
      <c r="BJ8" s="487"/>
      <c r="BK8" s="487"/>
      <c r="BL8" s="487"/>
      <c r="BM8" s="487"/>
      <c r="BN8" s="586"/>
      <c r="BO8" s="622">
        <v>1.4</v>
      </c>
      <c r="BP8" s="622"/>
      <c r="BQ8" s="622"/>
      <c r="BR8" s="622"/>
      <c r="BS8" s="589" t="s">
        <v>204</v>
      </c>
      <c r="BT8" s="487"/>
      <c r="BU8" s="487"/>
      <c r="BV8" s="487"/>
      <c r="BW8" s="487"/>
      <c r="BX8" s="487"/>
      <c r="BY8" s="487"/>
      <c r="BZ8" s="487"/>
      <c r="CA8" s="487"/>
      <c r="CB8" s="634"/>
      <c r="CD8" s="582" t="s">
        <v>330</v>
      </c>
      <c r="CE8" s="583"/>
      <c r="CF8" s="583"/>
      <c r="CG8" s="583"/>
      <c r="CH8" s="583"/>
      <c r="CI8" s="583"/>
      <c r="CJ8" s="583"/>
      <c r="CK8" s="583"/>
      <c r="CL8" s="583"/>
      <c r="CM8" s="583"/>
      <c r="CN8" s="583"/>
      <c r="CO8" s="583"/>
      <c r="CP8" s="583"/>
      <c r="CQ8" s="584"/>
      <c r="CR8" s="585">
        <v>11250012</v>
      </c>
      <c r="CS8" s="487"/>
      <c r="CT8" s="487"/>
      <c r="CU8" s="487"/>
      <c r="CV8" s="487"/>
      <c r="CW8" s="487"/>
      <c r="CX8" s="487"/>
      <c r="CY8" s="586"/>
      <c r="CZ8" s="622">
        <v>26.4</v>
      </c>
      <c r="DA8" s="622"/>
      <c r="DB8" s="622"/>
      <c r="DC8" s="622"/>
      <c r="DD8" s="589">
        <v>114076</v>
      </c>
      <c r="DE8" s="487"/>
      <c r="DF8" s="487"/>
      <c r="DG8" s="487"/>
      <c r="DH8" s="487"/>
      <c r="DI8" s="487"/>
      <c r="DJ8" s="487"/>
      <c r="DK8" s="487"/>
      <c r="DL8" s="487"/>
      <c r="DM8" s="487"/>
      <c r="DN8" s="487"/>
      <c r="DO8" s="487"/>
      <c r="DP8" s="586"/>
      <c r="DQ8" s="589">
        <v>5283815</v>
      </c>
      <c r="DR8" s="487"/>
      <c r="DS8" s="487"/>
      <c r="DT8" s="487"/>
      <c r="DU8" s="487"/>
      <c r="DV8" s="487"/>
      <c r="DW8" s="487"/>
      <c r="DX8" s="487"/>
      <c r="DY8" s="487"/>
      <c r="DZ8" s="487"/>
      <c r="EA8" s="487"/>
      <c r="EB8" s="487"/>
      <c r="EC8" s="634"/>
    </row>
    <row r="9" spans="2:143" ht="11.25" customHeight="1" x14ac:dyDescent="0.15">
      <c r="B9" s="582" t="s">
        <v>331</v>
      </c>
      <c r="C9" s="583"/>
      <c r="D9" s="583"/>
      <c r="E9" s="583"/>
      <c r="F9" s="583"/>
      <c r="G9" s="583"/>
      <c r="H9" s="583"/>
      <c r="I9" s="583"/>
      <c r="J9" s="583"/>
      <c r="K9" s="583"/>
      <c r="L9" s="583"/>
      <c r="M9" s="583"/>
      <c r="N9" s="583"/>
      <c r="O9" s="583"/>
      <c r="P9" s="583"/>
      <c r="Q9" s="584"/>
      <c r="R9" s="585">
        <v>44653</v>
      </c>
      <c r="S9" s="487"/>
      <c r="T9" s="487"/>
      <c r="U9" s="487"/>
      <c r="V9" s="487"/>
      <c r="W9" s="487"/>
      <c r="X9" s="487"/>
      <c r="Y9" s="586"/>
      <c r="Z9" s="622">
        <v>0.1</v>
      </c>
      <c r="AA9" s="622"/>
      <c r="AB9" s="622"/>
      <c r="AC9" s="622"/>
      <c r="AD9" s="623">
        <v>44653</v>
      </c>
      <c r="AE9" s="623"/>
      <c r="AF9" s="623"/>
      <c r="AG9" s="623"/>
      <c r="AH9" s="623"/>
      <c r="AI9" s="623"/>
      <c r="AJ9" s="623"/>
      <c r="AK9" s="623"/>
      <c r="AL9" s="587">
        <v>0.2</v>
      </c>
      <c r="AM9" s="353"/>
      <c r="AN9" s="353"/>
      <c r="AO9" s="624"/>
      <c r="AP9" s="582" t="s">
        <v>334</v>
      </c>
      <c r="AQ9" s="583"/>
      <c r="AR9" s="583"/>
      <c r="AS9" s="583"/>
      <c r="AT9" s="583"/>
      <c r="AU9" s="583"/>
      <c r="AV9" s="583"/>
      <c r="AW9" s="583"/>
      <c r="AX9" s="583"/>
      <c r="AY9" s="583"/>
      <c r="AZ9" s="583"/>
      <c r="BA9" s="583"/>
      <c r="BB9" s="583"/>
      <c r="BC9" s="583"/>
      <c r="BD9" s="583"/>
      <c r="BE9" s="583"/>
      <c r="BF9" s="584"/>
      <c r="BG9" s="585">
        <v>3311747</v>
      </c>
      <c r="BH9" s="487"/>
      <c r="BI9" s="487"/>
      <c r="BJ9" s="487"/>
      <c r="BK9" s="487"/>
      <c r="BL9" s="487"/>
      <c r="BM9" s="487"/>
      <c r="BN9" s="586"/>
      <c r="BO9" s="622">
        <v>34.700000000000003</v>
      </c>
      <c r="BP9" s="622"/>
      <c r="BQ9" s="622"/>
      <c r="BR9" s="622"/>
      <c r="BS9" s="589" t="s">
        <v>204</v>
      </c>
      <c r="BT9" s="487"/>
      <c r="BU9" s="487"/>
      <c r="BV9" s="487"/>
      <c r="BW9" s="487"/>
      <c r="BX9" s="487"/>
      <c r="BY9" s="487"/>
      <c r="BZ9" s="487"/>
      <c r="CA9" s="487"/>
      <c r="CB9" s="634"/>
      <c r="CD9" s="582" t="s">
        <v>336</v>
      </c>
      <c r="CE9" s="583"/>
      <c r="CF9" s="583"/>
      <c r="CG9" s="583"/>
      <c r="CH9" s="583"/>
      <c r="CI9" s="583"/>
      <c r="CJ9" s="583"/>
      <c r="CK9" s="583"/>
      <c r="CL9" s="583"/>
      <c r="CM9" s="583"/>
      <c r="CN9" s="583"/>
      <c r="CO9" s="583"/>
      <c r="CP9" s="583"/>
      <c r="CQ9" s="584"/>
      <c r="CR9" s="585">
        <v>2394509</v>
      </c>
      <c r="CS9" s="487"/>
      <c r="CT9" s="487"/>
      <c r="CU9" s="487"/>
      <c r="CV9" s="487"/>
      <c r="CW9" s="487"/>
      <c r="CX9" s="487"/>
      <c r="CY9" s="586"/>
      <c r="CZ9" s="622">
        <v>5.6</v>
      </c>
      <c r="DA9" s="622"/>
      <c r="DB9" s="622"/>
      <c r="DC9" s="622"/>
      <c r="DD9" s="589">
        <v>106382</v>
      </c>
      <c r="DE9" s="487"/>
      <c r="DF9" s="487"/>
      <c r="DG9" s="487"/>
      <c r="DH9" s="487"/>
      <c r="DI9" s="487"/>
      <c r="DJ9" s="487"/>
      <c r="DK9" s="487"/>
      <c r="DL9" s="487"/>
      <c r="DM9" s="487"/>
      <c r="DN9" s="487"/>
      <c r="DO9" s="487"/>
      <c r="DP9" s="586"/>
      <c r="DQ9" s="589">
        <v>1820301</v>
      </c>
      <c r="DR9" s="487"/>
      <c r="DS9" s="487"/>
      <c r="DT9" s="487"/>
      <c r="DU9" s="487"/>
      <c r="DV9" s="487"/>
      <c r="DW9" s="487"/>
      <c r="DX9" s="487"/>
      <c r="DY9" s="487"/>
      <c r="DZ9" s="487"/>
      <c r="EA9" s="487"/>
      <c r="EB9" s="487"/>
      <c r="EC9" s="634"/>
    </row>
    <row r="10" spans="2:143" ht="11.25" customHeight="1" x14ac:dyDescent="0.15">
      <c r="B10" s="582" t="s">
        <v>130</v>
      </c>
      <c r="C10" s="583"/>
      <c r="D10" s="583"/>
      <c r="E10" s="583"/>
      <c r="F10" s="583"/>
      <c r="G10" s="583"/>
      <c r="H10" s="583"/>
      <c r="I10" s="583"/>
      <c r="J10" s="583"/>
      <c r="K10" s="583"/>
      <c r="L10" s="583"/>
      <c r="M10" s="583"/>
      <c r="N10" s="583"/>
      <c r="O10" s="583"/>
      <c r="P10" s="583"/>
      <c r="Q10" s="584"/>
      <c r="R10" s="585" t="s">
        <v>204</v>
      </c>
      <c r="S10" s="487"/>
      <c r="T10" s="487"/>
      <c r="U10" s="487"/>
      <c r="V10" s="487"/>
      <c r="W10" s="487"/>
      <c r="X10" s="487"/>
      <c r="Y10" s="586"/>
      <c r="Z10" s="622" t="s">
        <v>204</v>
      </c>
      <c r="AA10" s="622"/>
      <c r="AB10" s="622"/>
      <c r="AC10" s="622"/>
      <c r="AD10" s="623" t="s">
        <v>204</v>
      </c>
      <c r="AE10" s="623"/>
      <c r="AF10" s="623"/>
      <c r="AG10" s="623"/>
      <c r="AH10" s="623"/>
      <c r="AI10" s="623"/>
      <c r="AJ10" s="623"/>
      <c r="AK10" s="623"/>
      <c r="AL10" s="587" t="s">
        <v>204</v>
      </c>
      <c r="AM10" s="353"/>
      <c r="AN10" s="353"/>
      <c r="AO10" s="624"/>
      <c r="AP10" s="582" t="s">
        <v>196</v>
      </c>
      <c r="AQ10" s="583"/>
      <c r="AR10" s="583"/>
      <c r="AS10" s="583"/>
      <c r="AT10" s="583"/>
      <c r="AU10" s="583"/>
      <c r="AV10" s="583"/>
      <c r="AW10" s="583"/>
      <c r="AX10" s="583"/>
      <c r="AY10" s="583"/>
      <c r="AZ10" s="583"/>
      <c r="BA10" s="583"/>
      <c r="BB10" s="583"/>
      <c r="BC10" s="583"/>
      <c r="BD10" s="583"/>
      <c r="BE10" s="583"/>
      <c r="BF10" s="584"/>
      <c r="BG10" s="585">
        <v>190793</v>
      </c>
      <c r="BH10" s="487"/>
      <c r="BI10" s="487"/>
      <c r="BJ10" s="487"/>
      <c r="BK10" s="487"/>
      <c r="BL10" s="487"/>
      <c r="BM10" s="487"/>
      <c r="BN10" s="586"/>
      <c r="BO10" s="622">
        <v>2</v>
      </c>
      <c r="BP10" s="622"/>
      <c r="BQ10" s="622"/>
      <c r="BR10" s="622"/>
      <c r="BS10" s="589" t="s">
        <v>204</v>
      </c>
      <c r="BT10" s="487"/>
      <c r="BU10" s="487"/>
      <c r="BV10" s="487"/>
      <c r="BW10" s="487"/>
      <c r="BX10" s="487"/>
      <c r="BY10" s="487"/>
      <c r="BZ10" s="487"/>
      <c r="CA10" s="487"/>
      <c r="CB10" s="634"/>
      <c r="CD10" s="582" t="s">
        <v>46</v>
      </c>
      <c r="CE10" s="583"/>
      <c r="CF10" s="583"/>
      <c r="CG10" s="583"/>
      <c r="CH10" s="583"/>
      <c r="CI10" s="583"/>
      <c r="CJ10" s="583"/>
      <c r="CK10" s="583"/>
      <c r="CL10" s="583"/>
      <c r="CM10" s="583"/>
      <c r="CN10" s="583"/>
      <c r="CO10" s="583"/>
      <c r="CP10" s="583"/>
      <c r="CQ10" s="584"/>
      <c r="CR10" s="585" t="s">
        <v>204</v>
      </c>
      <c r="CS10" s="487"/>
      <c r="CT10" s="487"/>
      <c r="CU10" s="487"/>
      <c r="CV10" s="487"/>
      <c r="CW10" s="487"/>
      <c r="CX10" s="487"/>
      <c r="CY10" s="586"/>
      <c r="CZ10" s="622" t="s">
        <v>204</v>
      </c>
      <c r="DA10" s="622"/>
      <c r="DB10" s="622"/>
      <c r="DC10" s="622"/>
      <c r="DD10" s="589" t="s">
        <v>204</v>
      </c>
      <c r="DE10" s="487"/>
      <c r="DF10" s="487"/>
      <c r="DG10" s="487"/>
      <c r="DH10" s="487"/>
      <c r="DI10" s="487"/>
      <c r="DJ10" s="487"/>
      <c r="DK10" s="487"/>
      <c r="DL10" s="487"/>
      <c r="DM10" s="487"/>
      <c r="DN10" s="487"/>
      <c r="DO10" s="487"/>
      <c r="DP10" s="586"/>
      <c r="DQ10" s="589" t="s">
        <v>204</v>
      </c>
      <c r="DR10" s="487"/>
      <c r="DS10" s="487"/>
      <c r="DT10" s="487"/>
      <c r="DU10" s="487"/>
      <c r="DV10" s="487"/>
      <c r="DW10" s="487"/>
      <c r="DX10" s="487"/>
      <c r="DY10" s="487"/>
      <c r="DZ10" s="487"/>
      <c r="EA10" s="487"/>
      <c r="EB10" s="487"/>
      <c r="EC10" s="634"/>
    </row>
    <row r="11" spans="2:143" ht="11.25" customHeight="1" x14ac:dyDescent="0.15">
      <c r="B11" s="582" t="s">
        <v>104</v>
      </c>
      <c r="C11" s="583"/>
      <c r="D11" s="583"/>
      <c r="E11" s="583"/>
      <c r="F11" s="583"/>
      <c r="G11" s="583"/>
      <c r="H11" s="583"/>
      <c r="I11" s="583"/>
      <c r="J11" s="583"/>
      <c r="K11" s="583"/>
      <c r="L11" s="583"/>
      <c r="M11" s="583"/>
      <c r="N11" s="583"/>
      <c r="O11" s="583"/>
      <c r="P11" s="583"/>
      <c r="Q11" s="584"/>
      <c r="R11" s="585">
        <v>1592847</v>
      </c>
      <c r="S11" s="487"/>
      <c r="T11" s="487"/>
      <c r="U11" s="487"/>
      <c r="V11" s="487"/>
      <c r="W11" s="487"/>
      <c r="X11" s="487"/>
      <c r="Y11" s="586"/>
      <c r="Z11" s="587">
        <v>3.6</v>
      </c>
      <c r="AA11" s="353"/>
      <c r="AB11" s="353"/>
      <c r="AC11" s="588"/>
      <c r="AD11" s="589">
        <v>1592847</v>
      </c>
      <c r="AE11" s="487"/>
      <c r="AF11" s="487"/>
      <c r="AG11" s="487"/>
      <c r="AH11" s="487"/>
      <c r="AI11" s="487"/>
      <c r="AJ11" s="487"/>
      <c r="AK11" s="586"/>
      <c r="AL11" s="587">
        <v>8.6999999999999993</v>
      </c>
      <c r="AM11" s="353"/>
      <c r="AN11" s="353"/>
      <c r="AO11" s="624"/>
      <c r="AP11" s="582" t="s">
        <v>338</v>
      </c>
      <c r="AQ11" s="583"/>
      <c r="AR11" s="583"/>
      <c r="AS11" s="583"/>
      <c r="AT11" s="583"/>
      <c r="AU11" s="583"/>
      <c r="AV11" s="583"/>
      <c r="AW11" s="583"/>
      <c r="AX11" s="583"/>
      <c r="AY11" s="583"/>
      <c r="AZ11" s="583"/>
      <c r="BA11" s="583"/>
      <c r="BB11" s="583"/>
      <c r="BC11" s="583"/>
      <c r="BD11" s="583"/>
      <c r="BE11" s="583"/>
      <c r="BF11" s="584"/>
      <c r="BG11" s="585">
        <v>430860</v>
      </c>
      <c r="BH11" s="487"/>
      <c r="BI11" s="487"/>
      <c r="BJ11" s="487"/>
      <c r="BK11" s="487"/>
      <c r="BL11" s="487"/>
      <c r="BM11" s="487"/>
      <c r="BN11" s="586"/>
      <c r="BO11" s="622">
        <v>4.5</v>
      </c>
      <c r="BP11" s="622"/>
      <c r="BQ11" s="622"/>
      <c r="BR11" s="622"/>
      <c r="BS11" s="589">
        <v>107893</v>
      </c>
      <c r="BT11" s="487"/>
      <c r="BU11" s="487"/>
      <c r="BV11" s="487"/>
      <c r="BW11" s="487"/>
      <c r="BX11" s="487"/>
      <c r="BY11" s="487"/>
      <c r="BZ11" s="487"/>
      <c r="CA11" s="487"/>
      <c r="CB11" s="634"/>
      <c r="CD11" s="582" t="s">
        <v>341</v>
      </c>
      <c r="CE11" s="583"/>
      <c r="CF11" s="583"/>
      <c r="CG11" s="583"/>
      <c r="CH11" s="583"/>
      <c r="CI11" s="583"/>
      <c r="CJ11" s="583"/>
      <c r="CK11" s="583"/>
      <c r="CL11" s="583"/>
      <c r="CM11" s="583"/>
      <c r="CN11" s="583"/>
      <c r="CO11" s="583"/>
      <c r="CP11" s="583"/>
      <c r="CQ11" s="584"/>
      <c r="CR11" s="585">
        <v>2533829</v>
      </c>
      <c r="CS11" s="487"/>
      <c r="CT11" s="487"/>
      <c r="CU11" s="487"/>
      <c r="CV11" s="487"/>
      <c r="CW11" s="487"/>
      <c r="CX11" s="487"/>
      <c r="CY11" s="586"/>
      <c r="CZ11" s="622">
        <v>5.9</v>
      </c>
      <c r="DA11" s="622"/>
      <c r="DB11" s="622"/>
      <c r="DC11" s="622"/>
      <c r="DD11" s="589">
        <v>1050373</v>
      </c>
      <c r="DE11" s="487"/>
      <c r="DF11" s="487"/>
      <c r="DG11" s="487"/>
      <c r="DH11" s="487"/>
      <c r="DI11" s="487"/>
      <c r="DJ11" s="487"/>
      <c r="DK11" s="487"/>
      <c r="DL11" s="487"/>
      <c r="DM11" s="487"/>
      <c r="DN11" s="487"/>
      <c r="DO11" s="487"/>
      <c r="DP11" s="586"/>
      <c r="DQ11" s="589">
        <v>1188011</v>
      </c>
      <c r="DR11" s="487"/>
      <c r="DS11" s="487"/>
      <c r="DT11" s="487"/>
      <c r="DU11" s="487"/>
      <c r="DV11" s="487"/>
      <c r="DW11" s="487"/>
      <c r="DX11" s="487"/>
      <c r="DY11" s="487"/>
      <c r="DZ11" s="487"/>
      <c r="EA11" s="487"/>
      <c r="EB11" s="487"/>
      <c r="EC11" s="634"/>
    </row>
    <row r="12" spans="2:143" ht="11.25" customHeight="1" x14ac:dyDescent="0.15">
      <c r="B12" s="582" t="s">
        <v>146</v>
      </c>
      <c r="C12" s="583"/>
      <c r="D12" s="583"/>
      <c r="E12" s="583"/>
      <c r="F12" s="583"/>
      <c r="G12" s="583"/>
      <c r="H12" s="583"/>
      <c r="I12" s="583"/>
      <c r="J12" s="583"/>
      <c r="K12" s="583"/>
      <c r="L12" s="583"/>
      <c r="M12" s="583"/>
      <c r="N12" s="583"/>
      <c r="O12" s="583"/>
      <c r="P12" s="583"/>
      <c r="Q12" s="584"/>
      <c r="R12" s="585">
        <v>164099</v>
      </c>
      <c r="S12" s="487"/>
      <c r="T12" s="487"/>
      <c r="U12" s="487"/>
      <c r="V12" s="487"/>
      <c r="W12" s="487"/>
      <c r="X12" s="487"/>
      <c r="Y12" s="586"/>
      <c r="Z12" s="622">
        <v>0.4</v>
      </c>
      <c r="AA12" s="622"/>
      <c r="AB12" s="622"/>
      <c r="AC12" s="622"/>
      <c r="AD12" s="623">
        <v>164099</v>
      </c>
      <c r="AE12" s="623"/>
      <c r="AF12" s="623"/>
      <c r="AG12" s="623"/>
      <c r="AH12" s="623"/>
      <c r="AI12" s="623"/>
      <c r="AJ12" s="623"/>
      <c r="AK12" s="623"/>
      <c r="AL12" s="587">
        <v>0.9</v>
      </c>
      <c r="AM12" s="353"/>
      <c r="AN12" s="353"/>
      <c r="AO12" s="624"/>
      <c r="AP12" s="582" t="s">
        <v>342</v>
      </c>
      <c r="AQ12" s="583"/>
      <c r="AR12" s="583"/>
      <c r="AS12" s="583"/>
      <c r="AT12" s="583"/>
      <c r="AU12" s="583"/>
      <c r="AV12" s="583"/>
      <c r="AW12" s="583"/>
      <c r="AX12" s="583"/>
      <c r="AY12" s="583"/>
      <c r="AZ12" s="583"/>
      <c r="BA12" s="583"/>
      <c r="BB12" s="583"/>
      <c r="BC12" s="583"/>
      <c r="BD12" s="583"/>
      <c r="BE12" s="583"/>
      <c r="BF12" s="584"/>
      <c r="BG12" s="585">
        <v>4748391</v>
      </c>
      <c r="BH12" s="487"/>
      <c r="BI12" s="487"/>
      <c r="BJ12" s="487"/>
      <c r="BK12" s="487"/>
      <c r="BL12" s="487"/>
      <c r="BM12" s="487"/>
      <c r="BN12" s="586"/>
      <c r="BO12" s="622">
        <v>49.7</v>
      </c>
      <c r="BP12" s="622"/>
      <c r="BQ12" s="622"/>
      <c r="BR12" s="622"/>
      <c r="BS12" s="589" t="s">
        <v>204</v>
      </c>
      <c r="BT12" s="487"/>
      <c r="BU12" s="487"/>
      <c r="BV12" s="487"/>
      <c r="BW12" s="487"/>
      <c r="BX12" s="487"/>
      <c r="BY12" s="487"/>
      <c r="BZ12" s="487"/>
      <c r="CA12" s="487"/>
      <c r="CB12" s="634"/>
      <c r="CD12" s="582" t="s">
        <v>90</v>
      </c>
      <c r="CE12" s="583"/>
      <c r="CF12" s="583"/>
      <c r="CG12" s="583"/>
      <c r="CH12" s="583"/>
      <c r="CI12" s="583"/>
      <c r="CJ12" s="583"/>
      <c r="CK12" s="583"/>
      <c r="CL12" s="583"/>
      <c r="CM12" s="583"/>
      <c r="CN12" s="583"/>
      <c r="CO12" s="583"/>
      <c r="CP12" s="583"/>
      <c r="CQ12" s="584"/>
      <c r="CR12" s="585">
        <v>882282</v>
      </c>
      <c r="CS12" s="487"/>
      <c r="CT12" s="487"/>
      <c r="CU12" s="487"/>
      <c r="CV12" s="487"/>
      <c r="CW12" s="487"/>
      <c r="CX12" s="487"/>
      <c r="CY12" s="586"/>
      <c r="CZ12" s="622">
        <v>2.1</v>
      </c>
      <c r="DA12" s="622"/>
      <c r="DB12" s="622"/>
      <c r="DC12" s="622"/>
      <c r="DD12" s="589">
        <v>9795</v>
      </c>
      <c r="DE12" s="487"/>
      <c r="DF12" s="487"/>
      <c r="DG12" s="487"/>
      <c r="DH12" s="487"/>
      <c r="DI12" s="487"/>
      <c r="DJ12" s="487"/>
      <c r="DK12" s="487"/>
      <c r="DL12" s="487"/>
      <c r="DM12" s="487"/>
      <c r="DN12" s="487"/>
      <c r="DO12" s="487"/>
      <c r="DP12" s="586"/>
      <c r="DQ12" s="589">
        <v>711190</v>
      </c>
      <c r="DR12" s="487"/>
      <c r="DS12" s="487"/>
      <c r="DT12" s="487"/>
      <c r="DU12" s="487"/>
      <c r="DV12" s="487"/>
      <c r="DW12" s="487"/>
      <c r="DX12" s="487"/>
      <c r="DY12" s="487"/>
      <c r="DZ12" s="487"/>
      <c r="EA12" s="487"/>
      <c r="EB12" s="487"/>
      <c r="EC12" s="634"/>
    </row>
    <row r="13" spans="2:143" ht="11.25" customHeight="1" x14ac:dyDescent="0.15">
      <c r="B13" s="582" t="s">
        <v>343</v>
      </c>
      <c r="C13" s="583"/>
      <c r="D13" s="583"/>
      <c r="E13" s="583"/>
      <c r="F13" s="583"/>
      <c r="G13" s="583"/>
      <c r="H13" s="583"/>
      <c r="I13" s="583"/>
      <c r="J13" s="583"/>
      <c r="K13" s="583"/>
      <c r="L13" s="583"/>
      <c r="M13" s="583"/>
      <c r="N13" s="583"/>
      <c r="O13" s="583"/>
      <c r="P13" s="583"/>
      <c r="Q13" s="584"/>
      <c r="R13" s="585" t="s">
        <v>204</v>
      </c>
      <c r="S13" s="487"/>
      <c r="T13" s="487"/>
      <c r="U13" s="487"/>
      <c r="V13" s="487"/>
      <c r="W13" s="487"/>
      <c r="X13" s="487"/>
      <c r="Y13" s="586"/>
      <c r="Z13" s="622" t="s">
        <v>204</v>
      </c>
      <c r="AA13" s="622"/>
      <c r="AB13" s="622"/>
      <c r="AC13" s="622"/>
      <c r="AD13" s="623" t="s">
        <v>204</v>
      </c>
      <c r="AE13" s="623"/>
      <c r="AF13" s="623"/>
      <c r="AG13" s="623"/>
      <c r="AH13" s="623"/>
      <c r="AI13" s="623"/>
      <c r="AJ13" s="623"/>
      <c r="AK13" s="623"/>
      <c r="AL13" s="587" t="s">
        <v>204</v>
      </c>
      <c r="AM13" s="353"/>
      <c r="AN13" s="353"/>
      <c r="AO13" s="624"/>
      <c r="AP13" s="582" t="s">
        <v>344</v>
      </c>
      <c r="AQ13" s="583"/>
      <c r="AR13" s="583"/>
      <c r="AS13" s="583"/>
      <c r="AT13" s="583"/>
      <c r="AU13" s="583"/>
      <c r="AV13" s="583"/>
      <c r="AW13" s="583"/>
      <c r="AX13" s="583"/>
      <c r="AY13" s="583"/>
      <c r="AZ13" s="583"/>
      <c r="BA13" s="583"/>
      <c r="BB13" s="583"/>
      <c r="BC13" s="583"/>
      <c r="BD13" s="583"/>
      <c r="BE13" s="583"/>
      <c r="BF13" s="584"/>
      <c r="BG13" s="585">
        <v>4730109</v>
      </c>
      <c r="BH13" s="487"/>
      <c r="BI13" s="487"/>
      <c r="BJ13" s="487"/>
      <c r="BK13" s="487"/>
      <c r="BL13" s="487"/>
      <c r="BM13" s="487"/>
      <c r="BN13" s="586"/>
      <c r="BO13" s="622">
        <v>49.5</v>
      </c>
      <c r="BP13" s="622"/>
      <c r="BQ13" s="622"/>
      <c r="BR13" s="622"/>
      <c r="BS13" s="589" t="s">
        <v>204</v>
      </c>
      <c r="BT13" s="487"/>
      <c r="BU13" s="487"/>
      <c r="BV13" s="487"/>
      <c r="BW13" s="487"/>
      <c r="BX13" s="487"/>
      <c r="BY13" s="487"/>
      <c r="BZ13" s="487"/>
      <c r="CA13" s="487"/>
      <c r="CB13" s="634"/>
      <c r="CD13" s="582" t="s">
        <v>346</v>
      </c>
      <c r="CE13" s="583"/>
      <c r="CF13" s="583"/>
      <c r="CG13" s="583"/>
      <c r="CH13" s="583"/>
      <c r="CI13" s="583"/>
      <c r="CJ13" s="583"/>
      <c r="CK13" s="583"/>
      <c r="CL13" s="583"/>
      <c r="CM13" s="583"/>
      <c r="CN13" s="583"/>
      <c r="CO13" s="583"/>
      <c r="CP13" s="583"/>
      <c r="CQ13" s="584"/>
      <c r="CR13" s="585">
        <v>3067671</v>
      </c>
      <c r="CS13" s="487"/>
      <c r="CT13" s="487"/>
      <c r="CU13" s="487"/>
      <c r="CV13" s="487"/>
      <c r="CW13" s="487"/>
      <c r="CX13" s="487"/>
      <c r="CY13" s="586"/>
      <c r="CZ13" s="622">
        <v>7.2</v>
      </c>
      <c r="DA13" s="622"/>
      <c r="DB13" s="622"/>
      <c r="DC13" s="622"/>
      <c r="DD13" s="589">
        <v>1433826</v>
      </c>
      <c r="DE13" s="487"/>
      <c r="DF13" s="487"/>
      <c r="DG13" s="487"/>
      <c r="DH13" s="487"/>
      <c r="DI13" s="487"/>
      <c r="DJ13" s="487"/>
      <c r="DK13" s="487"/>
      <c r="DL13" s="487"/>
      <c r="DM13" s="487"/>
      <c r="DN13" s="487"/>
      <c r="DO13" s="487"/>
      <c r="DP13" s="586"/>
      <c r="DQ13" s="589">
        <v>1737390</v>
      </c>
      <c r="DR13" s="487"/>
      <c r="DS13" s="487"/>
      <c r="DT13" s="487"/>
      <c r="DU13" s="487"/>
      <c r="DV13" s="487"/>
      <c r="DW13" s="487"/>
      <c r="DX13" s="487"/>
      <c r="DY13" s="487"/>
      <c r="DZ13" s="487"/>
      <c r="EA13" s="487"/>
      <c r="EB13" s="487"/>
      <c r="EC13" s="634"/>
    </row>
    <row r="14" spans="2:143" ht="11.25" customHeight="1" x14ac:dyDescent="0.15">
      <c r="B14" s="582" t="s">
        <v>347</v>
      </c>
      <c r="C14" s="583"/>
      <c r="D14" s="583"/>
      <c r="E14" s="583"/>
      <c r="F14" s="583"/>
      <c r="G14" s="583"/>
      <c r="H14" s="583"/>
      <c r="I14" s="583"/>
      <c r="J14" s="583"/>
      <c r="K14" s="583"/>
      <c r="L14" s="583"/>
      <c r="M14" s="583"/>
      <c r="N14" s="583"/>
      <c r="O14" s="583"/>
      <c r="P14" s="583"/>
      <c r="Q14" s="584"/>
      <c r="R14" s="585" t="s">
        <v>204</v>
      </c>
      <c r="S14" s="487"/>
      <c r="T14" s="487"/>
      <c r="U14" s="487"/>
      <c r="V14" s="487"/>
      <c r="W14" s="487"/>
      <c r="X14" s="487"/>
      <c r="Y14" s="586"/>
      <c r="Z14" s="622" t="s">
        <v>204</v>
      </c>
      <c r="AA14" s="622"/>
      <c r="AB14" s="622"/>
      <c r="AC14" s="622"/>
      <c r="AD14" s="623" t="s">
        <v>204</v>
      </c>
      <c r="AE14" s="623"/>
      <c r="AF14" s="623"/>
      <c r="AG14" s="623"/>
      <c r="AH14" s="623"/>
      <c r="AI14" s="623"/>
      <c r="AJ14" s="623"/>
      <c r="AK14" s="623"/>
      <c r="AL14" s="587" t="s">
        <v>204</v>
      </c>
      <c r="AM14" s="353"/>
      <c r="AN14" s="353"/>
      <c r="AO14" s="624"/>
      <c r="AP14" s="582" t="s">
        <v>225</v>
      </c>
      <c r="AQ14" s="583"/>
      <c r="AR14" s="583"/>
      <c r="AS14" s="583"/>
      <c r="AT14" s="583"/>
      <c r="AU14" s="583"/>
      <c r="AV14" s="583"/>
      <c r="AW14" s="583"/>
      <c r="AX14" s="583"/>
      <c r="AY14" s="583"/>
      <c r="AZ14" s="583"/>
      <c r="BA14" s="583"/>
      <c r="BB14" s="583"/>
      <c r="BC14" s="583"/>
      <c r="BD14" s="583"/>
      <c r="BE14" s="583"/>
      <c r="BF14" s="584"/>
      <c r="BG14" s="585">
        <v>242576</v>
      </c>
      <c r="BH14" s="487"/>
      <c r="BI14" s="487"/>
      <c r="BJ14" s="487"/>
      <c r="BK14" s="487"/>
      <c r="BL14" s="487"/>
      <c r="BM14" s="487"/>
      <c r="BN14" s="586"/>
      <c r="BO14" s="622">
        <v>2.5</v>
      </c>
      <c r="BP14" s="622"/>
      <c r="BQ14" s="622"/>
      <c r="BR14" s="622"/>
      <c r="BS14" s="589" t="s">
        <v>204</v>
      </c>
      <c r="BT14" s="487"/>
      <c r="BU14" s="487"/>
      <c r="BV14" s="487"/>
      <c r="BW14" s="487"/>
      <c r="BX14" s="487"/>
      <c r="BY14" s="487"/>
      <c r="BZ14" s="487"/>
      <c r="CA14" s="487"/>
      <c r="CB14" s="634"/>
      <c r="CD14" s="582" t="s">
        <v>349</v>
      </c>
      <c r="CE14" s="583"/>
      <c r="CF14" s="583"/>
      <c r="CG14" s="583"/>
      <c r="CH14" s="583"/>
      <c r="CI14" s="583"/>
      <c r="CJ14" s="583"/>
      <c r="CK14" s="583"/>
      <c r="CL14" s="583"/>
      <c r="CM14" s="583"/>
      <c r="CN14" s="583"/>
      <c r="CO14" s="583"/>
      <c r="CP14" s="583"/>
      <c r="CQ14" s="584"/>
      <c r="CR14" s="585">
        <v>1890028</v>
      </c>
      <c r="CS14" s="487"/>
      <c r="CT14" s="487"/>
      <c r="CU14" s="487"/>
      <c r="CV14" s="487"/>
      <c r="CW14" s="487"/>
      <c r="CX14" s="487"/>
      <c r="CY14" s="586"/>
      <c r="CZ14" s="622">
        <v>4.4000000000000004</v>
      </c>
      <c r="DA14" s="622"/>
      <c r="DB14" s="622"/>
      <c r="DC14" s="622"/>
      <c r="DD14" s="589">
        <v>715934</v>
      </c>
      <c r="DE14" s="487"/>
      <c r="DF14" s="487"/>
      <c r="DG14" s="487"/>
      <c r="DH14" s="487"/>
      <c r="DI14" s="487"/>
      <c r="DJ14" s="487"/>
      <c r="DK14" s="487"/>
      <c r="DL14" s="487"/>
      <c r="DM14" s="487"/>
      <c r="DN14" s="487"/>
      <c r="DO14" s="487"/>
      <c r="DP14" s="586"/>
      <c r="DQ14" s="589">
        <v>1165165</v>
      </c>
      <c r="DR14" s="487"/>
      <c r="DS14" s="487"/>
      <c r="DT14" s="487"/>
      <c r="DU14" s="487"/>
      <c r="DV14" s="487"/>
      <c r="DW14" s="487"/>
      <c r="DX14" s="487"/>
      <c r="DY14" s="487"/>
      <c r="DZ14" s="487"/>
      <c r="EA14" s="487"/>
      <c r="EB14" s="487"/>
      <c r="EC14" s="634"/>
    </row>
    <row r="15" spans="2:143" ht="11.25" customHeight="1" x14ac:dyDescent="0.15">
      <c r="B15" s="582" t="s">
        <v>315</v>
      </c>
      <c r="C15" s="583"/>
      <c r="D15" s="583"/>
      <c r="E15" s="583"/>
      <c r="F15" s="583"/>
      <c r="G15" s="583"/>
      <c r="H15" s="583"/>
      <c r="I15" s="583"/>
      <c r="J15" s="583"/>
      <c r="K15" s="583"/>
      <c r="L15" s="583"/>
      <c r="M15" s="583"/>
      <c r="N15" s="583"/>
      <c r="O15" s="583"/>
      <c r="P15" s="583"/>
      <c r="Q15" s="584"/>
      <c r="R15" s="585" t="s">
        <v>204</v>
      </c>
      <c r="S15" s="487"/>
      <c r="T15" s="487"/>
      <c r="U15" s="487"/>
      <c r="V15" s="487"/>
      <c r="W15" s="487"/>
      <c r="X15" s="487"/>
      <c r="Y15" s="586"/>
      <c r="Z15" s="622" t="s">
        <v>204</v>
      </c>
      <c r="AA15" s="622"/>
      <c r="AB15" s="622"/>
      <c r="AC15" s="622"/>
      <c r="AD15" s="623" t="s">
        <v>204</v>
      </c>
      <c r="AE15" s="623"/>
      <c r="AF15" s="623"/>
      <c r="AG15" s="623"/>
      <c r="AH15" s="623"/>
      <c r="AI15" s="623"/>
      <c r="AJ15" s="623"/>
      <c r="AK15" s="623"/>
      <c r="AL15" s="587" t="s">
        <v>204</v>
      </c>
      <c r="AM15" s="353"/>
      <c r="AN15" s="353"/>
      <c r="AO15" s="624"/>
      <c r="AP15" s="582" t="s">
        <v>350</v>
      </c>
      <c r="AQ15" s="583"/>
      <c r="AR15" s="583"/>
      <c r="AS15" s="583"/>
      <c r="AT15" s="583"/>
      <c r="AU15" s="583"/>
      <c r="AV15" s="583"/>
      <c r="AW15" s="583"/>
      <c r="AX15" s="583"/>
      <c r="AY15" s="583"/>
      <c r="AZ15" s="583"/>
      <c r="BA15" s="583"/>
      <c r="BB15" s="583"/>
      <c r="BC15" s="583"/>
      <c r="BD15" s="583"/>
      <c r="BE15" s="583"/>
      <c r="BF15" s="584"/>
      <c r="BG15" s="585">
        <v>495345</v>
      </c>
      <c r="BH15" s="487"/>
      <c r="BI15" s="487"/>
      <c r="BJ15" s="487"/>
      <c r="BK15" s="487"/>
      <c r="BL15" s="487"/>
      <c r="BM15" s="487"/>
      <c r="BN15" s="586"/>
      <c r="BO15" s="622">
        <v>5.2</v>
      </c>
      <c r="BP15" s="622"/>
      <c r="BQ15" s="622"/>
      <c r="BR15" s="622"/>
      <c r="BS15" s="589" t="s">
        <v>204</v>
      </c>
      <c r="BT15" s="487"/>
      <c r="BU15" s="487"/>
      <c r="BV15" s="487"/>
      <c r="BW15" s="487"/>
      <c r="BX15" s="487"/>
      <c r="BY15" s="487"/>
      <c r="BZ15" s="487"/>
      <c r="CA15" s="487"/>
      <c r="CB15" s="634"/>
      <c r="CD15" s="582" t="s">
        <v>351</v>
      </c>
      <c r="CE15" s="583"/>
      <c r="CF15" s="583"/>
      <c r="CG15" s="583"/>
      <c r="CH15" s="583"/>
      <c r="CI15" s="583"/>
      <c r="CJ15" s="583"/>
      <c r="CK15" s="583"/>
      <c r="CL15" s="583"/>
      <c r="CM15" s="583"/>
      <c r="CN15" s="583"/>
      <c r="CO15" s="583"/>
      <c r="CP15" s="583"/>
      <c r="CQ15" s="584"/>
      <c r="CR15" s="585">
        <v>4493860</v>
      </c>
      <c r="CS15" s="487"/>
      <c r="CT15" s="487"/>
      <c r="CU15" s="487"/>
      <c r="CV15" s="487"/>
      <c r="CW15" s="487"/>
      <c r="CX15" s="487"/>
      <c r="CY15" s="586"/>
      <c r="CZ15" s="622">
        <v>10.5</v>
      </c>
      <c r="DA15" s="622"/>
      <c r="DB15" s="622"/>
      <c r="DC15" s="622"/>
      <c r="DD15" s="589">
        <v>1214498</v>
      </c>
      <c r="DE15" s="487"/>
      <c r="DF15" s="487"/>
      <c r="DG15" s="487"/>
      <c r="DH15" s="487"/>
      <c r="DI15" s="487"/>
      <c r="DJ15" s="487"/>
      <c r="DK15" s="487"/>
      <c r="DL15" s="487"/>
      <c r="DM15" s="487"/>
      <c r="DN15" s="487"/>
      <c r="DO15" s="487"/>
      <c r="DP15" s="586"/>
      <c r="DQ15" s="589">
        <v>2480167</v>
      </c>
      <c r="DR15" s="487"/>
      <c r="DS15" s="487"/>
      <c r="DT15" s="487"/>
      <c r="DU15" s="487"/>
      <c r="DV15" s="487"/>
      <c r="DW15" s="487"/>
      <c r="DX15" s="487"/>
      <c r="DY15" s="487"/>
      <c r="DZ15" s="487"/>
      <c r="EA15" s="487"/>
      <c r="EB15" s="487"/>
      <c r="EC15" s="634"/>
    </row>
    <row r="16" spans="2:143" ht="11.25" customHeight="1" x14ac:dyDescent="0.15">
      <c r="B16" s="582" t="s">
        <v>352</v>
      </c>
      <c r="C16" s="583"/>
      <c r="D16" s="583"/>
      <c r="E16" s="583"/>
      <c r="F16" s="583"/>
      <c r="G16" s="583"/>
      <c r="H16" s="583"/>
      <c r="I16" s="583"/>
      <c r="J16" s="583"/>
      <c r="K16" s="583"/>
      <c r="L16" s="583"/>
      <c r="M16" s="583"/>
      <c r="N16" s="583"/>
      <c r="O16" s="583"/>
      <c r="P16" s="583"/>
      <c r="Q16" s="584"/>
      <c r="R16" s="585">
        <v>27175</v>
      </c>
      <c r="S16" s="487"/>
      <c r="T16" s="487"/>
      <c r="U16" s="487"/>
      <c r="V16" s="487"/>
      <c r="W16" s="487"/>
      <c r="X16" s="487"/>
      <c r="Y16" s="586"/>
      <c r="Z16" s="622">
        <v>0.1</v>
      </c>
      <c r="AA16" s="622"/>
      <c r="AB16" s="622"/>
      <c r="AC16" s="622"/>
      <c r="AD16" s="623">
        <v>27175</v>
      </c>
      <c r="AE16" s="623"/>
      <c r="AF16" s="623"/>
      <c r="AG16" s="623"/>
      <c r="AH16" s="623"/>
      <c r="AI16" s="623"/>
      <c r="AJ16" s="623"/>
      <c r="AK16" s="623"/>
      <c r="AL16" s="587">
        <v>0.1</v>
      </c>
      <c r="AM16" s="353"/>
      <c r="AN16" s="353"/>
      <c r="AO16" s="624"/>
      <c r="AP16" s="582" t="s">
        <v>353</v>
      </c>
      <c r="AQ16" s="583"/>
      <c r="AR16" s="583"/>
      <c r="AS16" s="583"/>
      <c r="AT16" s="583"/>
      <c r="AU16" s="583"/>
      <c r="AV16" s="583"/>
      <c r="AW16" s="583"/>
      <c r="AX16" s="583"/>
      <c r="AY16" s="583"/>
      <c r="AZ16" s="583"/>
      <c r="BA16" s="583"/>
      <c r="BB16" s="583"/>
      <c r="BC16" s="583"/>
      <c r="BD16" s="583"/>
      <c r="BE16" s="583"/>
      <c r="BF16" s="584"/>
      <c r="BG16" s="585" t="s">
        <v>204</v>
      </c>
      <c r="BH16" s="487"/>
      <c r="BI16" s="487"/>
      <c r="BJ16" s="487"/>
      <c r="BK16" s="487"/>
      <c r="BL16" s="487"/>
      <c r="BM16" s="487"/>
      <c r="BN16" s="586"/>
      <c r="BO16" s="622" t="s">
        <v>204</v>
      </c>
      <c r="BP16" s="622"/>
      <c r="BQ16" s="622"/>
      <c r="BR16" s="622"/>
      <c r="BS16" s="589" t="s">
        <v>204</v>
      </c>
      <c r="BT16" s="487"/>
      <c r="BU16" s="487"/>
      <c r="BV16" s="487"/>
      <c r="BW16" s="487"/>
      <c r="BX16" s="487"/>
      <c r="BY16" s="487"/>
      <c r="BZ16" s="487"/>
      <c r="CA16" s="487"/>
      <c r="CB16" s="634"/>
      <c r="CD16" s="582" t="s">
        <v>354</v>
      </c>
      <c r="CE16" s="583"/>
      <c r="CF16" s="583"/>
      <c r="CG16" s="583"/>
      <c r="CH16" s="583"/>
      <c r="CI16" s="583"/>
      <c r="CJ16" s="583"/>
      <c r="CK16" s="583"/>
      <c r="CL16" s="583"/>
      <c r="CM16" s="583"/>
      <c r="CN16" s="583"/>
      <c r="CO16" s="583"/>
      <c r="CP16" s="583"/>
      <c r="CQ16" s="584"/>
      <c r="CR16" s="585">
        <v>78243</v>
      </c>
      <c r="CS16" s="487"/>
      <c r="CT16" s="487"/>
      <c r="CU16" s="487"/>
      <c r="CV16" s="487"/>
      <c r="CW16" s="487"/>
      <c r="CX16" s="487"/>
      <c r="CY16" s="586"/>
      <c r="CZ16" s="622">
        <v>0.2</v>
      </c>
      <c r="DA16" s="622"/>
      <c r="DB16" s="622"/>
      <c r="DC16" s="622"/>
      <c r="DD16" s="589" t="s">
        <v>204</v>
      </c>
      <c r="DE16" s="487"/>
      <c r="DF16" s="487"/>
      <c r="DG16" s="487"/>
      <c r="DH16" s="487"/>
      <c r="DI16" s="487"/>
      <c r="DJ16" s="487"/>
      <c r="DK16" s="487"/>
      <c r="DL16" s="487"/>
      <c r="DM16" s="487"/>
      <c r="DN16" s="487"/>
      <c r="DO16" s="487"/>
      <c r="DP16" s="586"/>
      <c r="DQ16" s="589">
        <v>3481</v>
      </c>
      <c r="DR16" s="487"/>
      <c r="DS16" s="487"/>
      <c r="DT16" s="487"/>
      <c r="DU16" s="487"/>
      <c r="DV16" s="487"/>
      <c r="DW16" s="487"/>
      <c r="DX16" s="487"/>
      <c r="DY16" s="487"/>
      <c r="DZ16" s="487"/>
      <c r="EA16" s="487"/>
      <c r="EB16" s="487"/>
      <c r="EC16" s="634"/>
    </row>
    <row r="17" spans="2:133" ht="11.25" customHeight="1" x14ac:dyDescent="0.15">
      <c r="B17" s="582" t="s">
        <v>143</v>
      </c>
      <c r="C17" s="583"/>
      <c r="D17" s="583"/>
      <c r="E17" s="583"/>
      <c r="F17" s="583"/>
      <c r="G17" s="583"/>
      <c r="H17" s="583"/>
      <c r="I17" s="583"/>
      <c r="J17" s="583"/>
      <c r="K17" s="583"/>
      <c r="L17" s="583"/>
      <c r="M17" s="583"/>
      <c r="N17" s="583"/>
      <c r="O17" s="583"/>
      <c r="P17" s="583"/>
      <c r="Q17" s="584"/>
      <c r="R17" s="585">
        <v>61600</v>
      </c>
      <c r="S17" s="487"/>
      <c r="T17" s="487"/>
      <c r="U17" s="487"/>
      <c r="V17" s="487"/>
      <c r="W17" s="487"/>
      <c r="X17" s="487"/>
      <c r="Y17" s="586"/>
      <c r="Z17" s="622">
        <v>0.1</v>
      </c>
      <c r="AA17" s="622"/>
      <c r="AB17" s="622"/>
      <c r="AC17" s="622"/>
      <c r="AD17" s="623">
        <v>61600</v>
      </c>
      <c r="AE17" s="623"/>
      <c r="AF17" s="623"/>
      <c r="AG17" s="623"/>
      <c r="AH17" s="623"/>
      <c r="AI17" s="623"/>
      <c r="AJ17" s="623"/>
      <c r="AK17" s="623"/>
      <c r="AL17" s="587">
        <v>0.3</v>
      </c>
      <c r="AM17" s="353"/>
      <c r="AN17" s="353"/>
      <c r="AO17" s="624"/>
      <c r="AP17" s="582" t="s">
        <v>355</v>
      </c>
      <c r="AQ17" s="583"/>
      <c r="AR17" s="583"/>
      <c r="AS17" s="583"/>
      <c r="AT17" s="583"/>
      <c r="AU17" s="583"/>
      <c r="AV17" s="583"/>
      <c r="AW17" s="583"/>
      <c r="AX17" s="583"/>
      <c r="AY17" s="583"/>
      <c r="AZ17" s="583"/>
      <c r="BA17" s="583"/>
      <c r="BB17" s="583"/>
      <c r="BC17" s="583"/>
      <c r="BD17" s="583"/>
      <c r="BE17" s="583"/>
      <c r="BF17" s="584"/>
      <c r="BG17" s="585" t="s">
        <v>204</v>
      </c>
      <c r="BH17" s="487"/>
      <c r="BI17" s="487"/>
      <c r="BJ17" s="487"/>
      <c r="BK17" s="487"/>
      <c r="BL17" s="487"/>
      <c r="BM17" s="487"/>
      <c r="BN17" s="586"/>
      <c r="BO17" s="622" t="s">
        <v>204</v>
      </c>
      <c r="BP17" s="622"/>
      <c r="BQ17" s="622"/>
      <c r="BR17" s="622"/>
      <c r="BS17" s="589" t="s">
        <v>204</v>
      </c>
      <c r="BT17" s="487"/>
      <c r="BU17" s="487"/>
      <c r="BV17" s="487"/>
      <c r="BW17" s="487"/>
      <c r="BX17" s="487"/>
      <c r="BY17" s="487"/>
      <c r="BZ17" s="487"/>
      <c r="CA17" s="487"/>
      <c r="CB17" s="634"/>
      <c r="CD17" s="582" t="s">
        <v>357</v>
      </c>
      <c r="CE17" s="583"/>
      <c r="CF17" s="583"/>
      <c r="CG17" s="583"/>
      <c r="CH17" s="583"/>
      <c r="CI17" s="583"/>
      <c r="CJ17" s="583"/>
      <c r="CK17" s="583"/>
      <c r="CL17" s="583"/>
      <c r="CM17" s="583"/>
      <c r="CN17" s="583"/>
      <c r="CO17" s="583"/>
      <c r="CP17" s="583"/>
      <c r="CQ17" s="584"/>
      <c r="CR17" s="585">
        <v>3353135</v>
      </c>
      <c r="CS17" s="487"/>
      <c r="CT17" s="487"/>
      <c r="CU17" s="487"/>
      <c r="CV17" s="487"/>
      <c r="CW17" s="487"/>
      <c r="CX17" s="487"/>
      <c r="CY17" s="586"/>
      <c r="CZ17" s="622">
        <v>7.9</v>
      </c>
      <c r="DA17" s="622"/>
      <c r="DB17" s="622"/>
      <c r="DC17" s="622"/>
      <c r="DD17" s="589" t="s">
        <v>204</v>
      </c>
      <c r="DE17" s="487"/>
      <c r="DF17" s="487"/>
      <c r="DG17" s="487"/>
      <c r="DH17" s="487"/>
      <c r="DI17" s="487"/>
      <c r="DJ17" s="487"/>
      <c r="DK17" s="487"/>
      <c r="DL17" s="487"/>
      <c r="DM17" s="487"/>
      <c r="DN17" s="487"/>
      <c r="DO17" s="487"/>
      <c r="DP17" s="586"/>
      <c r="DQ17" s="589">
        <v>3313842</v>
      </c>
      <c r="DR17" s="487"/>
      <c r="DS17" s="487"/>
      <c r="DT17" s="487"/>
      <c r="DU17" s="487"/>
      <c r="DV17" s="487"/>
      <c r="DW17" s="487"/>
      <c r="DX17" s="487"/>
      <c r="DY17" s="487"/>
      <c r="DZ17" s="487"/>
      <c r="EA17" s="487"/>
      <c r="EB17" s="487"/>
      <c r="EC17" s="634"/>
    </row>
    <row r="18" spans="2:133" ht="11.25" customHeight="1" x14ac:dyDescent="0.15">
      <c r="B18" s="582" t="s">
        <v>169</v>
      </c>
      <c r="C18" s="583"/>
      <c r="D18" s="583"/>
      <c r="E18" s="583"/>
      <c r="F18" s="583"/>
      <c r="G18" s="583"/>
      <c r="H18" s="583"/>
      <c r="I18" s="583"/>
      <c r="J18" s="583"/>
      <c r="K18" s="583"/>
      <c r="L18" s="583"/>
      <c r="M18" s="583"/>
      <c r="N18" s="583"/>
      <c r="O18" s="583"/>
      <c r="P18" s="583"/>
      <c r="Q18" s="584"/>
      <c r="R18" s="585">
        <v>76156</v>
      </c>
      <c r="S18" s="487"/>
      <c r="T18" s="487"/>
      <c r="U18" s="487"/>
      <c r="V18" s="487"/>
      <c r="W18" s="487"/>
      <c r="X18" s="487"/>
      <c r="Y18" s="586"/>
      <c r="Z18" s="622">
        <v>0.2</v>
      </c>
      <c r="AA18" s="622"/>
      <c r="AB18" s="622"/>
      <c r="AC18" s="622"/>
      <c r="AD18" s="623">
        <v>76156</v>
      </c>
      <c r="AE18" s="623"/>
      <c r="AF18" s="623"/>
      <c r="AG18" s="623"/>
      <c r="AH18" s="623"/>
      <c r="AI18" s="623"/>
      <c r="AJ18" s="623"/>
      <c r="AK18" s="623"/>
      <c r="AL18" s="587">
        <v>0.4</v>
      </c>
      <c r="AM18" s="353"/>
      <c r="AN18" s="353"/>
      <c r="AO18" s="624"/>
      <c r="AP18" s="582" t="s">
        <v>100</v>
      </c>
      <c r="AQ18" s="583"/>
      <c r="AR18" s="583"/>
      <c r="AS18" s="583"/>
      <c r="AT18" s="583"/>
      <c r="AU18" s="583"/>
      <c r="AV18" s="583"/>
      <c r="AW18" s="583"/>
      <c r="AX18" s="583"/>
      <c r="AY18" s="583"/>
      <c r="AZ18" s="583"/>
      <c r="BA18" s="583"/>
      <c r="BB18" s="583"/>
      <c r="BC18" s="583"/>
      <c r="BD18" s="583"/>
      <c r="BE18" s="583"/>
      <c r="BF18" s="584"/>
      <c r="BG18" s="585" t="s">
        <v>204</v>
      </c>
      <c r="BH18" s="487"/>
      <c r="BI18" s="487"/>
      <c r="BJ18" s="487"/>
      <c r="BK18" s="487"/>
      <c r="BL18" s="487"/>
      <c r="BM18" s="487"/>
      <c r="BN18" s="586"/>
      <c r="BO18" s="622" t="s">
        <v>204</v>
      </c>
      <c r="BP18" s="622"/>
      <c r="BQ18" s="622"/>
      <c r="BR18" s="622"/>
      <c r="BS18" s="589" t="s">
        <v>204</v>
      </c>
      <c r="BT18" s="487"/>
      <c r="BU18" s="487"/>
      <c r="BV18" s="487"/>
      <c r="BW18" s="487"/>
      <c r="BX18" s="487"/>
      <c r="BY18" s="487"/>
      <c r="BZ18" s="487"/>
      <c r="CA18" s="487"/>
      <c r="CB18" s="634"/>
      <c r="CD18" s="582" t="s">
        <v>358</v>
      </c>
      <c r="CE18" s="583"/>
      <c r="CF18" s="583"/>
      <c r="CG18" s="583"/>
      <c r="CH18" s="583"/>
      <c r="CI18" s="583"/>
      <c r="CJ18" s="583"/>
      <c r="CK18" s="583"/>
      <c r="CL18" s="583"/>
      <c r="CM18" s="583"/>
      <c r="CN18" s="583"/>
      <c r="CO18" s="583"/>
      <c r="CP18" s="583"/>
      <c r="CQ18" s="584"/>
      <c r="CR18" s="585" t="s">
        <v>204</v>
      </c>
      <c r="CS18" s="487"/>
      <c r="CT18" s="487"/>
      <c r="CU18" s="487"/>
      <c r="CV18" s="487"/>
      <c r="CW18" s="487"/>
      <c r="CX18" s="487"/>
      <c r="CY18" s="586"/>
      <c r="CZ18" s="622" t="s">
        <v>204</v>
      </c>
      <c r="DA18" s="622"/>
      <c r="DB18" s="622"/>
      <c r="DC18" s="622"/>
      <c r="DD18" s="589" t="s">
        <v>204</v>
      </c>
      <c r="DE18" s="487"/>
      <c r="DF18" s="487"/>
      <c r="DG18" s="487"/>
      <c r="DH18" s="487"/>
      <c r="DI18" s="487"/>
      <c r="DJ18" s="487"/>
      <c r="DK18" s="487"/>
      <c r="DL18" s="487"/>
      <c r="DM18" s="487"/>
      <c r="DN18" s="487"/>
      <c r="DO18" s="487"/>
      <c r="DP18" s="586"/>
      <c r="DQ18" s="589" t="s">
        <v>204</v>
      </c>
      <c r="DR18" s="487"/>
      <c r="DS18" s="487"/>
      <c r="DT18" s="487"/>
      <c r="DU18" s="487"/>
      <c r="DV18" s="487"/>
      <c r="DW18" s="487"/>
      <c r="DX18" s="487"/>
      <c r="DY18" s="487"/>
      <c r="DZ18" s="487"/>
      <c r="EA18" s="487"/>
      <c r="EB18" s="487"/>
      <c r="EC18" s="634"/>
    </row>
    <row r="19" spans="2:133" ht="11.25" customHeight="1" x14ac:dyDescent="0.15">
      <c r="B19" s="582" t="s">
        <v>359</v>
      </c>
      <c r="C19" s="583"/>
      <c r="D19" s="583"/>
      <c r="E19" s="583"/>
      <c r="F19" s="583"/>
      <c r="G19" s="583"/>
      <c r="H19" s="583"/>
      <c r="I19" s="583"/>
      <c r="J19" s="583"/>
      <c r="K19" s="583"/>
      <c r="L19" s="583"/>
      <c r="M19" s="583"/>
      <c r="N19" s="583"/>
      <c r="O19" s="583"/>
      <c r="P19" s="583"/>
      <c r="Q19" s="584"/>
      <c r="R19" s="585">
        <v>57376</v>
      </c>
      <c r="S19" s="487"/>
      <c r="T19" s="487"/>
      <c r="U19" s="487"/>
      <c r="V19" s="487"/>
      <c r="W19" s="487"/>
      <c r="X19" s="487"/>
      <c r="Y19" s="586"/>
      <c r="Z19" s="622">
        <v>0.1</v>
      </c>
      <c r="AA19" s="622"/>
      <c r="AB19" s="622"/>
      <c r="AC19" s="622"/>
      <c r="AD19" s="623">
        <v>57376</v>
      </c>
      <c r="AE19" s="623"/>
      <c r="AF19" s="623"/>
      <c r="AG19" s="623"/>
      <c r="AH19" s="623"/>
      <c r="AI19" s="623"/>
      <c r="AJ19" s="623"/>
      <c r="AK19" s="623"/>
      <c r="AL19" s="587">
        <v>0.3</v>
      </c>
      <c r="AM19" s="353"/>
      <c r="AN19" s="353"/>
      <c r="AO19" s="624"/>
      <c r="AP19" s="582" t="s">
        <v>360</v>
      </c>
      <c r="AQ19" s="583"/>
      <c r="AR19" s="583"/>
      <c r="AS19" s="583"/>
      <c r="AT19" s="583"/>
      <c r="AU19" s="583"/>
      <c r="AV19" s="583"/>
      <c r="AW19" s="583"/>
      <c r="AX19" s="583"/>
      <c r="AY19" s="583"/>
      <c r="AZ19" s="583"/>
      <c r="BA19" s="583"/>
      <c r="BB19" s="583"/>
      <c r="BC19" s="583"/>
      <c r="BD19" s="583"/>
      <c r="BE19" s="583"/>
      <c r="BF19" s="584"/>
      <c r="BG19" s="585" t="s">
        <v>204</v>
      </c>
      <c r="BH19" s="487"/>
      <c r="BI19" s="487"/>
      <c r="BJ19" s="487"/>
      <c r="BK19" s="487"/>
      <c r="BL19" s="487"/>
      <c r="BM19" s="487"/>
      <c r="BN19" s="586"/>
      <c r="BO19" s="622" t="s">
        <v>204</v>
      </c>
      <c r="BP19" s="622"/>
      <c r="BQ19" s="622"/>
      <c r="BR19" s="622"/>
      <c r="BS19" s="589" t="s">
        <v>204</v>
      </c>
      <c r="BT19" s="487"/>
      <c r="BU19" s="487"/>
      <c r="BV19" s="487"/>
      <c r="BW19" s="487"/>
      <c r="BX19" s="487"/>
      <c r="BY19" s="487"/>
      <c r="BZ19" s="487"/>
      <c r="CA19" s="487"/>
      <c r="CB19" s="634"/>
      <c r="CD19" s="582" t="s">
        <v>361</v>
      </c>
      <c r="CE19" s="583"/>
      <c r="CF19" s="583"/>
      <c r="CG19" s="583"/>
      <c r="CH19" s="583"/>
      <c r="CI19" s="583"/>
      <c r="CJ19" s="583"/>
      <c r="CK19" s="583"/>
      <c r="CL19" s="583"/>
      <c r="CM19" s="583"/>
      <c r="CN19" s="583"/>
      <c r="CO19" s="583"/>
      <c r="CP19" s="583"/>
      <c r="CQ19" s="584"/>
      <c r="CR19" s="585" t="s">
        <v>204</v>
      </c>
      <c r="CS19" s="487"/>
      <c r="CT19" s="487"/>
      <c r="CU19" s="487"/>
      <c r="CV19" s="487"/>
      <c r="CW19" s="487"/>
      <c r="CX19" s="487"/>
      <c r="CY19" s="586"/>
      <c r="CZ19" s="622" t="s">
        <v>204</v>
      </c>
      <c r="DA19" s="622"/>
      <c r="DB19" s="622"/>
      <c r="DC19" s="622"/>
      <c r="DD19" s="589" t="s">
        <v>204</v>
      </c>
      <c r="DE19" s="487"/>
      <c r="DF19" s="487"/>
      <c r="DG19" s="487"/>
      <c r="DH19" s="487"/>
      <c r="DI19" s="487"/>
      <c r="DJ19" s="487"/>
      <c r="DK19" s="487"/>
      <c r="DL19" s="487"/>
      <c r="DM19" s="487"/>
      <c r="DN19" s="487"/>
      <c r="DO19" s="487"/>
      <c r="DP19" s="586"/>
      <c r="DQ19" s="589" t="s">
        <v>204</v>
      </c>
      <c r="DR19" s="487"/>
      <c r="DS19" s="487"/>
      <c r="DT19" s="487"/>
      <c r="DU19" s="487"/>
      <c r="DV19" s="487"/>
      <c r="DW19" s="487"/>
      <c r="DX19" s="487"/>
      <c r="DY19" s="487"/>
      <c r="DZ19" s="487"/>
      <c r="EA19" s="487"/>
      <c r="EB19" s="487"/>
      <c r="EC19" s="634"/>
    </row>
    <row r="20" spans="2:133" ht="11.25" customHeight="1" x14ac:dyDescent="0.15">
      <c r="B20" s="582" t="s">
        <v>75</v>
      </c>
      <c r="C20" s="583"/>
      <c r="D20" s="583"/>
      <c r="E20" s="583"/>
      <c r="F20" s="583"/>
      <c r="G20" s="583"/>
      <c r="H20" s="583"/>
      <c r="I20" s="583"/>
      <c r="J20" s="583"/>
      <c r="K20" s="583"/>
      <c r="L20" s="583"/>
      <c r="M20" s="583"/>
      <c r="N20" s="583"/>
      <c r="O20" s="583"/>
      <c r="P20" s="583"/>
      <c r="Q20" s="584"/>
      <c r="R20" s="585">
        <v>14896</v>
      </c>
      <c r="S20" s="487"/>
      <c r="T20" s="487"/>
      <c r="U20" s="487"/>
      <c r="V20" s="487"/>
      <c r="W20" s="487"/>
      <c r="X20" s="487"/>
      <c r="Y20" s="586"/>
      <c r="Z20" s="622">
        <v>0</v>
      </c>
      <c r="AA20" s="622"/>
      <c r="AB20" s="622"/>
      <c r="AC20" s="622"/>
      <c r="AD20" s="623">
        <v>14896</v>
      </c>
      <c r="AE20" s="623"/>
      <c r="AF20" s="623"/>
      <c r="AG20" s="623"/>
      <c r="AH20" s="623"/>
      <c r="AI20" s="623"/>
      <c r="AJ20" s="623"/>
      <c r="AK20" s="623"/>
      <c r="AL20" s="587">
        <v>0.1</v>
      </c>
      <c r="AM20" s="353"/>
      <c r="AN20" s="353"/>
      <c r="AO20" s="624"/>
      <c r="AP20" s="582" t="s">
        <v>363</v>
      </c>
      <c r="AQ20" s="583"/>
      <c r="AR20" s="583"/>
      <c r="AS20" s="583"/>
      <c r="AT20" s="583"/>
      <c r="AU20" s="583"/>
      <c r="AV20" s="583"/>
      <c r="AW20" s="583"/>
      <c r="AX20" s="583"/>
      <c r="AY20" s="583"/>
      <c r="AZ20" s="583"/>
      <c r="BA20" s="583"/>
      <c r="BB20" s="583"/>
      <c r="BC20" s="583"/>
      <c r="BD20" s="583"/>
      <c r="BE20" s="583"/>
      <c r="BF20" s="584"/>
      <c r="BG20" s="585" t="s">
        <v>204</v>
      </c>
      <c r="BH20" s="487"/>
      <c r="BI20" s="487"/>
      <c r="BJ20" s="487"/>
      <c r="BK20" s="487"/>
      <c r="BL20" s="487"/>
      <c r="BM20" s="487"/>
      <c r="BN20" s="586"/>
      <c r="BO20" s="622" t="s">
        <v>204</v>
      </c>
      <c r="BP20" s="622"/>
      <c r="BQ20" s="622"/>
      <c r="BR20" s="622"/>
      <c r="BS20" s="589" t="s">
        <v>204</v>
      </c>
      <c r="BT20" s="487"/>
      <c r="BU20" s="487"/>
      <c r="BV20" s="487"/>
      <c r="BW20" s="487"/>
      <c r="BX20" s="487"/>
      <c r="BY20" s="487"/>
      <c r="BZ20" s="487"/>
      <c r="CA20" s="487"/>
      <c r="CB20" s="634"/>
      <c r="CD20" s="582" t="s">
        <v>198</v>
      </c>
      <c r="CE20" s="583"/>
      <c r="CF20" s="583"/>
      <c r="CG20" s="583"/>
      <c r="CH20" s="583"/>
      <c r="CI20" s="583"/>
      <c r="CJ20" s="583"/>
      <c r="CK20" s="583"/>
      <c r="CL20" s="583"/>
      <c r="CM20" s="583"/>
      <c r="CN20" s="583"/>
      <c r="CO20" s="583"/>
      <c r="CP20" s="583"/>
      <c r="CQ20" s="584"/>
      <c r="CR20" s="585">
        <v>42623379</v>
      </c>
      <c r="CS20" s="487"/>
      <c r="CT20" s="487"/>
      <c r="CU20" s="487"/>
      <c r="CV20" s="487"/>
      <c r="CW20" s="487"/>
      <c r="CX20" s="487"/>
      <c r="CY20" s="586"/>
      <c r="CZ20" s="622">
        <v>100</v>
      </c>
      <c r="DA20" s="622"/>
      <c r="DB20" s="622"/>
      <c r="DC20" s="622"/>
      <c r="DD20" s="589">
        <v>5158781</v>
      </c>
      <c r="DE20" s="487"/>
      <c r="DF20" s="487"/>
      <c r="DG20" s="487"/>
      <c r="DH20" s="487"/>
      <c r="DI20" s="487"/>
      <c r="DJ20" s="487"/>
      <c r="DK20" s="487"/>
      <c r="DL20" s="487"/>
      <c r="DM20" s="487"/>
      <c r="DN20" s="487"/>
      <c r="DO20" s="487"/>
      <c r="DP20" s="586"/>
      <c r="DQ20" s="589">
        <v>21180192</v>
      </c>
      <c r="DR20" s="487"/>
      <c r="DS20" s="487"/>
      <c r="DT20" s="487"/>
      <c r="DU20" s="487"/>
      <c r="DV20" s="487"/>
      <c r="DW20" s="487"/>
      <c r="DX20" s="487"/>
      <c r="DY20" s="487"/>
      <c r="DZ20" s="487"/>
      <c r="EA20" s="487"/>
      <c r="EB20" s="487"/>
      <c r="EC20" s="634"/>
    </row>
    <row r="21" spans="2:133" ht="11.25" customHeight="1" x14ac:dyDescent="0.15">
      <c r="B21" s="582" t="s">
        <v>365</v>
      </c>
      <c r="C21" s="583"/>
      <c r="D21" s="583"/>
      <c r="E21" s="583"/>
      <c r="F21" s="583"/>
      <c r="G21" s="583"/>
      <c r="H21" s="583"/>
      <c r="I21" s="583"/>
      <c r="J21" s="583"/>
      <c r="K21" s="583"/>
      <c r="L21" s="583"/>
      <c r="M21" s="583"/>
      <c r="N21" s="583"/>
      <c r="O21" s="583"/>
      <c r="P21" s="583"/>
      <c r="Q21" s="584"/>
      <c r="R21" s="585">
        <v>3884</v>
      </c>
      <c r="S21" s="487"/>
      <c r="T21" s="487"/>
      <c r="U21" s="487"/>
      <c r="V21" s="487"/>
      <c r="W21" s="487"/>
      <c r="X21" s="487"/>
      <c r="Y21" s="586"/>
      <c r="Z21" s="622">
        <v>0</v>
      </c>
      <c r="AA21" s="622"/>
      <c r="AB21" s="622"/>
      <c r="AC21" s="622"/>
      <c r="AD21" s="623">
        <v>3884</v>
      </c>
      <c r="AE21" s="623"/>
      <c r="AF21" s="623"/>
      <c r="AG21" s="623"/>
      <c r="AH21" s="623"/>
      <c r="AI21" s="623"/>
      <c r="AJ21" s="623"/>
      <c r="AK21" s="623"/>
      <c r="AL21" s="587">
        <v>0</v>
      </c>
      <c r="AM21" s="353"/>
      <c r="AN21" s="353"/>
      <c r="AO21" s="624"/>
      <c r="AP21" s="661" t="s">
        <v>366</v>
      </c>
      <c r="AQ21" s="664"/>
      <c r="AR21" s="664"/>
      <c r="AS21" s="664"/>
      <c r="AT21" s="664"/>
      <c r="AU21" s="664"/>
      <c r="AV21" s="664"/>
      <c r="AW21" s="664"/>
      <c r="AX21" s="664"/>
      <c r="AY21" s="664"/>
      <c r="AZ21" s="664"/>
      <c r="BA21" s="664"/>
      <c r="BB21" s="664"/>
      <c r="BC21" s="664"/>
      <c r="BD21" s="664"/>
      <c r="BE21" s="664"/>
      <c r="BF21" s="663"/>
      <c r="BG21" s="585" t="s">
        <v>204</v>
      </c>
      <c r="BH21" s="487"/>
      <c r="BI21" s="487"/>
      <c r="BJ21" s="487"/>
      <c r="BK21" s="487"/>
      <c r="BL21" s="487"/>
      <c r="BM21" s="487"/>
      <c r="BN21" s="586"/>
      <c r="BO21" s="622" t="s">
        <v>204</v>
      </c>
      <c r="BP21" s="622"/>
      <c r="BQ21" s="622"/>
      <c r="BR21" s="622"/>
      <c r="BS21" s="589" t="s">
        <v>204</v>
      </c>
      <c r="BT21" s="487"/>
      <c r="BU21" s="487"/>
      <c r="BV21" s="487"/>
      <c r="BW21" s="487"/>
      <c r="BX21" s="487"/>
      <c r="BY21" s="487"/>
      <c r="BZ21" s="487"/>
      <c r="CA21" s="487"/>
      <c r="CB21" s="634"/>
      <c r="CD21" s="596"/>
      <c r="CE21" s="597"/>
      <c r="CF21" s="597"/>
      <c r="CG21" s="597"/>
      <c r="CH21" s="597"/>
      <c r="CI21" s="597"/>
      <c r="CJ21" s="597"/>
      <c r="CK21" s="597"/>
      <c r="CL21" s="597"/>
      <c r="CM21" s="597"/>
      <c r="CN21" s="597"/>
      <c r="CO21" s="597"/>
      <c r="CP21" s="597"/>
      <c r="CQ21" s="598"/>
      <c r="CR21" s="673"/>
      <c r="CS21" s="674"/>
      <c r="CT21" s="674"/>
      <c r="CU21" s="674"/>
      <c r="CV21" s="674"/>
      <c r="CW21" s="674"/>
      <c r="CX21" s="674"/>
      <c r="CY21" s="675"/>
      <c r="CZ21" s="676"/>
      <c r="DA21" s="676"/>
      <c r="DB21" s="676"/>
      <c r="DC21" s="676"/>
      <c r="DD21" s="677"/>
      <c r="DE21" s="674"/>
      <c r="DF21" s="674"/>
      <c r="DG21" s="674"/>
      <c r="DH21" s="674"/>
      <c r="DI21" s="674"/>
      <c r="DJ21" s="674"/>
      <c r="DK21" s="674"/>
      <c r="DL21" s="674"/>
      <c r="DM21" s="674"/>
      <c r="DN21" s="674"/>
      <c r="DO21" s="674"/>
      <c r="DP21" s="675"/>
      <c r="DQ21" s="677"/>
      <c r="DR21" s="674"/>
      <c r="DS21" s="674"/>
      <c r="DT21" s="674"/>
      <c r="DU21" s="674"/>
      <c r="DV21" s="674"/>
      <c r="DW21" s="674"/>
      <c r="DX21" s="674"/>
      <c r="DY21" s="674"/>
      <c r="DZ21" s="674"/>
      <c r="EA21" s="674"/>
      <c r="EB21" s="674"/>
      <c r="EC21" s="678"/>
    </row>
    <row r="22" spans="2:133" ht="11.25" customHeight="1" x14ac:dyDescent="0.15">
      <c r="B22" s="582" t="s">
        <v>339</v>
      </c>
      <c r="C22" s="583"/>
      <c r="D22" s="583"/>
      <c r="E22" s="583"/>
      <c r="F22" s="583"/>
      <c r="G22" s="583"/>
      <c r="H22" s="583"/>
      <c r="I22" s="583"/>
      <c r="J22" s="583"/>
      <c r="K22" s="583"/>
      <c r="L22" s="583"/>
      <c r="M22" s="583"/>
      <c r="N22" s="583"/>
      <c r="O22" s="583"/>
      <c r="P22" s="583"/>
      <c r="Q22" s="584"/>
      <c r="R22" s="585">
        <v>6904435</v>
      </c>
      <c r="S22" s="487"/>
      <c r="T22" s="487"/>
      <c r="U22" s="487"/>
      <c r="V22" s="487"/>
      <c r="W22" s="487"/>
      <c r="X22" s="487"/>
      <c r="Y22" s="586"/>
      <c r="Z22" s="622">
        <v>15.7</v>
      </c>
      <c r="AA22" s="622"/>
      <c r="AB22" s="622"/>
      <c r="AC22" s="622"/>
      <c r="AD22" s="623">
        <v>6298929</v>
      </c>
      <c r="AE22" s="623"/>
      <c r="AF22" s="623"/>
      <c r="AG22" s="623"/>
      <c r="AH22" s="623"/>
      <c r="AI22" s="623"/>
      <c r="AJ22" s="623"/>
      <c r="AK22" s="623"/>
      <c r="AL22" s="587">
        <v>34.299999999999997</v>
      </c>
      <c r="AM22" s="353"/>
      <c r="AN22" s="353"/>
      <c r="AO22" s="624"/>
      <c r="AP22" s="661" t="s">
        <v>367</v>
      </c>
      <c r="AQ22" s="664"/>
      <c r="AR22" s="664"/>
      <c r="AS22" s="664"/>
      <c r="AT22" s="664"/>
      <c r="AU22" s="664"/>
      <c r="AV22" s="664"/>
      <c r="AW22" s="664"/>
      <c r="AX22" s="664"/>
      <c r="AY22" s="664"/>
      <c r="AZ22" s="664"/>
      <c r="BA22" s="664"/>
      <c r="BB22" s="664"/>
      <c r="BC22" s="664"/>
      <c r="BD22" s="664"/>
      <c r="BE22" s="664"/>
      <c r="BF22" s="663"/>
      <c r="BG22" s="585" t="s">
        <v>204</v>
      </c>
      <c r="BH22" s="487"/>
      <c r="BI22" s="487"/>
      <c r="BJ22" s="487"/>
      <c r="BK22" s="487"/>
      <c r="BL22" s="487"/>
      <c r="BM22" s="487"/>
      <c r="BN22" s="586"/>
      <c r="BO22" s="622" t="s">
        <v>204</v>
      </c>
      <c r="BP22" s="622"/>
      <c r="BQ22" s="622"/>
      <c r="BR22" s="622"/>
      <c r="BS22" s="589" t="s">
        <v>204</v>
      </c>
      <c r="BT22" s="487"/>
      <c r="BU22" s="487"/>
      <c r="BV22" s="487"/>
      <c r="BW22" s="487"/>
      <c r="BX22" s="487"/>
      <c r="BY22" s="487"/>
      <c r="BZ22" s="487"/>
      <c r="CA22" s="487"/>
      <c r="CB22" s="634"/>
      <c r="CD22" s="517" t="s">
        <v>369</v>
      </c>
      <c r="CE22" s="518"/>
      <c r="CF22" s="518"/>
      <c r="CG22" s="518"/>
      <c r="CH22" s="518"/>
      <c r="CI22" s="518"/>
      <c r="CJ22" s="518"/>
      <c r="CK22" s="518"/>
      <c r="CL22" s="518"/>
      <c r="CM22" s="518"/>
      <c r="CN22" s="518"/>
      <c r="CO22" s="518"/>
      <c r="CP22" s="518"/>
      <c r="CQ22" s="518"/>
      <c r="CR22" s="518"/>
      <c r="CS22" s="518"/>
      <c r="CT22" s="518"/>
      <c r="CU22" s="518"/>
      <c r="CV22" s="518"/>
      <c r="CW22" s="518"/>
      <c r="CX22" s="518"/>
      <c r="CY22" s="518"/>
      <c r="CZ22" s="518"/>
      <c r="DA22" s="518"/>
      <c r="DB22" s="518"/>
      <c r="DC22" s="518"/>
      <c r="DD22" s="518"/>
      <c r="DE22" s="518"/>
      <c r="DF22" s="518"/>
      <c r="DG22" s="518"/>
      <c r="DH22" s="518"/>
      <c r="DI22" s="518"/>
      <c r="DJ22" s="518"/>
      <c r="DK22" s="518"/>
      <c r="DL22" s="518"/>
      <c r="DM22" s="518"/>
      <c r="DN22" s="518"/>
      <c r="DO22" s="518"/>
      <c r="DP22" s="518"/>
      <c r="DQ22" s="518"/>
      <c r="DR22" s="518"/>
      <c r="DS22" s="518"/>
      <c r="DT22" s="518"/>
      <c r="DU22" s="518"/>
      <c r="DV22" s="518"/>
      <c r="DW22" s="518"/>
      <c r="DX22" s="518"/>
      <c r="DY22" s="518"/>
      <c r="DZ22" s="518"/>
      <c r="EA22" s="518"/>
      <c r="EB22" s="518"/>
      <c r="EC22" s="560"/>
    </row>
    <row r="23" spans="2:133" ht="11.25" customHeight="1" x14ac:dyDescent="0.15">
      <c r="B23" s="582" t="s">
        <v>298</v>
      </c>
      <c r="C23" s="583"/>
      <c r="D23" s="583"/>
      <c r="E23" s="583"/>
      <c r="F23" s="583"/>
      <c r="G23" s="583"/>
      <c r="H23" s="583"/>
      <c r="I23" s="583"/>
      <c r="J23" s="583"/>
      <c r="K23" s="583"/>
      <c r="L23" s="583"/>
      <c r="M23" s="583"/>
      <c r="N23" s="583"/>
      <c r="O23" s="583"/>
      <c r="P23" s="583"/>
      <c r="Q23" s="584"/>
      <c r="R23" s="585">
        <v>6298929</v>
      </c>
      <c r="S23" s="487"/>
      <c r="T23" s="487"/>
      <c r="U23" s="487"/>
      <c r="V23" s="487"/>
      <c r="W23" s="487"/>
      <c r="X23" s="487"/>
      <c r="Y23" s="586"/>
      <c r="Z23" s="622">
        <v>14.3</v>
      </c>
      <c r="AA23" s="622"/>
      <c r="AB23" s="622"/>
      <c r="AC23" s="622"/>
      <c r="AD23" s="623">
        <v>6298929</v>
      </c>
      <c r="AE23" s="623"/>
      <c r="AF23" s="623"/>
      <c r="AG23" s="623"/>
      <c r="AH23" s="623"/>
      <c r="AI23" s="623"/>
      <c r="AJ23" s="623"/>
      <c r="AK23" s="623"/>
      <c r="AL23" s="587">
        <v>34.299999999999997</v>
      </c>
      <c r="AM23" s="353"/>
      <c r="AN23" s="353"/>
      <c r="AO23" s="624"/>
      <c r="AP23" s="661" t="s">
        <v>118</v>
      </c>
      <c r="AQ23" s="664"/>
      <c r="AR23" s="664"/>
      <c r="AS23" s="664"/>
      <c r="AT23" s="664"/>
      <c r="AU23" s="664"/>
      <c r="AV23" s="664"/>
      <c r="AW23" s="664"/>
      <c r="AX23" s="664"/>
      <c r="AY23" s="664"/>
      <c r="AZ23" s="664"/>
      <c r="BA23" s="664"/>
      <c r="BB23" s="664"/>
      <c r="BC23" s="664"/>
      <c r="BD23" s="664"/>
      <c r="BE23" s="664"/>
      <c r="BF23" s="663"/>
      <c r="BG23" s="585" t="s">
        <v>204</v>
      </c>
      <c r="BH23" s="487"/>
      <c r="BI23" s="487"/>
      <c r="BJ23" s="487"/>
      <c r="BK23" s="487"/>
      <c r="BL23" s="487"/>
      <c r="BM23" s="487"/>
      <c r="BN23" s="586"/>
      <c r="BO23" s="622" t="s">
        <v>204</v>
      </c>
      <c r="BP23" s="622"/>
      <c r="BQ23" s="622"/>
      <c r="BR23" s="622"/>
      <c r="BS23" s="589" t="s">
        <v>204</v>
      </c>
      <c r="BT23" s="487"/>
      <c r="BU23" s="487"/>
      <c r="BV23" s="487"/>
      <c r="BW23" s="487"/>
      <c r="BX23" s="487"/>
      <c r="BY23" s="487"/>
      <c r="BZ23" s="487"/>
      <c r="CA23" s="487"/>
      <c r="CB23" s="634"/>
      <c r="CD23" s="517" t="s">
        <v>310</v>
      </c>
      <c r="CE23" s="518"/>
      <c r="CF23" s="518"/>
      <c r="CG23" s="518"/>
      <c r="CH23" s="518"/>
      <c r="CI23" s="518"/>
      <c r="CJ23" s="518"/>
      <c r="CK23" s="518"/>
      <c r="CL23" s="518"/>
      <c r="CM23" s="518"/>
      <c r="CN23" s="518"/>
      <c r="CO23" s="518"/>
      <c r="CP23" s="518"/>
      <c r="CQ23" s="560"/>
      <c r="CR23" s="517" t="s">
        <v>371</v>
      </c>
      <c r="CS23" s="518"/>
      <c r="CT23" s="518"/>
      <c r="CU23" s="518"/>
      <c r="CV23" s="518"/>
      <c r="CW23" s="518"/>
      <c r="CX23" s="518"/>
      <c r="CY23" s="560"/>
      <c r="CZ23" s="517" t="s">
        <v>374</v>
      </c>
      <c r="DA23" s="518"/>
      <c r="DB23" s="518"/>
      <c r="DC23" s="560"/>
      <c r="DD23" s="517" t="s">
        <v>155</v>
      </c>
      <c r="DE23" s="518"/>
      <c r="DF23" s="518"/>
      <c r="DG23" s="518"/>
      <c r="DH23" s="518"/>
      <c r="DI23" s="518"/>
      <c r="DJ23" s="518"/>
      <c r="DK23" s="560"/>
      <c r="DL23" s="665" t="s">
        <v>377</v>
      </c>
      <c r="DM23" s="666"/>
      <c r="DN23" s="666"/>
      <c r="DO23" s="666"/>
      <c r="DP23" s="666"/>
      <c r="DQ23" s="666"/>
      <c r="DR23" s="666"/>
      <c r="DS23" s="666"/>
      <c r="DT23" s="666"/>
      <c r="DU23" s="666"/>
      <c r="DV23" s="667"/>
      <c r="DW23" s="517" t="s">
        <v>378</v>
      </c>
      <c r="DX23" s="518"/>
      <c r="DY23" s="518"/>
      <c r="DZ23" s="518"/>
      <c r="EA23" s="518"/>
      <c r="EB23" s="518"/>
      <c r="EC23" s="560"/>
    </row>
    <row r="24" spans="2:133" ht="11.25" customHeight="1" x14ac:dyDescent="0.15">
      <c r="B24" s="582" t="s">
        <v>296</v>
      </c>
      <c r="C24" s="583"/>
      <c r="D24" s="583"/>
      <c r="E24" s="583"/>
      <c r="F24" s="583"/>
      <c r="G24" s="583"/>
      <c r="H24" s="583"/>
      <c r="I24" s="583"/>
      <c r="J24" s="583"/>
      <c r="K24" s="583"/>
      <c r="L24" s="583"/>
      <c r="M24" s="583"/>
      <c r="N24" s="583"/>
      <c r="O24" s="583"/>
      <c r="P24" s="583"/>
      <c r="Q24" s="584"/>
      <c r="R24" s="585">
        <v>572944</v>
      </c>
      <c r="S24" s="487"/>
      <c r="T24" s="487"/>
      <c r="U24" s="487"/>
      <c r="V24" s="487"/>
      <c r="W24" s="487"/>
      <c r="X24" s="487"/>
      <c r="Y24" s="586"/>
      <c r="Z24" s="622">
        <v>1.3</v>
      </c>
      <c r="AA24" s="622"/>
      <c r="AB24" s="622"/>
      <c r="AC24" s="622"/>
      <c r="AD24" s="623" t="s">
        <v>204</v>
      </c>
      <c r="AE24" s="623"/>
      <c r="AF24" s="623"/>
      <c r="AG24" s="623"/>
      <c r="AH24" s="623"/>
      <c r="AI24" s="623"/>
      <c r="AJ24" s="623"/>
      <c r="AK24" s="623"/>
      <c r="AL24" s="587" t="s">
        <v>204</v>
      </c>
      <c r="AM24" s="353"/>
      <c r="AN24" s="353"/>
      <c r="AO24" s="624"/>
      <c r="AP24" s="661" t="s">
        <v>379</v>
      </c>
      <c r="AQ24" s="664"/>
      <c r="AR24" s="664"/>
      <c r="AS24" s="664"/>
      <c r="AT24" s="664"/>
      <c r="AU24" s="664"/>
      <c r="AV24" s="664"/>
      <c r="AW24" s="664"/>
      <c r="AX24" s="664"/>
      <c r="AY24" s="664"/>
      <c r="AZ24" s="664"/>
      <c r="BA24" s="664"/>
      <c r="BB24" s="664"/>
      <c r="BC24" s="664"/>
      <c r="BD24" s="664"/>
      <c r="BE24" s="664"/>
      <c r="BF24" s="663"/>
      <c r="BG24" s="585" t="s">
        <v>204</v>
      </c>
      <c r="BH24" s="487"/>
      <c r="BI24" s="487"/>
      <c r="BJ24" s="487"/>
      <c r="BK24" s="487"/>
      <c r="BL24" s="487"/>
      <c r="BM24" s="487"/>
      <c r="BN24" s="586"/>
      <c r="BO24" s="622" t="s">
        <v>204</v>
      </c>
      <c r="BP24" s="622"/>
      <c r="BQ24" s="622"/>
      <c r="BR24" s="622"/>
      <c r="BS24" s="589" t="s">
        <v>204</v>
      </c>
      <c r="BT24" s="487"/>
      <c r="BU24" s="487"/>
      <c r="BV24" s="487"/>
      <c r="BW24" s="487"/>
      <c r="BX24" s="487"/>
      <c r="BY24" s="487"/>
      <c r="BZ24" s="487"/>
      <c r="CA24" s="487"/>
      <c r="CB24" s="634"/>
      <c r="CD24" s="642" t="s">
        <v>380</v>
      </c>
      <c r="CE24" s="643"/>
      <c r="CF24" s="643"/>
      <c r="CG24" s="643"/>
      <c r="CH24" s="643"/>
      <c r="CI24" s="643"/>
      <c r="CJ24" s="643"/>
      <c r="CK24" s="643"/>
      <c r="CL24" s="643"/>
      <c r="CM24" s="643"/>
      <c r="CN24" s="643"/>
      <c r="CO24" s="643"/>
      <c r="CP24" s="643"/>
      <c r="CQ24" s="644"/>
      <c r="CR24" s="639">
        <v>16171345</v>
      </c>
      <c r="CS24" s="640"/>
      <c r="CT24" s="640"/>
      <c r="CU24" s="640"/>
      <c r="CV24" s="640"/>
      <c r="CW24" s="640"/>
      <c r="CX24" s="640"/>
      <c r="CY24" s="668"/>
      <c r="CZ24" s="669">
        <v>37.9</v>
      </c>
      <c r="DA24" s="649"/>
      <c r="DB24" s="649"/>
      <c r="DC24" s="670"/>
      <c r="DD24" s="671">
        <v>10612349</v>
      </c>
      <c r="DE24" s="640"/>
      <c r="DF24" s="640"/>
      <c r="DG24" s="640"/>
      <c r="DH24" s="640"/>
      <c r="DI24" s="640"/>
      <c r="DJ24" s="640"/>
      <c r="DK24" s="668"/>
      <c r="DL24" s="671">
        <v>10420113</v>
      </c>
      <c r="DM24" s="640"/>
      <c r="DN24" s="640"/>
      <c r="DO24" s="640"/>
      <c r="DP24" s="640"/>
      <c r="DQ24" s="640"/>
      <c r="DR24" s="640"/>
      <c r="DS24" s="640"/>
      <c r="DT24" s="640"/>
      <c r="DU24" s="640"/>
      <c r="DV24" s="668"/>
      <c r="DW24" s="669">
        <v>54</v>
      </c>
      <c r="DX24" s="649"/>
      <c r="DY24" s="649"/>
      <c r="DZ24" s="649"/>
      <c r="EA24" s="649"/>
      <c r="EB24" s="649"/>
      <c r="EC24" s="672"/>
    </row>
    <row r="25" spans="2:133" ht="11.25" customHeight="1" x14ac:dyDescent="0.15">
      <c r="B25" s="582" t="s">
        <v>383</v>
      </c>
      <c r="C25" s="583"/>
      <c r="D25" s="583"/>
      <c r="E25" s="583"/>
      <c r="F25" s="583"/>
      <c r="G25" s="583"/>
      <c r="H25" s="583"/>
      <c r="I25" s="583"/>
      <c r="J25" s="583"/>
      <c r="K25" s="583"/>
      <c r="L25" s="583"/>
      <c r="M25" s="583"/>
      <c r="N25" s="583"/>
      <c r="O25" s="583"/>
      <c r="P25" s="583"/>
      <c r="Q25" s="584"/>
      <c r="R25" s="585">
        <v>32562</v>
      </c>
      <c r="S25" s="487"/>
      <c r="T25" s="487"/>
      <c r="U25" s="487"/>
      <c r="V25" s="487"/>
      <c r="W25" s="487"/>
      <c r="X25" s="487"/>
      <c r="Y25" s="586"/>
      <c r="Z25" s="622">
        <v>0.1</v>
      </c>
      <c r="AA25" s="622"/>
      <c r="AB25" s="622"/>
      <c r="AC25" s="622"/>
      <c r="AD25" s="623" t="s">
        <v>204</v>
      </c>
      <c r="AE25" s="623"/>
      <c r="AF25" s="623"/>
      <c r="AG25" s="623"/>
      <c r="AH25" s="623"/>
      <c r="AI25" s="623"/>
      <c r="AJ25" s="623"/>
      <c r="AK25" s="623"/>
      <c r="AL25" s="587" t="s">
        <v>204</v>
      </c>
      <c r="AM25" s="353"/>
      <c r="AN25" s="353"/>
      <c r="AO25" s="624"/>
      <c r="AP25" s="661" t="s">
        <v>277</v>
      </c>
      <c r="AQ25" s="664"/>
      <c r="AR25" s="664"/>
      <c r="AS25" s="664"/>
      <c r="AT25" s="664"/>
      <c r="AU25" s="664"/>
      <c r="AV25" s="664"/>
      <c r="AW25" s="664"/>
      <c r="AX25" s="664"/>
      <c r="AY25" s="664"/>
      <c r="AZ25" s="664"/>
      <c r="BA25" s="664"/>
      <c r="BB25" s="664"/>
      <c r="BC25" s="664"/>
      <c r="BD25" s="664"/>
      <c r="BE25" s="664"/>
      <c r="BF25" s="663"/>
      <c r="BG25" s="585" t="s">
        <v>204</v>
      </c>
      <c r="BH25" s="487"/>
      <c r="BI25" s="487"/>
      <c r="BJ25" s="487"/>
      <c r="BK25" s="487"/>
      <c r="BL25" s="487"/>
      <c r="BM25" s="487"/>
      <c r="BN25" s="586"/>
      <c r="BO25" s="622" t="s">
        <v>204</v>
      </c>
      <c r="BP25" s="622"/>
      <c r="BQ25" s="622"/>
      <c r="BR25" s="622"/>
      <c r="BS25" s="589" t="s">
        <v>204</v>
      </c>
      <c r="BT25" s="487"/>
      <c r="BU25" s="487"/>
      <c r="BV25" s="487"/>
      <c r="BW25" s="487"/>
      <c r="BX25" s="487"/>
      <c r="BY25" s="487"/>
      <c r="BZ25" s="487"/>
      <c r="CA25" s="487"/>
      <c r="CB25" s="634"/>
      <c r="CD25" s="582" t="s">
        <v>202</v>
      </c>
      <c r="CE25" s="583"/>
      <c r="CF25" s="583"/>
      <c r="CG25" s="583"/>
      <c r="CH25" s="583"/>
      <c r="CI25" s="583"/>
      <c r="CJ25" s="583"/>
      <c r="CK25" s="583"/>
      <c r="CL25" s="583"/>
      <c r="CM25" s="583"/>
      <c r="CN25" s="583"/>
      <c r="CO25" s="583"/>
      <c r="CP25" s="583"/>
      <c r="CQ25" s="584"/>
      <c r="CR25" s="585">
        <v>5676275</v>
      </c>
      <c r="CS25" s="612"/>
      <c r="CT25" s="612"/>
      <c r="CU25" s="612"/>
      <c r="CV25" s="612"/>
      <c r="CW25" s="612"/>
      <c r="CX25" s="612"/>
      <c r="CY25" s="613"/>
      <c r="CZ25" s="587">
        <v>13.3</v>
      </c>
      <c r="DA25" s="614"/>
      <c r="DB25" s="614"/>
      <c r="DC25" s="615"/>
      <c r="DD25" s="589">
        <v>5337361</v>
      </c>
      <c r="DE25" s="612"/>
      <c r="DF25" s="612"/>
      <c r="DG25" s="612"/>
      <c r="DH25" s="612"/>
      <c r="DI25" s="612"/>
      <c r="DJ25" s="612"/>
      <c r="DK25" s="613"/>
      <c r="DL25" s="589">
        <v>5146704</v>
      </c>
      <c r="DM25" s="612"/>
      <c r="DN25" s="612"/>
      <c r="DO25" s="612"/>
      <c r="DP25" s="612"/>
      <c r="DQ25" s="612"/>
      <c r="DR25" s="612"/>
      <c r="DS25" s="612"/>
      <c r="DT25" s="612"/>
      <c r="DU25" s="612"/>
      <c r="DV25" s="613"/>
      <c r="DW25" s="587">
        <v>26.7</v>
      </c>
      <c r="DX25" s="614"/>
      <c r="DY25" s="614"/>
      <c r="DZ25" s="614"/>
      <c r="EA25" s="614"/>
      <c r="EB25" s="614"/>
      <c r="EC25" s="635"/>
    </row>
    <row r="26" spans="2:133" ht="11.25" customHeight="1" x14ac:dyDescent="0.15">
      <c r="B26" s="582" t="s">
        <v>81</v>
      </c>
      <c r="C26" s="583"/>
      <c r="D26" s="583"/>
      <c r="E26" s="583"/>
      <c r="F26" s="583"/>
      <c r="G26" s="583"/>
      <c r="H26" s="583"/>
      <c r="I26" s="583"/>
      <c r="J26" s="583"/>
      <c r="K26" s="583"/>
      <c r="L26" s="583"/>
      <c r="M26" s="583"/>
      <c r="N26" s="583"/>
      <c r="O26" s="583"/>
      <c r="P26" s="583"/>
      <c r="Q26" s="584"/>
      <c r="R26" s="585">
        <v>18850277</v>
      </c>
      <c r="S26" s="487"/>
      <c r="T26" s="487"/>
      <c r="U26" s="487"/>
      <c r="V26" s="487"/>
      <c r="W26" s="487"/>
      <c r="X26" s="487"/>
      <c r="Y26" s="586"/>
      <c r="Z26" s="622">
        <v>42.7</v>
      </c>
      <c r="AA26" s="622"/>
      <c r="AB26" s="622"/>
      <c r="AC26" s="622"/>
      <c r="AD26" s="623">
        <v>18244771</v>
      </c>
      <c r="AE26" s="623"/>
      <c r="AF26" s="623"/>
      <c r="AG26" s="623"/>
      <c r="AH26" s="623"/>
      <c r="AI26" s="623"/>
      <c r="AJ26" s="623"/>
      <c r="AK26" s="623"/>
      <c r="AL26" s="587">
        <v>99.2</v>
      </c>
      <c r="AM26" s="353"/>
      <c r="AN26" s="353"/>
      <c r="AO26" s="624"/>
      <c r="AP26" s="661" t="s">
        <v>384</v>
      </c>
      <c r="AQ26" s="662"/>
      <c r="AR26" s="662"/>
      <c r="AS26" s="662"/>
      <c r="AT26" s="662"/>
      <c r="AU26" s="662"/>
      <c r="AV26" s="662"/>
      <c r="AW26" s="662"/>
      <c r="AX26" s="662"/>
      <c r="AY26" s="662"/>
      <c r="AZ26" s="662"/>
      <c r="BA26" s="662"/>
      <c r="BB26" s="662"/>
      <c r="BC26" s="662"/>
      <c r="BD26" s="662"/>
      <c r="BE26" s="662"/>
      <c r="BF26" s="663"/>
      <c r="BG26" s="585" t="s">
        <v>204</v>
      </c>
      <c r="BH26" s="487"/>
      <c r="BI26" s="487"/>
      <c r="BJ26" s="487"/>
      <c r="BK26" s="487"/>
      <c r="BL26" s="487"/>
      <c r="BM26" s="487"/>
      <c r="BN26" s="586"/>
      <c r="BO26" s="622" t="s">
        <v>204</v>
      </c>
      <c r="BP26" s="622"/>
      <c r="BQ26" s="622"/>
      <c r="BR26" s="622"/>
      <c r="BS26" s="589" t="s">
        <v>204</v>
      </c>
      <c r="BT26" s="487"/>
      <c r="BU26" s="487"/>
      <c r="BV26" s="487"/>
      <c r="BW26" s="487"/>
      <c r="BX26" s="487"/>
      <c r="BY26" s="487"/>
      <c r="BZ26" s="487"/>
      <c r="CA26" s="487"/>
      <c r="CB26" s="634"/>
      <c r="CD26" s="582" t="s">
        <v>125</v>
      </c>
      <c r="CE26" s="583"/>
      <c r="CF26" s="583"/>
      <c r="CG26" s="583"/>
      <c r="CH26" s="583"/>
      <c r="CI26" s="583"/>
      <c r="CJ26" s="583"/>
      <c r="CK26" s="583"/>
      <c r="CL26" s="583"/>
      <c r="CM26" s="583"/>
      <c r="CN26" s="583"/>
      <c r="CO26" s="583"/>
      <c r="CP26" s="583"/>
      <c r="CQ26" s="584"/>
      <c r="CR26" s="585">
        <v>3627435</v>
      </c>
      <c r="CS26" s="487"/>
      <c r="CT26" s="487"/>
      <c r="CU26" s="487"/>
      <c r="CV26" s="487"/>
      <c r="CW26" s="487"/>
      <c r="CX26" s="487"/>
      <c r="CY26" s="586"/>
      <c r="CZ26" s="587">
        <v>8.5</v>
      </c>
      <c r="DA26" s="614"/>
      <c r="DB26" s="614"/>
      <c r="DC26" s="615"/>
      <c r="DD26" s="589">
        <v>3432698</v>
      </c>
      <c r="DE26" s="487"/>
      <c r="DF26" s="487"/>
      <c r="DG26" s="487"/>
      <c r="DH26" s="487"/>
      <c r="DI26" s="487"/>
      <c r="DJ26" s="487"/>
      <c r="DK26" s="586"/>
      <c r="DL26" s="589" t="s">
        <v>204</v>
      </c>
      <c r="DM26" s="487"/>
      <c r="DN26" s="487"/>
      <c r="DO26" s="487"/>
      <c r="DP26" s="487"/>
      <c r="DQ26" s="487"/>
      <c r="DR26" s="487"/>
      <c r="DS26" s="487"/>
      <c r="DT26" s="487"/>
      <c r="DU26" s="487"/>
      <c r="DV26" s="586"/>
      <c r="DW26" s="587" t="s">
        <v>204</v>
      </c>
      <c r="DX26" s="614"/>
      <c r="DY26" s="614"/>
      <c r="DZ26" s="614"/>
      <c r="EA26" s="614"/>
      <c r="EB26" s="614"/>
      <c r="EC26" s="635"/>
    </row>
    <row r="27" spans="2:133" ht="11.25" customHeight="1" x14ac:dyDescent="0.15">
      <c r="B27" s="582" t="s">
        <v>386</v>
      </c>
      <c r="C27" s="583"/>
      <c r="D27" s="583"/>
      <c r="E27" s="583"/>
      <c r="F27" s="583"/>
      <c r="G27" s="583"/>
      <c r="H27" s="583"/>
      <c r="I27" s="583"/>
      <c r="J27" s="583"/>
      <c r="K27" s="583"/>
      <c r="L27" s="583"/>
      <c r="M27" s="583"/>
      <c r="N27" s="583"/>
      <c r="O27" s="583"/>
      <c r="P27" s="583"/>
      <c r="Q27" s="584"/>
      <c r="R27" s="585">
        <v>9173</v>
      </c>
      <c r="S27" s="487"/>
      <c r="T27" s="487"/>
      <c r="U27" s="487"/>
      <c r="V27" s="487"/>
      <c r="W27" s="487"/>
      <c r="X27" s="487"/>
      <c r="Y27" s="586"/>
      <c r="Z27" s="622">
        <v>0</v>
      </c>
      <c r="AA27" s="622"/>
      <c r="AB27" s="622"/>
      <c r="AC27" s="622"/>
      <c r="AD27" s="623">
        <v>9173</v>
      </c>
      <c r="AE27" s="623"/>
      <c r="AF27" s="623"/>
      <c r="AG27" s="623"/>
      <c r="AH27" s="623"/>
      <c r="AI27" s="623"/>
      <c r="AJ27" s="623"/>
      <c r="AK27" s="623"/>
      <c r="AL27" s="587">
        <v>0</v>
      </c>
      <c r="AM27" s="353"/>
      <c r="AN27" s="353"/>
      <c r="AO27" s="624"/>
      <c r="AP27" s="582" t="s">
        <v>388</v>
      </c>
      <c r="AQ27" s="583"/>
      <c r="AR27" s="583"/>
      <c r="AS27" s="583"/>
      <c r="AT27" s="583"/>
      <c r="AU27" s="583"/>
      <c r="AV27" s="583"/>
      <c r="AW27" s="583"/>
      <c r="AX27" s="583"/>
      <c r="AY27" s="583"/>
      <c r="AZ27" s="583"/>
      <c r="BA27" s="583"/>
      <c r="BB27" s="583"/>
      <c r="BC27" s="583"/>
      <c r="BD27" s="583"/>
      <c r="BE27" s="583"/>
      <c r="BF27" s="584"/>
      <c r="BG27" s="585">
        <v>9553514</v>
      </c>
      <c r="BH27" s="487"/>
      <c r="BI27" s="487"/>
      <c r="BJ27" s="487"/>
      <c r="BK27" s="487"/>
      <c r="BL27" s="487"/>
      <c r="BM27" s="487"/>
      <c r="BN27" s="586"/>
      <c r="BO27" s="622">
        <v>100</v>
      </c>
      <c r="BP27" s="622"/>
      <c r="BQ27" s="622"/>
      <c r="BR27" s="622"/>
      <c r="BS27" s="589">
        <v>107893</v>
      </c>
      <c r="BT27" s="487"/>
      <c r="BU27" s="487"/>
      <c r="BV27" s="487"/>
      <c r="BW27" s="487"/>
      <c r="BX27" s="487"/>
      <c r="BY27" s="487"/>
      <c r="BZ27" s="487"/>
      <c r="CA27" s="487"/>
      <c r="CB27" s="634"/>
      <c r="CD27" s="582" t="s">
        <v>229</v>
      </c>
      <c r="CE27" s="583"/>
      <c r="CF27" s="583"/>
      <c r="CG27" s="583"/>
      <c r="CH27" s="583"/>
      <c r="CI27" s="583"/>
      <c r="CJ27" s="583"/>
      <c r="CK27" s="583"/>
      <c r="CL27" s="583"/>
      <c r="CM27" s="583"/>
      <c r="CN27" s="583"/>
      <c r="CO27" s="583"/>
      <c r="CP27" s="583"/>
      <c r="CQ27" s="584"/>
      <c r="CR27" s="585">
        <v>7141935</v>
      </c>
      <c r="CS27" s="612"/>
      <c r="CT27" s="612"/>
      <c r="CU27" s="612"/>
      <c r="CV27" s="612"/>
      <c r="CW27" s="612"/>
      <c r="CX27" s="612"/>
      <c r="CY27" s="613"/>
      <c r="CZ27" s="587">
        <v>16.8</v>
      </c>
      <c r="DA27" s="614"/>
      <c r="DB27" s="614"/>
      <c r="DC27" s="615"/>
      <c r="DD27" s="589">
        <v>1961146</v>
      </c>
      <c r="DE27" s="612"/>
      <c r="DF27" s="612"/>
      <c r="DG27" s="612"/>
      <c r="DH27" s="612"/>
      <c r="DI27" s="612"/>
      <c r="DJ27" s="612"/>
      <c r="DK27" s="613"/>
      <c r="DL27" s="589">
        <v>1959567</v>
      </c>
      <c r="DM27" s="612"/>
      <c r="DN27" s="612"/>
      <c r="DO27" s="612"/>
      <c r="DP27" s="612"/>
      <c r="DQ27" s="612"/>
      <c r="DR27" s="612"/>
      <c r="DS27" s="612"/>
      <c r="DT27" s="612"/>
      <c r="DU27" s="612"/>
      <c r="DV27" s="613"/>
      <c r="DW27" s="587">
        <v>10.199999999999999</v>
      </c>
      <c r="DX27" s="614"/>
      <c r="DY27" s="614"/>
      <c r="DZ27" s="614"/>
      <c r="EA27" s="614"/>
      <c r="EB27" s="614"/>
      <c r="EC27" s="635"/>
    </row>
    <row r="28" spans="2:133" ht="11.25" customHeight="1" x14ac:dyDescent="0.15">
      <c r="B28" s="582" t="s">
        <v>160</v>
      </c>
      <c r="C28" s="583"/>
      <c r="D28" s="583"/>
      <c r="E28" s="583"/>
      <c r="F28" s="583"/>
      <c r="G28" s="583"/>
      <c r="H28" s="583"/>
      <c r="I28" s="583"/>
      <c r="J28" s="583"/>
      <c r="K28" s="583"/>
      <c r="L28" s="583"/>
      <c r="M28" s="583"/>
      <c r="N28" s="583"/>
      <c r="O28" s="583"/>
      <c r="P28" s="583"/>
      <c r="Q28" s="584"/>
      <c r="R28" s="585">
        <v>157899</v>
      </c>
      <c r="S28" s="487"/>
      <c r="T28" s="487"/>
      <c r="U28" s="487"/>
      <c r="V28" s="487"/>
      <c r="W28" s="487"/>
      <c r="X28" s="487"/>
      <c r="Y28" s="586"/>
      <c r="Z28" s="622">
        <v>0.4</v>
      </c>
      <c r="AA28" s="622"/>
      <c r="AB28" s="622"/>
      <c r="AC28" s="622"/>
      <c r="AD28" s="623" t="s">
        <v>204</v>
      </c>
      <c r="AE28" s="623"/>
      <c r="AF28" s="623"/>
      <c r="AG28" s="623"/>
      <c r="AH28" s="623"/>
      <c r="AI28" s="623"/>
      <c r="AJ28" s="623"/>
      <c r="AK28" s="623"/>
      <c r="AL28" s="587" t="s">
        <v>204</v>
      </c>
      <c r="AM28" s="353"/>
      <c r="AN28" s="353"/>
      <c r="AO28" s="624"/>
      <c r="AP28" s="582"/>
      <c r="AQ28" s="583"/>
      <c r="AR28" s="583"/>
      <c r="AS28" s="583"/>
      <c r="AT28" s="583"/>
      <c r="AU28" s="583"/>
      <c r="AV28" s="583"/>
      <c r="AW28" s="583"/>
      <c r="AX28" s="583"/>
      <c r="AY28" s="583"/>
      <c r="AZ28" s="583"/>
      <c r="BA28" s="583"/>
      <c r="BB28" s="583"/>
      <c r="BC28" s="583"/>
      <c r="BD28" s="583"/>
      <c r="BE28" s="583"/>
      <c r="BF28" s="584"/>
      <c r="BG28" s="585"/>
      <c r="BH28" s="487"/>
      <c r="BI28" s="487"/>
      <c r="BJ28" s="487"/>
      <c r="BK28" s="487"/>
      <c r="BL28" s="487"/>
      <c r="BM28" s="487"/>
      <c r="BN28" s="586"/>
      <c r="BO28" s="622"/>
      <c r="BP28" s="622"/>
      <c r="BQ28" s="622"/>
      <c r="BR28" s="622"/>
      <c r="BS28" s="589"/>
      <c r="BT28" s="487"/>
      <c r="BU28" s="487"/>
      <c r="BV28" s="487"/>
      <c r="BW28" s="487"/>
      <c r="BX28" s="487"/>
      <c r="BY28" s="487"/>
      <c r="BZ28" s="487"/>
      <c r="CA28" s="487"/>
      <c r="CB28" s="634"/>
      <c r="CD28" s="582" t="s">
        <v>381</v>
      </c>
      <c r="CE28" s="583"/>
      <c r="CF28" s="583"/>
      <c r="CG28" s="583"/>
      <c r="CH28" s="583"/>
      <c r="CI28" s="583"/>
      <c r="CJ28" s="583"/>
      <c r="CK28" s="583"/>
      <c r="CL28" s="583"/>
      <c r="CM28" s="583"/>
      <c r="CN28" s="583"/>
      <c r="CO28" s="583"/>
      <c r="CP28" s="583"/>
      <c r="CQ28" s="584"/>
      <c r="CR28" s="585">
        <v>3353135</v>
      </c>
      <c r="CS28" s="487"/>
      <c r="CT28" s="487"/>
      <c r="CU28" s="487"/>
      <c r="CV28" s="487"/>
      <c r="CW28" s="487"/>
      <c r="CX28" s="487"/>
      <c r="CY28" s="586"/>
      <c r="CZ28" s="587">
        <v>7.9</v>
      </c>
      <c r="DA28" s="614"/>
      <c r="DB28" s="614"/>
      <c r="DC28" s="615"/>
      <c r="DD28" s="589">
        <v>3313842</v>
      </c>
      <c r="DE28" s="487"/>
      <c r="DF28" s="487"/>
      <c r="DG28" s="487"/>
      <c r="DH28" s="487"/>
      <c r="DI28" s="487"/>
      <c r="DJ28" s="487"/>
      <c r="DK28" s="586"/>
      <c r="DL28" s="589">
        <v>3313842</v>
      </c>
      <c r="DM28" s="487"/>
      <c r="DN28" s="487"/>
      <c r="DO28" s="487"/>
      <c r="DP28" s="487"/>
      <c r="DQ28" s="487"/>
      <c r="DR28" s="487"/>
      <c r="DS28" s="487"/>
      <c r="DT28" s="487"/>
      <c r="DU28" s="487"/>
      <c r="DV28" s="586"/>
      <c r="DW28" s="587">
        <v>17.2</v>
      </c>
      <c r="DX28" s="614"/>
      <c r="DY28" s="614"/>
      <c r="DZ28" s="614"/>
      <c r="EA28" s="614"/>
      <c r="EB28" s="614"/>
      <c r="EC28" s="635"/>
    </row>
    <row r="29" spans="2:133" ht="11.25" customHeight="1" x14ac:dyDescent="0.15">
      <c r="B29" s="582" t="s">
        <v>234</v>
      </c>
      <c r="C29" s="583"/>
      <c r="D29" s="583"/>
      <c r="E29" s="583"/>
      <c r="F29" s="583"/>
      <c r="G29" s="583"/>
      <c r="H29" s="583"/>
      <c r="I29" s="583"/>
      <c r="J29" s="583"/>
      <c r="K29" s="583"/>
      <c r="L29" s="583"/>
      <c r="M29" s="583"/>
      <c r="N29" s="583"/>
      <c r="O29" s="583"/>
      <c r="P29" s="583"/>
      <c r="Q29" s="584"/>
      <c r="R29" s="585">
        <v>100573</v>
      </c>
      <c r="S29" s="487"/>
      <c r="T29" s="487"/>
      <c r="U29" s="487"/>
      <c r="V29" s="487"/>
      <c r="W29" s="487"/>
      <c r="X29" s="487"/>
      <c r="Y29" s="586"/>
      <c r="Z29" s="622">
        <v>0.2</v>
      </c>
      <c r="AA29" s="622"/>
      <c r="AB29" s="622"/>
      <c r="AC29" s="622"/>
      <c r="AD29" s="623">
        <v>32831</v>
      </c>
      <c r="AE29" s="623"/>
      <c r="AF29" s="623"/>
      <c r="AG29" s="623"/>
      <c r="AH29" s="623"/>
      <c r="AI29" s="623"/>
      <c r="AJ29" s="623"/>
      <c r="AK29" s="623"/>
      <c r="AL29" s="587">
        <v>0.2</v>
      </c>
      <c r="AM29" s="353"/>
      <c r="AN29" s="353"/>
      <c r="AO29" s="624"/>
      <c r="AP29" s="596"/>
      <c r="AQ29" s="597"/>
      <c r="AR29" s="597"/>
      <c r="AS29" s="597"/>
      <c r="AT29" s="597"/>
      <c r="AU29" s="597"/>
      <c r="AV29" s="597"/>
      <c r="AW29" s="597"/>
      <c r="AX29" s="597"/>
      <c r="AY29" s="597"/>
      <c r="AZ29" s="597"/>
      <c r="BA29" s="597"/>
      <c r="BB29" s="597"/>
      <c r="BC29" s="597"/>
      <c r="BD29" s="597"/>
      <c r="BE29" s="597"/>
      <c r="BF29" s="598"/>
      <c r="BG29" s="585"/>
      <c r="BH29" s="487"/>
      <c r="BI29" s="487"/>
      <c r="BJ29" s="487"/>
      <c r="BK29" s="487"/>
      <c r="BL29" s="487"/>
      <c r="BM29" s="487"/>
      <c r="BN29" s="586"/>
      <c r="BO29" s="622"/>
      <c r="BP29" s="622"/>
      <c r="BQ29" s="622"/>
      <c r="BR29" s="622"/>
      <c r="BS29" s="623"/>
      <c r="BT29" s="623"/>
      <c r="BU29" s="623"/>
      <c r="BV29" s="623"/>
      <c r="BW29" s="623"/>
      <c r="BX29" s="623"/>
      <c r="BY29" s="623"/>
      <c r="BZ29" s="623"/>
      <c r="CA29" s="623"/>
      <c r="CB29" s="660"/>
      <c r="CD29" s="388" t="s">
        <v>180</v>
      </c>
      <c r="CE29" s="390"/>
      <c r="CF29" s="582" t="s">
        <v>26</v>
      </c>
      <c r="CG29" s="583"/>
      <c r="CH29" s="583"/>
      <c r="CI29" s="583"/>
      <c r="CJ29" s="583"/>
      <c r="CK29" s="583"/>
      <c r="CL29" s="583"/>
      <c r="CM29" s="583"/>
      <c r="CN29" s="583"/>
      <c r="CO29" s="583"/>
      <c r="CP29" s="583"/>
      <c r="CQ29" s="584"/>
      <c r="CR29" s="585">
        <v>3353135</v>
      </c>
      <c r="CS29" s="612"/>
      <c r="CT29" s="612"/>
      <c r="CU29" s="612"/>
      <c r="CV29" s="612"/>
      <c r="CW29" s="612"/>
      <c r="CX29" s="612"/>
      <c r="CY29" s="613"/>
      <c r="CZ29" s="587">
        <v>7.9</v>
      </c>
      <c r="DA29" s="614"/>
      <c r="DB29" s="614"/>
      <c r="DC29" s="615"/>
      <c r="DD29" s="589">
        <v>3313842</v>
      </c>
      <c r="DE29" s="612"/>
      <c r="DF29" s="612"/>
      <c r="DG29" s="612"/>
      <c r="DH29" s="612"/>
      <c r="DI29" s="612"/>
      <c r="DJ29" s="612"/>
      <c r="DK29" s="613"/>
      <c r="DL29" s="589">
        <v>3313842</v>
      </c>
      <c r="DM29" s="612"/>
      <c r="DN29" s="612"/>
      <c r="DO29" s="612"/>
      <c r="DP29" s="612"/>
      <c r="DQ29" s="612"/>
      <c r="DR29" s="612"/>
      <c r="DS29" s="612"/>
      <c r="DT29" s="612"/>
      <c r="DU29" s="612"/>
      <c r="DV29" s="613"/>
      <c r="DW29" s="587">
        <v>17.2</v>
      </c>
      <c r="DX29" s="614"/>
      <c r="DY29" s="614"/>
      <c r="DZ29" s="614"/>
      <c r="EA29" s="614"/>
      <c r="EB29" s="614"/>
      <c r="EC29" s="635"/>
    </row>
    <row r="30" spans="2:133" ht="11.25" customHeight="1" x14ac:dyDescent="0.15">
      <c r="B30" s="582" t="s">
        <v>21</v>
      </c>
      <c r="C30" s="583"/>
      <c r="D30" s="583"/>
      <c r="E30" s="583"/>
      <c r="F30" s="583"/>
      <c r="G30" s="583"/>
      <c r="H30" s="583"/>
      <c r="I30" s="583"/>
      <c r="J30" s="583"/>
      <c r="K30" s="583"/>
      <c r="L30" s="583"/>
      <c r="M30" s="583"/>
      <c r="N30" s="583"/>
      <c r="O30" s="583"/>
      <c r="P30" s="583"/>
      <c r="Q30" s="584"/>
      <c r="R30" s="585">
        <v>213563</v>
      </c>
      <c r="S30" s="487"/>
      <c r="T30" s="487"/>
      <c r="U30" s="487"/>
      <c r="V30" s="487"/>
      <c r="W30" s="487"/>
      <c r="X30" s="487"/>
      <c r="Y30" s="586"/>
      <c r="Z30" s="622">
        <v>0.5</v>
      </c>
      <c r="AA30" s="622"/>
      <c r="AB30" s="622"/>
      <c r="AC30" s="622"/>
      <c r="AD30" s="623">
        <v>22462</v>
      </c>
      <c r="AE30" s="623"/>
      <c r="AF30" s="623"/>
      <c r="AG30" s="623"/>
      <c r="AH30" s="623"/>
      <c r="AI30" s="623"/>
      <c r="AJ30" s="623"/>
      <c r="AK30" s="623"/>
      <c r="AL30" s="587">
        <v>0.1</v>
      </c>
      <c r="AM30" s="353"/>
      <c r="AN30" s="353"/>
      <c r="AO30" s="624"/>
      <c r="AP30" s="517" t="s">
        <v>310</v>
      </c>
      <c r="AQ30" s="518"/>
      <c r="AR30" s="518"/>
      <c r="AS30" s="518"/>
      <c r="AT30" s="518"/>
      <c r="AU30" s="518"/>
      <c r="AV30" s="518"/>
      <c r="AW30" s="518"/>
      <c r="AX30" s="518"/>
      <c r="AY30" s="518"/>
      <c r="AZ30" s="518"/>
      <c r="BA30" s="518"/>
      <c r="BB30" s="518"/>
      <c r="BC30" s="518"/>
      <c r="BD30" s="518"/>
      <c r="BE30" s="518"/>
      <c r="BF30" s="560"/>
      <c r="BG30" s="517" t="s">
        <v>390</v>
      </c>
      <c r="BH30" s="658"/>
      <c r="BI30" s="658"/>
      <c r="BJ30" s="658"/>
      <c r="BK30" s="658"/>
      <c r="BL30" s="658"/>
      <c r="BM30" s="658"/>
      <c r="BN30" s="658"/>
      <c r="BO30" s="658"/>
      <c r="BP30" s="658"/>
      <c r="BQ30" s="659"/>
      <c r="BR30" s="517" t="s">
        <v>132</v>
      </c>
      <c r="BS30" s="658"/>
      <c r="BT30" s="658"/>
      <c r="BU30" s="658"/>
      <c r="BV30" s="658"/>
      <c r="BW30" s="658"/>
      <c r="BX30" s="658"/>
      <c r="BY30" s="658"/>
      <c r="BZ30" s="658"/>
      <c r="CA30" s="658"/>
      <c r="CB30" s="659"/>
      <c r="CD30" s="391"/>
      <c r="CE30" s="393"/>
      <c r="CF30" s="582" t="s">
        <v>392</v>
      </c>
      <c r="CG30" s="583"/>
      <c r="CH30" s="583"/>
      <c r="CI30" s="583"/>
      <c r="CJ30" s="583"/>
      <c r="CK30" s="583"/>
      <c r="CL30" s="583"/>
      <c r="CM30" s="583"/>
      <c r="CN30" s="583"/>
      <c r="CO30" s="583"/>
      <c r="CP30" s="583"/>
      <c r="CQ30" s="584"/>
      <c r="CR30" s="585">
        <v>3209183</v>
      </c>
      <c r="CS30" s="487"/>
      <c r="CT30" s="487"/>
      <c r="CU30" s="487"/>
      <c r="CV30" s="487"/>
      <c r="CW30" s="487"/>
      <c r="CX30" s="487"/>
      <c r="CY30" s="586"/>
      <c r="CZ30" s="587">
        <v>7.5</v>
      </c>
      <c r="DA30" s="614"/>
      <c r="DB30" s="614"/>
      <c r="DC30" s="615"/>
      <c r="DD30" s="589">
        <v>3172431</v>
      </c>
      <c r="DE30" s="487"/>
      <c r="DF30" s="487"/>
      <c r="DG30" s="487"/>
      <c r="DH30" s="487"/>
      <c r="DI30" s="487"/>
      <c r="DJ30" s="487"/>
      <c r="DK30" s="586"/>
      <c r="DL30" s="589">
        <v>3172431</v>
      </c>
      <c r="DM30" s="487"/>
      <c r="DN30" s="487"/>
      <c r="DO30" s="487"/>
      <c r="DP30" s="487"/>
      <c r="DQ30" s="487"/>
      <c r="DR30" s="487"/>
      <c r="DS30" s="487"/>
      <c r="DT30" s="487"/>
      <c r="DU30" s="487"/>
      <c r="DV30" s="586"/>
      <c r="DW30" s="587">
        <v>16.399999999999999</v>
      </c>
      <c r="DX30" s="614"/>
      <c r="DY30" s="614"/>
      <c r="DZ30" s="614"/>
      <c r="EA30" s="614"/>
      <c r="EB30" s="614"/>
      <c r="EC30" s="635"/>
    </row>
    <row r="31" spans="2:133" ht="11.25" customHeight="1" x14ac:dyDescent="0.15">
      <c r="B31" s="582" t="s">
        <v>340</v>
      </c>
      <c r="C31" s="583"/>
      <c r="D31" s="583"/>
      <c r="E31" s="583"/>
      <c r="F31" s="583"/>
      <c r="G31" s="583"/>
      <c r="H31" s="583"/>
      <c r="I31" s="583"/>
      <c r="J31" s="583"/>
      <c r="K31" s="583"/>
      <c r="L31" s="583"/>
      <c r="M31" s="583"/>
      <c r="N31" s="583"/>
      <c r="O31" s="583"/>
      <c r="P31" s="583"/>
      <c r="Q31" s="584"/>
      <c r="R31" s="585">
        <v>14188493</v>
      </c>
      <c r="S31" s="487"/>
      <c r="T31" s="487"/>
      <c r="U31" s="487"/>
      <c r="V31" s="487"/>
      <c r="W31" s="487"/>
      <c r="X31" s="487"/>
      <c r="Y31" s="586"/>
      <c r="Z31" s="622">
        <v>32.200000000000003</v>
      </c>
      <c r="AA31" s="622"/>
      <c r="AB31" s="622"/>
      <c r="AC31" s="622"/>
      <c r="AD31" s="623" t="s">
        <v>204</v>
      </c>
      <c r="AE31" s="623"/>
      <c r="AF31" s="623"/>
      <c r="AG31" s="623"/>
      <c r="AH31" s="623"/>
      <c r="AI31" s="623"/>
      <c r="AJ31" s="623"/>
      <c r="AK31" s="623"/>
      <c r="AL31" s="587" t="s">
        <v>204</v>
      </c>
      <c r="AM31" s="353"/>
      <c r="AN31" s="353"/>
      <c r="AO31" s="624"/>
      <c r="AP31" s="380" t="s">
        <v>6</v>
      </c>
      <c r="AQ31" s="381"/>
      <c r="AR31" s="381"/>
      <c r="AS31" s="381"/>
      <c r="AT31" s="645" t="s">
        <v>393</v>
      </c>
      <c r="AU31" s="47"/>
      <c r="AV31" s="47"/>
      <c r="AW31" s="47"/>
      <c r="AX31" s="642" t="s">
        <v>278</v>
      </c>
      <c r="AY31" s="643"/>
      <c r="AZ31" s="643"/>
      <c r="BA31" s="643"/>
      <c r="BB31" s="643"/>
      <c r="BC31" s="643"/>
      <c r="BD31" s="643"/>
      <c r="BE31" s="643"/>
      <c r="BF31" s="644"/>
      <c r="BG31" s="657">
        <v>98.5</v>
      </c>
      <c r="BH31" s="650"/>
      <c r="BI31" s="650"/>
      <c r="BJ31" s="650"/>
      <c r="BK31" s="650"/>
      <c r="BL31" s="650"/>
      <c r="BM31" s="649">
        <v>95.5</v>
      </c>
      <c r="BN31" s="650"/>
      <c r="BO31" s="650"/>
      <c r="BP31" s="650"/>
      <c r="BQ31" s="651"/>
      <c r="BR31" s="657">
        <v>98.6</v>
      </c>
      <c r="BS31" s="650"/>
      <c r="BT31" s="650"/>
      <c r="BU31" s="650"/>
      <c r="BV31" s="650"/>
      <c r="BW31" s="650"/>
      <c r="BX31" s="649">
        <v>95.4</v>
      </c>
      <c r="BY31" s="650"/>
      <c r="BZ31" s="650"/>
      <c r="CA31" s="650"/>
      <c r="CB31" s="651"/>
      <c r="CD31" s="391"/>
      <c r="CE31" s="393"/>
      <c r="CF31" s="582" t="s">
        <v>311</v>
      </c>
      <c r="CG31" s="583"/>
      <c r="CH31" s="583"/>
      <c r="CI31" s="583"/>
      <c r="CJ31" s="583"/>
      <c r="CK31" s="583"/>
      <c r="CL31" s="583"/>
      <c r="CM31" s="583"/>
      <c r="CN31" s="583"/>
      <c r="CO31" s="583"/>
      <c r="CP31" s="583"/>
      <c r="CQ31" s="584"/>
      <c r="CR31" s="585">
        <v>143952</v>
      </c>
      <c r="CS31" s="612"/>
      <c r="CT31" s="612"/>
      <c r="CU31" s="612"/>
      <c r="CV31" s="612"/>
      <c r="CW31" s="612"/>
      <c r="CX31" s="612"/>
      <c r="CY31" s="613"/>
      <c r="CZ31" s="587">
        <v>0.3</v>
      </c>
      <c r="DA31" s="614"/>
      <c r="DB31" s="614"/>
      <c r="DC31" s="615"/>
      <c r="DD31" s="589">
        <v>141411</v>
      </c>
      <c r="DE31" s="612"/>
      <c r="DF31" s="612"/>
      <c r="DG31" s="612"/>
      <c r="DH31" s="612"/>
      <c r="DI31" s="612"/>
      <c r="DJ31" s="612"/>
      <c r="DK31" s="613"/>
      <c r="DL31" s="589">
        <v>141411</v>
      </c>
      <c r="DM31" s="612"/>
      <c r="DN31" s="612"/>
      <c r="DO31" s="612"/>
      <c r="DP31" s="612"/>
      <c r="DQ31" s="612"/>
      <c r="DR31" s="612"/>
      <c r="DS31" s="612"/>
      <c r="DT31" s="612"/>
      <c r="DU31" s="612"/>
      <c r="DV31" s="613"/>
      <c r="DW31" s="587">
        <v>0.7</v>
      </c>
      <c r="DX31" s="614"/>
      <c r="DY31" s="614"/>
      <c r="DZ31" s="614"/>
      <c r="EA31" s="614"/>
      <c r="EB31" s="614"/>
      <c r="EC31" s="635"/>
    </row>
    <row r="32" spans="2:133" ht="11.25" customHeight="1" x14ac:dyDescent="0.15">
      <c r="B32" s="652" t="s">
        <v>57</v>
      </c>
      <c r="C32" s="653"/>
      <c r="D32" s="653"/>
      <c r="E32" s="653"/>
      <c r="F32" s="653"/>
      <c r="G32" s="653"/>
      <c r="H32" s="653"/>
      <c r="I32" s="653"/>
      <c r="J32" s="653"/>
      <c r="K32" s="653"/>
      <c r="L32" s="653"/>
      <c r="M32" s="653"/>
      <c r="N32" s="653"/>
      <c r="O32" s="653"/>
      <c r="P32" s="653"/>
      <c r="Q32" s="654"/>
      <c r="R32" s="585" t="s">
        <v>204</v>
      </c>
      <c r="S32" s="487"/>
      <c r="T32" s="487"/>
      <c r="U32" s="487"/>
      <c r="V32" s="487"/>
      <c r="W32" s="487"/>
      <c r="X32" s="487"/>
      <c r="Y32" s="586"/>
      <c r="Z32" s="622" t="s">
        <v>204</v>
      </c>
      <c r="AA32" s="622"/>
      <c r="AB32" s="622"/>
      <c r="AC32" s="622"/>
      <c r="AD32" s="623" t="s">
        <v>204</v>
      </c>
      <c r="AE32" s="623"/>
      <c r="AF32" s="623"/>
      <c r="AG32" s="623"/>
      <c r="AH32" s="623"/>
      <c r="AI32" s="623"/>
      <c r="AJ32" s="623"/>
      <c r="AK32" s="623"/>
      <c r="AL32" s="587" t="s">
        <v>204</v>
      </c>
      <c r="AM32" s="353"/>
      <c r="AN32" s="353"/>
      <c r="AO32" s="624"/>
      <c r="AP32" s="630"/>
      <c r="AQ32" s="444"/>
      <c r="AR32" s="444"/>
      <c r="AS32" s="444"/>
      <c r="AT32" s="646"/>
      <c r="AU32" s="8" t="s">
        <v>255</v>
      </c>
      <c r="AV32" s="8"/>
      <c r="AW32" s="8"/>
      <c r="AX32" s="582" t="s">
        <v>372</v>
      </c>
      <c r="AY32" s="583"/>
      <c r="AZ32" s="583"/>
      <c r="BA32" s="583"/>
      <c r="BB32" s="583"/>
      <c r="BC32" s="583"/>
      <c r="BD32" s="583"/>
      <c r="BE32" s="583"/>
      <c r="BF32" s="584"/>
      <c r="BG32" s="655">
        <v>98.6</v>
      </c>
      <c r="BH32" s="612"/>
      <c r="BI32" s="612"/>
      <c r="BJ32" s="612"/>
      <c r="BK32" s="612"/>
      <c r="BL32" s="612"/>
      <c r="BM32" s="353">
        <v>96.5</v>
      </c>
      <c r="BN32" s="656"/>
      <c r="BO32" s="656"/>
      <c r="BP32" s="656"/>
      <c r="BQ32" s="633"/>
      <c r="BR32" s="655">
        <v>98.9</v>
      </c>
      <c r="BS32" s="612"/>
      <c r="BT32" s="612"/>
      <c r="BU32" s="612"/>
      <c r="BV32" s="612"/>
      <c r="BW32" s="612"/>
      <c r="BX32" s="353">
        <v>96.4</v>
      </c>
      <c r="BY32" s="656"/>
      <c r="BZ32" s="656"/>
      <c r="CA32" s="656"/>
      <c r="CB32" s="633"/>
      <c r="CD32" s="394"/>
      <c r="CE32" s="396"/>
      <c r="CF32" s="582" t="s">
        <v>211</v>
      </c>
      <c r="CG32" s="583"/>
      <c r="CH32" s="583"/>
      <c r="CI32" s="583"/>
      <c r="CJ32" s="583"/>
      <c r="CK32" s="583"/>
      <c r="CL32" s="583"/>
      <c r="CM32" s="583"/>
      <c r="CN32" s="583"/>
      <c r="CO32" s="583"/>
      <c r="CP32" s="583"/>
      <c r="CQ32" s="584"/>
      <c r="CR32" s="585" t="s">
        <v>204</v>
      </c>
      <c r="CS32" s="487"/>
      <c r="CT32" s="487"/>
      <c r="CU32" s="487"/>
      <c r="CV32" s="487"/>
      <c r="CW32" s="487"/>
      <c r="CX32" s="487"/>
      <c r="CY32" s="586"/>
      <c r="CZ32" s="587" t="s">
        <v>204</v>
      </c>
      <c r="DA32" s="614"/>
      <c r="DB32" s="614"/>
      <c r="DC32" s="615"/>
      <c r="DD32" s="589" t="s">
        <v>204</v>
      </c>
      <c r="DE32" s="487"/>
      <c r="DF32" s="487"/>
      <c r="DG32" s="487"/>
      <c r="DH32" s="487"/>
      <c r="DI32" s="487"/>
      <c r="DJ32" s="487"/>
      <c r="DK32" s="586"/>
      <c r="DL32" s="589" t="s">
        <v>204</v>
      </c>
      <c r="DM32" s="487"/>
      <c r="DN32" s="487"/>
      <c r="DO32" s="487"/>
      <c r="DP32" s="487"/>
      <c r="DQ32" s="487"/>
      <c r="DR32" s="487"/>
      <c r="DS32" s="487"/>
      <c r="DT32" s="487"/>
      <c r="DU32" s="487"/>
      <c r="DV32" s="586"/>
      <c r="DW32" s="587" t="s">
        <v>204</v>
      </c>
      <c r="DX32" s="614"/>
      <c r="DY32" s="614"/>
      <c r="DZ32" s="614"/>
      <c r="EA32" s="614"/>
      <c r="EB32" s="614"/>
      <c r="EC32" s="635"/>
    </row>
    <row r="33" spans="2:133" ht="11.25" customHeight="1" x14ac:dyDescent="0.15">
      <c r="B33" s="582" t="s">
        <v>394</v>
      </c>
      <c r="C33" s="583"/>
      <c r="D33" s="583"/>
      <c r="E33" s="583"/>
      <c r="F33" s="583"/>
      <c r="G33" s="583"/>
      <c r="H33" s="583"/>
      <c r="I33" s="583"/>
      <c r="J33" s="583"/>
      <c r="K33" s="583"/>
      <c r="L33" s="583"/>
      <c r="M33" s="583"/>
      <c r="N33" s="583"/>
      <c r="O33" s="583"/>
      <c r="P33" s="583"/>
      <c r="Q33" s="584"/>
      <c r="R33" s="585">
        <v>2419042</v>
      </c>
      <c r="S33" s="487"/>
      <c r="T33" s="487"/>
      <c r="U33" s="487"/>
      <c r="V33" s="487"/>
      <c r="W33" s="487"/>
      <c r="X33" s="487"/>
      <c r="Y33" s="586"/>
      <c r="Z33" s="622">
        <v>5.5</v>
      </c>
      <c r="AA33" s="622"/>
      <c r="AB33" s="622"/>
      <c r="AC33" s="622"/>
      <c r="AD33" s="623" t="s">
        <v>204</v>
      </c>
      <c r="AE33" s="623"/>
      <c r="AF33" s="623"/>
      <c r="AG33" s="623"/>
      <c r="AH33" s="623"/>
      <c r="AI33" s="623"/>
      <c r="AJ33" s="623"/>
      <c r="AK33" s="623"/>
      <c r="AL33" s="587" t="s">
        <v>204</v>
      </c>
      <c r="AM33" s="353"/>
      <c r="AN33" s="353"/>
      <c r="AO33" s="624"/>
      <c r="AP33" s="383"/>
      <c r="AQ33" s="384"/>
      <c r="AR33" s="384"/>
      <c r="AS33" s="384"/>
      <c r="AT33" s="647"/>
      <c r="AU33" s="48"/>
      <c r="AV33" s="48"/>
      <c r="AW33" s="48"/>
      <c r="AX33" s="596" t="s">
        <v>162</v>
      </c>
      <c r="AY33" s="597"/>
      <c r="AZ33" s="597"/>
      <c r="BA33" s="597"/>
      <c r="BB33" s="597"/>
      <c r="BC33" s="597"/>
      <c r="BD33" s="597"/>
      <c r="BE33" s="597"/>
      <c r="BF33" s="598"/>
      <c r="BG33" s="648">
        <v>98.4</v>
      </c>
      <c r="BH33" s="600"/>
      <c r="BI33" s="600"/>
      <c r="BJ33" s="600"/>
      <c r="BK33" s="600"/>
      <c r="BL33" s="600"/>
      <c r="BM33" s="620">
        <v>94.5</v>
      </c>
      <c r="BN33" s="600"/>
      <c r="BO33" s="600"/>
      <c r="BP33" s="600"/>
      <c r="BQ33" s="628"/>
      <c r="BR33" s="648">
        <v>98.3</v>
      </c>
      <c r="BS33" s="600"/>
      <c r="BT33" s="600"/>
      <c r="BU33" s="600"/>
      <c r="BV33" s="600"/>
      <c r="BW33" s="600"/>
      <c r="BX33" s="620">
        <v>94.3</v>
      </c>
      <c r="BY33" s="600"/>
      <c r="BZ33" s="600"/>
      <c r="CA33" s="600"/>
      <c r="CB33" s="628"/>
      <c r="CD33" s="582" t="s">
        <v>395</v>
      </c>
      <c r="CE33" s="583"/>
      <c r="CF33" s="583"/>
      <c r="CG33" s="583"/>
      <c r="CH33" s="583"/>
      <c r="CI33" s="583"/>
      <c r="CJ33" s="583"/>
      <c r="CK33" s="583"/>
      <c r="CL33" s="583"/>
      <c r="CM33" s="583"/>
      <c r="CN33" s="583"/>
      <c r="CO33" s="583"/>
      <c r="CP33" s="583"/>
      <c r="CQ33" s="584"/>
      <c r="CR33" s="585">
        <v>21215010</v>
      </c>
      <c r="CS33" s="612"/>
      <c r="CT33" s="612"/>
      <c r="CU33" s="612"/>
      <c r="CV33" s="612"/>
      <c r="CW33" s="612"/>
      <c r="CX33" s="612"/>
      <c r="CY33" s="613"/>
      <c r="CZ33" s="587">
        <v>49.8</v>
      </c>
      <c r="DA33" s="614"/>
      <c r="DB33" s="614"/>
      <c r="DC33" s="615"/>
      <c r="DD33" s="589">
        <v>9865853</v>
      </c>
      <c r="DE33" s="612"/>
      <c r="DF33" s="612"/>
      <c r="DG33" s="612"/>
      <c r="DH33" s="612"/>
      <c r="DI33" s="612"/>
      <c r="DJ33" s="612"/>
      <c r="DK33" s="613"/>
      <c r="DL33" s="589">
        <v>7082300</v>
      </c>
      <c r="DM33" s="612"/>
      <c r="DN33" s="612"/>
      <c r="DO33" s="612"/>
      <c r="DP33" s="612"/>
      <c r="DQ33" s="612"/>
      <c r="DR33" s="612"/>
      <c r="DS33" s="612"/>
      <c r="DT33" s="612"/>
      <c r="DU33" s="612"/>
      <c r="DV33" s="613"/>
      <c r="DW33" s="587">
        <v>36.700000000000003</v>
      </c>
      <c r="DX33" s="614"/>
      <c r="DY33" s="614"/>
      <c r="DZ33" s="614"/>
      <c r="EA33" s="614"/>
      <c r="EB33" s="614"/>
      <c r="EC33" s="635"/>
    </row>
    <row r="34" spans="2:133" ht="11.25" customHeight="1" x14ac:dyDescent="0.15">
      <c r="B34" s="582" t="s">
        <v>242</v>
      </c>
      <c r="C34" s="583"/>
      <c r="D34" s="583"/>
      <c r="E34" s="583"/>
      <c r="F34" s="583"/>
      <c r="G34" s="583"/>
      <c r="H34" s="583"/>
      <c r="I34" s="583"/>
      <c r="J34" s="583"/>
      <c r="K34" s="583"/>
      <c r="L34" s="583"/>
      <c r="M34" s="583"/>
      <c r="N34" s="583"/>
      <c r="O34" s="583"/>
      <c r="P34" s="583"/>
      <c r="Q34" s="584"/>
      <c r="R34" s="585">
        <v>123308</v>
      </c>
      <c r="S34" s="487"/>
      <c r="T34" s="487"/>
      <c r="U34" s="487"/>
      <c r="V34" s="487"/>
      <c r="W34" s="487"/>
      <c r="X34" s="487"/>
      <c r="Y34" s="586"/>
      <c r="Z34" s="622">
        <v>0.3</v>
      </c>
      <c r="AA34" s="622"/>
      <c r="AB34" s="622"/>
      <c r="AC34" s="622"/>
      <c r="AD34" s="623">
        <v>28321</v>
      </c>
      <c r="AE34" s="623"/>
      <c r="AF34" s="623"/>
      <c r="AG34" s="623"/>
      <c r="AH34" s="623"/>
      <c r="AI34" s="623"/>
      <c r="AJ34" s="623"/>
      <c r="AK34" s="623"/>
      <c r="AL34" s="587">
        <v>0.2</v>
      </c>
      <c r="AM34" s="353"/>
      <c r="AN34" s="353"/>
      <c r="AO34" s="624"/>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82" t="s">
        <v>398</v>
      </c>
      <c r="CE34" s="583"/>
      <c r="CF34" s="583"/>
      <c r="CG34" s="583"/>
      <c r="CH34" s="583"/>
      <c r="CI34" s="583"/>
      <c r="CJ34" s="583"/>
      <c r="CK34" s="583"/>
      <c r="CL34" s="583"/>
      <c r="CM34" s="583"/>
      <c r="CN34" s="583"/>
      <c r="CO34" s="583"/>
      <c r="CP34" s="583"/>
      <c r="CQ34" s="584"/>
      <c r="CR34" s="585">
        <v>5109687</v>
      </c>
      <c r="CS34" s="487"/>
      <c r="CT34" s="487"/>
      <c r="CU34" s="487"/>
      <c r="CV34" s="487"/>
      <c r="CW34" s="487"/>
      <c r="CX34" s="487"/>
      <c r="CY34" s="586"/>
      <c r="CZ34" s="587">
        <v>12</v>
      </c>
      <c r="DA34" s="614"/>
      <c r="DB34" s="614"/>
      <c r="DC34" s="615"/>
      <c r="DD34" s="589">
        <v>3734282</v>
      </c>
      <c r="DE34" s="487"/>
      <c r="DF34" s="487"/>
      <c r="DG34" s="487"/>
      <c r="DH34" s="487"/>
      <c r="DI34" s="487"/>
      <c r="DJ34" s="487"/>
      <c r="DK34" s="586"/>
      <c r="DL34" s="589">
        <v>2805024</v>
      </c>
      <c r="DM34" s="487"/>
      <c r="DN34" s="487"/>
      <c r="DO34" s="487"/>
      <c r="DP34" s="487"/>
      <c r="DQ34" s="487"/>
      <c r="DR34" s="487"/>
      <c r="DS34" s="487"/>
      <c r="DT34" s="487"/>
      <c r="DU34" s="487"/>
      <c r="DV34" s="586"/>
      <c r="DW34" s="587">
        <v>14.5</v>
      </c>
      <c r="DX34" s="614"/>
      <c r="DY34" s="614"/>
      <c r="DZ34" s="614"/>
      <c r="EA34" s="614"/>
      <c r="EB34" s="614"/>
      <c r="EC34" s="635"/>
    </row>
    <row r="35" spans="2:133" ht="11.25" customHeight="1" x14ac:dyDescent="0.15">
      <c r="B35" s="582" t="s">
        <v>147</v>
      </c>
      <c r="C35" s="583"/>
      <c r="D35" s="583"/>
      <c r="E35" s="583"/>
      <c r="F35" s="583"/>
      <c r="G35" s="583"/>
      <c r="H35" s="583"/>
      <c r="I35" s="583"/>
      <c r="J35" s="583"/>
      <c r="K35" s="583"/>
      <c r="L35" s="583"/>
      <c r="M35" s="583"/>
      <c r="N35" s="583"/>
      <c r="O35" s="583"/>
      <c r="P35" s="583"/>
      <c r="Q35" s="584"/>
      <c r="R35" s="585">
        <v>205168</v>
      </c>
      <c r="S35" s="487"/>
      <c r="T35" s="487"/>
      <c r="U35" s="487"/>
      <c r="V35" s="487"/>
      <c r="W35" s="487"/>
      <c r="X35" s="487"/>
      <c r="Y35" s="586"/>
      <c r="Z35" s="622">
        <v>0.5</v>
      </c>
      <c r="AA35" s="622"/>
      <c r="AB35" s="622"/>
      <c r="AC35" s="622"/>
      <c r="AD35" s="623" t="s">
        <v>204</v>
      </c>
      <c r="AE35" s="623"/>
      <c r="AF35" s="623"/>
      <c r="AG35" s="623"/>
      <c r="AH35" s="623"/>
      <c r="AI35" s="623"/>
      <c r="AJ35" s="623"/>
      <c r="AK35" s="623"/>
      <c r="AL35" s="587" t="s">
        <v>204</v>
      </c>
      <c r="AM35" s="353"/>
      <c r="AN35" s="353"/>
      <c r="AO35" s="624"/>
      <c r="AP35" s="18"/>
      <c r="AQ35" s="517" t="s">
        <v>400</v>
      </c>
      <c r="AR35" s="518"/>
      <c r="AS35" s="518"/>
      <c r="AT35" s="518"/>
      <c r="AU35" s="518"/>
      <c r="AV35" s="518"/>
      <c r="AW35" s="518"/>
      <c r="AX35" s="518"/>
      <c r="AY35" s="518"/>
      <c r="AZ35" s="518"/>
      <c r="BA35" s="518"/>
      <c r="BB35" s="518"/>
      <c r="BC35" s="518"/>
      <c r="BD35" s="518"/>
      <c r="BE35" s="518"/>
      <c r="BF35" s="560"/>
      <c r="BG35" s="517" t="s">
        <v>216</v>
      </c>
      <c r="BH35" s="518"/>
      <c r="BI35" s="518"/>
      <c r="BJ35" s="518"/>
      <c r="BK35" s="518"/>
      <c r="BL35" s="518"/>
      <c r="BM35" s="518"/>
      <c r="BN35" s="518"/>
      <c r="BO35" s="518"/>
      <c r="BP35" s="518"/>
      <c r="BQ35" s="518"/>
      <c r="BR35" s="518"/>
      <c r="BS35" s="518"/>
      <c r="BT35" s="518"/>
      <c r="BU35" s="518"/>
      <c r="BV35" s="518"/>
      <c r="BW35" s="518"/>
      <c r="BX35" s="518"/>
      <c r="BY35" s="518"/>
      <c r="BZ35" s="518"/>
      <c r="CA35" s="518"/>
      <c r="CB35" s="560"/>
      <c r="CD35" s="582" t="s">
        <v>402</v>
      </c>
      <c r="CE35" s="583"/>
      <c r="CF35" s="583"/>
      <c r="CG35" s="583"/>
      <c r="CH35" s="583"/>
      <c r="CI35" s="583"/>
      <c r="CJ35" s="583"/>
      <c r="CK35" s="583"/>
      <c r="CL35" s="583"/>
      <c r="CM35" s="583"/>
      <c r="CN35" s="583"/>
      <c r="CO35" s="583"/>
      <c r="CP35" s="583"/>
      <c r="CQ35" s="584"/>
      <c r="CR35" s="585">
        <v>246470</v>
      </c>
      <c r="CS35" s="612"/>
      <c r="CT35" s="612"/>
      <c r="CU35" s="612"/>
      <c r="CV35" s="612"/>
      <c r="CW35" s="612"/>
      <c r="CX35" s="612"/>
      <c r="CY35" s="613"/>
      <c r="CZ35" s="587">
        <v>0.6</v>
      </c>
      <c r="DA35" s="614"/>
      <c r="DB35" s="614"/>
      <c r="DC35" s="615"/>
      <c r="DD35" s="589">
        <v>244499</v>
      </c>
      <c r="DE35" s="612"/>
      <c r="DF35" s="612"/>
      <c r="DG35" s="612"/>
      <c r="DH35" s="612"/>
      <c r="DI35" s="612"/>
      <c r="DJ35" s="612"/>
      <c r="DK35" s="613"/>
      <c r="DL35" s="589">
        <v>234917</v>
      </c>
      <c r="DM35" s="612"/>
      <c r="DN35" s="612"/>
      <c r="DO35" s="612"/>
      <c r="DP35" s="612"/>
      <c r="DQ35" s="612"/>
      <c r="DR35" s="612"/>
      <c r="DS35" s="612"/>
      <c r="DT35" s="612"/>
      <c r="DU35" s="612"/>
      <c r="DV35" s="613"/>
      <c r="DW35" s="587">
        <v>1.2</v>
      </c>
      <c r="DX35" s="614"/>
      <c r="DY35" s="614"/>
      <c r="DZ35" s="614"/>
      <c r="EA35" s="614"/>
      <c r="EB35" s="614"/>
      <c r="EC35" s="635"/>
    </row>
    <row r="36" spans="2:133" ht="11.25" customHeight="1" x14ac:dyDescent="0.15">
      <c r="B36" s="582" t="s">
        <v>404</v>
      </c>
      <c r="C36" s="583"/>
      <c r="D36" s="583"/>
      <c r="E36" s="583"/>
      <c r="F36" s="583"/>
      <c r="G36" s="583"/>
      <c r="H36" s="583"/>
      <c r="I36" s="583"/>
      <c r="J36" s="583"/>
      <c r="K36" s="583"/>
      <c r="L36" s="583"/>
      <c r="M36" s="583"/>
      <c r="N36" s="583"/>
      <c r="O36" s="583"/>
      <c r="P36" s="583"/>
      <c r="Q36" s="584"/>
      <c r="R36" s="585">
        <v>1770781</v>
      </c>
      <c r="S36" s="487"/>
      <c r="T36" s="487"/>
      <c r="U36" s="487"/>
      <c r="V36" s="487"/>
      <c r="W36" s="487"/>
      <c r="X36" s="487"/>
      <c r="Y36" s="586"/>
      <c r="Z36" s="622">
        <v>4</v>
      </c>
      <c r="AA36" s="622"/>
      <c r="AB36" s="622"/>
      <c r="AC36" s="622"/>
      <c r="AD36" s="623" t="s">
        <v>204</v>
      </c>
      <c r="AE36" s="623"/>
      <c r="AF36" s="623"/>
      <c r="AG36" s="623"/>
      <c r="AH36" s="623"/>
      <c r="AI36" s="623"/>
      <c r="AJ36" s="623"/>
      <c r="AK36" s="623"/>
      <c r="AL36" s="587" t="s">
        <v>204</v>
      </c>
      <c r="AM36" s="353"/>
      <c r="AN36" s="353"/>
      <c r="AO36" s="624"/>
      <c r="AP36" s="18"/>
      <c r="AQ36" s="636" t="s">
        <v>388</v>
      </c>
      <c r="AR36" s="637"/>
      <c r="AS36" s="637"/>
      <c r="AT36" s="637"/>
      <c r="AU36" s="637"/>
      <c r="AV36" s="637"/>
      <c r="AW36" s="637"/>
      <c r="AX36" s="637"/>
      <c r="AY36" s="638"/>
      <c r="AZ36" s="639">
        <v>4128868</v>
      </c>
      <c r="BA36" s="640"/>
      <c r="BB36" s="640"/>
      <c r="BC36" s="640"/>
      <c r="BD36" s="640"/>
      <c r="BE36" s="640"/>
      <c r="BF36" s="641"/>
      <c r="BG36" s="642" t="s">
        <v>405</v>
      </c>
      <c r="BH36" s="643"/>
      <c r="BI36" s="643"/>
      <c r="BJ36" s="643"/>
      <c r="BK36" s="643"/>
      <c r="BL36" s="643"/>
      <c r="BM36" s="643"/>
      <c r="BN36" s="643"/>
      <c r="BO36" s="643"/>
      <c r="BP36" s="643"/>
      <c r="BQ36" s="643"/>
      <c r="BR36" s="643"/>
      <c r="BS36" s="643"/>
      <c r="BT36" s="643"/>
      <c r="BU36" s="644"/>
      <c r="BV36" s="639">
        <v>274672</v>
      </c>
      <c r="BW36" s="640"/>
      <c r="BX36" s="640"/>
      <c r="BY36" s="640"/>
      <c r="BZ36" s="640"/>
      <c r="CA36" s="640"/>
      <c r="CB36" s="641"/>
      <c r="CD36" s="582" t="s">
        <v>29</v>
      </c>
      <c r="CE36" s="583"/>
      <c r="CF36" s="583"/>
      <c r="CG36" s="583"/>
      <c r="CH36" s="583"/>
      <c r="CI36" s="583"/>
      <c r="CJ36" s="583"/>
      <c r="CK36" s="583"/>
      <c r="CL36" s="583"/>
      <c r="CM36" s="583"/>
      <c r="CN36" s="583"/>
      <c r="CO36" s="583"/>
      <c r="CP36" s="583"/>
      <c r="CQ36" s="584"/>
      <c r="CR36" s="585">
        <v>11015694</v>
      </c>
      <c r="CS36" s="487"/>
      <c r="CT36" s="487"/>
      <c r="CU36" s="487"/>
      <c r="CV36" s="487"/>
      <c r="CW36" s="487"/>
      <c r="CX36" s="487"/>
      <c r="CY36" s="586"/>
      <c r="CZ36" s="587">
        <v>25.8</v>
      </c>
      <c r="DA36" s="614"/>
      <c r="DB36" s="614"/>
      <c r="DC36" s="615"/>
      <c r="DD36" s="589">
        <v>2336834</v>
      </c>
      <c r="DE36" s="487"/>
      <c r="DF36" s="487"/>
      <c r="DG36" s="487"/>
      <c r="DH36" s="487"/>
      <c r="DI36" s="487"/>
      <c r="DJ36" s="487"/>
      <c r="DK36" s="586"/>
      <c r="DL36" s="589">
        <v>1542410</v>
      </c>
      <c r="DM36" s="487"/>
      <c r="DN36" s="487"/>
      <c r="DO36" s="487"/>
      <c r="DP36" s="487"/>
      <c r="DQ36" s="487"/>
      <c r="DR36" s="487"/>
      <c r="DS36" s="487"/>
      <c r="DT36" s="487"/>
      <c r="DU36" s="487"/>
      <c r="DV36" s="586"/>
      <c r="DW36" s="587">
        <v>8</v>
      </c>
      <c r="DX36" s="614"/>
      <c r="DY36" s="614"/>
      <c r="DZ36" s="614"/>
      <c r="EA36" s="614"/>
      <c r="EB36" s="614"/>
      <c r="EC36" s="635"/>
    </row>
    <row r="37" spans="2:133" ht="11.25" customHeight="1" x14ac:dyDescent="0.15">
      <c r="B37" s="582" t="s">
        <v>373</v>
      </c>
      <c r="C37" s="583"/>
      <c r="D37" s="583"/>
      <c r="E37" s="583"/>
      <c r="F37" s="583"/>
      <c r="G37" s="583"/>
      <c r="H37" s="583"/>
      <c r="I37" s="583"/>
      <c r="J37" s="583"/>
      <c r="K37" s="583"/>
      <c r="L37" s="583"/>
      <c r="M37" s="583"/>
      <c r="N37" s="583"/>
      <c r="O37" s="583"/>
      <c r="P37" s="583"/>
      <c r="Q37" s="584"/>
      <c r="R37" s="585">
        <v>1036904</v>
      </c>
      <c r="S37" s="487"/>
      <c r="T37" s="487"/>
      <c r="U37" s="487"/>
      <c r="V37" s="487"/>
      <c r="W37" s="487"/>
      <c r="X37" s="487"/>
      <c r="Y37" s="586"/>
      <c r="Z37" s="622">
        <v>2.4</v>
      </c>
      <c r="AA37" s="622"/>
      <c r="AB37" s="622"/>
      <c r="AC37" s="622"/>
      <c r="AD37" s="623" t="s">
        <v>204</v>
      </c>
      <c r="AE37" s="623"/>
      <c r="AF37" s="623"/>
      <c r="AG37" s="623"/>
      <c r="AH37" s="623"/>
      <c r="AI37" s="623"/>
      <c r="AJ37" s="623"/>
      <c r="AK37" s="623"/>
      <c r="AL37" s="587" t="s">
        <v>204</v>
      </c>
      <c r="AM37" s="353"/>
      <c r="AN37" s="353"/>
      <c r="AO37" s="624"/>
      <c r="AQ37" s="631" t="s">
        <v>406</v>
      </c>
      <c r="AR37" s="498"/>
      <c r="AS37" s="498"/>
      <c r="AT37" s="498"/>
      <c r="AU37" s="498"/>
      <c r="AV37" s="498"/>
      <c r="AW37" s="498"/>
      <c r="AX37" s="498"/>
      <c r="AY37" s="632"/>
      <c r="AZ37" s="585">
        <v>1193377</v>
      </c>
      <c r="BA37" s="487"/>
      <c r="BB37" s="487"/>
      <c r="BC37" s="487"/>
      <c r="BD37" s="612"/>
      <c r="BE37" s="612"/>
      <c r="BF37" s="633"/>
      <c r="BG37" s="582" t="s">
        <v>408</v>
      </c>
      <c r="BH37" s="583"/>
      <c r="BI37" s="583"/>
      <c r="BJ37" s="583"/>
      <c r="BK37" s="583"/>
      <c r="BL37" s="583"/>
      <c r="BM37" s="583"/>
      <c r="BN37" s="583"/>
      <c r="BO37" s="583"/>
      <c r="BP37" s="583"/>
      <c r="BQ37" s="583"/>
      <c r="BR37" s="583"/>
      <c r="BS37" s="583"/>
      <c r="BT37" s="583"/>
      <c r="BU37" s="584"/>
      <c r="BV37" s="585">
        <v>267869</v>
      </c>
      <c r="BW37" s="487"/>
      <c r="BX37" s="487"/>
      <c r="BY37" s="487"/>
      <c r="BZ37" s="487"/>
      <c r="CA37" s="487"/>
      <c r="CB37" s="634"/>
      <c r="CD37" s="582" t="s">
        <v>165</v>
      </c>
      <c r="CE37" s="583"/>
      <c r="CF37" s="583"/>
      <c r="CG37" s="583"/>
      <c r="CH37" s="583"/>
      <c r="CI37" s="583"/>
      <c r="CJ37" s="583"/>
      <c r="CK37" s="583"/>
      <c r="CL37" s="583"/>
      <c r="CM37" s="583"/>
      <c r="CN37" s="583"/>
      <c r="CO37" s="583"/>
      <c r="CP37" s="583"/>
      <c r="CQ37" s="584"/>
      <c r="CR37" s="585">
        <v>285743</v>
      </c>
      <c r="CS37" s="612"/>
      <c r="CT37" s="612"/>
      <c r="CU37" s="612"/>
      <c r="CV37" s="612"/>
      <c r="CW37" s="612"/>
      <c r="CX37" s="612"/>
      <c r="CY37" s="613"/>
      <c r="CZ37" s="587">
        <v>0.7</v>
      </c>
      <c r="DA37" s="614"/>
      <c r="DB37" s="614"/>
      <c r="DC37" s="615"/>
      <c r="DD37" s="589">
        <v>285743</v>
      </c>
      <c r="DE37" s="612"/>
      <c r="DF37" s="612"/>
      <c r="DG37" s="612"/>
      <c r="DH37" s="612"/>
      <c r="DI37" s="612"/>
      <c r="DJ37" s="612"/>
      <c r="DK37" s="613"/>
      <c r="DL37" s="589">
        <v>272459</v>
      </c>
      <c r="DM37" s="612"/>
      <c r="DN37" s="612"/>
      <c r="DO37" s="612"/>
      <c r="DP37" s="612"/>
      <c r="DQ37" s="612"/>
      <c r="DR37" s="612"/>
      <c r="DS37" s="612"/>
      <c r="DT37" s="612"/>
      <c r="DU37" s="612"/>
      <c r="DV37" s="613"/>
      <c r="DW37" s="587">
        <v>1.4</v>
      </c>
      <c r="DX37" s="614"/>
      <c r="DY37" s="614"/>
      <c r="DZ37" s="614"/>
      <c r="EA37" s="614"/>
      <c r="EB37" s="614"/>
      <c r="EC37" s="635"/>
    </row>
    <row r="38" spans="2:133" ht="11.25" customHeight="1" x14ac:dyDescent="0.15">
      <c r="B38" s="582" t="s">
        <v>396</v>
      </c>
      <c r="C38" s="583"/>
      <c r="D38" s="583"/>
      <c r="E38" s="583"/>
      <c r="F38" s="583"/>
      <c r="G38" s="583"/>
      <c r="H38" s="583"/>
      <c r="I38" s="583"/>
      <c r="J38" s="583"/>
      <c r="K38" s="583"/>
      <c r="L38" s="583"/>
      <c r="M38" s="583"/>
      <c r="N38" s="583"/>
      <c r="O38" s="583"/>
      <c r="P38" s="583"/>
      <c r="Q38" s="584"/>
      <c r="R38" s="585">
        <v>771147</v>
      </c>
      <c r="S38" s="487"/>
      <c r="T38" s="487"/>
      <c r="U38" s="487"/>
      <c r="V38" s="487"/>
      <c r="W38" s="487"/>
      <c r="X38" s="487"/>
      <c r="Y38" s="586"/>
      <c r="Z38" s="622">
        <v>1.7</v>
      </c>
      <c r="AA38" s="622"/>
      <c r="AB38" s="622"/>
      <c r="AC38" s="622"/>
      <c r="AD38" s="623">
        <v>48924</v>
      </c>
      <c r="AE38" s="623"/>
      <c r="AF38" s="623"/>
      <c r="AG38" s="623"/>
      <c r="AH38" s="623"/>
      <c r="AI38" s="623"/>
      <c r="AJ38" s="623"/>
      <c r="AK38" s="623"/>
      <c r="AL38" s="587">
        <v>0.3</v>
      </c>
      <c r="AM38" s="353"/>
      <c r="AN38" s="353"/>
      <c r="AO38" s="624"/>
      <c r="AQ38" s="631" t="s">
        <v>413</v>
      </c>
      <c r="AR38" s="498"/>
      <c r="AS38" s="498"/>
      <c r="AT38" s="498"/>
      <c r="AU38" s="498"/>
      <c r="AV38" s="498"/>
      <c r="AW38" s="498"/>
      <c r="AX38" s="498"/>
      <c r="AY38" s="632"/>
      <c r="AZ38" s="585">
        <v>233088</v>
      </c>
      <c r="BA38" s="487"/>
      <c r="BB38" s="487"/>
      <c r="BC38" s="487"/>
      <c r="BD38" s="612"/>
      <c r="BE38" s="612"/>
      <c r="BF38" s="633"/>
      <c r="BG38" s="582" t="s">
        <v>415</v>
      </c>
      <c r="BH38" s="583"/>
      <c r="BI38" s="583"/>
      <c r="BJ38" s="583"/>
      <c r="BK38" s="583"/>
      <c r="BL38" s="583"/>
      <c r="BM38" s="583"/>
      <c r="BN38" s="583"/>
      <c r="BO38" s="583"/>
      <c r="BP38" s="583"/>
      <c r="BQ38" s="583"/>
      <c r="BR38" s="583"/>
      <c r="BS38" s="583"/>
      <c r="BT38" s="583"/>
      <c r="BU38" s="584"/>
      <c r="BV38" s="585">
        <v>11444</v>
      </c>
      <c r="BW38" s="487"/>
      <c r="BX38" s="487"/>
      <c r="BY38" s="487"/>
      <c r="BZ38" s="487"/>
      <c r="CA38" s="487"/>
      <c r="CB38" s="634"/>
      <c r="CD38" s="582" t="s">
        <v>416</v>
      </c>
      <c r="CE38" s="583"/>
      <c r="CF38" s="583"/>
      <c r="CG38" s="583"/>
      <c r="CH38" s="583"/>
      <c r="CI38" s="583"/>
      <c r="CJ38" s="583"/>
      <c r="CK38" s="583"/>
      <c r="CL38" s="583"/>
      <c r="CM38" s="583"/>
      <c r="CN38" s="583"/>
      <c r="CO38" s="583"/>
      <c r="CP38" s="583"/>
      <c r="CQ38" s="584"/>
      <c r="CR38" s="585">
        <v>3027051</v>
      </c>
      <c r="CS38" s="487"/>
      <c r="CT38" s="487"/>
      <c r="CU38" s="487"/>
      <c r="CV38" s="487"/>
      <c r="CW38" s="487"/>
      <c r="CX38" s="487"/>
      <c r="CY38" s="586"/>
      <c r="CZ38" s="587">
        <v>7.1</v>
      </c>
      <c r="DA38" s="614"/>
      <c r="DB38" s="614"/>
      <c r="DC38" s="615"/>
      <c r="DD38" s="589">
        <v>2484525</v>
      </c>
      <c r="DE38" s="487"/>
      <c r="DF38" s="487"/>
      <c r="DG38" s="487"/>
      <c r="DH38" s="487"/>
      <c r="DI38" s="487"/>
      <c r="DJ38" s="487"/>
      <c r="DK38" s="586"/>
      <c r="DL38" s="589">
        <v>2438461</v>
      </c>
      <c r="DM38" s="487"/>
      <c r="DN38" s="487"/>
      <c r="DO38" s="487"/>
      <c r="DP38" s="487"/>
      <c r="DQ38" s="487"/>
      <c r="DR38" s="487"/>
      <c r="DS38" s="487"/>
      <c r="DT38" s="487"/>
      <c r="DU38" s="487"/>
      <c r="DV38" s="586"/>
      <c r="DW38" s="587">
        <v>12.6</v>
      </c>
      <c r="DX38" s="614"/>
      <c r="DY38" s="614"/>
      <c r="DZ38" s="614"/>
      <c r="EA38" s="614"/>
      <c r="EB38" s="614"/>
      <c r="EC38" s="635"/>
    </row>
    <row r="39" spans="2:133" ht="11.25" customHeight="1" x14ac:dyDescent="0.15">
      <c r="B39" s="582" t="s">
        <v>417</v>
      </c>
      <c r="C39" s="583"/>
      <c r="D39" s="583"/>
      <c r="E39" s="583"/>
      <c r="F39" s="583"/>
      <c r="G39" s="583"/>
      <c r="H39" s="583"/>
      <c r="I39" s="583"/>
      <c r="J39" s="583"/>
      <c r="K39" s="583"/>
      <c r="L39" s="583"/>
      <c r="M39" s="583"/>
      <c r="N39" s="583"/>
      <c r="O39" s="583"/>
      <c r="P39" s="583"/>
      <c r="Q39" s="584"/>
      <c r="R39" s="585">
        <v>4263671</v>
      </c>
      <c r="S39" s="487"/>
      <c r="T39" s="487"/>
      <c r="U39" s="487"/>
      <c r="V39" s="487"/>
      <c r="W39" s="487"/>
      <c r="X39" s="487"/>
      <c r="Y39" s="586"/>
      <c r="Z39" s="622">
        <v>9.6999999999999993</v>
      </c>
      <c r="AA39" s="622"/>
      <c r="AB39" s="622"/>
      <c r="AC39" s="622"/>
      <c r="AD39" s="623" t="s">
        <v>204</v>
      </c>
      <c r="AE39" s="623"/>
      <c r="AF39" s="623"/>
      <c r="AG39" s="623"/>
      <c r="AH39" s="623"/>
      <c r="AI39" s="623"/>
      <c r="AJ39" s="623"/>
      <c r="AK39" s="623"/>
      <c r="AL39" s="587" t="s">
        <v>204</v>
      </c>
      <c r="AM39" s="353"/>
      <c r="AN39" s="353"/>
      <c r="AO39" s="624"/>
      <c r="AQ39" s="631" t="s">
        <v>305</v>
      </c>
      <c r="AR39" s="498"/>
      <c r="AS39" s="498"/>
      <c r="AT39" s="498"/>
      <c r="AU39" s="498"/>
      <c r="AV39" s="498"/>
      <c r="AW39" s="498"/>
      <c r="AX39" s="498"/>
      <c r="AY39" s="632"/>
      <c r="AZ39" s="585">
        <v>17803</v>
      </c>
      <c r="BA39" s="487"/>
      <c r="BB39" s="487"/>
      <c r="BC39" s="487"/>
      <c r="BD39" s="612"/>
      <c r="BE39" s="612"/>
      <c r="BF39" s="633"/>
      <c r="BG39" s="582" t="s">
        <v>333</v>
      </c>
      <c r="BH39" s="583"/>
      <c r="BI39" s="583"/>
      <c r="BJ39" s="583"/>
      <c r="BK39" s="583"/>
      <c r="BL39" s="583"/>
      <c r="BM39" s="583"/>
      <c r="BN39" s="583"/>
      <c r="BO39" s="583"/>
      <c r="BP39" s="583"/>
      <c r="BQ39" s="583"/>
      <c r="BR39" s="583"/>
      <c r="BS39" s="583"/>
      <c r="BT39" s="583"/>
      <c r="BU39" s="584"/>
      <c r="BV39" s="585">
        <v>18262</v>
      </c>
      <c r="BW39" s="487"/>
      <c r="BX39" s="487"/>
      <c r="BY39" s="487"/>
      <c r="BZ39" s="487"/>
      <c r="CA39" s="487"/>
      <c r="CB39" s="634"/>
      <c r="CD39" s="582" t="s">
        <v>418</v>
      </c>
      <c r="CE39" s="583"/>
      <c r="CF39" s="583"/>
      <c r="CG39" s="583"/>
      <c r="CH39" s="583"/>
      <c r="CI39" s="583"/>
      <c r="CJ39" s="583"/>
      <c r="CK39" s="583"/>
      <c r="CL39" s="583"/>
      <c r="CM39" s="583"/>
      <c r="CN39" s="583"/>
      <c r="CO39" s="583"/>
      <c r="CP39" s="583"/>
      <c r="CQ39" s="584"/>
      <c r="CR39" s="585">
        <v>1440816</v>
      </c>
      <c r="CS39" s="612"/>
      <c r="CT39" s="612"/>
      <c r="CU39" s="612"/>
      <c r="CV39" s="612"/>
      <c r="CW39" s="612"/>
      <c r="CX39" s="612"/>
      <c r="CY39" s="613"/>
      <c r="CZ39" s="587">
        <v>3.4</v>
      </c>
      <c r="DA39" s="614"/>
      <c r="DB39" s="614"/>
      <c r="DC39" s="615"/>
      <c r="DD39" s="589">
        <v>721839</v>
      </c>
      <c r="DE39" s="612"/>
      <c r="DF39" s="612"/>
      <c r="DG39" s="612"/>
      <c r="DH39" s="612"/>
      <c r="DI39" s="612"/>
      <c r="DJ39" s="612"/>
      <c r="DK39" s="613"/>
      <c r="DL39" s="589" t="s">
        <v>204</v>
      </c>
      <c r="DM39" s="612"/>
      <c r="DN39" s="612"/>
      <c r="DO39" s="612"/>
      <c r="DP39" s="612"/>
      <c r="DQ39" s="612"/>
      <c r="DR39" s="612"/>
      <c r="DS39" s="612"/>
      <c r="DT39" s="612"/>
      <c r="DU39" s="612"/>
      <c r="DV39" s="613"/>
      <c r="DW39" s="587" t="s">
        <v>204</v>
      </c>
      <c r="DX39" s="614"/>
      <c r="DY39" s="614"/>
      <c r="DZ39" s="614"/>
      <c r="EA39" s="614"/>
      <c r="EB39" s="614"/>
      <c r="EC39" s="635"/>
    </row>
    <row r="40" spans="2:133" ht="11.25" customHeight="1" x14ac:dyDescent="0.15">
      <c r="B40" s="582" t="s">
        <v>422</v>
      </c>
      <c r="C40" s="583"/>
      <c r="D40" s="583"/>
      <c r="E40" s="583"/>
      <c r="F40" s="583"/>
      <c r="G40" s="583"/>
      <c r="H40" s="583"/>
      <c r="I40" s="583"/>
      <c r="J40" s="583"/>
      <c r="K40" s="583"/>
      <c r="L40" s="583"/>
      <c r="M40" s="583"/>
      <c r="N40" s="583"/>
      <c r="O40" s="583"/>
      <c r="P40" s="583"/>
      <c r="Q40" s="584"/>
      <c r="R40" s="585" t="s">
        <v>204</v>
      </c>
      <c r="S40" s="487"/>
      <c r="T40" s="487"/>
      <c r="U40" s="487"/>
      <c r="V40" s="487"/>
      <c r="W40" s="487"/>
      <c r="X40" s="487"/>
      <c r="Y40" s="586"/>
      <c r="Z40" s="622" t="s">
        <v>204</v>
      </c>
      <c r="AA40" s="622"/>
      <c r="AB40" s="622"/>
      <c r="AC40" s="622"/>
      <c r="AD40" s="623" t="s">
        <v>204</v>
      </c>
      <c r="AE40" s="623"/>
      <c r="AF40" s="623"/>
      <c r="AG40" s="623"/>
      <c r="AH40" s="623"/>
      <c r="AI40" s="623"/>
      <c r="AJ40" s="623"/>
      <c r="AK40" s="623"/>
      <c r="AL40" s="587" t="s">
        <v>204</v>
      </c>
      <c r="AM40" s="353"/>
      <c r="AN40" s="353"/>
      <c r="AO40" s="624"/>
      <c r="AQ40" s="631" t="s">
        <v>423</v>
      </c>
      <c r="AR40" s="498"/>
      <c r="AS40" s="498"/>
      <c r="AT40" s="498"/>
      <c r="AU40" s="498"/>
      <c r="AV40" s="498"/>
      <c r="AW40" s="498"/>
      <c r="AX40" s="498"/>
      <c r="AY40" s="632"/>
      <c r="AZ40" s="585">
        <v>120</v>
      </c>
      <c r="BA40" s="487"/>
      <c r="BB40" s="487"/>
      <c r="BC40" s="487"/>
      <c r="BD40" s="612"/>
      <c r="BE40" s="612"/>
      <c r="BF40" s="633"/>
      <c r="BG40" s="630" t="s">
        <v>424</v>
      </c>
      <c r="BH40" s="444"/>
      <c r="BI40" s="444"/>
      <c r="BJ40" s="444"/>
      <c r="BK40" s="444"/>
      <c r="BL40" s="7"/>
      <c r="BM40" s="583" t="s">
        <v>425</v>
      </c>
      <c r="BN40" s="583"/>
      <c r="BO40" s="583"/>
      <c r="BP40" s="583"/>
      <c r="BQ40" s="583"/>
      <c r="BR40" s="583"/>
      <c r="BS40" s="583"/>
      <c r="BT40" s="583"/>
      <c r="BU40" s="584"/>
      <c r="BV40" s="585">
        <v>97</v>
      </c>
      <c r="BW40" s="487"/>
      <c r="BX40" s="487"/>
      <c r="BY40" s="487"/>
      <c r="BZ40" s="487"/>
      <c r="CA40" s="487"/>
      <c r="CB40" s="634"/>
      <c r="CD40" s="582" t="s">
        <v>368</v>
      </c>
      <c r="CE40" s="583"/>
      <c r="CF40" s="583"/>
      <c r="CG40" s="583"/>
      <c r="CH40" s="583"/>
      <c r="CI40" s="583"/>
      <c r="CJ40" s="583"/>
      <c r="CK40" s="583"/>
      <c r="CL40" s="583"/>
      <c r="CM40" s="583"/>
      <c r="CN40" s="583"/>
      <c r="CO40" s="583"/>
      <c r="CP40" s="583"/>
      <c r="CQ40" s="584"/>
      <c r="CR40" s="585">
        <v>375292</v>
      </c>
      <c r="CS40" s="487"/>
      <c r="CT40" s="487"/>
      <c r="CU40" s="487"/>
      <c r="CV40" s="487"/>
      <c r="CW40" s="487"/>
      <c r="CX40" s="487"/>
      <c r="CY40" s="586"/>
      <c r="CZ40" s="587">
        <v>0.9</v>
      </c>
      <c r="DA40" s="614"/>
      <c r="DB40" s="614"/>
      <c r="DC40" s="615"/>
      <c r="DD40" s="589">
        <v>343874</v>
      </c>
      <c r="DE40" s="487"/>
      <c r="DF40" s="487"/>
      <c r="DG40" s="487"/>
      <c r="DH40" s="487"/>
      <c r="DI40" s="487"/>
      <c r="DJ40" s="487"/>
      <c r="DK40" s="586"/>
      <c r="DL40" s="589">
        <v>61488</v>
      </c>
      <c r="DM40" s="487"/>
      <c r="DN40" s="487"/>
      <c r="DO40" s="487"/>
      <c r="DP40" s="487"/>
      <c r="DQ40" s="487"/>
      <c r="DR40" s="487"/>
      <c r="DS40" s="487"/>
      <c r="DT40" s="487"/>
      <c r="DU40" s="487"/>
      <c r="DV40" s="586"/>
      <c r="DW40" s="587">
        <v>0.3</v>
      </c>
      <c r="DX40" s="614"/>
      <c r="DY40" s="614"/>
      <c r="DZ40" s="614"/>
      <c r="EA40" s="614"/>
      <c r="EB40" s="614"/>
      <c r="EC40" s="635"/>
    </row>
    <row r="41" spans="2:133" ht="11.25" customHeight="1" x14ac:dyDescent="0.15">
      <c r="B41" s="582" t="s">
        <v>426</v>
      </c>
      <c r="C41" s="583"/>
      <c r="D41" s="583"/>
      <c r="E41" s="583"/>
      <c r="F41" s="583"/>
      <c r="G41" s="583"/>
      <c r="H41" s="583"/>
      <c r="I41" s="583"/>
      <c r="J41" s="583"/>
      <c r="K41" s="583"/>
      <c r="L41" s="583"/>
      <c r="M41" s="583"/>
      <c r="N41" s="583"/>
      <c r="O41" s="583"/>
      <c r="P41" s="583"/>
      <c r="Q41" s="584"/>
      <c r="R41" s="585" t="s">
        <v>204</v>
      </c>
      <c r="S41" s="487"/>
      <c r="T41" s="487"/>
      <c r="U41" s="487"/>
      <c r="V41" s="487"/>
      <c r="W41" s="487"/>
      <c r="X41" s="487"/>
      <c r="Y41" s="586"/>
      <c r="Z41" s="622" t="s">
        <v>204</v>
      </c>
      <c r="AA41" s="622"/>
      <c r="AB41" s="622"/>
      <c r="AC41" s="622"/>
      <c r="AD41" s="623" t="s">
        <v>204</v>
      </c>
      <c r="AE41" s="623"/>
      <c r="AF41" s="623"/>
      <c r="AG41" s="623"/>
      <c r="AH41" s="623"/>
      <c r="AI41" s="623"/>
      <c r="AJ41" s="623"/>
      <c r="AK41" s="623"/>
      <c r="AL41" s="587" t="s">
        <v>204</v>
      </c>
      <c r="AM41" s="353"/>
      <c r="AN41" s="353"/>
      <c r="AO41" s="624"/>
      <c r="AQ41" s="631" t="s">
        <v>427</v>
      </c>
      <c r="AR41" s="498"/>
      <c r="AS41" s="498"/>
      <c r="AT41" s="498"/>
      <c r="AU41" s="498"/>
      <c r="AV41" s="498"/>
      <c r="AW41" s="498"/>
      <c r="AX41" s="498"/>
      <c r="AY41" s="632"/>
      <c r="AZ41" s="585">
        <v>612284</v>
      </c>
      <c r="BA41" s="487"/>
      <c r="BB41" s="487"/>
      <c r="BC41" s="487"/>
      <c r="BD41" s="612"/>
      <c r="BE41" s="612"/>
      <c r="BF41" s="633"/>
      <c r="BG41" s="630"/>
      <c r="BH41" s="444"/>
      <c r="BI41" s="444"/>
      <c r="BJ41" s="444"/>
      <c r="BK41" s="444"/>
      <c r="BL41" s="7"/>
      <c r="BM41" s="583" t="s">
        <v>340</v>
      </c>
      <c r="BN41" s="583"/>
      <c r="BO41" s="583"/>
      <c r="BP41" s="583"/>
      <c r="BQ41" s="583"/>
      <c r="BR41" s="583"/>
      <c r="BS41" s="583"/>
      <c r="BT41" s="583"/>
      <c r="BU41" s="584"/>
      <c r="BV41" s="585">
        <v>1</v>
      </c>
      <c r="BW41" s="487"/>
      <c r="BX41" s="487"/>
      <c r="BY41" s="487"/>
      <c r="BZ41" s="487"/>
      <c r="CA41" s="487"/>
      <c r="CB41" s="634"/>
      <c r="CD41" s="582" t="s">
        <v>289</v>
      </c>
      <c r="CE41" s="583"/>
      <c r="CF41" s="583"/>
      <c r="CG41" s="583"/>
      <c r="CH41" s="583"/>
      <c r="CI41" s="583"/>
      <c r="CJ41" s="583"/>
      <c r="CK41" s="583"/>
      <c r="CL41" s="583"/>
      <c r="CM41" s="583"/>
      <c r="CN41" s="583"/>
      <c r="CO41" s="583"/>
      <c r="CP41" s="583"/>
      <c r="CQ41" s="584"/>
      <c r="CR41" s="585" t="s">
        <v>204</v>
      </c>
      <c r="CS41" s="612"/>
      <c r="CT41" s="612"/>
      <c r="CU41" s="612"/>
      <c r="CV41" s="612"/>
      <c r="CW41" s="612"/>
      <c r="CX41" s="612"/>
      <c r="CY41" s="613"/>
      <c r="CZ41" s="587" t="s">
        <v>204</v>
      </c>
      <c r="DA41" s="614"/>
      <c r="DB41" s="614"/>
      <c r="DC41" s="615"/>
      <c r="DD41" s="589" t="s">
        <v>204</v>
      </c>
      <c r="DE41" s="612"/>
      <c r="DF41" s="612"/>
      <c r="DG41" s="612"/>
      <c r="DH41" s="612"/>
      <c r="DI41" s="612"/>
      <c r="DJ41" s="612"/>
      <c r="DK41" s="613"/>
      <c r="DL41" s="590"/>
      <c r="DM41" s="591"/>
      <c r="DN41" s="591"/>
      <c r="DO41" s="591"/>
      <c r="DP41" s="591"/>
      <c r="DQ41" s="591"/>
      <c r="DR41" s="591"/>
      <c r="DS41" s="591"/>
      <c r="DT41" s="591"/>
      <c r="DU41" s="591"/>
      <c r="DV41" s="592"/>
      <c r="DW41" s="593"/>
      <c r="DX41" s="594"/>
      <c r="DY41" s="594"/>
      <c r="DZ41" s="594"/>
      <c r="EA41" s="594"/>
      <c r="EB41" s="594"/>
      <c r="EC41" s="595"/>
    </row>
    <row r="42" spans="2:133" ht="11.25" customHeight="1" x14ac:dyDescent="0.15">
      <c r="B42" s="582" t="s">
        <v>428</v>
      </c>
      <c r="C42" s="583"/>
      <c r="D42" s="583"/>
      <c r="E42" s="583"/>
      <c r="F42" s="583"/>
      <c r="G42" s="583"/>
      <c r="H42" s="583"/>
      <c r="I42" s="583"/>
      <c r="J42" s="583"/>
      <c r="K42" s="583"/>
      <c r="L42" s="583"/>
      <c r="M42" s="583"/>
      <c r="N42" s="583"/>
      <c r="O42" s="583"/>
      <c r="P42" s="583"/>
      <c r="Q42" s="584"/>
      <c r="R42" s="585">
        <v>900631</v>
      </c>
      <c r="S42" s="487"/>
      <c r="T42" s="487"/>
      <c r="U42" s="487"/>
      <c r="V42" s="487"/>
      <c r="W42" s="487"/>
      <c r="X42" s="487"/>
      <c r="Y42" s="586"/>
      <c r="Z42" s="622">
        <v>2</v>
      </c>
      <c r="AA42" s="622"/>
      <c r="AB42" s="622"/>
      <c r="AC42" s="622"/>
      <c r="AD42" s="623" t="s">
        <v>204</v>
      </c>
      <c r="AE42" s="623"/>
      <c r="AF42" s="623"/>
      <c r="AG42" s="623"/>
      <c r="AH42" s="623"/>
      <c r="AI42" s="623"/>
      <c r="AJ42" s="623"/>
      <c r="AK42" s="623"/>
      <c r="AL42" s="587" t="s">
        <v>204</v>
      </c>
      <c r="AM42" s="353"/>
      <c r="AN42" s="353"/>
      <c r="AO42" s="624"/>
      <c r="AQ42" s="625" t="s">
        <v>430</v>
      </c>
      <c r="AR42" s="626"/>
      <c r="AS42" s="626"/>
      <c r="AT42" s="626"/>
      <c r="AU42" s="626"/>
      <c r="AV42" s="626"/>
      <c r="AW42" s="626"/>
      <c r="AX42" s="626"/>
      <c r="AY42" s="627"/>
      <c r="AZ42" s="599">
        <v>2072196</v>
      </c>
      <c r="BA42" s="616"/>
      <c r="BB42" s="616"/>
      <c r="BC42" s="616"/>
      <c r="BD42" s="600"/>
      <c r="BE42" s="600"/>
      <c r="BF42" s="628"/>
      <c r="BG42" s="383"/>
      <c r="BH42" s="384"/>
      <c r="BI42" s="384"/>
      <c r="BJ42" s="384"/>
      <c r="BK42" s="384"/>
      <c r="BL42" s="23"/>
      <c r="BM42" s="597" t="s">
        <v>431</v>
      </c>
      <c r="BN42" s="597"/>
      <c r="BO42" s="597"/>
      <c r="BP42" s="597"/>
      <c r="BQ42" s="597"/>
      <c r="BR42" s="597"/>
      <c r="BS42" s="597"/>
      <c r="BT42" s="597"/>
      <c r="BU42" s="598"/>
      <c r="BV42" s="599">
        <v>264</v>
      </c>
      <c r="BW42" s="616"/>
      <c r="BX42" s="616"/>
      <c r="BY42" s="616"/>
      <c r="BZ42" s="616"/>
      <c r="CA42" s="616"/>
      <c r="CB42" s="629"/>
      <c r="CD42" s="582" t="s">
        <v>282</v>
      </c>
      <c r="CE42" s="583"/>
      <c r="CF42" s="583"/>
      <c r="CG42" s="583"/>
      <c r="CH42" s="583"/>
      <c r="CI42" s="583"/>
      <c r="CJ42" s="583"/>
      <c r="CK42" s="583"/>
      <c r="CL42" s="583"/>
      <c r="CM42" s="583"/>
      <c r="CN42" s="583"/>
      <c r="CO42" s="583"/>
      <c r="CP42" s="583"/>
      <c r="CQ42" s="584"/>
      <c r="CR42" s="585">
        <v>5237024</v>
      </c>
      <c r="CS42" s="487"/>
      <c r="CT42" s="487"/>
      <c r="CU42" s="487"/>
      <c r="CV42" s="487"/>
      <c r="CW42" s="487"/>
      <c r="CX42" s="487"/>
      <c r="CY42" s="586"/>
      <c r="CZ42" s="587">
        <v>12.3</v>
      </c>
      <c r="DA42" s="353"/>
      <c r="DB42" s="353"/>
      <c r="DC42" s="588"/>
      <c r="DD42" s="589">
        <v>701990</v>
      </c>
      <c r="DE42" s="487"/>
      <c r="DF42" s="487"/>
      <c r="DG42" s="487"/>
      <c r="DH42" s="487"/>
      <c r="DI42" s="487"/>
      <c r="DJ42" s="487"/>
      <c r="DK42" s="586"/>
      <c r="DL42" s="590"/>
      <c r="DM42" s="591"/>
      <c r="DN42" s="591"/>
      <c r="DO42" s="591"/>
      <c r="DP42" s="591"/>
      <c r="DQ42" s="591"/>
      <c r="DR42" s="591"/>
      <c r="DS42" s="591"/>
      <c r="DT42" s="591"/>
      <c r="DU42" s="591"/>
      <c r="DV42" s="592"/>
      <c r="DW42" s="593"/>
      <c r="DX42" s="594"/>
      <c r="DY42" s="594"/>
      <c r="DZ42" s="594"/>
      <c r="EA42" s="594"/>
      <c r="EB42" s="594"/>
      <c r="EC42" s="595"/>
    </row>
    <row r="43" spans="2:133" ht="11.25" customHeight="1" x14ac:dyDescent="0.15">
      <c r="B43" s="596" t="s">
        <v>429</v>
      </c>
      <c r="C43" s="597"/>
      <c r="D43" s="597"/>
      <c r="E43" s="597"/>
      <c r="F43" s="597"/>
      <c r="G43" s="597"/>
      <c r="H43" s="597"/>
      <c r="I43" s="597"/>
      <c r="J43" s="597"/>
      <c r="K43" s="597"/>
      <c r="L43" s="597"/>
      <c r="M43" s="597"/>
      <c r="N43" s="597"/>
      <c r="O43" s="597"/>
      <c r="P43" s="597"/>
      <c r="Q43" s="598"/>
      <c r="R43" s="599">
        <v>44109999</v>
      </c>
      <c r="S43" s="616"/>
      <c r="T43" s="616"/>
      <c r="U43" s="616"/>
      <c r="V43" s="616"/>
      <c r="W43" s="616"/>
      <c r="X43" s="616"/>
      <c r="Y43" s="617"/>
      <c r="Z43" s="618">
        <v>100</v>
      </c>
      <c r="AA43" s="618"/>
      <c r="AB43" s="618"/>
      <c r="AC43" s="618"/>
      <c r="AD43" s="619">
        <v>18386482</v>
      </c>
      <c r="AE43" s="619"/>
      <c r="AF43" s="619"/>
      <c r="AG43" s="619"/>
      <c r="AH43" s="619"/>
      <c r="AI43" s="619"/>
      <c r="AJ43" s="619"/>
      <c r="AK43" s="619"/>
      <c r="AL43" s="602">
        <v>100</v>
      </c>
      <c r="AM43" s="620"/>
      <c r="AN43" s="620"/>
      <c r="AO43" s="621"/>
      <c r="CD43" s="582" t="s">
        <v>82</v>
      </c>
      <c r="CE43" s="583"/>
      <c r="CF43" s="583"/>
      <c r="CG43" s="583"/>
      <c r="CH43" s="583"/>
      <c r="CI43" s="583"/>
      <c r="CJ43" s="583"/>
      <c r="CK43" s="583"/>
      <c r="CL43" s="583"/>
      <c r="CM43" s="583"/>
      <c r="CN43" s="583"/>
      <c r="CO43" s="583"/>
      <c r="CP43" s="583"/>
      <c r="CQ43" s="584"/>
      <c r="CR43" s="585">
        <v>54524</v>
      </c>
      <c r="CS43" s="612"/>
      <c r="CT43" s="612"/>
      <c r="CU43" s="612"/>
      <c r="CV43" s="612"/>
      <c r="CW43" s="612"/>
      <c r="CX43" s="612"/>
      <c r="CY43" s="613"/>
      <c r="CZ43" s="587">
        <v>0.1</v>
      </c>
      <c r="DA43" s="614"/>
      <c r="DB43" s="614"/>
      <c r="DC43" s="615"/>
      <c r="DD43" s="589">
        <v>54524</v>
      </c>
      <c r="DE43" s="612"/>
      <c r="DF43" s="612"/>
      <c r="DG43" s="612"/>
      <c r="DH43" s="612"/>
      <c r="DI43" s="612"/>
      <c r="DJ43" s="612"/>
      <c r="DK43" s="613"/>
      <c r="DL43" s="590"/>
      <c r="DM43" s="591"/>
      <c r="DN43" s="591"/>
      <c r="DO43" s="591"/>
      <c r="DP43" s="591"/>
      <c r="DQ43" s="591"/>
      <c r="DR43" s="591"/>
      <c r="DS43" s="591"/>
      <c r="DT43" s="591"/>
      <c r="DU43" s="591"/>
      <c r="DV43" s="592"/>
      <c r="DW43" s="593"/>
      <c r="DX43" s="594"/>
      <c r="DY43" s="594"/>
      <c r="DZ43" s="594"/>
      <c r="EA43" s="594"/>
      <c r="EB43" s="594"/>
      <c r="EC43" s="595"/>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88" t="s">
        <v>180</v>
      </c>
      <c r="CE44" s="390"/>
      <c r="CF44" s="582" t="s">
        <v>432</v>
      </c>
      <c r="CG44" s="583"/>
      <c r="CH44" s="583"/>
      <c r="CI44" s="583"/>
      <c r="CJ44" s="583"/>
      <c r="CK44" s="583"/>
      <c r="CL44" s="583"/>
      <c r="CM44" s="583"/>
      <c r="CN44" s="583"/>
      <c r="CO44" s="583"/>
      <c r="CP44" s="583"/>
      <c r="CQ44" s="584"/>
      <c r="CR44" s="585">
        <v>5158781</v>
      </c>
      <c r="CS44" s="487"/>
      <c r="CT44" s="487"/>
      <c r="CU44" s="487"/>
      <c r="CV44" s="487"/>
      <c r="CW44" s="487"/>
      <c r="CX44" s="487"/>
      <c r="CY44" s="586"/>
      <c r="CZ44" s="587">
        <v>12.1</v>
      </c>
      <c r="DA44" s="353"/>
      <c r="DB44" s="353"/>
      <c r="DC44" s="588"/>
      <c r="DD44" s="589">
        <v>698509</v>
      </c>
      <c r="DE44" s="487"/>
      <c r="DF44" s="487"/>
      <c r="DG44" s="487"/>
      <c r="DH44" s="487"/>
      <c r="DI44" s="487"/>
      <c r="DJ44" s="487"/>
      <c r="DK44" s="586"/>
      <c r="DL44" s="590"/>
      <c r="DM44" s="591"/>
      <c r="DN44" s="591"/>
      <c r="DO44" s="591"/>
      <c r="DP44" s="591"/>
      <c r="DQ44" s="591"/>
      <c r="DR44" s="591"/>
      <c r="DS44" s="591"/>
      <c r="DT44" s="591"/>
      <c r="DU44" s="591"/>
      <c r="DV44" s="592"/>
      <c r="DW44" s="593"/>
      <c r="DX44" s="594"/>
      <c r="DY44" s="594"/>
      <c r="DZ44" s="594"/>
      <c r="EA44" s="594"/>
      <c r="EB44" s="594"/>
      <c r="EC44" s="595"/>
    </row>
    <row r="45" spans="2:133" ht="11.25" customHeight="1" x14ac:dyDescent="0.15">
      <c r="B45" s="22" t="s">
        <v>54</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391"/>
      <c r="CE45" s="393"/>
      <c r="CF45" s="582" t="s">
        <v>433</v>
      </c>
      <c r="CG45" s="583"/>
      <c r="CH45" s="583"/>
      <c r="CI45" s="583"/>
      <c r="CJ45" s="583"/>
      <c r="CK45" s="583"/>
      <c r="CL45" s="583"/>
      <c r="CM45" s="583"/>
      <c r="CN45" s="583"/>
      <c r="CO45" s="583"/>
      <c r="CP45" s="583"/>
      <c r="CQ45" s="584"/>
      <c r="CR45" s="585">
        <v>2181141</v>
      </c>
      <c r="CS45" s="612"/>
      <c r="CT45" s="612"/>
      <c r="CU45" s="612"/>
      <c r="CV45" s="612"/>
      <c r="CW45" s="612"/>
      <c r="CX45" s="612"/>
      <c r="CY45" s="613"/>
      <c r="CZ45" s="587">
        <v>5.0999999999999996</v>
      </c>
      <c r="DA45" s="614"/>
      <c r="DB45" s="614"/>
      <c r="DC45" s="615"/>
      <c r="DD45" s="589">
        <v>176405</v>
      </c>
      <c r="DE45" s="612"/>
      <c r="DF45" s="612"/>
      <c r="DG45" s="612"/>
      <c r="DH45" s="612"/>
      <c r="DI45" s="612"/>
      <c r="DJ45" s="612"/>
      <c r="DK45" s="613"/>
      <c r="DL45" s="590"/>
      <c r="DM45" s="591"/>
      <c r="DN45" s="591"/>
      <c r="DO45" s="591"/>
      <c r="DP45" s="591"/>
      <c r="DQ45" s="591"/>
      <c r="DR45" s="591"/>
      <c r="DS45" s="591"/>
      <c r="DT45" s="591"/>
      <c r="DU45" s="591"/>
      <c r="DV45" s="592"/>
      <c r="DW45" s="593"/>
      <c r="DX45" s="594"/>
      <c r="DY45" s="594"/>
      <c r="DZ45" s="594"/>
      <c r="EA45" s="594"/>
      <c r="EB45" s="594"/>
      <c r="EC45" s="595"/>
    </row>
    <row r="46" spans="2:133" ht="11.25" customHeight="1" x14ac:dyDescent="0.15">
      <c r="B46" s="45" t="s">
        <v>401</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391"/>
      <c r="CE46" s="393"/>
      <c r="CF46" s="582" t="s">
        <v>391</v>
      </c>
      <c r="CG46" s="583"/>
      <c r="CH46" s="583"/>
      <c r="CI46" s="583"/>
      <c r="CJ46" s="583"/>
      <c r="CK46" s="583"/>
      <c r="CL46" s="583"/>
      <c r="CM46" s="583"/>
      <c r="CN46" s="583"/>
      <c r="CO46" s="583"/>
      <c r="CP46" s="583"/>
      <c r="CQ46" s="584"/>
      <c r="CR46" s="585">
        <v>2907153</v>
      </c>
      <c r="CS46" s="487"/>
      <c r="CT46" s="487"/>
      <c r="CU46" s="487"/>
      <c r="CV46" s="487"/>
      <c r="CW46" s="487"/>
      <c r="CX46" s="487"/>
      <c r="CY46" s="586"/>
      <c r="CZ46" s="587">
        <v>6.8</v>
      </c>
      <c r="DA46" s="353"/>
      <c r="DB46" s="353"/>
      <c r="DC46" s="588"/>
      <c r="DD46" s="589">
        <v>451617</v>
      </c>
      <c r="DE46" s="487"/>
      <c r="DF46" s="487"/>
      <c r="DG46" s="487"/>
      <c r="DH46" s="487"/>
      <c r="DI46" s="487"/>
      <c r="DJ46" s="487"/>
      <c r="DK46" s="586"/>
      <c r="DL46" s="590"/>
      <c r="DM46" s="591"/>
      <c r="DN46" s="591"/>
      <c r="DO46" s="591"/>
      <c r="DP46" s="591"/>
      <c r="DQ46" s="591"/>
      <c r="DR46" s="591"/>
      <c r="DS46" s="591"/>
      <c r="DT46" s="591"/>
      <c r="DU46" s="591"/>
      <c r="DV46" s="592"/>
      <c r="DW46" s="593"/>
      <c r="DX46" s="594"/>
      <c r="DY46" s="594"/>
      <c r="DZ46" s="594"/>
      <c r="EA46" s="594"/>
      <c r="EB46" s="594"/>
      <c r="EC46" s="595"/>
    </row>
    <row r="47" spans="2:133" ht="11.25" customHeight="1" x14ac:dyDescent="0.15">
      <c r="B47" s="46" t="s">
        <v>269</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391"/>
      <c r="CE47" s="393"/>
      <c r="CF47" s="582" t="s">
        <v>434</v>
      </c>
      <c r="CG47" s="583"/>
      <c r="CH47" s="583"/>
      <c r="CI47" s="583"/>
      <c r="CJ47" s="583"/>
      <c r="CK47" s="583"/>
      <c r="CL47" s="583"/>
      <c r="CM47" s="583"/>
      <c r="CN47" s="583"/>
      <c r="CO47" s="583"/>
      <c r="CP47" s="583"/>
      <c r="CQ47" s="584"/>
      <c r="CR47" s="585">
        <v>78243</v>
      </c>
      <c r="CS47" s="612"/>
      <c r="CT47" s="612"/>
      <c r="CU47" s="612"/>
      <c r="CV47" s="612"/>
      <c r="CW47" s="612"/>
      <c r="CX47" s="612"/>
      <c r="CY47" s="613"/>
      <c r="CZ47" s="587">
        <v>0.2</v>
      </c>
      <c r="DA47" s="614"/>
      <c r="DB47" s="614"/>
      <c r="DC47" s="615"/>
      <c r="DD47" s="589">
        <v>3481</v>
      </c>
      <c r="DE47" s="612"/>
      <c r="DF47" s="612"/>
      <c r="DG47" s="612"/>
      <c r="DH47" s="612"/>
      <c r="DI47" s="612"/>
      <c r="DJ47" s="612"/>
      <c r="DK47" s="613"/>
      <c r="DL47" s="590"/>
      <c r="DM47" s="591"/>
      <c r="DN47" s="591"/>
      <c r="DO47" s="591"/>
      <c r="DP47" s="591"/>
      <c r="DQ47" s="591"/>
      <c r="DR47" s="591"/>
      <c r="DS47" s="591"/>
      <c r="DT47" s="591"/>
      <c r="DU47" s="591"/>
      <c r="DV47" s="592"/>
      <c r="DW47" s="593"/>
      <c r="DX47" s="594"/>
      <c r="DY47" s="594"/>
      <c r="DZ47" s="594"/>
      <c r="EA47" s="594"/>
      <c r="EB47" s="594"/>
      <c r="EC47" s="595"/>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394"/>
      <c r="CE48" s="396"/>
      <c r="CF48" s="582" t="s">
        <v>436</v>
      </c>
      <c r="CG48" s="583"/>
      <c r="CH48" s="583"/>
      <c r="CI48" s="583"/>
      <c r="CJ48" s="583"/>
      <c r="CK48" s="583"/>
      <c r="CL48" s="583"/>
      <c r="CM48" s="583"/>
      <c r="CN48" s="583"/>
      <c r="CO48" s="583"/>
      <c r="CP48" s="583"/>
      <c r="CQ48" s="584"/>
      <c r="CR48" s="585" t="s">
        <v>204</v>
      </c>
      <c r="CS48" s="487"/>
      <c r="CT48" s="487"/>
      <c r="CU48" s="487"/>
      <c r="CV48" s="487"/>
      <c r="CW48" s="487"/>
      <c r="CX48" s="487"/>
      <c r="CY48" s="586"/>
      <c r="CZ48" s="587" t="s">
        <v>204</v>
      </c>
      <c r="DA48" s="353"/>
      <c r="DB48" s="353"/>
      <c r="DC48" s="588"/>
      <c r="DD48" s="589" t="s">
        <v>204</v>
      </c>
      <c r="DE48" s="487"/>
      <c r="DF48" s="487"/>
      <c r="DG48" s="487"/>
      <c r="DH48" s="487"/>
      <c r="DI48" s="487"/>
      <c r="DJ48" s="487"/>
      <c r="DK48" s="586"/>
      <c r="DL48" s="590"/>
      <c r="DM48" s="591"/>
      <c r="DN48" s="591"/>
      <c r="DO48" s="591"/>
      <c r="DP48" s="591"/>
      <c r="DQ48" s="591"/>
      <c r="DR48" s="591"/>
      <c r="DS48" s="591"/>
      <c r="DT48" s="591"/>
      <c r="DU48" s="591"/>
      <c r="DV48" s="592"/>
      <c r="DW48" s="593"/>
      <c r="DX48" s="594"/>
      <c r="DY48" s="594"/>
      <c r="DZ48" s="594"/>
      <c r="EA48" s="594"/>
      <c r="EB48" s="594"/>
      <c r="EC48" s="595"/>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96" t="s">
        <v>198</v>
      </c>
      <c r="CE49" s="597"/>
      <c r="CF49" s="597"/>
      <c r="CG49" s="597"/>
      <c r="CH49" s="597"/>
      <c r="CI49" s="597"/>
      <c r="CJ49" s="597"/>
      <c r="CK49" s="597"/>
      <c r="CL49" s="597"/>
      <c r="CM49" s="597"/>
      <c r="CN49" s="597"/>
      <c r="CO49" s="597"/>
      <c r="CP49" s="597"/>
      <c r="CQ49" s="598"/>
      <c r="CR49" s="599">
        <v>42623379</v>
      </c>
      <c r="CS49" s="600"/>
      <c r="CT49" s="600"/>
      <c r="CU49" s="600"/>
      <c r="CV49" s="600"/>
      <c r="CW49" s="600"/>
      <c r="CX49" s="600"/>
      <c r="CY49" s="601"/>
      <c r="CZ49" s="602">
        <v>100</v>
      </c>
      <c r="DA49" s="603"/>
      <c r="DB49" s="603"/>
      <c r="DC49" s="604"/>
      <c r="DD49" s="605">
        <v>21180192</v>
      </c>
      <c r="DE49" s="600"/>
      <c r="DF49" s="600"/>
      <c r="DG49" s="600"/>
      <c r="DH49" s="600"/>
      <c r="DI49" s="600"/>
      <c r="DJ49" s="600"/>
      <c r="DK49" s="601"/>
      <c r="DL49" s="606"/>
      <c r="DM49" s="607"/>
      <c r="DN49" s="607"/>
      <c r="DO49" s="607"/>
      <c r="DP49" s="607"/>
      <c r="DQ49" s="607"/>
      <c r="DR49" s="607"/>
      <c r="DS49" s="607"/>
      <c r="DT49" s="607"/>
      <c r="DU49" s="607"/>
      <c r="DV49" s="608"/>
      <c r="DW49" s="609"/>
      <c r="DX49" s="610"/>
      <c r="DY49" s="610"/>
      <c r="DZ49" s="610"/>
      <c r="EA49" s="610"/>
      <c r="EB49" s="610"/>
      <c r="EC49" s="611"/>
    </row>
  </sheetData>
  <sheetProtection algorithmName="SHA-512" hashValue="DjXzKCHrrAhUtdcb/Mlo/edTw97ar1kfZjWOfaok+cdA8d4yBu4JmzddwAmYnkX1J3CzKubji0NNiHtassm8Zw==" saltValue="6YWLhn+iYxR1/VaASmS5u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8" scale="9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300</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1014" t="s">
        <v>292</v>
      </c>
      <c r="DK2" s="1015"/>
      <c r="DL2" s="1015"/>
      <c r="DM2" s="1015"/>
      <c r="DN2" s="1015"/>
      <c r="DO2" s="1016"/>
      <c r="DP2" s="70"/>
      <c r="DQ2" s="1014" t="s">
        <v>14</v>
      </c>
      <c r="DR2" s="1015"/>
      <c r="DS2" s="1015"/>
      <c r="DT2" s="1015"/>
      <c r="DU2" s="1015"/>
      <c r="DV2" s="1015"/>
      <c r="DW2" s="1015"/>
      <c r="DX2" s="1015"/>
      <c r="DY2" s="1015"/>
      <c r="DZ2" s="1016"/>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1005" t="s">
        <v>209</v>
      </c>
      <c r="B4" s="1005"/>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c r="AQ4" s="1005"/>
      <c r="AR4" s="1005"/>
      <c r="AS4" s="1005"/>
      <c r="AT4" s="1005"/>
      <c r="AU4" s="1005"/>
      <c r="AV4" s="1005"/>
      <c r="AW4" s="1005"/>
      <c r="AX4" s="1005"/>
      <c r="AY4" s="1005"/>
      <c r="AZ4" s="64"/>
      <c r="BA4" s="64"/>
      <c r="BB4" s="64"/>
      <c r="BC4" s="64"/>
      <c r="BD4" s="64"/>
      <c r="BE4" s="82"/>
      <c r="BF4" s="82"/>
      <c r="BG4" s="82"/>
      <c r="BH4" s="82"/>
      <c r="BI4" s="82"/>
      <c r="BJ4" s="82"/>
      <c r="BK4" s="82"/>
      <c r="BL4" s="82"/>
      <c r="BM4" s="82"/>
      <c r="BN4" s="82"/>
      <c r="BO4" s="82"/>
      <c r="BP4" s="82"/>
      <c r="BQ4" s="64" t="s">
        <v>437</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693" t="s">
        <v>438</v>
      </c>
      <c r="B5" s="694"/>
      <c r="C5" s="694"/>
      <c r="D5" s="694"/>
      <c r="E5" s="694"/>
      <c r="F5" s="694"/>
      <c r="G5" s="694"/>
      <c r="H5" s="694"/>
      <c r="I5" s="694"/>
      <c r="J5" s="694"/>
      <c r="K5" s="694"/>
      <c r="L5" s="694"/>
      <c r="M5" s="694"/>
      <c r="N5" s="694"/>
      <c r="O5" s="694"/>
      <c r="P5" s="695"/>
      <c r="Q5" s="685" t="s">
        <v>186</v>
      </c>
      <c r="R5" s="686"/>
      <c r="S5" s="686"/>
      <c r="T5" s="686"/>
      <c r="U5" s="687"/>
      <c r="V5" s="685" t="s">
        <v>439</v>
      </c>
      <c r="W5" s="686"/>
      <c r="X5" s="686"/>
      <c r="Y5" s="686"/>
      <c r="Z5" s="687"/>
      <c r="AA5" s="685" t="s">
        <v>440</v>
      </c>
      <c r="AB5" s="686"/>
      <c r="AC5" s="686"/>
      <c r="AD5" s="686"/>
      <c r="AE5" s="686"/>
      <c r="AF5" s="769" t="s">
        <v>183</v>
      </c>
      <c r="AG5" s="686"/>
      <c r="AH5" s="686"/>
      <c r="AI5" s="686"/>
      <c r="AJ5" s="691"/>
      <c r="AK5" s="686" t="s">
        <v>441</v>
      </c>
      <c r="AL5" s="686"/>
      <c r="AM5" s="686"/>
      <c r="AN5" s="686"/>
      <c r="AO5" s="687"/>
      <c r="AP5" s="685" t="s">
        <v>442</v>
      </c>
      <c r="AQ5" s="686"/>
      <c r="AR5" s="686"/>
      <c r="AS5" s="686"/>
      <c r="AT5" s="687"/>
      <c r="AU5" s="685" t="s">
        <v>444</v>
      </c>
      <c r="AV5" s="686"/>
      <c r="AW5" s="686"/>
      <c r="AX5" s="686"/>
      <c r="AY5" s="691"/>
      <c r="AZ5" s="73"/>
      <c r="BA5" s="73"/>
      <c r="BB5" s="73"/>
      <c r="BC5" s="73"/>
      <c r="BD5" s="73"/>
      <c r="BE5" s="85"/>
      <c r="BF5" s="85"/>
      <c r="BG5" s="85"/>
      <c r="BH5" s="85"/>
      <c r="BI5" s="85"/>
      <c r="BJ5" s="85"/>
      <c r="BK5" s="85"/>
      <c r="BL5" s="85"/>
      <c r="BM5" s="85"/>
      <c r="BN5" s="85"/>
      <c r="BO5" s="85"/>
      <c r="BP5" s="85"/>
      <c r="BQ5" s="693" t="s">
        <v>445</v>
      </c>
      <c r="BR5" s="694"/>
      <c r="BS5" s="694"/>
      <c r="BT5" s="694"/>
      <c r="BU5" s="694"/>
      <c r="BV5" s="694"/>
      <c r="BW5" s="694"/>
      <c r="BX5" s="694"/>
      <c r="BY5" s="694"/>
      <c r="BZ5" s="694"/>
      <c r="CA5" s="694"/>
      <c r="CB5" s="694"/>
      <c r="CC5" s="694"/>
      <c r="CD5" s="694"/>
      <c r="CE5" s="694"/>
      <c r="CF5" s="694"/>
      <c r="CG5" s="695"/>
      <c r="CH5" s="685" t="s">
        <v>364</v>
      </c>
      <c r="CI5" s="686"/>
      <c r="CJ5" s="686"/>
      <c r="CK5" s="686"/>
      <c r="CL5" s="687"/>
      <c r="CM5" s="685" t="s">
        <v>317</v>
      </c>
      <c r="CN5" s="686"/>
      <c r="CO5" s="686"/>
      <c r="CP5" s="686"/>
      <c r="CQ5" s="687"/>
      <c r="CR5" s="685" t="s">
        <v>251</v>
      </c>
      <c r="CS5" s="686"/>
      <c r="CT5" s="686"/>
      <c r="CU5" s="686"/>
      <c r="CV5" s="687"/>
      <c r="CW5" s="685" t="s">
        <v>56</v>
      </c>
      <c r="CX5" s="686"/>
      <c r="CY5" s="686"/>
      <c r="CZ5" s="686"/>
      <c r="DA5" s="687"/>
      <c r="DB5" s="685" t="s">
        <v>410</v>
      </c>
      <c r="DC5" s="686"/>
      <c r="DD5" s="686"/>
      <c r="DE5" s="686"/>
      <c r="DF5" s="687"/>
      <c r="DG5" s="1026" t="s">
        <v>248</v>
      </c>
      <c r="DH5" s="1027"/>
      <c r="DI5" s="1027"/>
      <c r="DJ5" s="1027"/>
      <c r="DK5" s="1028"/>
      <c r="DL5" s="1026" t="s">
        <v>446</v>
      </c>
      <c r="DM5" s="1027"/>
      <c r="DN5" s="1027"/>
      <c r="DO5" s="1027"/>
      <c r="DP5" s="1028"/>
      <c r="DQ5" s="685" t="s">
        <v>447</v>
      </c>
      <c r="DR5" s="686"/>
      <c r="DS5" s="686"/>
      <c r="DT5" s="686"/>
      <c r="DU5" s="687"/>
      <c r="DV5" s="685" t="s">
        <v>444</v>
      </c>
      <c r="DW5" s="686"/>
      <c r="DX5" s="686"/>
      <c r="DY5" s="686"/>
      <c r="DZ5" s="691"/>
      <c r="EA5" s="82"/>
    </row>
    <row r="6" spans="1:131" s="54" customFormat="1" ht="26.25" customHeight="1" x14ac:dyDescent="0.15">
      <c r="A6" s="696"/>
      <c r="B6" s="697"/>
      <c r="C6" s="697"/>
      <c r="D6" s="697"/>
      <c r="E6" s="697"/>
      <c r="F6" s="697"/>
      <c r="G6" s="697"/>
      <c r="H6" s="697"/>
      <c r="I6" s="697"/>
      <c r="J6" s="697"/>
      <c r="K6" s="697"/>
      <c r="L6" s="697"/>
      <c r="M6" s="697"/>
      <c r="N6" s="697"/>
      <c r="O6" s="697"/>
      <c r="P6" s="698"/>
      <c r="Q6" s="688"/>
      <c r="R6" s="689"/>
      <c r="S6" s="689"/>
      <c r="T6" s="689"/>
      <c r="U6" s="690"/>
      <c r="V6" s="688"/>
      <c r="W6" s="689"/>
      <c r="X6" s="689"/>
      <c r="Y6" s="689"/>
      <c r="Z6" s="690"/>
      <c r="AA6" s="688"/>
      <c r="AB6" s="689"/>
      <c r="AC6" s="689"/>
      <c r="AD6" s="689"/>
      <c r="AE6" s="689"/>
      <c r="AF6" s="770"/>
      <c r="AG6" s="689"/>
      <c r="AH6" s="689"/>
      <c r="AI6" s="689"/>
      <c r="AJ6" s="692"/>
      <c r="AK6" s="689"/>
      <c r="AL6" s="689"/>
      <c r="AM6" s="689"/>
      <c r="AN6" s="689"/>
      <c r="AO6" s="690"/>
      <c r="AP6" s="688"/>
      <c r="AQ6" s="689"/>
      <c r="AR6" s="689"/>
      <c r="AS6" s="689"/>
      <c r="AT6" s="690"/>
      <c r="AU6" s="688"/>
      <c r="AV6" s="689"/>
      <c r="AW6" s="689"/>
      <c r="AX6" s="689"/>
      <c r="AY6" s="692"/>
      <c r="AZ6" s="64"/>
      <c r="BA6" s="64"/>
      <c r="BB6" s="64"/>
      <c r="BC6" s="64"/>
      <c r="BD6" s="64"/>
      <c r="BE6" s="82"/>
      <c r="BF6" s="82"/>
      <c r="BG6" s="82"/>
      <c r="BH6" s="82"/>
      <c r="BI6" s="82"/>
      <c r="BJ6" s="82"/>
      <c r="BK6" s="82"/>
      <c r="BL6" s="82"/>
      <c r="BM6" s="82"/>
      <c r="BN6" s="82"/>
      <c r="BO6" s="82"/>
      <c r="BP6" s="82"/>
      <c r="BQ6" s="696"/>
      <c r="BR6" s="697"/>
      <c r="BS6" s="697"/>
      <c r="BT6" s="697"/>
      <c r="BU6" s="697"/>
      <c r="BV6" s="697"/>
      <c r="BW6" s="697"/>
      <c r="BX6" s="697"/>
      <c r="BY6" s="697"/>
      <c r="BZ6" s="697"/>
      <c r="CA6" s="697"/>
      <c r="CB6" s="697"/>
      <c r="CC6" s="697"/>
      <c r="CD6" s="697"/>
      <c r="CE6" s="697"/>
      <c r="CF6" s="697"/>
      <c r="CG6" s="698"/>
      <c r="CH6" s="688"/>
      <c r="CI6" s="689"/>
      <c r="CJ6" s="689"/>
      <c r="CK6" s="689"/>
      <c r="CL6" s="690"/>
      <c r="CM6" s="688"/>
      <c r="CN6" s="689"/>
      <c r="CO6" s="689"/>
      <c r="CP6" s="689"/>
      <c r="CQ6" s="690"/>
      <c r="CR6" s="688"/>
      <c r="CS6" s="689"/>
      <c r="CT6" s="689"/>
      <c r="CU6" s="689"/>
      <c r="CV6" s="690"/>
      <c r="CW6" s="688"/>
      <c r="CX6" s="689"/>
      <c r="CY6" s="689"/>
      <c r="CZ6" s="689"/>
      <c r="DA6" s="690"/>
      <c r="DB6" s="688"/>
      <c r="DC6" s="689"/>
      <c r="DD6" s="689"/>
      <c r="DE6" s="689"/>
      <c r="DF6" s="690"/>
      <c r="DG6" s="1029"/>
      <c r="DH6" s="1030"/>
      <c r="DI6" s="1030"/>
      <c r="DJ6" s="1030"/>
      <c r="DK6" s="1031"/>
      <c r="DL6" s="1029"/>
      <c r="DM6" s="1030"/>
      <c r="DN6" s="1030"/>
      <c r="DO6" s="1030"/>
      <c r="DP6" s="1031"/>
      <c r="DQ6" s="688"/>
      <c r="DR6" s="689"/>
      <c r="DS6" s="689"/>
      <c r="DT6" s="689"/>
      <c r="DU6" s="690"/>
      <c r="DV6" s="688"/>
      <c r="DW6" s="689"/>
      <c r="DX6" s="689"/>
      <c r="DY6" s="689"/>
      <c r="DZ6" s="692"/>
      <c r="EA6" s="82"/>
    </row>
    <row r="7" spans="1:131" s="54" customFormat="1" ht="26.25" customHeight="1" x14ac:dyDescent="0.15">
      <c r="A7" s="59">
        <v>1</v>
      </c>
      <c r="B7" s="968" t="s">
        <v>449</v>
      </c>
      <c r="C7" s="969"/>
      <c r="D7" s="969"/>
      <c r="E7" s="969"/>
      <c r="F7" s="969"/>
      <c r="G7" s="969"/>
      <c r="H7" s="969"/>
      <c r="I7" s="969"/>
      <c r="J7" s="969"/>
      <c r="K7" s="969"/>
      <c r="L7" s="969"/>
      <c r="M7" s="969"/>
      <c r="N7" s="969"/>
      <c r="O7" s="969"/>
      <c r="P7" s="970"/>
      <c r="Q7" s="971">
        <v>44125</v>
      </c>
      <c r="R7" s="972"/>
      <c r="S7" s="972"/>
      <c r="T7" s="972"/>
      <c r="U7" s="972"/>
      <c r="V7" s="972">
        <v>42638</v>
      </c>
      <c r="W7" s="972"/>
      <c r="X7" s="972"/>
      <c r="Y7" s="972"/>
      <c r="Z7" s="972"/>
      <c r="AA7" s="972">
        <v>1487</v>
      </c>
      <c r="AB7" s="972"/>
      <c r="AC7" s="972"/>
      <c r="AD7" s="972"/>
      <c r="AE7" s="1017"/>
      <c r="AF7" s="1018">
        <v>811</v>
      </c>
      <c r="AG7" s="1019"/>
      <c r="AH7" s="1019"/>
      <c r="AI7" s="1019"/>
      <c r="AJ7" s="1020"/>
      <c r="AK7" s="1021">
        <v>47</v>
      </c>
      <c r="AL7" s="972"/>
      <c r="AM7" s="972"/>
      <c r="AN7" s="972"/>
      <c r="AO7" s="972"/>
      <c r="AP7" s="972">
        <v>31588</v>
      </c>
      <c r="AQ7" s="972"/>
      <c r="AR7" s="972"/>
      <c r="AS7" s="972"/>
      <c r="AT7" s="972"/>
      <c r="AU7" s="973"/>
      <c r="AV7" s="973"/>
      <c r="AW7" s="973"/>
      <c r="AX7" s="973"/>
      <c r="AY7" s="974"/>
      <c r="AZ7" s="64"/>
      <c r="BA7" s="64"/>
      <c r="BB7" s="64"/>
      <c r="BC7" s="64"/>
      <c r="BD7" s="64"/>
      <c r="BE7" s="82"/>
      <c r="BF7" s="82"/>
      <c r="BG7" s="82"/>
      <c r="BH7" s="82"/>
      <c r="BI7" s="82"/>
      <c r="BJ7" s="82"/>
      <c r="BK7" s="82"/>
      <c r="BL7" s="82"/>
      <c r="BM7" s="82"/>
      <c r="BN7" s="82"/>
      <c r="BO7" s="82"/>
      <c r="BP7" s="82"/>
      <c r="BQ7" s="59">
        <v>1</v>
      </c>
      <c r="BR7" s="87"/>
      <c r="BS7" s="968" t="s">
        <v>326</v>
      </c>
      <c r="BT7" s="969"/>
      <c r="BU7" s="969"/>
      <c r="BV7" s="969"/>
      <c r="BW7" s="969"/>
      <c r="BX7" s="969"/>
      <c r="BY7" s="969"/>
      <c r="BZ7" s="969"/>
      <c r="CA7" s="969"/>
      <c r="CB7" s="969"/>
      <c r="CC7" s="969"/>
      <c r="CD7" s="969"/>
      <c r="CE7" s="969"/>
      <c r="CF7" s="969"/>
      <c r="CG7" s="970"/>
      <c r="CH7" s="1022">
        <v>-1</v>
      </c>
      <c r="CI7" s="1023"/>
      <c r="CJ7" s="1023"/>
      <c r="CK7" s="1023"/>
      <c r="CL7" s="1024"/>
      <c r="CM7" s="1022">
        <v>370</v>
      </c>
      <c r="CN7" s="1023"/>
      <c r="CO7" s="1023"/>
      <c r="CP7" s="1023"/>
      <c r="CQ7" s="1024"/>
      <c r="CR7" s="1022">
        <v>3</v>
      </c>
      <c r="CS7" s="1023"/>
      <c r="CT7" s="1023"/>
      <c r="CU7" s="1023"/>
      <c r="CV7" s="1024"/>
      <c r="CW7" s="1022" t="s">
        <v>204</v>
      </c>
      <c r="CX7" s="1023"/>
      <c r="CY7" s="1023"/>
      <c r="CZ7" s="1023"/>
      <c r="DA7" s="1024"/>
      <c r="DB7" s="1022" t="s">
        <v>204</v>
      </c>
      <c r="DC7" s="1023"/>
      <c r="DD7" s="1023"/>
      <c r="DE7" s="1023"/>
      <c r="DF7" s="1024"/>
      <c r="DG7" s="1022" t="s">
        <v>204</v>
      </c>
      <c r="DH7" s="1023"/>
      <c r="DI7" s="1023"/>
      <c r="DJ7" s="1023"/>
      <c r="DK7" s="1024"/>
      <c r="DL7" s="1022" t="s">
        <v>204</v>
      </c>
      <c r="DM7" s="1023"/>
      <c r="DN7" s="1023"/>
      <c r="DO7" s="1023"/>
      <c r="DP7" s="1024"/>
      <c r="DQ7" s="1022" t="s">
        <v>204</v>
      </c>
      <c r="DR7" s="1023"/>
      <c r="DS7" s="1023"/>
      <c r="DT7" s="1023"/>
      <c r="DU7" s="1024"/>
      <c r="DV7" s="968"/>
      <c r="DW7" s="969"/>
      <c r="DX7" s="969"/>
      <c r="DY7" s="969"/>
      <c r="DZ7" s="1025"/>
      <c r="EA7" s="82"/>
    </row>
    <row r="8" spans="1:131" s="54" customFormat="1" ht="26.25" customHeight="1" x14ac:dyDescent="0.15">
      <c r="A8" s="60">
        <v>2</v>
      </c>
      <c r="B8" s="957"/>
      <c r="C8" s="958"/>
      <c r="D8" s="958"/>
      <c r="E8" s="958"/>
      <c r="F8" s="958"/>
      <c r="G8" s="958"/>
      <c r="H8" s="958"/>
      <c r="I8" s="958"/>
      <c r="J8" s="958"/>
      <c r="K8" s="958"/>
      <c r="L8" s="958"/>
      <c r="M8" s="958"/>
      <c r="N8" s="958"/>
      <c r="O8" s="958"/>
      <c r="P8" s="959"/>
      <c r="Q8" s="960"/>
      <c r="R8" s="961"/>
      <c r="S8" s="961"/>
      <c r="T8" s="961"/>
      <c r="U8" s="961"/>
      <c r="V8" s="961"/>
      <c r="W8" s="961"/>
      <c r="X8" s="961"/>
      <c r="Y8" s="961"/>
      <c r="Z8" s="961"/>
      <c r="AA8" s="961"/>
      <c r="AB8" s="961"/>
      <c r="AC8" s="961"/>
      <c r="AD8" s="961"/>
      <c r="AE8" s="967"/>
      <c r="AF8" s="987"/>
      <c r="AG8" s="965"/>
      <c r="AH8" s="965"/>
      <c r="AI8" s="965"/>
      <c r="AJ8" s="988"/>
      <c r="AK8" s="966"/>
      <c r="AL8" s="961"/>
      <c r="AM8" s="961"/>
      <c r="AN8" s="961"/>
      <c r="AO8" s="961"/>
      <c r="AP8" s="961"/>
      <c r="AQ8" s="961"/>
      <c r="AR8" s="961"/>
      <c r="AS8" s="961"/>
      <c r="AT8" s="961"/>
      <c r="AU8" s="962"/>
      <c r="AV8" s="962"/>
      <c r="AW8" s="962"/>
      <c r="AX8" s="962"/>
      <c r="AY8" s="963"/>
      <c r="AZ8" s="64"/>
      <c r="BA8" s="64"/>
      <c r="BB8" s="64"/>
      <c r="BC8" s="64"/>
      <c r="BD8" s="64"/>
      <c r="BE8" s="82"/>
      <c r="BF8" s="82"/>
      <c r="BG8" s="82"/>
      <c r="BH8" s="82"/>
      <c r="BI8" s="82"/>
      <c r="BJ8" s="82"/>
      <c r="BK8" s="82"/>
      <c r="BL8" s="82"/>
      <c r="BM8" s="82"/>
      <c r="BN8" s="82"/>
      <c r="BO8" s="82"/>
      <c r="BP8" s="82"/>
      <c r="BQ8" s="60">
        <v>2</v>
      </c>
      <c r="BR8" s="88"/>
      <c r="BS8" s="957" t="s">
        <v>550</v>
      </c>
      <c r="BT8" s="958"/>
      <c r="BU8" s="958"/>
      <c r="BV8" s="958"/>
      <c r="BW8" s="958"/>
      <c r="BX8" s="958"/>
      <c r="BY8" s="958"/>
      <c r="BZ8" s="958"/>
      <c r="CA8" s="958"/>
      <c r="CB8" s="958"/>
      <c r="CC8" s="958"/>
      <c r="CD8" s="958"/>
      <c r="CE8" s="958"/>
      <c r="CF8" s="958"/>
      <c r="CG8" s="959"/>
      <c r="CH8" s="964">
        <v>-12</v>
      </c>
      <c r="CI8" s="965"/>
      <c r="CJ8" s="965"/>
      <c r="CK8" s="965"/>
      <c r="CL8" s="975"/>
      <c r="CM8" s="964">
        <v>66</v>
      </c>
      <c r="CN8" s="965"/>
      <c r="CO8" s="965"/>
      <c r="CP8" s="965"/>
      <c r="CQ8" s="975"/>
      <c r="CR8" s="964">
        <v>10</v>
      </c>
      <c r="CS8" s="965"/>
      <c r="CT8" s="965"/>
      <c r="CU8" s="965"/>
      <c r="CV8" s="975"/>
      <c r="CW8" s="964" t="s">
        <v>204</v>
      </c>
      <c r="CX8" s="965"/>
      <c r="CY8" s="965"/>
      <c r="CZ8" s="965"/>
      <c r="DA8" s="975"/>
      <c r="DB8" s="964" t="s">
        <v>204</v>
      </c>
      <c r="DC8" s="965"/>
      <c r="DD8" s="965"/>
      <c r="DE8" s="965"/>
      <c r="DF8" s="975"/>
      <c r="DG8" s="964" t="s">
        <v>204</v>
      </c>
      <c r="DH8" s="965"/>
      <c r="DI8" s="965"/>
      <c r="DJ8" s="965"/>
      <c r="DK8" s="975"/>
      <c r="DL8" s="964" t="s">
        <v>204</v>
      </c>
      <c r="DM8" s="965"/>
      <c r="DN8" s="965"/>
      <c r="DO8" s="965"/>
      <c r="DP8" s="975"/>
      <c r="DQ8" s="964" t="s">
        <v>204</v>
      </c>
      <c r="DR8" s="965"/>
      <c r="DS8" s="965"/>
      <c r="DT8" s="965"/>
      <c r="DU8" s="975"/>
      <c r="DV8" s="957"/>
      <c r="DW8" s="958"/>
      <c r="DX8" s="958"/>
      <c r="DY8" s="958"/>
      <c r="DZ8" s="976"/>
      <c r="EA8" s="82"/>
    </row>
    <row r="9" spans="1:131" s="54" customFormat="1" ht="26.25" customHeight="1" x14ac:dyDescent="0.15">
      <c r="A9" s="60">
        <v>3</v>
      </c>
      <c r="B9" s="957"/>
      <c r="C9" s="958"/>
      <c r="D9" s="958"/>
      <c r="E9" s="958"/>
      <c r="F9" s="958"/>
      <c r="G9" s="958"/>
      <c r="H9" s="958"/>
      <c r="I9" s="958"/>
      <c r="J9" s="958"/>
      <c r="K9" s="958"/>
      <c r="L9" s="958"/>
      <c r="M9" s="958"/>
      <c r="N9" s="958"/>
      <c r="O9" s="958"/>
      <c r="P9" s="959"/>
      <c r="Q9" s="960"/>
      <c r="R9" s="961"/>
      <c r="S9" s="961"/>
      <c r="T9" s="961"/>
      <c r="U9" s="961"/>
      <c r="V9" s="961"/>
      <c r="W9" s="961"/>
      <c r="X9" s="961"/>
      <c r="Y9" s="961"/>
      <c r="Z9" s="961"/>
      <c r="AA9" s="961"/>
      <c r="AB9" s="961"/>
      <c r="AC9" s="961"/>
      <c r="AD9" s="961"/>
      <c r="AE9" s="967"/>
      <c r="AF9" s="987"/>
      <c r="AG9" s="965"/>
      <c r="AH9" s="965"/>
      <c r="AI9" s="965"/>
      <c r="AJ9" s="988"/>
      <c r="AK9" s="966"/>
      <c r="AL9" s="961"/>
      <c r="AM9" s="961"/>
      <c r="AN9" s="961"/>
      <c r="AO9" s="961"/>
      <c r="AP9" s="961"/>
      <c r="AQ9" s="961"/>
      <c r="AR9" s="961"/>
      <c r="AS9" s="961"/>
      <c r="AT9" s="961"/>
      <c r="AU9" s="962"/>
      <c r="AV9" s="962"/>
      <c r="AW9" s="962"/>
      <c r="AX9" s="962"/>
      <c r="AY9" s="963"/>
      <c r="AZ9" s="64"/>
      <c r="BA9" s="64"/>
      <c r="BB9" s="64"/>
      <c r="BC9" s="64"/>
      <c r="BD9" s="64"/>
      <c r="BE9" s="82"/>
      <c r="BF9" s="82"/>
      <c r="BG9" s="82"/>
      <c r="BH9" s="82"/>
      <c r="BI9" s="82"/>
      <c r="BJ9" s="82"/>
      <c r="BK9" s="82"/>
      <c r="BL9" s="82"/>
      <c r="BM9" s="82"/>
      <c r="BN9" s="82"/>
      <c r="BO9" s="82"/>
      <c r="BP9" s="82"/>
      <c r="BQ9" s="60">
        <v>3</v>
      </c>
      <c r="BR9" s="88"/>
      <c r="BS9" s="957" t="s">
        <v>551</v>
      </c>
      <c r="BT9" s="958"/>
      <c r="BU9" s="958"/>
      <c r="BV9" s="958"/>
      <c r="BW9" s="958"/>
      <c r="BX9" s="958"/>
      <c r="BY9" s="958"/>
      <c r="BZ9" s="958"/>
      <c r="CA9" s="958"/>
      <c r="CB9" s="958"/>
      <c r="CC9" s="958"/>
      <c r="CD9" s="958"/>
      <c r="CE9" s="958"/>
      <c r="CF9" s="958"/>
      <c r="CG9" s="959"/>
      <c r="CH9" s="964">
        <v>14</v>
      </c>
      <c r="CI9" s="965"/>
      <c r="CJ9" s="965"/>
      <c r="CK9" s="965"/>
      <c r="CL9" s="975"/>
      <c r="CM9" s="964">
        <v>46</v>
      </c>
      <c r="CN9" s="965"/>
      <c r="CO9" s="965"/>
      <c r="CP9" s="965"/>
      <c r="CQ9" s="975"/>
      <c r="CR9" s="964">
        <v>10</v>
      </c>
      <c r="CS9" s="965"/>
      <c r="CT9" s="965"/>
      <c r="CU9" s="965"/>
      <c r="CV9" s="975"/>
      <c r="CW9" s="964">
        <v>30</v>
      </c>
      <c r="CX9" s="965"/>
      <c r="CY9" s="965"/>
      <c r="CZ9" s="965"/>
      <c r="DA9" s="975"/>
      <c r="DB9" s="964" t="s">
        <v>204</v>
      </c>
      <c r="DC9" s="965"/>
      <c r="DD9" s="965"/>
      <c r="DE9" s="965"/>
      <c r="DF9" s="975"/>
      <c r="DG9" s="964" t="s">
        <v>204</v>
      </c>
      <c r="DH9" s="965"/>
      <c r="DI9" s="965"/>
      <c r="DJ9" s="965"/>
      <c r="DK9" s="975"/>
      <c r="DL9" s="964" t="s">
        <v>204</v>
      </c>
      <c r="DM9" s="965"/>
      <c r="DN9" s="965"/>
      <c r="DO9" s="965"/>
      <c r="DP9" s="975"/>
      <c r="DQ9" s="964" t="s">
        <v>204</v>
      </c>
      <c r="DR9" s="965"/>
      <c r="DS9" s="965"/>
      <c r="DT9" s="965"/>
      <c r="DU9" s="975"/>
      <c r="DV9" s="957"/>
      <c r="DW9" s="958"/>
      <c r="DX9" s="958"/>
      <c r="DY9" s="958"/>
      <c r="DZ9" s="976"/>
      <c r="EA9" s="82"/>
    </row>
    <row r="10" spans="1:131" s="54" customFormat="1" ht="26.25" customHeight="1" x14ac:dyDescent="0.15">
      <c r="A10" s="60">
        <v>4</v>
      </c>
      <c r="B10" s="957"/>
      <c r="C10" s="958"/>
      <c r="D10" s="958"/>
      <c r="E10" s="958"/>
      <c r="F10" s="958"/>
      <c r="G10" s="958"/>
      <c r="H10" s="958"/>
      <c r="I10" s="958"/>
      <c r="J10" s="958"/>
      <c r="K10" s="958"/>
      <c r="L10" s="958"/>
      <c r="M10" s="958"/>
      <c r="N10" s="958"/>
      <c r="O10" s="958"/>
      <c r="P10" s="959"/>
      <c r="Q10" s="960"/>
      <c r="R10" s="961"/>
      <c r="S10" s="961"/>
      <c r="T10" s="961"/>
      <c r="U10" s="961"/>
      <c r="V10" s="961"/>
      <c r="W10" s="961"/>
      <c r="X10" s="961"/>
      <c r="Y10" s="961"/>
      <c r="Z10" s="961"/>
      <c r="AA10" s="961"/>
      <c r="AB10" s="961"/>
      <c r="AC10" s="961"/>
      <c r="AD10" s="961"/>
      <c r="AE10" s="967"/>
      <c r="AF10" s="987"/>
      <c r="AG10" s="965"/>
      <c r="AH10" s="965"/>
      <c r="AI10" s="965"/>
      <c r="AJ10" s="988"/>
      <c r="AK10" s="966"/>
      <c r="AL10" s="961"/>
      <c r="AM10" s="961"/>
      <c r="AN10" s="961"/>
      <c r="AO10" s="961"/>
      <c r="AP10" s="961"/>
      <c r="AQ10" s="961"/>
      <c r="AR10" s="961"/>
      <c r="AS10" s="961"/>
      <c r="AT10" s="961"/>
      <c r="AU10" s="962"/>
      <c r="AV10" s="962"/>
      <c r="AW10" s="962"/>
      <c r="AX10" s="962"/>
      <c r="AY10" s="963"/>
      <c r="AZ10" s="64"/>
      <c r="BA10" s="64"/>
      <c r="BB10" s="64"/>
      <c r="BC10" s="64"/>
      <c r="BD10" s="64"/>
      <c r="BE10" s="82"/>
      <c r="BF10" s="82"/>
      <c r="BG10" s="82"/>
      <c r="BH10" s="82"/>
      <c r="BI10" s="82"/>
      <c r="BJ10" s="82"/>
      <c r="BK10" s="82"/>
      <c r="BL10" s="82"/>
      <c r="BM10" s="82"/>
      <c r="BN10" s="82"/>
      <c r="BO10" s="82"/>
      <c r="BP10" s="82"/>
      <c r="BQ10" s="60">
        <v>4</v>
      </c>
      <c r="BR10" s="88"/>
      <c r="BS10" s="957" t="s">
        <v>557</v>
      </c>
      <c r="BT10" s="958"/>
      <c r="BU10" s="958"/>
      <c r="BV10" s="958"/>
      <c r="BW10" s="958"/>
      <c r="BX10" s="958"/>
      <c r="BY10" s="958"/>
      <c r="BZ10" s="958"/>
      <c r="CA10" s="958"/>
      <c r="CB10" s="958"/>
      <c r="CC10" s="958"/>
      <c r="CD10" s="958"/>
      <c r="CE10" s="958"/>
      <c r="CF10" s="958"/>
      <c r="CG10" s="959"/>
      <c r="CH10" s="964">
        <v>-13</v>
      </c>
      <c r="CI10" s="965"/>
      <c r="CJ10" s="965"/>
      <c r="CK10" s="965"/>
      <c r="CL10" s="975"/>
      <c r="CM10" s="964">
        <v>37</v>
      </c>
      <c r="CN10" s="965"/>
      <c r="CO10" s="965"/>
      <c r="CP10" s="965"/>
      <c r="CQ10" s="975"/>
      <c r="CR10" s="964">
        <v>37</v>
      </c>
      <c r="CS10" s="965"/>
      <c r="CT10" s="965"/>
      <c r="CU10" s="965"/>
      <c r="CV10" s="975"/>
      <c r="CW10" s="964" t="s">
        <v>204</v>
      </c>
      <c r="CX10" s="965"/>
      <c r="CY10" s="965"/>
      <c r="CZ10" s="965"/>
      <c r="DA10" s="975"/>
      <c r="DB10" s="964" t="s">
        <v>204</v>
      </c>
      <c r="DC10" s="965"/>
      <c r="DD10" s="965"/>
      <c r="DE10" s="965"/>
      <c r="DF10" s="975"/>
      <c r="DG10" s="964" t="s">
        <v>204</v>
      </c>
      <c r="DH10" s="965"/>
      <c r="DI10" s="965"/>
      <c r="DJ10" s="965"/>
      <c r="DK10" s="975"/>
      <c r="DL10" s="964" t="s">
        <v>204</v>
      </c>
      <c r="DM10" s="965"/>
      <c r="DN10" s="965"/>
      <c r="DO10" s="965"/>
      <c r="DP10" s="975"/>
      <c r="DQ10" s="964" t="s">
        <v>204</v>
      </c>
      <c r="DR10" s="965"/>
      <c r="DS10" s="965"/>
      <c r="DT10" s="965"/>
      <c r="DU10" s="975"/>
      <c r="DV10" s="957"/>
      <c r="DW10" s="958"/>
      <c r="DX10" s="958"/>
      <c r="DY10" s="958"/>
      <c r="DZ10" s="976"/>
      <c r="EA10" s="82"/>
    </row>
    <row r="11" spans="1:131" s="54" customFormat="1" ht="26.25" customHeight="1" x14ac:dyDescent="0.15">
      <c r="A11" s="60">
        <v>5</v>
      </c>
      <c r="B11" s="957"/>
      <c r="C11" s="958"/>
      <c r="D11" s="958"/>
      <c r="E11" s="958"/>
      <c r="F11" s="958"/>
      <c r="G11" s="958"/>
      <c r="H11" s="958"/>
      <c r="I11" s="958"/>
      <c r="J11" s="958"/>
      <c r="K11" s="958"/>
      <c r="L11" s="958"/>
      <c r="M11" s="958"/>
      <c r="N11" s="958"/>
      <c r="O11" s="958"/>
      <c r="P11" s="959"/>
      <c r="Q11" s="960"/>
      <c r="R11" s="961"/>
      <c r="S11" s="961"/>
      <c r="T11" s="961"/>
      <c r="U11" s="961"/>
      <c r="V11" s="961"/>
      <c r="W11" s="961"/>
      <c r="X11" s="961"/>
      <c r="Y11" s="961"/>
      <c r="Z11" s="961"/>
      <c r="AA11" s="961"/>
      <c r="AB11" s="961"/>
      <c r="AC11" s="961"/>
      <c r="AD11" s="961"/>
      <c r="AE11" s="967"/>
      <c r="AF11" s="987"/>
      <c r="AG11" s="965"/>
      <c r="AH11" s="965"/>
      <c r="AI11" s="965"/>
      <c r="AJ11" s="988"/>
      <c r="AK11" s="966"/>
      <c r="AL11" s="961"/>
      <c r="AM11" s="961"/>
      <c r="AN11" s="961"/>
      <c r="AO11" s="961"/>
      <c r="AP11" s="961"/>
      <c r="AQ11" s="961"/>
      <c r="AR11" s="961"/>
      <c r="AS11" s="961"/>
      <c r="AT11" s="961"/>
      <c r="AU11" s="962"/>
      <c r="AV11" s="962"/>
      <c r="AW11" s="962"/>
      <c r="AX11" s="962"/>
      <c r="AY11" s="963"/>
      <c r="AZ11" s="64"/>
      <c r="BA11" s="64"/>
      <c r="BB11" s="64"/>
      <c r="BC11" s="64"/>
      <c r="BD11" s="64"/>
      <c r="BE11" s="82"/>
      <c r="BF11" s="82"/>
      <c r="BG11" s="82"/>
      <c r="BH11" s="82"/>
      <c r="BI11" s="82"/>
      <c r="BJ11" s="82"/>
      <c r="BK11" s="82"/>
      <c r="BL11" s="82"/>
      <c r="BM11" s="82"/>
      <c r="BN11" s="82"/>
      <c r="BO11" s="82"/>
      <c r="BP11" s="82"/>
      <c r="BQ11" s="60">
        <v>5</v>
      </c>
      <c r="BR11" s="88"/>
      <c r="BS11" s="957" t="s">
        <v>488</v>
      </c>
      <c r="BT11" s="958"/>
      <c r="BU11" s="958"/>
      <c r="BV11" s="958"/>
      <c r="BW11" s="958"/>
      <c r="BX11" s="958"/>
      <c r="BY11" s="958"/>
      <c r="BZ11" s="958"/>
      <c r="CA11" s="958"/>
      <c r="CB11" s="958"/>
      <c r="CC11" s="958"/>
      <c r="CD11" s="958"/>
      <c r="CE11" s="958"/>
      <c r="CF11" s="958"/>
      <c r="CG11" s="959"/>
      <c r="CH11" s="964">
        <v>0</v>
      </c>
      <c r="CI11" s="965"/>
      <c r="CJ11" s="965"/>
      <c r="CK11" s="965"/>
      <c r="CL11" s="975"/>
      <c r="CM11" s="964">
        <v>75</v>
      </c>
      <c r="CN11" s="965"/>
      <c r="CO11" s="965"/>
      <c r="CP11" s="965"/>
      <c r="CQ11" s="975"/>
      <c r="CR11" s="964">
        <v>35</v>
      </c>
      <c r="CS11" s="965"/>
      <c r="CT11" s="965"/>
      <c r="CU11" s="965"/>
      <c r="CV11" s="975"/>
      <c r="CW11" s="964" t="s">
        <v>204</v>
      </c>
      <c r="CX11" s="965"/>
      <c r="CY11" s="965"/>
      <c r="CZ11" s="965"/>
      <c r="DA11" s="975"/>
      <c r="DB11" s="964" t="s">
        <v>204</v>
      </c>
      <c r="DC11" s="965"/>
      <c r="DD11" s="965"/>
      <c r="DE11" s="965"/>
      <c r="DF11" s="975"/>
      <c r="DG11" s="964" t="s">
        <v>204</v>
      </c>
      <c r="DH11" s="965"/>
      <c r="DI11" s="965"/>
      <c r="DJ11" s="965"/>
      <c r="DK11" s="975"/>
      <c r="DL11" s="964" t="s">
        <v>204</v>
      </c>
      <c r="DM11" s="965"/>
      <c r="DN11" s="965"/>
      <c r="DO11" s="965"/>
      <c r="DP11" s="975"/>
      <c r="DQ11" s="964" t="s">
        <v>204</v>
      </c>
      <c r="DR11" s="965"/>
      <c r="DS11" s="965"/>
      <c r="DT11" s="965"/>
      <c r="DU11" s="975"/>
      <c r="DV11" s="957"/>
      <c r="DW11" s="958"/>
      <c r="DX11" s="958"/>
      <c r="DY11" s="958"/>
      <c r="DZ11" s="976"/>
      <c r="EA11" s="82"/>
    </row>
    <row r="12" spans="1:131" s="54" customFormat="1" ht="26.25" customHeight="1" x14ac:dyDescent="0.15">
      <c r="A12" s="60">
        <v>6</v>
      </c>
      <c r="B12" s="957"/>
      <c r="C12" s="958"/>
      <c r="D12" s="958"/>
      <c r="E12" s="958"/>
      <c r="F12" s="958"/>
      <c r="G12" s="958"/>
      <c r="H12" s="958"/>
      <c r="I12" s="958"/>
      <c r="J12" s="958"/>
      <c r="K12" s="958"/>
      <c r="L12" s="958"/>
      <c r="M12" s="958"/>
      <c r="N12" s="958"/>
      <c r="O12" s="958"/>
      <c r="P12" s="959"/>
      <c r="Q12" s="960"/>
      <c r="R12" s="961"/>
      <c r="S12" s="961"/>
      <c r="T12" s="961"/>
      <c r="U12" s="961"/>
      <c r="V12" s="961"/>
      <c r="W12" s="961"/>
      <c r="X12" s="961"/>
      <c r="Y12" s="961"/>
      <c r="Z12" s="961"/>
      <c r="AA12" s="961"/>
      <c r="AB12" s="961"/>
      <c r="AC12" s="961"/>
      <c r="AD12" s="961"/>
      <c r="AE12" s="967"/>
      <c r="AF12" s="987"/>
      <c r="AG12" s="965"/>
      <c r="AH12" s="965"/>
      <c r="AI12" s="965"/>
      <c r="AJ12" s="988"/>
      <c r="AK12" s="966"/>
      <c r="AL12" s="961"/>
      <c r="AM12" s="961"/>
      <c r="AN12" s="961"/>
      <c r="AO12" s="961"/>
      <c r="AP12" s="961"/>
      <c r="AQ12" s="961"/>
      <c r="AR12" s="961"/>
      <c r="AS12" s="961"/>
      <c r="AT12" s="961"/>
      <c r="AU12" s="962"/>
      <c r="AV12" s="962"/>
      <c r="AW12" s="962"/>
      <c r="AX12" s="962"/>
      <c r="AY12" s="963"/>
      <c r="AZ12" s="64"/>
      <c r="BA12" s="64"/>
      <c r="BB12" s="64"/>
      <c r="BC12" s="64"/>
      <c r="BD12" s="64"/>
      <c r="BE12" s="82"/>
      <c r="BF12" s="82"/>
      <c r="BG12" s="82"/>
      <c r="BH12" s="82"/>
      <c r="BI12" s="82"/>
      <c r="BJ12" s="82"/>
      <c r="BK12" s="82"/>
      <c r="BL12" s="82"/>
      <c r="BM12" s="82"/>
      <c r="BN12" s="82"/>
      <c r="BO12" s="82"/>
      <c r="BP12" s="82"/>
      <c r="BQ12" s="60">
        <v>6</v>
      </c>
      <c r="BR12" s="88"/>
      <c r="BS12" s="957"/>
      <c r="BT12" s="958"/>
      <c r="BU12" s="958"/>
      <c r="BV12" s="958"/>
      <c r="BW12" s="958"/>
      <c r="BX12" s="958"/>
      <c r="BY12" s="958"/>
      <c r="BZ12" s="958"/>
      <c r="CA12" s="958"/>
      <c r="CB12" s="958"/>
      <c r="CC12" s="958"/>
      <c r="CD12" s="958"/>
      <c r="CE12" s="958"/>
      <c r="CF12" s="958"/>
      <c r="CG12" s="959"/>
      <c r="CH12" s="964"/>
      <c r="CI12" s="965"/>
      <c r="CJ12" s="965"/>
      <c r="CK12" s="965"/>
      <c r="CL12" s="975"/>
      <c r="CM12" s="964"/>
      <c r="CN12" s="965"/>
      <c r="CO12" s="965"/>
      <c r="CP12" s="965"/>
      <c r="CQ12" s="975"/>
      <c r="CR12" s="964"/>
      <c r="CS12" s="965"/>
      <c r="CT12" s="965"/>
      <c r="CU12" s="965"/>
      <c r="CV12" s="975"/>
      <c r="CW12" s="964"/>
      <c r="CX12" s="965"/>
      <c r="CY12" s="965"/>
      <c r="CZ12" s="965"/>
      <c r="DA12" s="975"/>
      <c r="DB12" s="964"/>
      <c r="DC12" s="965"/>
      <c r="DD12" s="965"/>
      <c r="DE12" s="965"/>
      <c r="DF12" s="975"/>
      <c r="DG12" s="964"/>
      <c r="DH12" s="965"/>
      <c r="DI12" s="965"/>
      <c r="DJ12" s="965"/>
      <c r="DK12" s="975"/>
      <c r="DL12" s="964"/>
      <c r="DM12" s="965"/>
      <c r="DN12" s="965"/>
      <c r="DO12" s="965"/>
      <c r="DP12" s="975"/>
      <c r="DQ12" s="964"/>
      <c r="DR12" s="965"/>
      <c r="DS12" s="965"/>
      <c r="DT12" s="965"/>
      <c r="DU12" s="975"/>
      <c r="DV12" s="957"/>
      <c r="DW12" s="958"/>
      <c r="DX12" s="958"/>
      <c r="DY12" s="958"/>
      <c r="DZ12" s="976"/>
      <c r="EA12" s="82"/>
    </row>
    <row r="13" spans="1:131" s="54" customFormat="1" ht="26.25" customHeight="1" x14ac:dyDescent="0.15">
      <c r="A13" s="60">
        <v>7</v>
      </c>
      <c r="B13" s="957"/>
      <c r="C13" s="958"/>
      <c r="D13" s="958"/>
      <c r="E13" s="958"/>
      <c r="F13" s="958"/>
      <c r="G13" s="958"/>
      <c r="H13" s="958"/>
      <c r="I13" s="958"/>
      <c r="J13" s="958"/>
      <c r="K13" s="958"/>
      <c r="L13" s="958"/>
      <c r="M13" s="958"/>
      <c r="N13" s="958"/>
      <c r="O13" s="958"/>
      <c r="P13" s="959"/>
      <c r="Q13" s="960"/>
      <c r="R13" s="961"/>
      <c r="S13" s="961"/>
      <c r="T13" s="961"/>
      <c r="U13" s="961"/>
      <c r="V13" s="961"/>
      <c r="W13" s="961"/>
      <c r="X13" s="961"/>
      <c r="Y13" s="961"/>
      <c r="Z13" s="961"/>
      <c r="AA13" s="961"/>
      <c r="AB13" s="961"/>
      <c r="AC13" s="961"/>
      <c r="AD13" s="961"/>
      <c r="AE13" s="967"/>
      <c r="AF13" s="987"/>
      <c r="AG13" s="965"/>
      <c r="AH13" s="965"/>
      <c r="AI13" s="965"/>
      <c r="AJ13" s="988"/>
      <c r="AK13" s="966"/>
      <c r="AL13" s="961"/>
      <c r="AM13" s="961"/>
      <c r="AN13" s="961"/>
      <c r="AO13" s="961"/>
      <c r="AP13" s="961"/>
      <c r="AQ13" s="961"/>
      <c r="AR13" s="961"/>
      <c r="AS13" s="961"/>
      <c r="AT13" s="961"/>
      <c r="AU13" s="962"/>
      <c r="AV13" s="962"/>
      <c r="AW13" s="962"/>
      <c r="AX13" s="962"/>
      <c r="AY13" s="963"/>
      <c r="AZ13" s="64"/>
      <c r="BA13" s="64"/>
      <c r="BB13" s="64"/>
      <c r="BC13" s="64"/>
      <c r="BD13" s="64"/>
      <c r="BE13" s="82"/>
      <c r="BF13" s="82"/>
      <c r="BG13" s="82"/>
      <c r="BH13" s="82"/>
      <c r="BI13" s="82"/>
      <c r="BJ13" s="82"/>
      <c r="BK13" s="82"/>
      <c r="BL13" s="82"/>
      <c r="BM13" s="82"/>
      <c r="BN13" s="82"/>
      <c r="BO13" s="82"/>
      <c r="BP13" s="82"/>
      <c r="BQ13" s="60">
        <v>7</v>
      </c>
      <c r="BR13" s="88"/>
      <c r="BS13" s="957"/>
      <c r="BT13" s="958"/>
      <c r="BU13" s="958"/>
      <c r="BV13" s="958"/>
      <c r="BW13" s="958"/>
      <c r="BX13" s="958"/>
      <c r="BY13" s="958"/>
      <c r="BZ13" s="958"/>
      <c r="CA13" s="958"/>
      <c r="CB13" s="958"/>
      <c r="CC13" s="958"/>
      <c r="CD13" s="958"/>
      <c r="CE13" s="958"/>
      <c r="CF13" s="958"/>
      <c r="CG13" s="959"/>
      <c r="CH13" s="964"/>
      <c r="CI13" s="965"/>
      <c r="CJ13" s="965"/>
      <c r="CK13" s="965"/>
      <c r="CL13" s="975"/>
      <c r="CM13" s="964"/>
      <c r="CN13" s="965"/>
      <c r="CO13" s="965"/>
      <c r="CP13" s="965"/>
      <c r="CQ13" s="975"/>
      <c r="CR13" s="964"/>
      <c r="CS13" s="965"/>
      <c r="CT13" s="965"/>
      <c r="CU13" s="965"/>
      <c r="CV13" s="975"/>
      <c r="CW13" s="964"/>
      <c r="CX13" s="965"/>
      <c r="CY13" s="965"/>
      <c r="CZ13" s="965"/>
      <c r="DA13" s="975"/>
      <c r="DB13" s="964"/>
      <c r="DC13" s="965"/>
      <c r="DD13" s="965"/>
      <c r="DE13" s="965"/>
      <c r="DF13" s="975"/>
      <c r="DG13" s="964"/>
      <c r="DH13" s="965"/>
      <c r="DI13" s="965"/>
      <c r="DJ13" s="965"/>
      <c r="DK13" s="975"/>
      <c r="DL13" s="964"/>
      <c r="DM13" s="965"/>
      <c r="DN13" s="965"/>
      <c r="DO13" s="965"/>
      <c r="DP13" s="975"/>
      <c r="DQ13" s="964"/>
      <c r="DR13" s="965"/>
      <c r="DS13" s="965"/>
      <c r="DT13" s="965"/>
      <c r="DU13" s="975"/>
      <c r="DV13" s="957"/>
      <c r="DW13" s="958"/>
      <c r="DX13" s="958"/>
      <c r="DY13" s="958"/>
      <c r="DZ13" s="976"/>
      <c r="EA13" s="82"/>
    </row>
    <row r="14" spans="1:131" s="54" customFormat="1" ht="26.25" customHeight="1" x14ac:dyDescent="0.15">
      <c r="A14" s="60">
        <v>8</v>
      </c>
      <c r="B14" s="957"/>
      <c r="C14" s="958"/>
      <c r="D14" s="958"/>
      <c r="E14" s="958"/>
      <c r="F14" s="958"/>
      <c r="G14" s="958"/>
      <c r="H14" s="958"/>
      <c r="I14" s="958"/>
      <c r="J14" s="958"/>
      <c r="K14" s="958"/>
      <c r="L14" s="958"/>
      <c r="M14" s="958"/>
      <c r="N14" s="958"/>
      <c r="O14" s="958"/>
      <c r="P14" s="959"/>
      <c r="Q14" s="960"/>
      <c r="R14" s="961"/>
      <c r="S14" s="961"/>
      <c r="T14" s="961"/>
      <c r="U14" s="961"/>
      <c r="V14" s="961"/>
      <c r="W14" s="961"/>
      <c r="X14" s="961"/>
      <c r="Y14" s="961"/>
      <c r="Z14" s="961"/>
      <c r="AA14" s="961"/>
      <c r="AB14" s="961"/>
      <c r="AC14" s="961"/>
      <c r="AD14" s="961"/>
      <c r="AE14" s="967"/>
      <c r="AF14" s="987"/>
      <c r="AG14" s="965"/>
      <c r="AH14" s="965"/>
      <c r="AI14" s="965"/>
      <c r="AJ14" s="988"/>
      <c r="AK14" s="966"/>
      <c r="AL14" s="961"/>
      <c r="AM14" s="961"/>
      <c r="AN14" s="961"/>
      <c r="AO14" s="961"/>
      <c r="AP14" s="961"/>
      <c r="AQ14" s="961"/>
      <c r="AR14" s="961"/>
      <c r="AS14" s="961"/>
      <c r="AT14" s="961"/>
      <c r="AU14" s="962"/>
      <c r="AV14" s="962"/>
      <c r="AW14" s="962"/>
      <c r="AX14" s="962"/>
      <c r="AY14" s="963"/>
      <c r="AZ14" s="64"/>
      <c r="BA14" s="64"/>
      <c r="BB14" s="64"/>
      <c r="BC14" s="64"/>
      <c r="BD14" s="64"/>
      <c r="BE14" s="82"/>
      <c r="BF14" s="82"/>
      <c r="BG14" s="82"/>
      <c r="BH14" s="82"/>
      <c r="BI14" s="82"/>
      <c r="BJ14" s="82"/>
      <c r="BK14" s="82"/>
      <c r="BL14" s="82"/>
      <c r="BM14" s="82"/>
      <c r="BN14" s="82"/>
      <c r="BO14" s="82"/>
      <c r="BP14" s="82"/>
      <c r="BQ14" s="60">
        <v>8</v>
      </c>
      <c r="BR14" s="88"/>
      <c r="BS14" s="957"/>
      <c r="BT14" s="958"/>
      <c r="BU14" s="958"/>
      <c r="BV14" s="958"/>
      <c r="BW14" s="958"/>
      <c r="BX14" s="958"/>
      <c r="BY14" s="958"/>
      <c r="BZ14" s="958"/>
      <c r="CA14" s="958"/>
      <c r="CB14" s="958"/>
      <c r="CC14" s="958"/>
      <c r="CD14" s="958"/>
      <c r="CE14" s="958"/>
      <c r="CF14" s="958"/>
      <c r="CG14" s="959"/>
      <c r="CH14" s="964"/>
      <c r="CI14" s="965"/>
      <c r="CJ14" s="965"/>
      <c r="CK14" s="965"/>
      <c r="CL14" s="975"/>
      <c r="CM14" s="964"/>
      <c r="CN14" s="965"/>
      <c r="CO14" s="965"/>
      <c r="CP14" s="965"/>
      <c r="CQ14" s="975"/>
      <c r="CR14" s="964"/>
      <c r="CS14" s="965"/>
      <c r="CT14" s="965"/>
      <c r="CU14" s="965"/>
      <c r="CV14" s="975"/>
      <c r="CW14" s="964"/>
      <c r="CX14" s="965"/>
      <c r="CY14" s="965"/>
      <c r="CZ14" s="965"/>
      <c r="DA14" s="975"/>
      <c r="DB14" s="964"/>
      <c r="DC14" s="965"/>
      <c r="DD14" s="965"/>
      <c r="DE14" s="965"/>
      <c r="DF14" s="975"/>
      <c r="DG14" s="964"/>
      <c r="DH14" s="965"/>
      <c r="DI14" s="965"/>
      <c r="DJ14" s="965"/>
      <c r="DK14" s="975"/>
      <c r="DL14" s="964"/>
      <c r="DM14" s="965"/>
      <c r="DN14" s="965"/>
      <c r="DO14" s="965"/>
      <c r="DP14" s="975"/>
      <c r="DQ14" s="964"/>
      <c r="DR14" s="965"/>
      <c r="DS14" s="965"/>
      <c r="DT14" s="965"/>
      <c r="DU14" s="975"/>
      <c r="DV14" s="957"/>
      <c r="DW14" s="958"/>
      <c r="DX14" s="958"/>
      <c r="DY14" s="958"/>
      <c r="DZ14" s="976"/>
      <c r="EA14" s="82"/>
    </row>
    <row r="15" spans="1:131" s="54" customFormat="1" ht="26.25" customHeight="1" x14ac:dyDescent="0.15">
      <c r="A15" s="60">
        <v>9</v>
      </c>
      <c r="B15" s="957"/>
      <c r="C15" s="958"/>
      <c r="D15" s="958"/>
      <c r="E15" s="958"/>
      <c r="F15" s="958"/>
      <c r="G15" s="958"/>
      <c r="H15" s="958"/>
      <c r="I15" s="958"/>
      <c r="J15" s="958"/>
      <c r="K15" s="958"/>
      <c r="L15" s="958"/>
      <c r="M15" s="958"/>
      <c r="N15" s="958"/>
      <c r="O15" s="958"/>
      <c r="P15" s="959"/>
      <c r="Q15" s="960"/>
      <c r="R15" s="961"/>
      <c r="S15" s="961"/>
      <c r="T15" s="961"/>
      <c r="U15" s="961"/>
      <c r="V15" s="961"/>
      <c r="W15" s="961"/>
      <c r="X15" s="961"/>
      <c r="Y15" s="961"/>
      <c r="Z15" s="961"/>
      <c r="AA15" s="961"/>
      <c r="AB15" s="961"/>
      <c r="AC15" s="961"/>
      <c r="AD15" s="961"/>
      <c r="AE15" s="967"/>
      <c r="AF15" s="987"/>
      <c r="AG15" s="965"/>
      <c r="AH15" s="965"/>
      <c r="AI15" s="965"/>
      <c r="AJ15" s="988"/>
      <c r="AK15" s="966"/>
      <c r="AL15" s="961"/>
      <c r="AM15" s="961"/>
      <c r="AN15" s="961"/>
      <c r="AO15" s="961"/>
      <c r="AP15" s="961"/>
      <c r="AQ15" s="961"/>
      <c r="AR15" s="961"/>
      <c r="AS15" s="961"/>
      <c r="AT15" s="961"/>
      <c r="AU15" s="962"/>
      <c r="AV15" s="962"/>
      <c r="AW15" s="962"/>
      <c r="AX15" s="962"/>
      <c r="AY15" s="963"/>
      <c r="AZ15" s="64"/>
      <c r="BA15" s="64"/>
      <c r="BB15" s="64"/>
      <c r="BC15" s="64"/>
      <c r="BD15" s="64"/>
      <c r="BE15" s="82"/>
      <c r="BF15" s="82"/>
      <c r="BG15" s="82"/>
      <c r="BH15" s="82"/>
      <c r="BI15" s="82"/>
      <c r="BJ15" s="82"/>
      <c r="BK15" s="82"/>
      <c r="BL15" s="82"/>
      <c r="BM15" s="82"/>
      <c r="BN15" s="82"/>
      <c r="BO15" s="82"/>
      <c r="BP15" s="82"/>
      <c r="BQ15" s="60">
        <v>9</v>
      </c>
      <c r="BR15" s="88"/>
      <c r="BS15" s="957"/>
      <c r="BT15" s="958"/>
      <c r="BU15" s="958"/>
      <c r="BV15" s="958"/>
      <c r="BW15" s="958"/>
      <c r="BX15" s="958"/>
      <c r="BY15" s="958"/>
      <c r="BZ15" s="958"/>
      <c r="CA15" s="958"/>
      <c r="CB15" s="958"/>
      <c r="CC15" s="958"/>
      <c r="CD15" s="958"/>
      <c r="CE15" s="958"/>
      <c r="CF15" s="958"/>
      <c r="CG15" s="959"/>
      <c r="CH15" s="964"/>
      <c r="CI15" s="965"/>
      <c r="CJ15" s="965"/>
      <c r="CK15" s="965"/>
      <c r="CL15" s="975"/>
      <c r="CM15" s="964"/>
      <c r="CN15" s="965"/>
      <c r="CO15" s="965"/>
      <c r="CP15" s="965"/>
      <c r="CQ15" s="975"/>
      <c r="CR15" s="964"/>
      <c r="CS15" s="965"/>
      <c r="CT15" s="965"/>
      <c r="CU15" s="965"/>
      <c r="CV15" s="975"/>
      <c r="CW15" s="964"/>
      <c r="CX15" s="965"/>
      <c r="CY15" s="965"/>
      <c r="CZ15" s="965"/>
      <c r="DA15" s="975"/>
      <c r="DB15" s="964"/>
      <c r="DC15" s="965"/>
      <c r="DD15" s="965"/>
      <c r="DE15" s="965"/>
      <c r="DF15" s="975"/>
      <c r="DG15" s="964"/>
      <c r="DH15" s="965"/>
      <c r="DI15" s="965"/>
      <c r="DJ15" s="965"/>
      <c r="DK15" s="975"/>
      <c r="DL15" s="964"/>
      <c r="DM15" s="965"/>
      <c r="DN15" s="965"/>
      <c r="DO15" s="965"/>
      <c r="DP15" s="975"/>
      <c r="DQ15" s="964"/>
      <c r="DR15" s="965"/>
      <c r="DS15" s="965"/>
      <c r="DT15" s="965"/>
      <c r="DU15" s="975"/>
      <c r="DV15" s="957"/>
      <c r="DW15" s="958"/>
      <c r="DX15" s="958"/>
      <c r="DY15" s="958"/>
      <c r="DZ15" s="976"/>
      <c r="EA15" s="82"/>
    </row>
    <row r="16" spans="1:131" s="54" customFormat="1" ht="26.25" customHeight="1" x14ac:dyDescent="0.15">
      <c r="A16" s="60">
        <v>10</v>
      </c>
      <c r="B16" s="957"/>
      <c r="C16" s="958"/>
      <c r="D16" s="958"/>
      <c r="E16" s="958"/>
      <c r="F16" s="958"/>
      <c r="G16" s="958"/>
      <c r="H16" s="958"/>
      <c r="I16" s="958"/>
      <c r="J16" s="958"/>
      <c r="K16" s="958"/>
      <c r="L16" s="958"/>
      <c r="M16" s="958"/>
      <c r="N16" s="958"/>
      <c r="O16" s="958"/>
      <c r="P16" s="959"/>
      <c r="Q16" s="960"/>
      <c r="R16" s="961"/>
      <c r="S16" s="961"/>
      <c r="T16" s="961"/>
      <c r="U16" s="961"/>
      <c r="V16" s="961"/>
      <c r="W16" s="961"/>
      <c r="X16" s="961"/>
      <c r="Y16" s="961"/>
      <c r="Z16" s="961"/>
      <c r="AA16" s="961"/>
      <c r="AB16" s="961"/>
      <c r="AC16" s="961"/>
      <c r="AD16" s="961"/>
      <c r="AE16" s="967"/>
      <c r="AF16" s="987"/>
      <c r="AG16" s="965"/>
      <c r="AH16" s="965"/>
      <c r="AI16" s="965"/>
      <c r="AJ16" s="988"/>
      <c r="AK16" s="966"/>
      <c r="AL16" s="961"/>
      <c r="AM16" s="961"/>
      <c r="AN16" s="961"/>
      <c r="AO16" s="961"/>
      <c r="AP16" s="961"/>
      <c r="AQ16" s="961"/>
      <c r="AR16" s="961"/>
      <c r="AS16" s="961"/>
      <c r="AT16" s="961"/>
      <c r="AU16" s="962"/>
      <c r="AV16" s="962"/>
      <c r="AW16" s="962"/>
      <c r="AX16" s="962"/>
      <c r="AY16" s="963"/>
      <c r="AZ16" s="64"/>
      <c r="BA16" s="64"/>
      <c r="BB16" s="64"/>
      <c r="BC16" s="64"/>
      <c r="BD16" s="64"/>
      <c r="BE16" s="82"/>
      <c r="BF16" s="82"/>
      <c r="BG16" s="82"/>
      <c r="BH16" s="82"/>
      <c r="BI16" s="82"/>
      <c r="BJ16" s="82"/>
      <c r="BK16" s="82"/>
      <c r="BL16" s="82"/>
      <c r="BM16" s="82"/>
      <c r="BN16" s="82"/>
      <c r="BO16" s="82"/>
      <c r="BP16" s="82"/>
      <c r="BQ16" s="60">
        <v>10</v>
      </c>
      <c r="BR16" s="88"/>
      <c r="BS16" s="957"/>
      <c r="BT16" s="958"/>
      <c r="BU16" s="958"/>
      <c r="BV16" s="958"/>
      <c r="BW16" s="958"/>
      <c r="BX16" s="958"/>
      <c r="BY16" s="958"/>
      <c r="BZ16" s="958"/>
      <c r="CA16" s="958"/>
      <c r="CB16" s="958"/>
      <c r="CC16" s="958"/>
      <c r="CD16" s="958"/>
      <c r="CE16" s="958"/>
      <c r="CF16" s="958"/>
      <c r="CG16" s="959"/>
      <c r="CH16" s="964"/>
      <c r="CI16" s="965"/>
      <c r="CJ16" s="965"/>
      <c r="CK16" s="965"/>
      <c r="CL16" s="975"/>
      <c r="CM16" s="964"/>
      <c r="CN16" s="965"/>
      <c r="CO16" s="965"/>
      <c r="CP16" s="965"/>
      <c r="CQ16" s="975"/>
      <c r="CR16" s="964"/>
      <c r="CS16" s="965"/>
      <c r="CT16" s="965"/>
      <c r="CU16" s="965"/>
      <c r="CV16" s="975"/>
      <c r="CW16" s="964"/>
      <c r="CX16" s="965"/>
      <c r="CY16" s="965"/>
      <c r="CZ16" s="965"/>
      <c r="DA16" s="975"/>
      <c r="DB16" s="964"/>
      <c r="DC16" s="965"/>
      <c r="DD16" s="965"/>
      <c r="DE16" s="965"/>
      <c r="DF16" s="975"/>
      <c r="DG16" s="964"/>
      <c r="DH16" s="965"/>
      <c r="DI16" s="965"/>
      <c r="DJ16" s="965"/>
      <c r="DK16" s="975"/>
      <c r="DL16" s="964"/>
      <c r="DM16" s="965"/>
      <c r="DN16" s="965"/>
      <c r="DO16" s="965"/>
      <c r="DP16" s="975"/>
      <c r="DQ16" s="964"/>
      <c r="DR16" s="965"/>
      <c r="DS16" s="965"/>
      <c r="DT16" s="965"/>
      <c r="DU16" s="975"/>
      <c r="DV16" s="957"/>
      <c r="DW16" s="958"/>
      <c r="DX16" s="958"/>
      <c r="DY16" s="958"/>
      <c r="DZ16" s="976"/>
      <c r="EA16" s="82"/>
    </row>
    <row r="17" spans="1:131" s="54" customFormat="1" ht="26.25" customHeight="1" x14ac:dyDescent="0.15">
      <c r="A17" s="60">
        <v>11</v>
      </c>
      <c r="B17" s="957"/>
      <c r="C17" s="958"/>
      <c r="D17" s="958"/>
      <c r="E17" s="958"/>
      <c r="F17" s="958"/>
      <c r="G17" s="958"/>
      <c r="H17" s="958"/>
      <c r="I17" s="958"/>
      <c r="J17" s="958"/>
      <c r="K17" s="958"/>
      <c r="L17" s="958"/>
      <c r="M17" s="958"/>
      <c r="N17" s="958"/>
      <c r="O17" s="958"/>
      <c r="P17" s="959"/>
      <c r="Q17" s="960"/>
      <c r="R17" s="961"/>
      <c r="S17" s="961"/>
      <c r="T17" s="961"/>
      <c r="U17" s="961"/>
      <c r="V17" s="961"/>
      <c r="W17" s="961"/>
      <c r="X17" s="961"/>
      <c r="Y17" s="961"/>
      <c r="Z17" s="961"/>
      <c r="AA17" s="961"/>
      <c r="AB17" s="961"/>
      <c r="AC17" s="961"/>
      <c r="AD17" s="961"/>
      <c r="AE17" s="967"/>
      <c r="AF17" s="987"/>
      <c r="AG17" s="965"/>
      <c r="AH17" s="965"/>
      <c r="AI17" s="965"/>
      <c r="AJ17" s="988"/>
      <c r="AK17" s="966"/>
      <c r="AL17" s="961"/>
      <c r="AM17" s="961"/>
      <c r="AN17" s="961"/>
      <c r="AO17" s="961"/>
      <c r="AP17" s="961"/>
      <c r="AQ17" s="961"/>
      <c r="AR17" s="961"/>
      <c r="AS17" s="961"/>
      <c r="AT17" s="961"/>
      <c r="AU17" s="962"/>
      <c r="AV17" s="962"/>
      <c r="AW17" s="962"/>
      <c r="AX17" s="962"/>
      <c r="AY17" s="963"/>
      <c r="AZ17" s="64"/>
      <c r="BA17" s="64"/>
      <c r="BB17" s="64"/>
      <c r="BC17" s="64"/>
      <c r="BD17" s="64"/>
      <c r="BE17" s="82"/>
      <c r="BF17" s="82"/>
      <c r="BG17" s="82"/>
      <c r="BH17" s="82"/>
      <c r="BI17" s="82"/>
      <c r="BJ17" s="82"/>
      <c r="BK17" s="82"/>
      <c r="BL17" s="82"/>
      <c r="BM17" s="82"/>
      <c r="BN17" s="82"/>
      <c r="BO17" s="82"/>
      <c r="BP17" s="82"/>
      <c r="BQ17" s="60">
        <v>11</v>
      </c>
      <c r="BR17" s="88"/>
      <c r="BS17" s="957"/>
      <c r="BT17" s="958"/>
      <c r="BU17" s="958"/>
      <c r="BV17" s="958"/>
      <c r="BW17" s="958"/>
      <c r="BX17" s="958"/>
      <c r="BY17" s="958"/>
      <c r="BZ17" s="958"/>
      <c r="CA17" s="958"/>
      <c r="CB17" s="958"/>
      <c r="CC17" s="958"/>
      <c r="CD17" s="958"/>
      <c r="CE17" s="958"/>
      <c r="CF17" s="958"/>
      <c r="CG17" s="959"/>
      <c r="CH17" s="964"/>
      <c r="CI17" s="965"/>
      <c r="CJ17" s="965"/>
      <c r="CK17" s="965"/>
      <c r="CL17" s="975"/>
      <c r="CM17" s="964"/>
      <c r="CN17" s="965"/>
      <c r="CO17" s="965"/>
      <c r="CP17" s="965"/>
      <c r="CQ17" s="975"/>
      <c r="CR17" s="964"/>
      <c r="CS17" s="965"/>
      <c r="CT17" s="965"/>
      <c r="CU17" s="965"/>
      <c r="CV17" s="975"/>
      <c r="CW17" s="964"/>
      <c r="CX17" s="965"/>
      <c r="CY17" s="965"/>
      <c r="CZ17" s="965"/>
      <c r="DA17" s="975"/>
      <c r="DB17" s="964"/>
      <c r="DC17" s="965"/>
      <c r="DD17" s="965"/>
      <c r="DE17" s="965"/>
      <c r="DF17" s="975"/>
      <c r="DG17" s="964"/>
      <c r="DH17" s="965"/>
      <c r="DI17" s="965"/>
      <c r="DJ17" s="965"/>
      <c r="DK17" s="975"/>
      <c r="DL17" s="964"/>
      <c r="DM17" s="965"/>
      <c r="DN17" s="965"/>
      <c r="DO17" s="965"/>
      <c r="DP17" s="975"/>
      <c r="DQ17" s="964"/>
      <c r="DR17" s="965"/>
      <c r="DS17" s="965"/>
      <c r="DT17" s="965"/>
      <c r="DU17" s="975"/>
      <c r="DV17" s="957"/>
      <c r="DW17" s="958"/>
      <c r="DX17" s="958"/>
      <c r="DY17" s="958"/>
      <c r="DZ17" s="976"/>
      <c r="EA17" s="82"/>
    </row>
    <row r="18" spans="1:131" s="54" customFormat="1" ht="26.25" customHeight="1" x14ac:dyDescent="0.15">
      <c r="A18" s="60">
        <v>12</v>
      </c>
      <c r="B18" s="957"/>
      <c r="C18" s="958"/>
      <c r="D18" s="958"/>
      <c r="E18" s="958"/>
      <c r="F18" s="958"/>
      <c r="G18" s="958"/>
      <c r="H18" s="958"/>
      <c r="I18" s="958"/>
      <c r="J18" s="958"/>
      <c r="K18" s="958"/>
      <c r="L18" s="958"/>
      <c r="M18" s="958"/>
      <c r="N18" s="958"/>
      <c r="O18" s="958"/>
      <c r="P18" s="959"/>
      <c r="Q18" s="960"/>
      <c r="R18" s="961"/>
      <c r="S18" s="961"/>
      <c r="T18" s="961"/>
      <c r="U18" s="961"/>
      <c r="V18" s="961"/>
      <c r="W18" s="961"/>
      <c r="X18" s="961"/>
      <c r="Y18" s="961"/>
      <c r="Z18" s="961"/>
      <c r="AA18" s="961"/>
      <c r="AB18" s="961"/>
      <c r="AC18" s="961"/>
      <c r="AD18" s="961"/>
      <c r="AE18" s="967"/>
      <c r="AF18" s="987"/>
      <c r="AG18" s="965"/>
      <c r="AH18" s="965"/>
      <c r="AI18" s="965"/>
      <c r="AJ18" s="988"/>
      <c r="AK18" s="966"/>
      <c r="AL18" s="961"/>
      <c r="AM18" s="961"/>
      <c r="AN18" s="961"/>
      <c r="AO18" s="961"/>
      <c r="AP18" s="961"/>
      <c r="AQ18" s="961"/>
      <c r="AR18" s="961"/>
      <c r="AS18" s="961"/>
      <c r="AT18" s="961"/>
      <c r="AU18" s="962"/>
      <c r="AV18" s="962"/>
      <c r="AW18" s="962"/>
      <c r="AX18" s="962"/>
      <c r="AY18" s="963"/>
      <c r="AZ18" s="64"/>
      <c r="BA18" s="64"/>
      <c r="BB18" s="64"/>
      <c r="BC18" s="64"/>
      <c r="BD18" s="64"/>
      <c r="BE18" s="82"/>
      <c r="BF18" s="82"/>
      <c r="BG18" s="82"/>
      <c r="BH18" s="82"/>
      <c r="BI18" s="82"/>
      <c r="BJ18" s="82"/>
      <c r="BK18" s="82"/>
      <c r="BL18" s="82"/>
      <c r="BM18" s="82"/>
      <c r="BN18" s="82"/>
      <c r="BO18" s="82"/>
      <c r="BP18" s="82"/>
      <c r="BQ18" s="60">
        <v>12</v>
      </c>
      <c r="BR18" s="88"/>
      <c r="BS18" s="957"/>
      <c r="BT18" s="958"/>
      <c r="BU18" s="958"/>
      <c r="BV18" s="958"/>
      <c r="BW18" s="958"/>
      <c r="BX18" s="958"/>
      <c r="BY18" s="958"/>
      <c r="BZ18" s="958"/>
      <c r="CA18" s="958"/>
      <c r="CB18" s="958"/>
      <c r="CC18" s="958"/>
      <c r="CD18" s="958"/>
      <c r="CE18" s="958"/>
      <c r="CF18" s="958"/>
      <c r="CG18" s="959"/>
      <c r="CH18" s="964"/>
      <c r="CI18" s="965"/>
      <c r="CJ18" s="965"/>
      <c r="CK18" s="965"/>
      <c r="CL18" s="975"/>
      <c r="CM18" s="964"/>
      <c r="CN18" s="965"/>
      <c r="CO18" s="965"/>
      <c r="CP18" s="965"/>
      <c r="CQ18" s="975"/>
      <c r="CR18" s="964"/>
      <c r="CS18" s="965"/>
      <c r="CT18" s="965"/>
      <c r="CU18" s="965"/>
      <c r="CV18" s="975"/>
      <c r="CW18" s="964"/>
      <c r="CX18" s="965"/>
      <c r="CY18" s="965"/>
      <c r="CZ18" s="965"/>
      <c r="DA18" s="975"/>
      <c r="DB18" s="964"/>
      <c r="DC18" s="965"/>
      <c r="DD18" s="965"/>
      <c r="DE18" s="965"/>
      <c r="DF18" s="975"/>
      <c r="DG18" s="964"/>
      <c r="DH18" s="965"/>
      <c r="DI18" s="965"/>
      <c r="DJ18" s="965"/>
      <c r="DK18" s="975"/>
      <c r="DL18" s="964"/>
      <c r="DM18" s="965"/>
      <c r="DN18" s="965"/>
      <c r="DO18" s="965"/>
      <c r="DP18" s="975"/>
      <c r="DQ18" s="964"/>
      <c r="DR18" s="965"/>
      <c r="DS18" s="965"/>
      <c r="DT18" s="965"/>
      <c r="DU18" s="975"/>
      <c r="DV18" s="957"/>
      <c r="DW18" s="958"/>
      <c r="DX18" s="958"/>
      <c r="DY18" s="958"/>
      <c r="DZ18" s="976"/>
      <c r="EA18" s="82"/>
    </row>
    <row r="19" spans="1:131" s="54" customFormat="1" ht="26.25" customHeight="1" x14ac:dyDescent="0.15">
      <c r="A19" s="60">
        <v>13</v>
      </c>
      <c r="B19" s="957"/>
      <c r="C19" s="958"/>
      <c r="D19" s="958"/>
      <c r="E19" s="958"/>
      <c r="F19" s="958"/>
      <c r="G19" s="958"/>
      <c r="H19" s="958"/>
      <c r="I19" s="958"/>
      <c r="J19" s="958"/>
      <c r="K19" s="958"/>
      <c r="L19" s="958"/>
      <c r="M19" s="958"/>
      <c r="N19" s="958"/>
      <c r="O19" s="958"/>
      <c r="P19" s="959"/>
      <c r="Q19" s="960"/>
      <c r="R19" s="961"/>
      <c r="S19" s="961"/>
      <c r="T19" s="961"/>
      <c r="U19" s="961"/>
      <c r="V19" s="961"/>
      <c r="W19" s="961"/>
      <c r="X19" s="961"/>
      <c r="Y19" s="961"/>
      <c r="Z19" s="961"/>
      <c r="AA19" s="961"/>
      <c r="AB19" s="961"/>
      <c r="AC19" s="961"/>
      <c r="AD19" s="961"/>
      <c r="AE19" s="967"/>
      <c r="AF19" s="987"/>
      <c r="AG19" s="965"/>
      <c r="AH19" s="965"/>
      <c r="AI19" s="965"/>
      <c r="AJ19" s="988"/>
      <c r="AK19" s="966"/>
      <c r="AL19" s="961"/>
      <c r="AM19" s="961"/>
      <c r="AN19" s="961"/>
      <c r="AO19" s="961"/>
      <c r="AP19" s="961"/>
      <c r="AQ19" s="961"/>
      <c r="AR19" s="961"/>
      <c r="AS19" s="961"/>
      <c r="AT19" s="961"/>
      <c r="AU19" s="962"/>
      <c r="AV19" s="962"/>
      <c r="AW19" s="962"/>
      <c r="AX19" s="962"/>
      <c r="AY19" s="963"/>
      <c r="AZ19" s="64"/>
      <c r="BA19" s="64"/>
      <c r="BB19" s="64"/>
      <c r="BC19" s="64"/>
      <c r="BD19" s="64"/>
      <c r="BE19" s="82"/>
      <c r="BF19" s="82"/>
      <c r="BG19" s="82"/>
      <c r="BH19" s="82"/>
      <c r="BI19" s="82"/>
      <c r="BJ19" s="82"/>
      <c r="BK19" s="82"/>
      <c r="BL19" s="82"/>
      <c r="BM19" s="82"/>
      <c r="BN19" s="82"/>
      <c r="BO19" s="82"/>
      <c r="BP19" s="82"/>
      <c r="BQ19" s="60">
        <v>13</v>
      </c>
      <c r="BR19" s="88"/>
      <c r="BS19" s="957"/>
      <c r="BT19" s="958"/>
      <c r="BU19" s="958"/>
      <c r="BV19" s="958"/>
      <c r="BW19" s="958"/>
      <c r="BX19" s="958"/>
      <c r="BY19" s="958"/>
      <c r="BZ19" s="958"/>
      <c r="CA19" s="958"/>
      <c r="CB19" s="958"/>
      <c r="CC19" s="958"/>
      <c r="CD19" s="958"/>
      <c r="CE19" s="958"/>
      <c r="CF19" s="958"/>
      <c r="CG19" s="959"/>
      <c r="CH19" s="964"/>
      <c r="CI19" s="965"/>
      <c r="CJ19" s="965"/>
      <c r="CK19" s="965"/>
      <c r="CL19" s="975"/>
      <c r="CM19" s="964"/>
      <c r="CN19" s="965"/>
      <c r="CO19" s="965"/>
      <c r="CP19" s="965"/>
      <c r="CQ19" s="975"/>
      <c r="CR19" s="964"/>
      <c r="CS19" s="965"/>
      <c r="CT19" s="965"/>
      <c r="CU19" s="965"/>
      <c r="CV19" s="975"/>
      <c r="CW19" s="964"/>
      <c r="CX19" s="965"/>
      <c r="CY19" s="965"/>
      <c r="CZ19" s="965"/>
      <c r="DA19" s="975"/>
      <c r="DB19" s="964"/>
      <c r="DC19" s="965"/>
      <c r="DD19" s="965"/>
      <c r="DE19" s="965"/>
      <c r="DF19" s="975"/>
      <c r="DG19" s="964"/>
      <c r="DH19" s="965"/>
      <c r="DI19" s="965"/>
      <c r="DJ19" s="965"/>
      <c r="DK19" s="975"/>
      <c r="DL19" s="964"/>
      <c r="DM19" s="965"/>
      <c r="DN19" s="965"/>
      <c r="DO19" s="965"/>
      <c r="DP19" s="975"/>
      <c r="DQ19" s="964"/>
      <c r="DR19" s="965"/>
      <c r="DS19" s="965"/>
      <c r="DT19" s="965"/>
      <c r="DU19" s="975"/>
      <c r="DV19" s="957"/>
      <c r="DW19" s="958"/>
      <c r="DX19" s="958"/>
      <c r="DY19" s="958"/>
      <c r="DZ19" s="976"/>
      <c r="EA19" s="82"/>
    </row>
    <row r="20" spans="1:131" s="54" customFormat="1" ht="26.25" customHeight="1" x14ac:dyDescent="0.15">
      <c r="A20" s="60">
        <v>14</v>
      </c>
      <c r="B20" s="957"/>
      <c r="C20" s="958"/>
      <c r="D20" s="958"/>
      <c r="E20" s="958"/>
      <c r="F20" s="958"/>
      <c r="G20" s="958"/>
      <c r="H20" s="958"/>
      <c r="I20" s="958"/>
      <c r="J20" s="958"/>
      <c r="K20" s="958"/>
      <c r="L20" s="958"/>
      <c r="M20" s="958"/>
      <c r="N20" s="958"/>
      <c r="O20" s="958"/>
      <c r="P20" s="959"/>
      <c r="Q20" s="960"/>
      <c r="R20" s="961"/>
      <c r="S20" s="961"/>
      <c r="T20" s="961"/>
      <c r="U20" s="961"/>
      <c r="V20" s="961"/>
      <c r="W20" s="961"/>
      <c r="X20" s="961"/>
      <c r="Y20" s="961"/>
      <c r="Z20" s="961"/>
      <c r="AA20" s="961"/>
      <c r="AB20" s="961"/>
      <c r="AC20" s="961"/>
      <c r="AD20" s="961"/>
      <c r="AE20" s="967"/>
      <c r="AF20" s="987"/>
      <c r="AG20" s="965"/>
      <c r="AH20" s="965"/>
      <c r="AI20" s="965"/>
      <c r="AJ20" s="988"/>
      <c r="AK20" s="966"/>
      <c r="AL20" s="961"/>
      <c r="AM20" s="961"/>
      <c r="AN20" s="961"/>
      <c r="AO20" s="961"/>
      <c r="AP20" s="961"/>
      <c r="AQ20" s="961"/>
      <c r="AR20" s="961"/>
      <c r="AS20" s="961"/>
      <c r="AT20" s="961"/>
      <c r="AU20" s="962"/>
      <c r="AV20" s="962"/>
      <c r="AW20" s="962"/>
      <c r="AX20" s="962"/>
      <c r="AY20" s="963"/>
      <c r="AZ20" s="64"/>
      <c r="BA20" s="64"/>
      <c r="BB20" s="64"/>
      <c r="BC20" s="64"/>
      <c r="BD20" s="64"/>
      <c r="BE20" s="82"/>
      <c r="BF20" s="82"/>
      <c r="BG20" s="82"/>
      <c r="BH20" s="82"/>
      <c r="BI20" s="82"/>
      <c r="BJ20" s="82"/>
      <c r="BK20" s="82"/>
      <c r="BL20" s="82"/>
      <c r="BM20" s="82"/>
      <c r="BN20" s="82"/>
      <c r="BO20" s="82"/>
      <c r="BP20" s="82"/>
      <c r="BQ20" s="60">
        <v>14</v>
      </c>
      <c r="BR20" s="88"/>
      <c r="BS20" s="957"/>
      <c r="BT20" s="958"/>
      <c r="BU20" s="958"/>
      <c r="BV20" s="958"/>
      <c r="BW20" s="958"/>
      <c r="BX20" s="958"/>
      <c r="BY20" s="958"/>
      <c r="BZ20" s="958"/>
      <c r="CA20" s="958"/>
      <c r="CB20" s="958"/>
      <c r="CC20" s="958"/>
      <c r="CD20" s="958"/>
      <c r="CE20" s="958"/>
      <c r="CF20" s="958"/>
      <c r="CG20" s="959"/>
      <c r="CH20" s="964"/>
      <c r="CI20" s="965"/>
      <c r="CJ20" s="965"/>
      <c r="CK20" s="965"/>
      <c r="CL20" s="975"/>
      <c r="CM20" s="964"/>
      <c r="CN20" s="965"/>
      <c r="CO20" s="965"/>
      <c r="CP20" s="965"/>
      <c r="CQ20" s="975"/>
      <c r="CR20" s="964"/>
      <c r="CS20" s="965"/>
      <c r="CT20" s="965"/>
      <c r="CU20" s="965"/>
      <c r="CV20" s="975"/>
      <c r="CW20" s="964"/>
      <c r="CX20" s="965"/>
      <c r="CY20" s="965"/>
      <c r="CZ20" s="965"/>
      <c r="DA20" s="975"/>
      <c r="DB20" s="964"/>
      <c r="DC20" s="965"/>
      <c r="DD20" s="965"/>
      <c r="DE20" s="965"/>
      <c r="DF20" s="975"/>
      <c r="DG20" s="964"/>
      <c r="DH20" s="965"/>
      <c r="DI20" s="965"/>
      <c r="DJ20" s="965"/>
      <c r="DK20" s="975"/>
      <c r="DL20" s="964"/>
      <c r="DM20" s="965"/>
      <c r="DN20" s="965"/>
      <c r="DO20" s="965"/>
      <c r="DP20" s="975"/>
      <c r="DQ20" s="964"/>
      <c r="DR20" s="965"/>
      <c r="DS20" s="965"/>
      <c r="DT20" s="965"/>
      <c r="DU20" s="975"/>
      <c r="DV20" s="957"/>
      <c r="DW20" s="958"/>
      <c r="DX20" s="958"/>
      <c r="DY20" s="958"/>
      <c r="DZ20" s="976"/>
      <c r="EA20" s="82"/>
    </row>
    <row r="21" spans="1:131" s="54" customFormat="1" ht="26.25" customHeight="1" x14ac:dyDescent="0.15">
      <c r="A21" s="60">
        <v>15</v>
      </c>
      <c r="B21" s="957"/>
      <c r="C21" s="958"/>
      <c r="D21" s="958"/>
      <c r="E21" s="958"/>
      <c r="F21" s="958"/>
      <c r="G21" s="958"/>
      <c r="H21" s="958"/>
      <c r="I21" s="958"/>
      <c r="J21" s="958"/>
      <c r="K21" s="958"/>
      <c r="L21" s="958"/>
      <c r="M21" s="958"/>
      <c r="N21" s="958"/>
      <c r="O21" s="958"/>
      <c r="P21" s="959"/>
      <c r="Q21" s="960"/>
      <c r="R21" s="961"/>
      <c r="S21" s="961"/>
      <c r="T21" s="961"/>
      <c r="U21" s="961"/>
      <c r="V21" s="961"/>
      <c r="W21" s="961"/>
      <c r="X21" s="961"/>
      <c r="Y21" s="961"/>
      <c r="Z21" s="961"/>
      <c r="AA21" s="961"/>
      <c r="AB21" s="961"/>
      <c r="AC21" s="961"/>
      <c r="AD21" s="961"/>
      <c r="AE21" s="967"/>
      <c r="AF21" s="987"/>
      <c r="AG21" s="965"/>
      <c r="AH21" s="965"/>
      <c r="AI21" s="965"/>
      <c r="AJ21" s="988"/>
      <c r="AK21" s="966"/>
      <c r="AL21" s="961"/>
      <c r="AM21" s="961"/>
      <c r="AN21" s="961"/>
      <c r="AO21" s="961"/>
      <c r="AP21" s="961"/>
      <c r="AQ21" s="961"/>
      <c r="AR21" s="961"/>
      <c r="AS21" s="961"/>
      <c r="AT21" s="961"/>
      <c r="AU21" s="962"/>
      <c r="AV21" s="962"/>
      <c r="AW21" s="962"/>
      <c r="AX21" s="962"/>
      <c r="AY21" s="963"/>
      <c r="AZ21" s="64"/>
      <c r="BA21" s="64"/>
      <c r="BB21" s="64"/>
      <c r="BC21" s="64"/>
      <c r="BD21" s="64"/>
      <c r="BE21" s="82"/>
      <c r="BF21" s="82"/>
      <c r="BG21" s="82"/>
      <c r="BH21" s="82"/>
      <c r="BI21" s="82"/>
      <c r="BJ21" s="82"/>
      <c r="BK21" s="82"/>
      <c r="BL21" s="82"/>
      <c r="BM21" s="82"/>
      <c r="BN21" s="82"/>
      <c r="BO21" s="82"/>
      <c r="BP21" s="82"/>
      <c r="BQ21" s="60">
        <v>15</v>
      </c>
      <c r="BR21" s="88"/>
      <c r="BS21" s="957"/>
      <c r="BT21" s="958"/>
      <c r="BU21" s="958"/>
      <c r="BV21" s="958"/>
      <c r="BW21" s="958"/>
      <c r="BX21" s="958"/>
      <c r="BY21" s="958"/>
      <c r="BZ21" s="958"/>
      <c r="CA21" s="958"/>
      <c r="CB21" s="958"/>
      <c r="CC21" s="958"/>
      <c r="CD21" s="958"/>
      <c r="CE21" s="958"/>
      <c r="CF21" s="958"/>
      <c r="CG21" s="959"/>
      <c r="CH21" s="964"/>
      <c r="CI21" s="965"/>
      <c r="CJ21" s="965"/>
      <c r="CK21" s="965"/>
      <c r="CL21" s="975"/>
      <c r="CM21" s="964"/>
      <c r="CN21" s="965"/>
      <c r="CO21" s="965"/>
      <c r="CP21" s="965"/>
      <c r="CQ21" s="975"/>
      <c r="CR21" s="964"/>
      <c r="CS21" s="965"/>
      <c r="CT21" s="965"/>
      <c r="CU21" s="965"/>
      <c r="CV21" s="975"/>
      <c r="CW21" s="964"/>
      <c r="CX21" s="965"/>
      <c r="CY21" s="965"/>
      <c r="CZ21" s="965"/>
      <c r="DA21" s="975"/>
      <c r="DB21" s="964"/>
      <c r="DC21" s="965"/>
      <c r="DD21" s="965"/>
      <c r="DE21" s="965"/>
      <c r="DF21" s="975"/>
      <c r="DG21" s="964"/>
      <c r="DH21" s="965"/>
      <c r="DI21" s="965"/>
      <c r="DJ21" s="965"/>
      <c r="DK21" s="975"/>
      <c r="DL21" s="964"/>
      <c r="DM21" s="965"/>
      <c r="DN21" s="965"/>
      <c r="DO21" s="965"/>
      <c r="DP21" s="975"/>
      <c r="DQ21" s="964"/>
      <c r="DR21" s="965"/>
      <c r="DS21" s="965"/>
      <c r="DT21" s="965"/>
      <c r="DU21" s="975"/>
      <c r="DV21" s="957"/>
      <c r="DW21" s="958"/>
      <c r="DX21" s="958"/>
      <c r="DY21" s="958"/>
      <c r="DZ21" s="976"/>
      <c r="EA21" s="82"/>
    </row>
    <row r="22" spans="1:131" s="54" customFormat="1" ht="26.25" customHeight="1" x14ac:dyDescent="0.15">
      <c r="A22" s="60">
        <v>16</v>
      </c>
      <c r="B22" s="957"/>
      <c r="C22" s="958"/>
      <c r="D22" s="958"/>
      <c r="E22" s="958"/>
      <c r="F22" s="958"/>
      <c r="G22" s="958"/>
      <c r="H22" s="958"/>
      <c r="I22" s="958"/>
      <c r="J22" s="958"/>
      <c r="K22" s="958"/>
      <c r="L22" s="958"/>
      <c r="M22" s="958"/>
      <c r="N22" s="958"/>
      <c r="O22" s="958"/>
      <c r="P22" s="959"/>
      <c r="Q22" s="1008"/>
      <c r="R22" s="1009"/>
      <c r="S22" s="1009"/>
      <c r="T22" s="1009"/>
      <c r="U22" s="1009"/>
      <c r="V22" s="1009"/>
      <c r="W22" s="1009"/>
      <c r="X22" s="1009"/>
      <c r="Y22" s="1009"/>
      <c r="Z22" s="1009"/>
      <c r="AA22" s="1009"/>
      <c r="AB22" s="1009"/>
      <c r="AC22" s="1009"/>
      <c r="AD22" s="1009"/>
      <c r="AE22" s="1010"/>
      <c r="AF22" s="987"/>
      <c r="AG22" s="965"/>
      <c r="AH22" s="965"/>
      <c r="AI22" s="965"/>
      <c r="AJ22" s="988"/>
      <c r="AK22" s="1011"/>
      <c r="AL22" s="1009"/>
      <c r="AM22" s="1009"/>
      <c r="AN22" s="1009"/>
      <c r="AO22" s="1009"/>
      <c r="AP22" s="1009"/>
      <c r="AQ22" s="1009"/>
      <c r="AR22" s="1009"/>
      <c r="AS22" s="1009"/>
      <c r="AT22" s="1009"/>
      <c r="AU22" s="1012"/>
      <c r="AV22" s="1012"/>
      <c r="AW22" s="1012"/>
      <c r="AX22" s="1012"/>
      <c r="AY22" s="1013"/>
      <c r="AZ22" s="992" t="s">
        <v>451</v>
      </c>
      <c r="BA22" s="992"/>
      <c r="BB22" s="992"/>
      <c r="BC22" s="992"/>
      <c r="BD22" s="993"/>
      <c r="BE22" s="82"/>
      <c r="BF22" s="82"/>
      <c r="BG22" s="82"/>
      <c r="BH22" s="82"/>
      <c r="BI22" s="82"/>
      <c r="BJ22" s="82"/>
      <c r="BK22" s="82"/>
      <c r="BL22" s="82"/>
      <c r="BM22" s="82"/>
      <c r="BN22" s="82"/>
      <c r="BO22" s="82"/>
      <c r="BP22" s="82"/>
      <c r="BQ22" s="60">
        <v>16</v>
      </c>
      <c r="BR22" s="88"/>
      <c r="BS22" s="957"/>
      <c r="BT22" s="958"/>
      <c r="BU22" s="958"/>
      <c r="BV22" s="958"/>
      <c r="BW22" s="958"/>
      <c r="BX22" s="958"/>
      <c r="BY22" s="958"/>
      <c r="BZ22" s="958"/>
      <c r="CA22" s="958"/>
      <c r="CB22" s="958"/>
      <c r="CC22" s="958"/>
      <c r="CD22" s="958"/>
      <c r="CE22" s="958"/>
      <c r="CF22" s="958"/>
      <c r="CG22" s="959"/>
      <c r="CH22" s="964"/>
      <c r="CI22" s="965"/>
      <c r="CJ22" s="965"/>
      <c r="CK22" s="965"/>
      <c r="CL22" s="975"/>
      <c r="CM22" s="964"/>
      <c r="CN22" s="965"/>
      <c r="CO22" s="965"/>
      <c r="CP22" s="965"/>
      <c r="CQ22" s="975"/>
      <c r="CR22" s="964"/>
      <c r="CS22" s="965"/>
      <c r="CT22" s="965"/>
      <c r="CU22" s="965"/>
      <c r="CV22" s="975"/>
      <c r="CW22" s="964"/>
      <c r="CX22" s="965"/>
      <c r="CY22" s="965"/>
      <c r="CZ22" s="965"/>
      <c r="DA22" s="975"/>
      <c r="DB22" s="964"/>
      <c r="DC22" s="965"/>
      <c r="DD22" s="965"/>
      <c r="DE22" s="965"/>
      <c r="DF22" s="975"/>
      <c r="DG22" s="964"/>
      <c r="DH22" s="965"/>
      <c r="DI22" s="965"/>
      <c r="DJ22" s="965"/>
      <c r="DK22" s="975"/>
      <c r="DL22" s="964"/>
      <c r="DM22" s="965"/>
      <c r="DN22" s="965"/>
      <c r="DO22" s="965"/>
      <c r="DP22" s="975"/>
      <c r="DQ22" s="964"/>
      <c r="DR22" s="965"/>
      <c r="DS22" s="965"/>
      <c r="DT22" s="965"/>
      <c r="DU22" s="975"/>
      <c r="DV22" s="957"/>
      <c r="DW22" s="958"/>
      <c r="DX22" s="958"/>
      <c r="DY22" s="958"/>
      <c r="DZ22" s="976"/>
      <c r="EA22" s="82"/>
    </row>
    <row r="23" spans="1:131" s="54" customFormat="1" ht="26.25" customHeight="1" x14ac:dyDescent="0.15">
      <c r="A23" s="61" t="s">
        <v>258</v>
      </c>
      <c r="B23" s="935" t="s">
        <v>302</v>
      </c>
      <c r="C23" s="936"/>
      <c r="D23" s="936"/>
      <c r="E23" s="936"/>
      <c r="F23" s="936"/>
      <c r="G23" s="936"/>
      <c r="H23" s="936"/>
      <c r="I23" s="936"/>
      <c r="J23" s="936"/>
      <c r="K23" s="936"/>
      <c r="L23" s="936"/>
      <c r="M23" s="936"/>
      <c r="N23" s="936"/>
      <c r="O23" s="936"/>
      <c r="P23" s="937"/>
      <c r="Q23" s="1006">
        <v>44125</v>
      </c>
      <c r="R23" s="947"/>
      <c r="S23" s="947"/>
      <c r="T23" s="947"/>
      <c r="U23" s="947"/>
      <c r="V23" s="947">
        <v>42638</v>
      </c>
      <c r="W23" s="947"/>
      <c r="X23" s="947"/>
      <c r="Y23" s="947"/>
      <c r="Z23" s="947"/>
      <c r="AA23" s="947">
        <v>1487</v>
      </c>
      <c r="AB23" s="947"/>
      <c r="AC23" s="947"/>
      <c r="AD23" s="947"/>
      <c r="AE23" s="1007"/>
      <c r="AF23" s="978">
        <v>811</v>
      </c>
      <c r="AG23" s="947"/>
      <c r="AH23" s="947"/>
      <c r="AI23" s="947"/>
      <c r="AJ23" s="979"/>
      <c r="AK23" s="980"/>
      <c r="AL23" s="946"/>
      <c r="AM23" s="946"/>
      <c r="AN23" s="946"/>
      <c r="AO23" s="946"/>
      <c r="AP23" s="947">
        <v>31588</v>
      </c>
      <c r="AQ23" s="947"/>
      <c r="AR23" s="947"/>
      <c r="AS23" s="947"/>
      <c r="AT23" s="947"/>
      <c r="AU23" s="948"/>
      <c r="AV23" s="948"/>
      <c r="AW23" s="948"/>
      <c r="AX23" s="948"/>
      <c r="AY23" s="949"/>
      <c r="AZ23" s="982" t="s">
        <v>204</v>
      </c>
      <c r="BA23" s="942"/>
      <c r="BB23" s="942"/>
      <c r="BC23" s="942"/>
      <c r="BD23" s="983"/>
      <c r="BE23" s="82"/>
      <c r="BF23" s="82"/>
      <c r="BG23" s="82"/>
      <c r="BH23" s="82"/>
      <c r="BI23" s="82"/>
      <c r="BJ23" s="82"/>
      <c r="BK23" s="82"/>
      <c r="BL23" s="82"/>
      <c r="BM23" s="82"/>
      <c r="BN23" s="82"/>
      <c r="BO23" s="82"/>
      <c r="BP23" s="82"/>
      <c r="BQ23" s="60">
        <v>17</v>
      </c>
      <c r="BR23" s="88"/>
      <c r="BS23" s="957"/>
      <c r="BT23" s="958"/>
      <c r="BU23" s="958"/>
      <c r="BV23" s="958"/>
      <c r="BW23" s="958"/>
      <c r="BX23" s="958"/>
      <c r="BY23" s="958"/>
      <c r="BZ23" s="958"/>
      <c r="CA23" s="958"/>
      <c r="CB23" s="958"/>
      <c r="CC23" s="958"/>
      <c r="CD23" s="958"/>
      <c r="CE23" s="958"/>
      <c r="CF23" s="958"/>
      <c r="CG23" s="959"/>
      <c r="CH23" s="964"/>
      <c r="CI23" s="965"/>
      <c r="CJ23" s="965"/>
      <c r="CK23" s="965"/>
      <c r="CL23" s="975"/>
      <c r="CM23" s="964"/>
      <c r="CN23" s="965"/>
      <c r="CO23" s="965"/>
      <c r="CP23" s="965"/>
      <c r="CQ23" s="975"/>
      <c r="CR23" s="964"/>
      <c r="CS23" s="965"/>
      <c r="CT23" s="965"/>
      <c r="CU23" s="965"/>
      <c r="CV23" s="975"/>
      <c r="CW23" s="964"/>
      <c r="CX23" s="965"/>
      <c r="CY23" s="965"/>
      <c r="CZ23" s="965"/>
      <c r="DA23" s="975"/>
      <c r="DB23" s="964"/>
      <c r="DC23" s="965"/>
      <c r="DD23" s="965"/>
      <c r="DE23" s="965"/>
      <c r="DF23" s="975"/>
      <c r="DG23" s="964"/>
      <c r="DH23" s="965"/>
      <c r="DI23" s="965"/>
      <c r="DJ23" s="965"/>
      <c r="DK23" s="975"/>
      <c r="DL23" s="964"/>
      <c r="DM23" s="965"/>
      <c r="DN23" s="965"/>
      <c r="DO23" s="965"/>
      <c r="DP23" s="975"/>
      <c r="DQ23" s="964"/>
      <c r="DR23" s="965"/>
      <c r="DS23" s="965"/>
      <c r="DT23" s="965"/>
      <c r="DU23" s="975"/>
      <c r="DV23" s="957"/>
      <c r="DW23" s="958"/>
      <c r="DX23" s="958"/>
      <c r="DY23" s="958"/>
      <c r="DZ23" s="976"/>
      <c r="EA23" s="82"/>
    </row>
    <row r="24" spans="1:131" s="54" customFormat="1" ht="26.25" customHeight="1" x14ac:dyDescent="0.15">
      <c r="A24" s="1004" t="s">
        <v>387</v>
      </c>
      <c r="B24" s="1004"/>
      <c r="C24" s="1004"/>
      <c r="D24" s="1004"/>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c r="AE24" s="1004"/>
      <c r="AF24" s="1004"/>
      <c r="AG24" s="1004"/>
      <c r="AH24" s="1004"/>
      <c r="AI24" s="1004"/>
      <c r="AJ24" s="1004"/>
      <c r="AK24" s="1004"/>
      <c r="AL24" s="1004"/>
      <c r="AM24" s="1004"/>
      <c r="AN24" s="1004"/>
      <c r="AO24" s="1004"/>
      <c r="AP24" s="1004"/>
      <c r="AQ24" s="1004"/>
      <c r="AR24" s="1004"/>
      <c r="AS24" s="1004"/>
      <c r="AT24" s="1004"/>
      <c r="AU24" s="1004"/>
      <c r="AV24" s="1004"/>
      <c r="AW24" s="1004"/>
      <c r="AX24" s="1004"/>
      <c r="AY24" s="1004"/>
      <c r="AZ24" s="64"/>
      <c r="BA24" s="64"/>
      <c r="BB24" s="64"/>
      <c r="BC24" s="64"/>
      <c r="BD24" s="64"/>
      <c r="BE24" s="82"/>
      <c r="BF24" s="82"/>
      <c r="BG24" s="82"/>
      <c r="BH24" s="82"/>
      <c r="BI24" s="82"/>
      <c r="BJ24" s="82"/>
      <c r="BK24" s="82"/>
      <c r="BL24" s="82"/>
      <c r="BM24" s="82"/>
      <c r="BN24" s="82"/>
      <c r="BO24" s="82"/>
      <c r="BP24" s="82"/>
      <c r="BQ24" s="60">
        <v>18</v>
      </c>
      <c r="BR24" s="88"/>
      <c r="BS24" s="957"/>
      <c r="BT24" s="958"/>
      <c r="BU24" s="958"/>
      <c r="BV24" s="958"/>
      <c r="BW24" s="958"/>
      <c r="BX24" s="958"/>
      <c r="BY24" s="958"/>
      <c r="BZ24" s="958"/>
      <c r="CA24" s="958"/>
      <c r="CB24" s="958"/>
      <c r="CC24" s="958"/>
      <c r="CD24" s="958"/>
      <c r="CE24" s="958"/>
      <c r="CF24" s="958"/>
      <c r="CG24" s="959"/>
      <c r="CH24" s="964"/>
      <c r="CI24" s="965"/>
      <c r="CJ24" s="965"/>
      <c r="CK24" s="965"/>
      <c r="CL24" s="975"/>
      <c r="CM24" s="964"/>
      <c r="CN24" s="965"/>
      <c r="CO24" s="965"/>
      <c r="CP24" s="965"/>
      <c r="CQ24" s="975"/>
      <c r="CR24" s="964"/>
      <c r="CS24" s="965"/>
      <c r="CT24" s="965"/>
      <c r="CU24" s="965"/>
      <c r="CV24" s="975"/>
      <c r="CW24" s="964"/>
      <c r="CX24" s="965"/>
      <c r="CY24" s="965"/>
      <c r="CZ24" s="965"/>
      <c r="DA24" s="975"/>
      <c r="DB24" s="964"/>
      <c r="DC24" s="965"/>
      <c r="DD24" s="965"/>
      <c r="DE24" s="965"/>
      <c r="DF24" s="975"/>
      <c r="DG24" s="964"/>
      <c r="DH24" s="965"/>
      <c r="DI24" s="965"/>
      <c r="DJ24" s="965"/>
      <c r="DK24" s="975"/>
      <c r="DL24" s="964"/>
      <c r="DM24" s="965"/>
      <c r="DN24" s="965"/>
      <c r="DO24" s="965"/>
      <c r="DP24" s="975"/>
      <c r="DQ24" s="964"/>
      <c r="DR24" s="965"/>
      <c r="DS24" s="965"/>
      <c r="DT24" s="965"/>
      <c r="DU24" s="975"/>
      <c r="DV24" s="957"/>
      <c r="DW24" s="958"/>
      <c r="DX24" s="958"/>
      <c r="DY24" s="958"/>
      <c r="DZ24" s="976"/>
      <c r="EA24" s="82"/>
    </row>
    <row r="25" spans="1:131" s="52" customFormat="1" ht="26.25" customHeight="1" x14ac:dyDescent="0.15">
      <c r="A25" s="1005" t="s">
        <v>419</v>
      </c>
      <c r="B25" s="1005"/>
      <c r="C25" s="1005"/>
      <c r="D25" s="1005"/>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c r="AK25" s="1005"/>
      <c r="AL25" s="1005"/>
      <c r="AM25" s="1005"/>
      <c r="AN25" s="1005"/>
      <c r="AO25" s="1005"/>
      <c r="AP25" s="1005"/>
      <c r="AQ25" s="1005"/>
      <c r="AR25" s="1005"/>
      <c r="AS25" s="1005"/>
      <c r="AT25" s="1005"/>
      <c r="AU25" s="1005"/>
      <c r="AV25" s="1005"/>
      <c r="AW25" s="1005"/>
      <c r="AX25" s="1005"/>
      <c r="AY25" s="1005"/>
      <c r="AZ25" s="1005"/>
      <c r="BA25" s="1005"/>
      <c r="BB25" s="1005"/>
      <c r="BC25" s="1005"/>
      <c r="BD25" s="1005"/>
      <c r="BE25" s="1005"/>
      <c r="BF25" s="1005"/>
      <c r="BG25" s="1005"/>
      <c r="BH25" s="1005"/>
      <c r="BI25" s="1005"/>
      <c r="BJ25" s="64"/>
      <c r="BK25" s="64"/>
      <c r="BL25" s="64"/>
      <c r="BM25" s="64"/>
      <c r="BN25" s="64"/>
      <c r="BO25" s="63"/>
      <c r="BP25" s="63"/>
      <c r="BQ25" s="60">
        <v>19</v>
      </c>
      <c r="BR25" s="88"/>
      <c r="BS25" s="957"/>
      <c r="BT25" s="958"/>
      <c r="BU25" s="958"/>
      <c r="BV25" s="958"/>
      <c r="BW25" s="958"/>
      <c r="BX25" s="958"/>
      <c r="BY25" s="958"/>
      <c r="BZ25" s="958"/>
      <c r="CA25" s="958"/>
      <c r="CB25" s="958"/>
      <c r="CC25" s="958"/>
      <c r="CD25" s="958"/>
      <c r="CE25" s="958"/>
      <c r="CF25" s="958"/>
      <c r="CG25" s="959"/>
      <c r="CH25" s="964"/>
      <c r="CI25" s="965"/>
      <c r="CJ25" s="965"/>
      <c r="CK25" s="965"/>
      <c r="CL25" s="975"/>
      <c r="CM25" s="964"/>
      <c r="CN25" s="965"/>
      <c r="CO25" s="965"/>
      <c r="CP25" s="965"/>
      <c r="CQ25" s="975"/>
      <c r="CR25" s="964"/>
      <c r="CS25" s="965"/>
      <c r="CT25" s="965"/>
      <c r="CU25" s="965"/>
      <c r="CV25" s="975"/>
      <c r="CW25" s="964"/>
      <c r="CX25" s="965"/>
      <c r="CY25" s="965"/>
      <c r="CZ25" s="965"/>
      <c r="DA25" s="975"/>
      <c r="DB25" s="964"/>
      <c r="DC25" s="965"/>
      <c r="DD25" s="965"/>
      <c r="DE25" s="965"/>
      <c r="DF25" s="975"/>
      <c r="DG25" s="964"/>
      <c r="DH25" s="965"/>
      <c r="DI25" s="965"/>
      <c r="DJ25" s="965"/>
      <c r="DK25" s="975"/>
      <c r="DL25" s="964"/>
      <c r="DM25" s="965"/>
      <c r="DN25" s="965"/>
      <c r="DO25" s="965"/>
      <c r="DP25" s="975"/>
      <c r="DQ25" s="964"/>
      <c r="DR25" s="965"/>
      <c r="DS25" s="965"/>
      <c r="DT25" s="965"/>
      <c r="DU25" s="975"/>
      <c r="DV25" s="957"/>
      <c r="DW25" s="958"/>
      <c r="DX25" s="958"/>
      <c r="DY25" s="958"/>
      <c r="DZ25" s="976"/>
      <c r="EA25" s="55"/>
    </row>
    <row r="26" spans="1:131" s="52" customFormat="1" ht="26.25" customHeight="1" x14ac:dyDescent="0.15">
      <c r="A26" s="693" t="s">
        <v>438</v>
      </c>
      <c r="B26" s="694"/>
      <c r="C26" s="694"/>
      <c r="D26" s="694"/>
      <c r="E26" s="694"/>
      <c r="F26" s="694"/>
      <c r="G26" s="694"/>
      <c r="H26" s="694"/>
      <c r="I26" s="694"/>
      <c r="J26" s="694"/>
      <c r="K26" s="694"/>
      <c r="L26" s="694"/>
      <c r="M26" s="694"/>
      <c r="N26" s="694"/>
      <c r="O26" s="694"/>
      <c r="P26" s="695"/>
      <c r="Q26" s="685" t="s">
        <v>453</v>
      </c>
      <c r="R26" s="686"/>
      <c r="S26" s="686"/>
      <c r="T26" s="686"/>
      <c r="U26" s="687"/>
      <c r="V26" s="685" t="s">
        <v>454</v>
      </c>
      <c r="W26" s="686"/>
      <c r="X26" s="686"/>
      <c r="Y26" s="686"/>
      <c r="Z26" s="687"/>
      <c r="AA26" s="685" t="s">
        <v>455</v>
      </c>
      <c r="AB26" s="686"/>
      <c r="AC26" s="686"/>
      <c r="AD26" s="686"/>
      <c r="AE26" s="686"/>
      <c r="AF26" s="771" t="s">
        <v>256</v>
      </c>
      <c r="AG26" s="700"/>
      <c r="AH26" s="700"/>
      <c r="AI26" s="700"/>
      <c r="AJ26" s="772"/>
      <c r="AK26" s="686" t="s">
        <v>389</v>
      </c>
      <c r="AL26" s="686"/>
      <c r="AM26" s="686"/>
      <c r="AN26" s="686"/>
      <c r="AO26" s="687"/>
      <c r="AP26" s="685" t="s">
        <v>356</v>
      </c>
      <c r="AQ26" s="686"/>
      <c r="AR26" s="686"/>
      <c r="AS26" s="686"/>
      <c r="AT26" s="687"/>
      <c r="AU26" s="685" t="s">
        <v>456</v>
      </c>
      <c r="AV26" s="686"/>
      <c r="AW26" s="686"/>
      <c r="AX26" s="686"/>
      <c r="AY26" s="687"/>
      <c r="AZ26" s="685" t="s">
        <v>457</v>
      </c>
      <c r="BA26" s="686"/>
      <c r="BB26" s="686"/>
      <c r="BC26" s="686"/>
      <c r="BD26" s="687"/>
      <c r="BE26" s="685" t="s">
        <v>444</v>
      </c>
      <c r="BF26" s="686"/>
      <c r="BG26" s="686"/>
      <c r="BH26" s="686"/>
      <c r="BI26" s="691"/>
      <c r="BJ26" s="64"/>
      <c r="BK26" s="64"/>
      <c r="BL26" s="64"/>
      <c r="BM26" s="64"/>
      <c r="BN26" s="64"/>
      <c r="BO26" s="63"/>
      <c r="BP26" s="63"/>
      <c r="BQ26" s="60">
        <v>20</v>
      </c>
      <c r="BR26" s="88"/>
      <c r="BS26" s="957"/>
      <c r="BT26" s="958"/>
      <c r="BU26" s="958"/>
      <c r="BV26" s="958"/>
      <c r="BW26" s="958"/>
      <c r="BX26" s="958"/>
      <c r="BY26" s="958"/>
      <c r="BZ26" s="958"/>
      <c r="CA26" s="958"/>
      <c r="CB26" s="958"/>
      <c r="CC26" s="958"/>
      <c r="CD26" s="958"/>
      <c r="CE26" s="958"/>
      <c r="CF26" s="958"/>
      <c r="CG26" s="959"/>
      <c r="CH26" s="964"/>
      <c r="CI26" s="965"/>
      <c r="CJ26" s="965"/>
      <c r="CK26" s="965"/>
      <c r="CL26" s="975"/>
      <c r="CM26" s="964"/>
      <c r="CN26" s="965"/>
      <c r="CO26" s="965"/>
      <c r="CP26" s="965"/>
      <c r="CQ26" s="975"/>
      <c r="CR26" s="964"/>
      <c r="CS26" s="965"/>
      <c r="CT26" s="965"/>
      <c r="CU26" s="965"/>
      <c r="CV26" s="975"/>
      <c r="CW26" s="964"/>
      <c r="CX26" s="965"/>
      <c r="CY26" s="965"/>
      <c r="CZ26" s="965"/>
      <c r="DA26" s="975"/>
      <c r="DB26" s="964"/>
      <c r="DC26" s="965"/>
      <c r="DD26" s="965"/>
      <c r="DE26" s="965"/>
      <c r="DF26" s="975"/>
      <c r="DG26" s="964"/>
      <c r="DH26" s="965"/>
      <c r="DI26" s="965"/>
      <c r="DJ26" s="965"/>
      <c r="DK26" s="975"/>
      <c r="DL26" s="964"/>
      <c r="DM26" s="965"/>
      <c r="DN26" s="965"/>
      <c r="DO26" s="965"/>
      <c r="DP26" s="975"/>
      <c r="DQ26" s="964"/>
      <c r="DR26" s="965"/>
      <c r="DS26" s="965"/>
      <c r="DT26" s="965"/>
      <c r="DU26" s="975"/>
      <c r="DV26" s="957"/>
      <c r="DW26" s="958"/>
      <c r="DX26" s="958"/>
      <c r="DY26" s="958"/>
      <c r="DZ26" s="976"/>
      <c r="EA26" s="55"/>
    </row>
    <row r="27" spans="1:131" s="52" customFormat="1" ht="26.25" customHeight="1" x14ac:dyDescent="0.15">
      <c r="A27" s="696"/>
      <c r="B27" s="697"/>
      <c r="C27" s="697"/>
      <c r="D27" s="697"/>
      <c r="E27" s="697"/>
      <c r="F27" s="697"/>
      <c r="G27" s="697"/>
      <c r="H27" s="697"/>
      <c r="I27" s="697"/>
      <c r="J27" s="697"/>
      <c r="K27" s="697"/>
      <c r="L27" s="697"/>
      <c r="M27" s="697"/>
      <c r="N27" s="697"/>
      <c r="O27" s="697"/>
      <c r="P27" s="698"/>
      <c r="Q27" s="688"/>
      <c r="R27" s="689"/>
      <c r="S27" s="689"/>
      <c r="T27" s="689"/>
      <c r="U27" s="690"/>
      <c r="V27" s="688"/>
      <c r="W27" s="689"/>
      <c r="X27" s="689"/>
      <c r="Y27" s="689"/>
      <c r="Z27" s="690"/>
      <c r="AA27" s="688"/>
      <c r="AB27" s="689"/>
      <c r="AC27" s="689"/>
      <c r="AD27" s="689"/>
      <c r="AE27" s="689"/>
      <c r="AF27" s="773"/>
      <c r="AG27" s="703"/>
      <c r="AH27" s="703"/>
      <c r="AI27" s="703"/>
      <c r="AJ27" s="774"/>
      <c r="AK27" s="689"/>
      <c r="AL27" s="689"/>
      <c r="AM27" s="689"/>
      <c r="AN27" s="689"/>
      <c r="AO27" s="690"/>
      <c r="AP27" s="688"/>
      <c r="AQ27" s="689"/>
      <c r="AR27" s="689"/>
      <c r="AS27" s="689"/>
      <c r="AT27" s="690"/>
      <c r="AU27" s="688"/>
      <c r="AV27" s="689"/>
      <c r="AW27" s="689"/>
      <c r="AX27" s="689"/>
      <c r="AY27" s="690"/>
      <c r="AZ27" s="688"/>
      <c r="BA27" s="689"/>
      <c r="BB27" s="689"/>
      <c r="BC27" s="689"/>
      <c r="BD27" s="690"/>
      <c r="BE27" s="688"/>
      <c r="BF27" s="689"/>
      <c r="BG27" s="689"/>
      <c r="BH27" s="689"/>
      <c r="BI27" s="692"/>
      <c r="BJ27" s="64"/>
      <c r="BK27" s="64"/>
      <c r="BL27" s="64"/>
      <c r="BM27" s="64"/>
      <c r="BN27" s="64"/>
      <c r="BO27" s="63"/>
      <c r="BP27" s="63"/>
      <c r="BQ27" s="60">
        <v>21</v>
      </c>
      <c r="BR27" s="88"/>
      <c r="BS27" s="957"/>
      <c r="BT27" s="958"/>
      <c r="BU27" s="958"/>
      <c r="BV27" s="958"/>
      <c r="BW27" s="958"/>
      <c r="BX27" s="958"/>
      <c r="BY27" s="958"/>
      <c r="BZ27" s="958"/>
      <c r="CA27" s="958"/>
      <c r="CB27" s="958"/>
      <c r="CC27" s="958"/>
      <c r="CD27" s="958"/>
      <c r="CE27" s="958"/>
      <c r="CF27" s="958"/>
      <c r="CG27" s="959"/>
      <c r="CH27" s="964"/>
      <c r="CI27" s="965"/>
      <c r="CJ27" s="965"/>
      <c r="CK27" s="965"/>
      <c r="CL27" s="975"/>
      <c r="CM27" s="964"/>
      <c r="CN27" s="965"/>
      <c r="CO27" s="965"/>
      <c r="CP27" s="965"/>
      <c r="CQ27" s="975"/>
      <c r="CR27" s="964"/>
      <c r="CS27" s="965"/>
      <c r="CT27" s="965"/>
      <c r="CU27" s="965"/>
      <c r="CV27" s="975"/>
      <c r="CW27" s="964"/>
      <c r="CX27" s="965"/>
      <c r="CY27" s="965"/>
      <c r="CZ27" s="965"/>
      <c r="DA27" s="975"/>
      <c r="DB27" s="964"/>
      <c r="DC27" s="965"/>
      <c r="DD27" s="965"/>
      <c r="DE27" s="965"/>
      <c r="DF27" s="975"/>
      <c r="DG27" s="964"/>
      <c r="DH27" s="965"/>
      <c r="DI27" s="965"/>
      <c r="DJ27" s="965"/>
      <c r="DK27" s="975"/>
      <c r="DL27" s="964"/>
      <c r="DM27" s="965"/>
      <c r="DN27" s="965"/>
      <c r="DO27" s="965"/>
      <c r="DP27" s="975"/>
      <c r="DQ27" s="964"/>
      <c r="DR27" s="965"/>
      <c r="DS27" s="965"/>
      <c r="DT27" s="965"/>
      <c r="DU27" s="975"/>
      <c r="DV27" s="957"/>
      <c r="DW27" s="958"/>
      <c r="DX27" s="958"/>
      <c r="DY27" s="958"/>
      <c r="DZ27" s="976"/>
      <c r="EA27" s="55"/>
    </row>
    <row r="28" spans="1:131" s="52" customFormat="1" ht="26.25" customHeight="1" x14ac:dyDescent="0.15">
      <c r="A28" s="62">
        <v>1</v>
      </c>
      <c r="B28" s="968" t="s">
        <v>190</v>
      </c>
      <c r="C28" s="969"/>
      <c r="D28" s="969"/>
      <c r="E28" s="969"/>
      <c r="F28" s="969"/>
      <c r="G28" s="969"/>
      <c r="H28" s="969"/>
      <c r="I28" s="969"/>
      <c r="J28" s="969"/>
      <c r="K28" s="969"/>
      <c r="L28" s="969"/>
      <c r="M28" s="969"/>
      <c r="N28" s="969"/>
      <c r="O28" s="969"/>
      <c r="P28" s="970"/>
      <c r="Q28" s="995">
        <v>7530</v>
      </c>
      <c r="R28" s="996"/>
      <c r="S28" s="996"/>
      <c r="T28" s="996"/>
      <c r="U28" s="996"/>
      <c r="V28" s="996">
        <v>7255</v>
      </c>
      <c r="W28" s="996"/>
      <c r="X28" s="996"/>
      <c r="Y28" s="996"/>
      <c r="Z28" s="996"/>
      <c r="AA28" s="996">
        <v>275</v>
      </c>
      <c r="AB28" s="996"/>
      <c r="AC28" s="996"/>
      <c r="AD28" s="996"/>
      <c r="AE28" s="997"/>
      <c r="AF28" s="998">
        <v>275</v>
      </c>
      <c r="AG28" s="996"/>
      <c r="AH28" s="996"/>
      <c r="AI28" s="996"/>
      <c r="AJ28" s="999"/>
      <c r="AK28" s="1000">
        <v>612</v>
      </c>
      <c r="AL28" s="996"/>
      <c r="AM28" s="996"/>
      <c r="AN28" s="996"/>
      <c r="AO28" s="996"/>
      <c r="AP28" s="996" t="s">
        <v>204</v>
      </c>
      <c r="AQ28" s="996"/>
      <c r="AR28" s="996"/>
      <c r="AS28" s="996"/>
      <c r="AT28" s="996"/>
      <c r="AU28" s="996" t="s">
        <v>204</v>
      </c>
      <c r="AV28" s="996"/>
      <c r="AW28" s="996"/>
      <c r="AX28" s="996"/>
      <c r="AY28" s="996"/>
      <c r="AZ28" s="1001" t="s">
        <v>204</v>
      </c>
      <c r="BA28" s="1001"/>
      <c r="BB28" s="1001"/>
      <c r="BC28" s="1001"/>
      <c r="BD28" s="1001"/>
      <c r="BE28" s="1002"/>
      <c r="BF28" s="1002"/>
      <c r="BG28" s="1002"/>
      <c r="BH28" s="1002"/>
      <c r="BI28" s="1003"/>
      <c r="BJ28" s="64"/>
      <c r="BK28" s="64"/>
      <c r="BL28" s="64"/>
      <c r="BM28" s="64"/>
      <c r="BN28" s="64"/>
      <c r="BO28" s="63"/>
      <c r="BP28" s="63"/>
      <c r="BQ28" s="60">
        <v>22</v>
      </c>
      <c r="BR28" s="88"/>
      <c r="BS28" s="957"/>
      <c r="BT28" s="958"/>
      <c r="BU28" s="958"/>
      <c r="BV28" s="958"/>
      <c r="BW28" s="958"/>
      <c r="BX28" s="958"/>
      <c r="BY28" s="958"/>
      <c r="BZ28" s="958"/>
      <c r="CA28" s="958"/>
      <c r="CB28" s="958"/>
      <c r="CC28" s="958"/>
      <c r="CD28" s="958"/>
      <c r="CE28" s="958"/>
      <c r="CF28" s="958"/>
      <c r="CG28" s="959"/>
      <c r="CH28" s="964"/>
      <c r="CI28" s="965"/>
      <c r="CJ28" s="965"/>
      <c r="CK28" s="965"/>
      <c r="CL28" s="975"/>
      <c r="CM28" s="964"/>
      <c r="CN28" s="965"/>
      <c r="CO28" s="965"/>
      <c r="CP28" s="965"/>
      <c r="CQ28" s="975"/>
      <c r="CR28" s="964"/>
      <c r="CS28" s="965"/>
      <c r="CT28" s="965"/>
      <c r="CU28" s="965"/>
      <c r="CV28" s="975"/>
      <c r="CW28" s="964"/>
      <c r="CX28" s="965"/>
      <c r="CY28" s="965"/>
      <c r="CZ28" s="965"/>
      <c r="DA28" s="975"/>
      <c r="DB28" s="964"/>
      <c r="DC28" s="965"/>
      <c r="DD28" s="965"/>
      <c r="DE28" s="965"/>
      <c r="DF28" s="975"/>
      <c r="DG28" s="964"/>
      <c r="DH28" s="965"/>
      <c r="DI28" s="965"/>
      <c r="DJ28" s="965"/>
      <c r="DK28" s="975"/>
      <c r="DL28" s="964"/>
      <c r="DM28" s="965"/>
      <c r="DN28" s="965"/>
      <c r="DO28" s="965"/>
      <c r="DP28" s="975"/>
      <c r="DQ28" s="964"/>
      <c r="DR28" s="965"/>
      <c r="DS28" s="965"/>
      <c r="DT28" s="965"/>
      <c r="DU28" s="975"/>
      <c r="DV28" s="957"/>
      <c r="DW28" s="958"/>
      <c r="DX28" s="958"/>
      <c r="DY28" s="958"/>
      <c r="DZ28" s="976"/>
      <c r="EA28" s="55"/>
    </row>
    <row r="29" spans="1:131" s="52" customFormat="1" ht="26.25" customHeight="1" x14ac:dyDescent="0.15">
      <c r="A29" s="62">
        <v>2</v>
      </c>
      <c r="B29" s="957" t="s">
        <v>458</v>
      </c>
      <c r="C29" s="958"/>
      <c r="D29" s="958"/>
      <c r="E29" s="958"/>
      <c r="F29" s="958"/>
      <c r="G29" s="958"/>
      <c r="H29" s="958"/>
      <c r="I29" s="958"/>
      <c r="J29" s="958"/>
      <c r="K29" s="958"/>
      <c r="L29" s="958"/>
      <c r="M29" s="958"/>
      <c r="N29" s="958"/>
      <c r="O29" s="958"/>
      <c r="P29" s="959"/>
      <c r="Q29" s="960">
        <v>6942</v>
      </c>
      <c r="R29" s="961"/>
      <c r="S29" s="961"/>
      <c r="T29" s="961"/>
      <c r="U29" s="961"/>
      <c r="V29" s="961">
        <v>6892</v>
      </c>
      <c r="W29" s="961"/>
      <c r="X29" s="961"/>
      <c r="Y29" s="961"/>
      <c r="Z29" s="961"/>
      <c r="AA29" s="961">
        <v>51</v>
      </c>
      <c r="AB29" s="961"/>
      <c r="AC29" s="961"/>
      <c r="AD29" s="961"/>
      <c r="AE29" s="967"/>
      <c r="AF29" s="987">
        <v>51</v>
      </c>
      <c r="AG29" s="965"/>
      <c r="AH29" s="965"/>
      <c r="AI29" s="965"/>
      <c r="AJ29" s="988"/>
      <c r="AK29" s="966">
        <v>1115</v>
      </c>
      <c r="AL29" s="961"/>
      <c r="AM29" s="961"/>
      <c r="AN29" s="961"/>
      <c r="AO29" s="961"/>
      <c r="AP29" s="961" t="s">
        <v>204</v>
      </c>
      <c r="AQ29" s="961"/>
      <c r="AR29" s="961"/>
      <c r="AS29" s="961"/>
      <c r="AT29" s="961"/>
      <c r="AU29" s="961" t="s">
        <v>204</v>
      </c>
      <c r="AV29" s="961"/>
      <c r="AW29" s="961"/>
      <c r="AX29" s="961"/>
      <c r="AY29" s="961"/>
      <c r="AZ29" s="994" t="s">
        <v>204</v>
      </c>
      <c r="BA29" s="994"/>
      <c r="BB29" s="994"/>
      <c r="BC29" s="994"/>
      <c r="BD29" s="994"/>
      <c r="BE29" s="962"/>
      <c r="BF29" s="962"/>
      <c r="BG29" s="962"/>
      <c r="BH29" s="962"/>
      <c r="BI29" s="963"/>
      <c r="BJ29" s="64"/>
      <c r="BK29" s="64"/>
      <c r="BL29" s="64"/>
      <c r="BM29" s="64"/>
      <c r="BN29" s="64"/>
      <c r="BO29" s="63"/>
      <c r="BP29" s="63"/>
      <c r="BQ29" s="60">
        <v>23</v>
      </c>
      <c r="BR29" s="88"/>
      <c r="BS29" s="957"/>
      <c r="BT29" s="958"/>
      <c r="BU29" s="958"/>
      <c r="BV29" s="958"/>
      <c r="BW29" s="958"/>
      <c r="BX29" s="958"/>
      <c r="BY29" s="958"/>
      <c r="BZ29" s="958"/>
      <c r="CA29" s="958"/>
      <c r="CB29" s="958"/>
      <c r="CC29" s="958"/>
      <c r="CD29" s="958"/>
      <c r="CE29" s="958"/>
      <c r="CF29" s="958"/>
      <c r="CG29" s="959"/>
      <c r="CH29" s="964"/>
      <c r="CI29" s="965"/>
      <c r="CJ29" s="965"/>
      <c r="CK29" s="965"/>
      <c r="CL29" s="975"/>
      <c r="CM29" s="964"/>
      <c r="CN29" s="965"/>
      <c r="CO29" s="965"/>
      <c r="CP29" s="965"/>
      <c r="CQ29" s="975"/>
      <c r="CR29" s="964"/>
      <c r="CS29" s="965"/>
      <c r="CT29" s="965"/>
      <c r="CU29" s="965"/>
      <c r="CV29" s="975"/>
      <c r="CW29" s="964"/>
      <c r="CX29" s="965"/>
      <c r="CY29" s="965"/>
      <c r="CZ29" s="965"/>
      <c r="DA29" s="975"/>
      <c r="DB29" s="964"/>
      <c r="DC29" s="965"/>
      <c r="DD29" s="965"/>
      <c r="DE29" s="965"/>
      <c r="DF29" s="975"/>
      <c r="DG29" s="964"/>
      <c r="DH29" s="965"/>
      <c r="DI29" s="965"/>
      <c r="DJ29" s="965"/>
      <c r="DK29" s="975"/>
      <c r="DL29" s="964"/>
      <c r="DM29" s="965"/>
      <c r="DN29" s="965"/>
      <c r="DO29" s="965"/>
      <c r="DP29" s="975"/>
      <c r="DQ29" s="964"/>
      <c r="DR29" s="965"/>
      <c r="DS29" s="965"/>
      <c r="DT29" s="965"/>
      <c r="DU29" s="975"/>
      <c r="DV29" s="957"/>
      <c r="DW29" s="958"/>
      <c r="DX29" s="958"/>
      <c r="DY29" s="958"/>
      <c r="DZ29" s="976"/>
      <c r="EA29" s="55"/>
    </row>
    <row r="30" spans="1:131" s="52" customFormat="1" ht="26.25" customHeight="1" x14ac:dyDescent="0.15">
      <c r="A30" s="62">
        <v>3</v>
      </c>
      <c r="B30" s="957" t="s">
        <v>83</v>
      </c>
      <c r="C30" s="958"/>
      <c r="D30" s="958"/>
      <c r="E30" s="958"/>
      <c r="F30" s="958"/>
      <c r="G30" s="958"/>
      <c r="H30" s="958"/>
      <c r="I30" s="958"/>
      <c r="J30" s="958"/>
      <c r="K30" s="958"/>
      <c r="L30" s="958"/>
      <c r="M30" s="958"/>
      <c r="N30" s="958"/>
      <c r="O30" s="958"/>
      <c r="P30" s="959"/>
      <c r="Q30" s="960">
        <v>942</v>
      </c>
      <c r="R30" s="961"/>
      <c r="S30" s="961"/>
      <c r="T30" s="961"/>
      <c r="U30" s="961"/>
      <c r="V30" s="961">
        <v>937</v>
      </c>
      <c r="W30" s="961"/>
      <c r="X30" s="961"/>
      <c r="Y30" s="961"/>
      <c r="Z30" s="961"/>
      <c r="AA30" s="961">
        <v>5</v>
      </c>
      <c r="AB30" s="961"/>
      <c r="AC30" s="961"/>
      <c r="AD30" s="961"/>
      <c r="AE30" s="967"/>
      <c r="AF30" s="987">
        <v>5</v>
      </c>
      <c r="AG30" s="965"/>
      <c r="AH30" s="965"/>
      <c r="AI30" s="965"/>
      <c r="AJ30" s="988"/>
      <c r="AK30" s="966">
        <v>221</v>
      </c>
      <c r="AL30" s="961"/>
      <c r="AM30" s="961"/>
      <c r="AN30" s="961"/>
      <c r="AO30" s="961"/>
      <c r="AP30" s="961" t="s">
        <v>204</v>
      </c>
      <c r="AQ30" s="961"/>
      <c r="AR30" s="961"/>
      <c r="AS30" s="961"/>
      <c r="AT30" s="961"/>
      <c r="AU30" s="961" t="s">
        <v>204</v>
      </c>
      <c r="AV30" s="961"/>
      <c r="AW30" s="961"/>
      <c r="AX30" s="961"/>
      <c r="AY30" s="961"/>
      <c r="AZ30" s="994" t="s">
        <v>204</v>
      </c>
      <c r="BA30" s="994"/>
      <c r="BB30" s="994"/>
      <c r="BC30" s="994"/>
      <c r="BD30" s="994"/>
      <c r="BE30" s="962"/>
      <c r="BF30" s="962"/>
      <c r="BG30" s="962"/>
      <c r="BH30" s="962"/>
      <c r="BI30" s="963"/>
      <c r="BJ30" s="64"/>
      <c r="BK30" s="64"/>
      <c r="BL30" s="64"/>
      <c r="BM30" s="64"/>
      <c r="BN30" s="64"/>
      <c r="BO30" s="63"/>
      <c r="BP30" s="63"/>
      <c r="BQ30" s="60">
        <v>24</v>
      </c>
      <c r="BR30" s="88"/>
      <c r="BS30" s="957"/>
      <c r="BT30" s="958"/>
      <c r="BU30" s="958"/>
      <c r="BV30" s="958"/>
      <c r="BW30" s="958"/>
      <c r="BX30" s="958"/>
      <c r="BY30" s="958"/>
      <c r="BZ30" s="958"/>
      <c r="CA30" s="958"/>
      <c r="CB30" s="958"/>
      <c r="CC30" s="958"/>
      <c r="CD30" s="958"/>
      <c r="CE30" s="958"/>
      <c r="CF30" s="958"/>
      <c r="CG30" s="959"/>
      <c r="CH30" s="964"/>
      <c r="CI30" s="965"/>
      <c r="CJ30" s="965"/>
      <c r="CK30" s="965"/>
      <c r="CL30" s="975"/>
      <c r="CM30" s="964"/>
      <c r="CN30" s="965"/>
      <c r="CO30" s="965"/>
      <c r="CP30" s="965"/>
      <c r="CQ30" s="975"/>
      <c r="CR30" s="964"/>
      <c r="CS30" s="965"/>
      <c r="CT30" s="965"/>
      <c r="CU30" s="965"/>
      <c r="CV30" s="975"/>
      <c r="CW30" s="964"/>
      <c r="CX30" s="965"/>
      <c r="CY30" s="965"/>
      <c r="CZ30" s="965"/>
      <c r="DA30" s="975"/>
      <c r="DB30" s="964"/>
      <c r="DC30" s="965"/>
      <c r="DD30" s="965"/>
      <c r="DE30" s="965"/>
      <c r="DF30" s="975"/>
      <c r="DG30" s="964"/>
      <c r="DH30" s="965"/>
      <c r="DI30" s="965"/>
      <c r="DJ30" s="965"/>
      <c r="DK30" s="975"/>
      <c r="DL30" s="964"/>
      <c r="DM30" s="965"/>
      <c r="DN30" s="965"/>
      <c r="DO30" s="965"/>
      <c r="DP30" s="975"/>
      <c r="DQ30" s="964"/>
      <c r="DR30" s="965"/>
      <c r="DS30" s="965"/>
      <c r="DT30" s="965"/>
      <c r="DU30" s="975"/>
      <c r="DV30" s="957"/>
      <c r="DW30" s="958"/>
      <c r="DX30" s="958"/>
      <c r="DY30" s="958"/>
      <c r="DZ30" s="976"/>
      <c r="EA30" s="55"/>
    </row>
    <row r="31" spans="1:131" s="52" customFormat="1" ht="26.25" customHeight="1" x14ac:dyDescent="0.15">
      <c r="A31" s="62">
        <v>4</v>
      </c>
      <c r="B31" s="957" t="s">
        <v>459</v>
      </c>
      <c r="C31" s="958"/>
      <c r="D31" s="958"/>
      <c r="E31" s="958"/>
      <c r="F31" s="958"/>
      <c r="G31" s="958"/>
      <c r="H31" s="958"/>
      <c r="I31" s="958"/>
      <c r="J31" s="958"/>
      <c r="K31" s="958"/>
      <c r="L31" s="958"/>
      <c r="M31" s="958"/>
      <c r="N31" s="958"/>
      <c r="O31" s="958"/>
      <c r="P31" s="959"/>
      <c r="Q31" s="960">
        <v>22</v>
      </c>
      <c r="R31" s="961"/>
      <c r="S31" s="961"/>
      <c r="T31" s="961"/>
      <c r="U31" s="961"/>
      <c r="V31" s="961">
        <v>22</v>
      </c>
      <c r="W31" s="961"/>
      <c r="X31" s="961"/>
      <c r="Y31" s="961"/>
      <c r="Z31" s="961"/>
      <c r="AA31" s="961">
        <v>0</v>
      </c>
      <c r="AB31" s="961"/>
      <c r="AC31" s="961"/>
      <c r="AD31" s="961"/>
      <c r="AE31" s="967"/>
      <c r="AF31" s="987" t="s">
        <v>204</v>
      </c>
      <c r="AG31" s="965"/>
      <c r="AH31" s="965"/>
      <c r="AI31" s="965"/>
      <c r="AJ31" s="988"/>
      <c r="AK31" s="966">
        <v>5</v>
      </c>
      <c r="AL31" s="961"/>
      <c r="AM31" s="961"/>
      <c r="AN31" s="961"/>
      <c r="AO31" s="961"/>
      <c r="AP31" s="961" t="s">
        <v>204</v>
      </c>
      <c r="AQ31" s="961"/>
      <c r="AR31" s="961"/>
      <c r="AS31" s="961"/>
      <c r="AT31" s="961"/>
      <c r="AU31" s="961" t="s">
        <v>204</v>
      </c>
      <c r="AV31" s="961"/>
      <c r="AW31" s="961"/>
      <c r="AX31" s="961"/>
      <c r="AY31" s="961"/>
      <c r="AZ31" s="994" t="s">
        <v>204</v>
      </c>
      <c r="BA31" s="994"/>
      <c r="BB31" s="994"/>
      <c r="BC31" s="994"/>
      <c r="BD31" s="994"/>
      <c r="BE31" s="962"/>
      <c r="BF31" s="962"/>
      <c r="BG31" s="962"/>
      <c r="BH31" s="962"/>
      <c r="BI31" s="963"/>
      <c r="BJ31" s="64"/>
      <c r="BK31" s="64"/>
      <c r="BL31" s="64"/>
      <c r="BM31" s="64"/>
      <c r="BN31" s="64"/>
      <c r="BO31" s="63"/>
      <c r="BP31" s="63"/>
      <c r="BQ31" s="60">
        <v>25</v>
      </c>
      <c r="BR31" s="88"/>
      <c r="BS31" s="957"/>
      <c r="BT31" s="958"/>
      <c r="BU31" s="958"/>
      <c r="BV31" s="958"/>
      <c r="BW31" s="958"/>
      <c r="BX31" s="958"/>
      <c r="BY31" s="958"/>
      <c r="BZ31" s="958"/>
      <c r="CA31" s="958"/>
      <c r="CB31" s="958"/>
      <c r="CC31" s="958"/>
      <c r="CD31" s="958"/>
      <c r="CE31" s="958"/>
      <c r="CF31" s="958"/>
      <c r="CG31" s="959"/>
      <c r="CH31" s="964"/>
      <c r="CI31" s="965"/>
      <c r="CJ31" s="965"/>
      <c r="CK31" s="965"/>
      <c r="CL31" s="975"/>
      <c r="CM31" s="964"/>
      <c r="CN31" s="965"/>
      <c r="CO31" s="965"/>
      <c r="CP31" s="965"/>
      <c r="CQ31" s="975"/>
      <c r="CR31" s="964"/>
      <c r="CS31" s="965"/>
      <c r="CT31" s="965"/>
      <c r="CU31" s="965"/>
      <c r="CV31" s="975"/>
      <c r="CW31" s="964"/>
      <c r="CX31" s="965"/>
      <c r="CY31" s="965"/>
      <c r="CZ31" s="965"/>
      <c r="DA31" s="975"/>
      <c r="DB31" s="964"/>
      <c r="DC31" s="965"/>
      <c r="DD31" s="965"/>
      <c r="DE31" s="965"/>
      <c r="DF31" s="975"/>
      <c r="DG31" s="964"/>
      <c r="DH31" s="965"/>
      <c r="DI31" s="965"/>
      <c r="DJ31" s="965"/>
      <c r="DK31" s="975"/>
      <c r="DL31" s="964"/>
      <c r="DM31" s="965"/>
      <c r="DN31" s="965"/>
      <c r="DO31" s="965"/>
      <c r="DP31" s="975"/>
      <c r="DQ31" s="964"/>
      <c r="DR31" s="965"/>
      <c r="DS31" s="965"/>
      <c r="DT31" s="965"/>
      <c r="DU31" s="975"/>
      <c r="DV31" s="957"/>
      <c r="DW31" s="958"/>
      <c r="DX31" s="958"/>
      <c r="DY31" s="958"/>
      <c r="DZ31" s="976"/>
      <c r="EA31" s="55"/>
    </row>
    <row r="32" spans="1:131" s="52" customFormat="1" ht="26.25" customHeight="1" x14ac:dyDescent="0.15">
      <c r="A32" s="62">
        <v>5</v>
      </c>
      <c r="B32" s="957" t="s">
        <v>460</v>
      </c>
      <c r="C32" s="958"/>
      <c r="D32" s="958"/>
      <c r="E32" s="958"/>
      <c r="F32" s="958"/>
      <c r="G32" s="958"/>
      <c r="H32" s="958"/>
      <c r="I32" s="958"/>
      <c r="J32" s="958"/>
      <c r="K32" s="958"/>
      <c r="L32" s="958"/>
      <c r="M32" s="958"/>
      <c r="N32" s="958"/>
      <c r="O32" s="958"/>
      <c r="P32" s="959"/>
      <c r="Q32" s="960">
        <v>1675</v>
      </c>
      <c r="R32" s="961"/>
      <c r="S32" s="961"/>
      <c r="T32" s="961"/>
      <c r="U32" s="961"/>
      <c r="V32" s="961">
        <v>1493</v>
      </c>
      <c r="W32" s="961"/>
      <c r="X32" s="961"/>
      <c r="Y32" s="961"/>
      <c r="Z32" s="961"/>
      <c r="AA32" s="961">
        <v>182</v>
      </c>
      <c r="AB32" s="961"/>
      <c r="AC32" s="961"/>
      <c r="AD32" s="961"/>
      <c r="AE32" s="967"/>
      <c r="AF32" s="987">
        <v>1870</v>
      </c>
      <c r="AG32" s="965"/>
      <c r="AH32" s="965"/>
      <c r="AI32" s="965"/>
      <c r="AJ32" s="988"/>
      <c r="AK32" s="966">
        <v>23</v>
      </c>
      <c r="AL32" s="961"/>
      <c r="AM32" s="961"/>
      <c r="AN32" s="961"/>
      <c r="AO32" s="961"/>
      <c r="AP32" s="961">
        <v>2143</v>
      </c>
      <c r="AQ32" s="961"/>
      <c r="AR32" s="961"/>
      <c r="AS32" s="961"/>
      <c r="AT32" s="961"/>
      <c r="AU32" s="961">
        <v>84</v>
      </c>
      <c r="AV32" s="961"/>
      <c r="AW32" s="961"/>
      <c r="AX32" s="961"/>
      <c r="AY32" s="961"/>
      <c r="AZ32" s="994" t="s">
        <v>204</v>
      </c>
      <c r="BA32" s="994"/>
      <c r="BB32" s="994"/>
      <c r="BC32" s="994"/>
      <c r="BD32" s="994"/>
      <c r="BE32" s="962" t="s">
        <v>461</v>
      </c>
      <c r="BF32" s="962"/>
      <c r="BG32" s="962"/>
      <c r="BH32" s="962"/>
      <c r="BI32" s="963"/>
      <c r="BJ32" s="64"/>
      <c r="BK32" s="64"/>
      <c r="BL32" s="64"/>
      <c r="BM32" s="64"/>
      <c r="BN32" s="64"/>
      <c r="BO32" s="63"/>
      <c r="BP32" s="63"/>
      <c r="BQ32" s="60">
        <v>26</v>
      </c>
      <c r="BR32" s="88"/>
      <c r="BS32" s="957"/>
      <c r="BT32" s="958"/>
      <c r="BU32" s="958"/>
      <c r="BV32" s="958"/>
      <c r="BW32" s="958"/>
      <c r="BX32" s="958"/>
      <c r="BY32" s="958"/>
      <c r="BZ32" s="958"/>
      <c r="CA32" s="958"/>
      <c r="CB32" s="958"/>
      <c r="CC32" s="958"/>
      <c r="CD32" s="958"/>
      <c r="CE32" s="958"/>
      <c r="CF32" s="958"/>
      <c r="CG32" s="959"/>
      <c r="CH32" s="964"/>
      <c r="CI32" s="965"/>
      <c r="CJ32" s="965"/>
      <c r="CK32" s="965"/>
      <c r="CL32" s="975"/>
      <c r="CM32" s="964"/>
      <c r="CN32" s="965"/>
      <c r="CO32" s="965"/>
      <c r="CP32" s="965"/>
      <c r="CQ32" s="975"/>
      <c r="CR32" s="964"/>
      <c r="CS32" s="965"/>
      <c r="CT32" s="965"/>
      <c r="CU32" s="965"/>
      <c r="CV32" s="975"/>
      <c r="CW32" s="964"/>
      <c r="CX32" s="965"/>
      <c r="CY32" s="965"/>
      <c r="CZ32" s="965"/>
      <c r="DA32" s="975"/>
      <c r="DB32" s="964"/>
      <c r="DC32" s="965"/>
      <c r="DD32" s="965"/>
      <c r="DE32" s="965"/>
      <c r="DF32" s="975"/>
      <c r="DG32" s="964"/>
      <c r="DH32" s="965"/>
      <c r="DI32" s="965"/>
      <c r="DJ32" s="965"/>
      <c r="DK32" s="975"/>
      <c r="DL32" s="964"/>
      <c r="DM32" s="965"/>
      <c r="DN32" s="965"/>
      <c r="DO32" s="965"/>
      <c r="DP32" s="975"/>
      <c r="DQ32" s="964"/>
      <c r="DR32" s="965"/>
      <c r="DS32" s="965"/>
      <c r="DT32" s="965"/>
      <c r="DU32" s="975"/>
      <c r="DV32" s="957"/>
      <c r="DW32" s="958"/>
      <c r="DX32" s="958"/>
      <c r="DY32" s="958"/>
      <c r="DZ32" s="976"/>
      <c r="EA32" s="55"/>
    </row>
    <row r="33" spans="1:131" s="52" customFormat="1" ht="26.25" customHeight="1" x14ac:dyDescent="0.15">
      <c r="A33" s="62">
        <v>6</v>
      </c>
      <c r="B33" s="957" t="s">
        <v>462</v>
      </c>
      <c r="C33" s="958"/>
      <c r="D33" s="958"/>
      <c r="E33" s="958"/>
      <c r="F33" s="958"/>
      <c r="G33" s="958"/>
      <c r="H33" s="958"/>
      <c r="I33" s="958"/>
      <c r="J33" s="958"/>
      <c r="K33" s="958"/>
      <c r="L33" s="958"/>
      <c r="M33" s="958"/>
      <c r="N33" s="958"/>
      <c r="O33" s="958"/>
      <c r="P33" s="959"/>
      <c r="Q33" s="960">
        <v>27</v>
      </c>
      <c r="R33" s="961"/>
      <c r="S33" s="961"/>
      <c r="T33" s="961"/>
      <c r="U33" s="961"/>
      <c r="V33" s="961">
        <v>23</v>
      </c>
      <c r="W33" s="961"/>
      <c r="X33" s="961"/>
      <c r="Y33" s="961"/>
      <c r="Z33" s="961"/>
      <c r="AA33" s="961">
        <v>4</v>
      </c>
      <c r="AB33" s="961"/>
      <c r="AC33" s="961"/>
      <c r="AD33" s="961"/>
      <c r="AE33" s="967"/>
      <c r="AF33" s="987">
        <v>301</v>
      </c>
      <c r="AG33" s="965"/>
      <c r="AH33" s="965"/>
      <c r="AI33" s="965"/>
      <c r="AJ33" s="988"/>
      <c r="AK33" s="966" t="s">
        <v>204</v>
      </c>
      <c r="AL33" s="961"/>
      <c r="AM33" s="961"/>
      <c r="AN33" s="961"/>
      <c r="AO33" s="961"/>
      <c r="AP33" s="961" t="s">
        <v>204</v>
      </c>
      <c r="AQ33" s="961"/>
      <c r="AR33" s="961"/>
      <c r="AS33" s="961"/>
      <c r="AT33" s="961"/>
      <c r="AU33" s="961" t="s">
        <v>204</v>
      </c>
      <c r="AV33" s="961"/>
      <c r="AW33" s="961"/>
      <c r="AX33" s="961"/>
      <c r="AY33" s="961"/>
      <c r="AZ33" s="994" t="s">
        <v>204</v>
      </c>
      <c r="BA33" s="994"/>
      <c r="BB33" s="994"/>
      <c r="BC33" s="994"/>
      <c r="BD33" s="994"/>
      <c r="BE33" s="962" t="s">
        <v>461</v>
      </c>
      <c r="BF33" s="962"/>
      <c r="BG33" s="962"/>
      <c r="BH33" s="962"/>
      <c r="BI33" s="963"/>
      <c r="BJ33" s="64"/>
      <c r="BK33" s="64"/>
      <c r="BL33" s="64"/>
      <c r="BM33" s="64"/>
      <c r="BN33" s="64"/>
      <c r="BO33" s="63"/>
      <c r="BP33" s="63"/>
      <c r="BQ33" s="60">
        <v>27</v>
      </c>
      <c r="BR33" s="88"/>
      <c r="BS33" s="957"/>
      <c r="BT33" s="958"/>
      <c r="BU33" s="958"/>
      <c r="BV33" s="958"/>
      <c r="BW33" s="958"/>
      <c r="BX33" s="958"/>
      <c r="BY33" s="958"/>
      <c r="BZ33" s="958"/>
      <c r="CA33" s="958"/>
      <c r="CB33" s="958"/>
      <c r="CC33" s="958"/>
      <c r="CD33" s="958"/>
      <c r="CE33" s="958"/>
      <c r="CF33" s="958"/>
      <c r="CG33" s="959"/>
      <c r="CH33" s="964"/>
      <c r="CI33" s="965"/>
      <c r="CJ33" s="965"/>
      <c r="CK33" s="965"/>
      <c r="CL33" s="975"/>
      <c r="CM33" s="964"/>
      <c r="CN33" s="965"/>
      <c r="CO33" s="965"/>
      <c r="CP33" s="965"/>
      <c r="CQ33" s="975"/>
      <c r="CR33" s="964"/>
      <c r="CS33" s="965"/>
      <c r="CT33" s="965"/>
      <c r="CU33" s="965"/>
      <c r="CV33" s="975"/>
      <c r="CW33" s="964"/>
      <c r="CX33" s="965"/>
      <c r="CY33" s="965"/>
      <c r="CZ33" s="965"/>
      <c r="DA33" s="975"/>
      <c r="DB33" s="964"/>
      <c r="DC33" s="965"/>
      <c r="DD33" s="965"/>
      <c r="DE33" s="965"/>
      <c r="DF33" s="975"/>
      <c r="DG33" s="964"/>
      <c r="DH33" s="965"/>
      <c r="DI33" s="965"/>
      <c r="DJ33" s="965"/>
      <c r="DK33" s="975"/>
      <c r="DL33" s="964"/>
      <c r="DM33" s="965"/>
      <c r="DN33" s="965"/>
      <c r="DO33" s="965"/>
      <c r="DP33" s="975"/>
      <c r="DQ33" s="964"/>
      <c r="DR33" s="965"/>
      <c r="DS33" s="965"/>
      <c r="DT33" s="965"/>
      <c r="DU33" s="975"/>
      <c r="DV33" s="957"/>
      <c r="DW33" s="958"/>
      <c r="DX33" s="958"/>
      <c r="DY33" s="958"/>
      <c r="DZ33" s="976"/>
      <c r="EA33" s="55"/>
    </row>
    <row r="34" spans="1:131" s="52" customFormat="1" ht="26.25" customHeight="1" x14ac:dyDescent="0.15">
      <c r="A34" s="62">
        <v>7</v>
      </c>
      <c r="B34" s="957" t="s">
        <v>463</v>
      </c>
      <c r="C34" s="958"/>
      <c r="D34" s="958"/>
      <c r="E34" s="958"/>
      <c r="F34" s="958"/>
      <c r="G34" s="958"/>
      <c r="H34" s="958"/>
      <c r="I34" s="958"/>
      <c r="J34" s="958"/>
      <c r="K34" s="958"/>
      <c r="L34" s="958"/>
      <c r="M34" s="958"/>
      <c r="N34" s="958"/>
      <c r="O34" s="958"/>
      <c r="P34" s="959"/>
      <c r="Q34" s="960">
        <v>956</v>
      </c>
      <c r="R34" s="961"/>
      <c r="S34" s="961"/>
      <c r="T34" s="961"/>
      <c r="U34" s="961"/>
      <c r="V34" s="961">
        <v>990</v>
      </c>
      <c r="W34" s="961"/>
      <c r="X34" s="961"/>
      <c r="Y34" s="961"/>
      <c r="Z34" s="961"/>
      <c r="AA34" s="961">
        <v>-33</v>
      </c>
      <c r="AB34" s="961"/>
      <c r="AC34" s="961"/>
      <c r="AD34" s="961"/>
      <c r="AE34" s="967"/>
      <c r="AF34" s="987">
        <v>304</v>
      </c>
      <c r="AG34" s="965"/>
      <c r="AH34" s="965"/>
      <c r="AI34" s="965"/>
      <c r="AJ34" s="988"/>
      <c r="AK34" s="966">
        <v>236</v>
      </c>
      <c r="AL34" s="961"/>
      <c r="AM34" s="961"/>
      <c r="AN34" s="961"/>
      <c r="AO34" s="961"/>
      <c r="AP34" s="961">
        <v>992</v>
      </c>
      <c r="AQ34" s="961"/>
      <c r="AR34" s="961"/>
      <c r="AS34" s="961"/>
      <c r="AT34" s="961"/>
      <c r="AU34" s="961">
        <v>609</v>
      </c>
      <c r="AV34" s="961"/>
      <c r="AW34" s="961"/>
      <c r="AX34" s="961"/>
      <c r="AY34" s="961"/>
      <c r="AZ34" s="994" t="s">
        <v>204</v>
      </c>
      <c r="BA34" s="994"/>
      <c r="BB34" s="994"/>
      <c r="BC34" s="994"/>
      <c r="BD34" s="994"/>
      <c r="BE34" s="962" t="s">
        <v>461</v>
      </c>
      <c r="BF34" s="962"/>
      <c r="BG34" s="962"/>
      <c r="BH34" s="962"/>
      <c r="BI34" s="963"/>
      <c r="BJ34" s="64"/>
      <c r="BK34" s="64"/>
      <c r="BL34" s="64"/>
      <c r="BM34" s="64"/>
      <c r="BN34" s="64"/>
      <c r="BO34" s="63"/>
      <c r="BP34" s="63"/>
      <c r="BQ34" s="60">
        <v>28</v>
      </c>
      <c r="BR34" s="88"/>
      <c r="BS34" s="957"/>
      <c r="BT34" s="958"/>
      <c r="BU34" s="958"/>
      <c r="BV34" s="958"/>
      <c r="BW34" s="958"/>
      <c r="BX34" s="958"/>
      <c r="BY34" s="958"/>
      <c r="BZ34" s="958"/>
      <c r="CA34" s="958"/>
      <c r="CB34" s="958"/>
      <c r="CC34" s="958"/>
      <c r="CD34" s="958"/>
      <c r="CE34" s="958"/>
      <c r="CF34" s="958"/>
      <c r="CG34" s="959"/>
      <c r="CH34" s="964"/>
      <c r="CI34" s="965"/>
      <c r="CJ34" s="965"/>
      <c r="CK34" s="965"/>
      <c r="CL34" s="975"/>
      <c r="CM34" s="964"/>
      <c r="CN34" s="965"/>
      <c r="CO34" s="965"/>
      <c r="CP34" s="965"/>
      <c r="CQ34" s="975"/>
      <c r="CR34" s="964"/>
      <c r="CS34" s="965"/>
      <c r="CT34" s="965"/>
      <c r="CU34" s="965"/>
      <c r="CV34" s="975"/>
      <c r="CW34" s="964"/>
      <c r="CX34" s="965"/>
      <c r="CY34" s="965"/>
      <c r="CZ34" s="965"/>
      <c r="DA34" s="975"/>
      <c r="DB34" s="964"/>
      <c r="DC34" s="965"/>
      <c r="DD34" s="965"/>
      <c r="DE34" s="965"/>
      <c r="DF34" s="975"/>
      <c r="DG34" s="964"/>
      <c r="DH34" s="965"/>
      <c r="DI34" s="965"/>
      <c r="DJ34" s="965"/>
      <c r="DK34" s="975"/>
      <c r="DL34" s="964"/>
      <c r="DM34" s="965"/>
      <c r="DN34" s="965"/>
      <c r="DO34" s="965"/>
      <c r="DP34" s="975"/>
      <c r="DQ34" s="964"/>
      <c r="DR34" s="965"/>
      <c r="DS34" s="965"/>
      <c r="DT34" s="965"/>
      <c r="DU34" s="975"/>
      <c r="DV34" s="957"/>
      <c r="DW34" s="958"/>
      <c r="DX34" s="958"/>
      <c r="DY34" s="958"/>
      <c r="DZ34" s="976"/>
      <c r="EA34" s="55"/>
    </row>
    <row r="35" spans="1:131" s="52" customFormat="1" ht="26.25" customHeight="1" x14ac:dyDescent="0.15">
      <c r="A35" s="62">
        <v>8</v>
      </c>
      <c r="B35" s="957" t="s">
        <v>464</v>
      </c>
      <c r="C35" s="958"/>
      <c r="D35" s="958"/>
      <c r="E35" s="958"/>
      <c r="F35" s="958"/>
      <c r="G35" s="958"/>
      <c r="H35" s="958"/>
      <c r="I35" s="958"/>
      <c r="J35" s="958"/>
      <c r="K35" s="958"/>
      <c r="L35" s="958"/>
      <c r="M35" s="958"/>
      <c r="N35" s="958"/>
      <c r="O35" s="958"/>
      <c r="P35" s="959"/>
      <c r="Q35" s="960">
        <v>1687</v>
      </c>
      <c r="R35" s="961"/>
      <c r="S35" s="961"/>
      <c r="T35" s="961"/>
      <c r="U35" s="961"/>
      <c r="V35" s="961">
        <v>1709</v>
      </c>
      <c r="W35" s="961"/>
      <c r="X35" s="961"/>
      <c r="Y35" s="961"/>
      <c r="Z35" s="961"/>
      <c r="AA35" s="961">
        <v>-22</v>
      </c>
      <c r="AB35" s="961"/>
      <c r="AC35" s="961"/>
      <c r="AD35" s="961"/>
      <c r="AE35" s="967"/>
      <c r="AF35" s="987">
        <v>293</v>
      </c>
      <c r="AG35" s="965"/>
      <c r="AH35" s="965"/>
      <c r="AI35" s="965"/>
      <c r="AJ35" s="988"/>
      <c r="AK35" s="966">
        <v>851</v>
      </c>
      <c r="AL35" s="961"/>
      <c r="AM35" s="961"/>
      <c r="AN35" s="961"/>
      <c r="AO35" s="961"/>
      <c r="AP35" s="961">
        <v>14540</v>
      </c>
      <c r="AQ35" s="961"/>
      <c r="AR35" s="961"/>
      <c r="AS35" s="961"/>
      <c r="AT35" s="961"/>
      <c r="AU35" s="961">
        <v>10483</v>
      </c>
      <c r="AV35" s="961"/>
      <c r="AW35" s="961"/>
      <c r="AX35" s="961"/>
      <c r="AY35" s="961"/>
      <c r="AZ35" s="994" t="s">
        <v>204</v>
      </c>
      <c r="BA35" s="994"/>
      <c r="BB35" s="994"/>
      <c r="BC35" s="994"/>
      <c r="BD35" s="994"/>
      <c r="BE35" s="962" t="s">
        <v>461</v>
      </c>
      <c r="BF35" s="962"/>
      <c r="BG35" s="962"/>
      <c r="BH35" s="962"/>
      <c r="BI35" s="963"/>
      <c r="BJ35" s="64"/>
      <c r="BK35" s="64"/>
      <c r="BL35" s="64"/>
      <c r="BM35" s="64"/>
      <c r="BN35" s="64"/>
      <c r="BO35" s="63"/>
      <c r="BP35" s="63"/>
      <c r="BQ35" s="60">
        <v>29</v>
      </c>
      <c r="BR35" s="88"/>
      <c r="BS35" s="957"/>
      <c r="BT35" s="958"/>
      <c r="BU35" s="958"/>
      <c r="BV35" s="958"/>
      <c r="BW35" s="958"/>
      <c r="BX35" s="958"/>
      <c r="BY35" s="958"/>
      <c r="BZ35" s="958"/>
      <c r="CA35" s="958"/>
      <c r="CB35" s="958"/>
      <c r="CC35" s="958"/>
      <c r="CD35" s="958"/>
      <c r="CE35" s="958"/>
      <c r="CF35" s="958"/>
      <c r="CG35" s="959"/>
      <c r="CH35" s="964"/>
      <c r="CI35" s="965"/>
      <c r="CJ35" s="965"/>
      <c r="CK35" s="965"/>
      <c r="CL35" s="975"/>
      <c r="CM35" s="964"/>
      <c r="CN35" s="965"/>
      <c r="CO35" s="965"/>
      <c r="CP35" s="965"/>
      <c r="CQ35" s="975"/>
      <c r="CR35" s="964"/>
      <c r="CS35" s="965"/>
      <c r="CT35" s="965"/>
      <c r="CU35" s="965"/>
      <c r="CV35" s="975"/>
      <c r="CW35" s="964"/>
      <c r="CX35" s="965"/>
      <c r="CY35" s="965"/>
      <c r="CZ35" s="965"/>
      <c r="DA35" s="975"/>
      <c r="DB35" s="964"/>
      <c r="DC35" s="965"/>
      <c r="DD35" s="965"/>
      <c r="DE35" s="965"/>
      <c r="DF35" s="975"/>
      <c r="DG35" s="964"/>
      <c r="DH35" s="965"/>
      <c r="DI35" s="965"/>
      <c r="DJ35" s="965"/>
      <c r="DK35" s="975"/>
      <c r="DL35" s="964"/>
      <c r="DM35" s="965"/>
      <c r="DN35" s="965"/>
      <c r="DO35" s="965"/>
      <c r="DP35" s="975"/>
      <c r="DQ35" s="964"/>
      <c r="DR35" s="965"/>
      <c r="DS35" s="965"/>
      <c r="DT35" s="965"/>
      <c r="DU35" s="975"/>
      <c r="DV35" s="957"/>
      <c r="DW35" s="958"/>
      <c r="DX35" s="958"/>
      <c r="DY35" s="958"/>
      <c r="DZ35" s="976"/>
      <c r="EA35" s="55"/>
    </row>
    <row r="36" spans="1:131" s="52" customFormat="1" ht="26.25" customHeight="1" x14ac:dyDescent="0.15">
      <c r="A36" s="62">
        <v>9</v>
      </c>
      <c r="B36" s="957" t="s">
        <v>465</v>
      </c>
      <c r="C36" s="958"/>
      <c r="D36" s="958"/>
      <c r="E36" s="958"/>
      <c r="F36" s="958"/>
      <c r="G36" s="958"/>
      <c r="H36" s="958"/>
      <c r="I36" s="958"/>
      <c r="J36" s="958"/>
      <c r="K36" s="958"/>
      <c r="L36" s="958"/>
      <c r="M36" s="958"/>
      <c r="N36" s="958"/>
      <c r="O36" s="958"/>
      <c r="P36" s="959"/>
      <c r="Q36" s="960">
        <v>796</v>
      </c>
      <c r="R36" s="961"/>
      <c r="S36" s="961"/>
      <c r="T36" s="961"/>
      <c r="U36" s="961"/>
      <c r="V36" s="961">
        <v>789</v>
      </c>
      <c r="W36" s="961"/>
      <c r="X36" s="961"/>
      <c r="Y36" s="961"/>
      <c r="Z36" s="961"/>
      <c r="AA36" s="961">
        <v>6</v>
      </c>
      <c r="AB36" s="961"/>
      <c r="AC36" s="961"/>
      <c r="AD36" s="961"/>
      <c r="AE36" s="967"/>
      <c r="AF36" s="987">
        <v>6</v>
      </c>
      <c r="AG36" s="965"/>
      <c r="AH36" s="965"/>
      <c r="AI36" s="965"/>
      <c r="AJ36" s="988"/>
      <c r="AK36" s="966">
        <v>343</v>
      </c>
      <c r="AL36" s="961"/>
      <c r="AM36" s="961"/>
      <c r="AN36" s="961"/>
      <c r="AO36" s="961"/>
      <c r="AP36" s="961">
        <v>3773</v>
      </c>
      <c r="AQ36" s="961"/>
      <c r="AR36" s="961"/>
      <c r="AS36" s="961"/>
      <c r="AT36" s="961"/>
      <c r="AU36" s="961">
        <v>3543</v>
      </c>
      <c r="AV36" s="961"/>
      <c r="AW36" s="961"/>
      <c r="AX36" s="961"/>
      <c r="AY36" s="961"/>
      <c r="AZ36" s="994" t="s">
        <v>204</v>
      </c>
      <c r="BA36" s="994"/>
      <c r="BB36" s="994"/>
      <c r="BC36" s="994"/>
      <c r="BD36" s="994"/>
      <c r="BE36" s="962" t="s">
        <v>25</v>
      </c>
      <c r="BF36" s="962"/>
      <c r="BG36" s="962"/>
      <c r="BH36" s="962"/>
      <c r="BI36" s="963"/>
      <c r="BJ36" s="64"/>
      <c r="BK36" s="64"/>
      <c r="BL36" s="64"/>
      <c r="BM36" s="64"/>
      <c r="BN36" s="64"/>
      <c r="BO36" s="63"/>
      <c r="BP36" s="63"/>
      <c r="BQ36" s="60">
        <v>30</v>
      </c>
      <c r="BR36" s="88"/>
      <c r="BS36" s="957"/>
      <c r="BT36" s="958"/>
      <c r="BU36" s="958"/>
      <c r="BV36" s="958"/>
      <c r="BW36" s="958"/>
      <c r="BX36" s="958"/>
      <c r="BY36" s="958"/>
      <c r="BZ36" s="958"/>
      <c r="CA36" s="958"/>
      <c r="CB36" s="958"/>
      <c r="CC36" s="958"/>
      <c r="CD36" s="958"/>
      <c r="CE36" s="958"/>
      <c r="CF36" s="958"/>
      <c r="CG36" s="959"/>
      <c r="CH36" s="964"/>
      <c r="CI36" s="965"/>
      <c r="CJ36" s="965"/>
      <c r="CK36" s="965"/>
      <c r="CL36" s="975"/>
      <c r="CM36" s="964"/>
      <c r="CN36" s="965"/>
      <c r="CO36" s="965"/>
      <c r="CP36" s="965"/>
      <c r="CQ36" s="975"/>
      <c r="CR36" s="964"/>
      <c r="CS36" s="965"/>
      <c r="CT36" s="965"/>
      <c r="CU36" s="965"/>
      <c r="CV36" s="975"/>
      <c r="CW36" s="964"/>
      <c r="CX36" s="965"/>
      <c r="CY36" s="965"/>
      <c r="CZ36" s="965"/>
      <c r="DA36" s="975"/>
      <c r="DB36" s="964"/>
      <c r="DC36" s="965"/>
      <c r="DD36" s="965"/>
      <c r="DE36" s="965"/>
      <c r="DF36" s="975"/>
      <c r="DG36" s="964"/>
      <c r="DH36" s="965"/>
      <c r="DI36" s="965"/>
      <c r="DJ36" s="965"/>
      <c r="DK36" s="975"/>
      <c r="DL36" s="964"/>
      <c r="DM36" s="965"/>
      <c r="DN36" s="965"/>
      <c r="DO36" s="965"/>
      <c r="DP36" s="975"/>
      <c r="DQ36" s="964"/>
      <c r="DR36" s="965"/>
      <c r="DS36" s="965"/>
      <c r="DT36" s="965"/>
      <c r="DU36" s="975"/>
      <c r="DV36" s="957"/>
      <c r="DW36" s="958"/>
      <c r="DX36" s="958"/>
      <c r="DY36" s="958"/>
      <c r="DZ36" s="976"/>
      <c r="EA36" s="55"/>
    </row>
    <row r="37" spans="1:131" s="52" customFormat="1" ht="26.25" customHeight="1" x14ac:dyDescent="0.15">
      <c r="A37" s="62">
        <v>10</v>
      </c>
      <c r="B37" s="957"/>
      <c r="C37" s="958"/>
      <c r="D37" s="958"/>
      <c r="E37" s="958"/>
      <c r="F37" s="958"/>
      <c r="G37" s="958"/>
      <c r="H37" s="958"/>
      <c r="I37" s="958"/>
      <c r="J37" s="958"/>
      <c r="K37" s="958"/>
      <c r="L37" s="958"/>
      <c r="M37" s="958"/>
      <c r="N37" s="958"/>
      <c r="O37" s="958"/>
      <c r="P37" s="959"/>
      <c r="Q37" s="960"/>
      <c r="R37" s="961"/>
      <c r="S37" s="961"/>
      <c r="T37" s="961"/>
      <c r="U37" s="961"/>
      <c r="V37" s="961"/>
      <c r="W37" s="961"/>
      <c r="X37" s="961"/>
      <c r="Y37" s="961"/>
      <c r="Z37" s="961"/>
      <c r="AA37" s="961"/>
      <c r="AB37" s="961"/>
      <c r="AC37" s="961"/>
      <c r="AD37" s="961"/>
      <c r="AE37" s="967"/>
      <c r="AF37" s="987"/>
      <c r="AG37" s="965"/>
      <c r="AH37" s="965"/>
      <c r="AI37" s="965"/>
      <c r="AJ37" s="988"/>
      <c r="AK37" s="966"/>
      <c r="AL37" s="961"/>
      <c r="AM37" s="961"/>
      <c r="AN37" s="961"/>
      <c r="AO37" s="961"/>
      <c r="AP37" s="961"/>
      <c r="AQ37" s="961"/>
      <c r="AR37" s="961"/>
      <c r="AS37" s="961"/>
      <c r="AT37" s="961"/>
      <c r="AU37" s="961"/>
      <c r="AV37" s="961"/>
      <c r="AW37" s="961"/>
      <c r="AX37" s="961"/>
      <c r="AY37" s="961"/>
      <c r="AZ37" s="994"/>
      <c r="BA37" s="994"/>
      <c r="BB37" s="994"/>
      <c r="BC37" s="994"/>
      <c r="BD37" s="994"/>
      <c r="BE37" s="962"/>
      <c r="BF37" s="962"/>
      <c r="BG37" s="962"/>
      <c r="BH37" s="962"/>
      <c r="BI37" s="963"/>
      <c r="BJ37" s="64"/>
      <c r="BK37" s="64"/>
      <c r="BL37" s="64"/>
      <c r="BM37" s="64"/>
      <c r="BN37" s="64"/>
      <c r="BO37" s="63"/>
      <c r="BP37" s="63"/>
      <c r="BQ37" s="60">
        <v>31</v>
      </c>
      <c r="BR37" s="88"/>
      <c r="BS37" s="957"/>
      <c r="BT37" s="958"/>
      <c r="BU37" s="958"/>
      <c r="BV37" s="958"/>
      <c r="BW37" s="958"/>
      <c r="BX37" s="958"/>
      <c r="BY37" s="958"/>
      <c r="BZ37" s="958"/>
      <c r="CA37" s="958"/>
      <c r="CB37" s="958"/>
      <c r="CC37" s="958"/>
      <c r="CD37" s="958"/>
      <c r="CE37" s="958"/>
      <c r="CF37" s="958"/>
      <c r="CG37" s="959"/>
      <c r="CH37" s="964"/>
      <c r="CI37" s="965"/>
      <c r="CJ37" s="965"/>
      <c r="CK37" s="965"/>
      <c r="CL37" s="975"/>
      <c r="CM37" s="964"/>
      <c r="CN37" s="965"/>
      <c r="CO37" s="965"/>
      <c r="CP37" s="965"/>
      <c r="CQ37" s="975"/>
      <c r="CR37" s="964"/>
      <c r="CS37" s="965"/>
      <c r="CT37" s="965"/>
      <c r="CU37" s="965"/>
      <c r="CV37" s="975"/>
      <c r="CW37" s="964"/>
      <c r="CX37" s="965"/>
      <c r="CY37" s="965"/>
      <c r="CZ37" s="965"/>
      <c r="DA37" s="975"/>
      <c r="DB37" s="964"/>
      <c r="DC37" s="965"/>
      <c r="DD37" s="965"/>
      <c r="DE37" s="965"/>
      <c r="DF37" s="975"/>
      <c r="DG37" s="964"/>
      <c r="DH37" s="965"/>
      <c r="DI37" s="965"/>
      <c r="DJ37" s="965"/>
      <c r="DK37" s="975"/>
      <c r="DL37" s="964"/>
      <c r="DM37" s="965"/>
      <c r="DN37" s="965"/>
      <c r="DO37" s="965"/>
      <c r="DP37" s="975"/>
      <c r="DQ37" s="964"/>
      <c r="DR37" s="965"/>
      <c r="DS37" s="965"/>
      <c r="DT37" s="965"/>
      <c r="DU37" s="975"/>
      <c r="DV37" s="957"/>
      <c r="DW37" s="958"/>
      <c r="DX37" s="958"/>
      <c r="DY37" s="958"/>
      <c r="DZ37" s="976"/>
      <c r="EA37" s="55"/>
    </row>
    <row r="38" spans="1:131" s="52" customFormat="1" ht="26.25" customHeight="1" x14ac:dyDescent="0.15">
      <c r="A38" s="62">
        <v>11</v>
      </c>
      <c r="B38" s="957"/>
      <c r="C38" s="958"/>
      <c r="D38" s="958"/>
      <c r="E38" s="958"/>
      <c r="F38" s="958"/>
      <c r="G38" s="958"/>
      <c r="H38" s="958"/>
      <c r="I38" s="958"/>
      <c r="J38" s="958"/>
      <c r="K38" s="958"/>
      <c r="L38" s="958"/>
      <c r="M38" s="958"/>
      <c r="N38" s="958"/>
      <c r="O38" s="958"/>
      <c r="P38" s="959"/>
      <c r="Q38" s="960"/>
      <c r="R38" s="961"/>
      <c r="S38" s="961"/>
      <c r="T38" s="961"/>
      <c r="U38" s="961"/>
      <c r="V38" s="961"/>
      <c r="W38" s="961"/>
      <c r="X38" s="961"/>
      <c r="Y38" s="961"/>
      <c r="Z38" s="961"/>
      <c r="AA38" s="961"/>
      <c r="AB38" s="961"/>
      <c r="AC38" s="961"/>
      <c r="AD38" s="961"/>
      <c r="AE38" s="967"/>
      <c r="AF38" s="987"/>
      <c r="AG38" s="965"/>
      <c r="AH38" s="965"/>
      <c r="AI38" s="965"/>
      <c r="AJ38" s="988"/>
      <c r="AK38" s="966"/>
      <c r="AL38" s="961"/>
      <c r="AM38" s="961"/>
      <c r="AN38" s="961"/>
      <c r="AO38" s="961"/>
      <c r="AP38" s="961"/>
      <c r="AQ38" s="961"/>
      <c r="AR38" s="961"/>
      <c r="AS38" s="961"/>
      <c r="AT38" s="961"/>
      <c r="AU38" s="961"/>
      <c r="AV38" s="961"/>
      <c r="AW38" s="961"/>
      <c r="AX38" s="961"/>
      <c r="AY38" s="961"/>
      <c r="AZ38" s="994"/>
      <c r="BA38" s="994"/>
      <c r="BB38" s="994"/>
      <c r="BC38" s="994"/>
      <c r="BD38" s="994"/>
      <c r="BE38" s="962"/>
      <c r="BF38" s="962"/>
      <c r="BG38" s="962"/>
      <c r="BH38" s="962"/>
      <c r="BI38" s="963"/>
      <c r="BJ38" s="64"/>
      <c r="BK38" s="64"/>
      <c r="BL38" s="64"/>
      <c r="BM38" s="64"/>
      <c r="BN38" s="64"/>
      <c r="BO38" s="63"/>
      <c r="BP38" s="63"/>
      <c r="BQ38" s="60">
        <v>32</v>
      </c>
      <c r="BR38" s="88"/>
      <c r="BS38" s="957"/>
      <c r="BT38" s="958"/>
      <c r="BU38" s="958"/>
      <c r="BV38" s="958"/>
      <c r="BW38" s="958"/>
      <c r="BX38" s="958"/>
      <c r="BY38" s="958"/>
      <c r="BZ38" s="958"/>
      <c r="CA38" s="958"/>
      <c r="CB38" s="958"/>
      <c r="CC38" s="958"/>
      <c r="CD38" s="958"/>
      <c r="CE38" s="958"/>
      <c r="CF38" s="958"/>
      <c r="CG38" s="959"/>
      <c r="CH38" s="964"/>
      <c r="CI38" s="965"/>
      <c r="CJ38" s="965"/>
      <c r="CK38" s="965"/>
      <c r="CL38" s="975"/>
      <c r="CM38" s="964"/>
      <c r="CN38" s="965"/>
      <c r="CO38" s="965"/>
      <c r="CP38" s="965"/>
      <c r="CQ38" s="975"/>
      <c r="CR38" s="964"/>
      <c r="CS38" s="965"/>
      <c r="CT38" s="965"/>
      <c r="CU38" s="965"/>
      <c r="CV38" s="975"/>
      <c r="CW38" s="964"/>
      <c r="CX38" s="965"/>
      <c r="CY38" s="965"/>
      <c r="CZ38" s="965"/>
      <c r="DA38" s="975"/>
      <c r="DB38" s="964"/>
      <c r="DC38" s="965"/>
      <c r="DD38" s="965"/>
      <c r="DE38" s="965"/>
      <c r="DF38" s="975"/>
      <c r="DG38" s="964"/>
      <c r="DH38" s="965"/>
      <c r="DI38" s="965"/>
      <c r="DJ38" s="965"/>
      <c r="DK38" s="975"/>
      <c r="DL38" s="964"/>
      <c r="DM38" s="965"/>
      <c r="DN38" s="965"/>
      <c r="DO38" s="965"/>
      <c r="DP38" s="975"/>
      <c r="DQ38" s="964"/>
      <c r="DR38" s="965"/>
      <c r="DS38" s="965"/>
      <c r="DT38" s="965"/>
      <c r="DU38" s="975"/>
      <c r="DV38" s="957"/>
      <c r="DW38" s="958"/>
      <c r="DX38" s="958"/>
      <c r="DY38" s="958"/>
      <c r="DZ38" s="976"/>
      <c r="EA38" s="55"/>
    </row>
    <row r="39" spans="1:131" s="52" customFormat="1" ht="26.25" customHeight="1" x14ac:dyDescent="0.15">
      <c r="A39" s="62">
        <v>12</v>
      </c>
      <c r="B39" s="957"/>
      <c r="C39" s="958"/>
      <c r="D39" s="958"/>
      <c r="E39" s="958"/>
      <c r="F39" s="958"/>
      <c r="G39" s="958"/>
      <c r="H39" s="958"/>
      <c r="I39" s="958"/>
      <c r="J39" s="958"/>
      <c r="K39" s="958"/>
      <c r="L39" s="958"/>
      <c r="M39" s="958"/>
      <c r="N39" s="958"/>
      <c r="O39" s="958"/>
      <c r="P39" s="959"/>
      <c r="Q39" s="960"/>
      <c r="R39" s="961"/>
      <c r="S39" s="961"/>
      <c r="T39" s="961"/>
      <c r="U39" s="961"/>
      <c r="V39" s="961"/>
      <c r="W39" s="961"/>
      <c r="X39" s="961"/>
      <c r="Y39" s="961"/>
      <c r="Z39" s="961"/>
      <c r="AA39" s="961"/>
      <c r="AB39" s="961"/>
      <c r="AC39" s="961"/>
      <c r="AD39" s="961"/>
      <c r="AE39" s="967"/>
      <c r="AF39" s="987"/>
      <c r="AG39" s="965"/>
      <c r="AH39" s="965"/>
      <c r="AI39" s="965"/>
      <c r="AJ39" s="988"/>
      <c r="AK39" s="966"/>
      <c r="AL39" s="961"/>
      <c r="AM39" s="961"/>
      <c r="AN39" s="961"/>
      <c r="AO39" s="961"/>
      <c r="AP39" s="961"/>
      <c r="AQ39" s="961"/>
      <c r="AR39" s="961"/>
      <c r="AS39" s="961"/>
      <c r="AT39" s="961"/>
      <c r="AU39" s="961"/>
      <c r="AV39" s="961"/>
      <c r="AW39" s="961"/>
      <c r="AX39" s="961"/>
      <c r="AY39" s="961"/>
      <c r="AZ39" s="994"/>
      <c r="BA39" s="994"/>
      <c r="BB39" s="994"/>
      <c r="BC39" s="994"/>
      <c r="BD39" s="994"/>
      <c r="BE39" s="962"/>
      <c r="BF39" s="962"/>
      <c r="BG39" s="962"/>
      <c r="BH39" s="962"/>
      <c r="BI39" s="963"/>
      <c r="BJ39" s="64"/>
      <c r="BK39" s="64"/>
      <c r="BL39" s="64"/>
      <c r="BM39" s="64"/>
      <c r="BN39" s="64"/>
      <c r="BO39" s="63"/>
      <c r="BP39" s="63"/>
      <c r="BQ39" s="60">
        <v>33</v>
      </c>
      <c r="BR39" s="88"/>
      <c r="BS39" s="957"/>
      <c r="BT39" s="958"/>
      <c r="BU39" s="958"/>
      <c r="BV39" s="958"/>
      <c r="BW39" s="958"/>
      <c r="BX39" s="958"/>
      <c r="BY39" s="958"/>
      <c r="BZ39" s="958"/>
      <c r="CA39" s="958"/>
      <c r="CB39" s="958"/>
      <c r="CC39" s="958"/>
      <c r="CD39" s="958"/>
      <c r="CE39" s="958"/>
      <c r="CF39" s="958"/>
      <c r="CG39" s="959"/>
      <c r="CH39" s="964"/>
      <c r="CI39" s="965"/>
      <c r="CJ39" s="965"/>
      <c r="CK39" s="965"/>
      <c r="CL39" s="975"/>
      <c r="CM39" s="964"/>
      <c r="CN39" s="965"/>
      <c r="CO39" s="965"/>
      <c r="CP39" s="965"/>
      <c r="CQ39" s="975"/>
      <c r="CR39" s="964"/>
      <c r="CS39" s="965"/>
      <c r="CT39" s="965"/>
      <c r="CU39" s="965"/>
      <c r="CV39" s="975"/>
      <c r="CW39" s="964"/>
      <c r="CX39" s="965"/>
      <c r="CY39" s="965"/>
      <c r="CZ39" s="965"/>
      <c r="DA39" s="975"/>
      <c r="DB39" s="964"/>
      <c r="DC39" s="965"/>
      <c r="DD39" s="965"/>
      <c r="DE39" s="965"/>
      <c r="DF39" s="975"/>
      <c r="DG39" s="964"/>
      <c r="DH39" s="965"/>
      <c r="DI39" s="965"/>
      <c r="DJ39" s="965"/>
      <c r="DK39" s="975"/>
      <c r="DL39" s="964"/>
      <c r="DM39" s="965"/>
      <c r="DN39" s="965"/>
      <c r="DO39" s="965"/>
      <c r="DP39" s="975"/>
      <c r="DQ39" s="964"/>
      <c r="DR39" s="965"/>
      <c r="DS39" s="965"/>
      <c r="DT39" s="965"/>
      <c r="DU39" s="975"/>
      <c r="DV39" s="957"/>
      <c r="DW39" s="958"/>
      <c r="DX39" s="958"/>
      <c r="DY39" s="958"/>
      <c r="DZ39" s="976"/>
      <c r="EA39" s="55"/>
    </row>
    <row r="40" spans="1:131" s="52" customFormat="1" ht="26.25" customHeight="1" x14ac:dyDescent="0.15">
      <c r="A40" s="60">
        <v>13</v>
      </c>
      <c r="B40" s="957"/>
      <c r="C40" s="958"/>
      <c r="D40" s="958"/>
      <c r="E40" s="958"/>
      <c r="F40" s="958"/>
      <c r="G40" s="958"/>
      <c r="H40" s="958"/>
      <c r="I40" s="958"/>
      <c r="J40" s="958"/>
      <c r="K40" s="958"/>
      <c r="L40" s="958"/>
      <c r="M40" s="958"/>
      <c r="N40" s="958"/>
      <c r="O40" s="958"/>
      <c r="P40" s="959"/>
      <c r="Q40" s="960"/>
      <c r="R40" s="961"/>
      <c r="S40" s="961"/>
      <c r="T40" s="961"/>
      <c r="U40" s="961"/>
      <c r="V40" s="961"/>
      <c r="W40" s="961"/>
      <c r="X40" s="961"/>
      <c r="Y40" s="961"/>
      <c r="Z40" s="961"/>
      <c r="AA40" s="961"/>
      <c r="AB40" s="961"/>
      <c r="AC40" s="961"/>
      <c r="AD40" s="961"/>
      <c r="AE40" s="967"/>
      <c r="AF40" s="987"/>
      <c r="AG40" s="965"/>
      <c r="AH40" s="965"/>
      <c r="AI40" s="965"/>
      <c r="AJ40" s="988"/>
      <c r="AK40" s="966"/>
      <c r="AL40" s="961"/>
      <c r="AM40" s="961"/>
      <c r="AN40" s="961"/>
      <c r="AO40" s="961"/>
      <c r="AP40" s="961"/>
      <c r="AQ40" s="961"/>
      <c r="AR40" s="961"/>
      <c r="AS40" s="961"/>
      <c r="AT40" s="961"/>
      <c r="AU40" s="961"/>
      <c r="AV40" s="961"/>
      <c r="AW40" s="961"/>
      <c r="AX40" s="961"/>
      <c r="AY40" s="961"/>
      <c r="AZ40" s="994"/>
      <c r="BA40" s="994"/>
      <c r="BB40" s="994"/>
      <c r="BC40" s="994"/>
      <c r="BD40" s="994"/>
      <c r="BE40" s="962"/>
      <c r="BF40" s="962"/>
      <c r="BG40" s="962"/>
      <c r="BH40" s="962"/>
      <c r="BI40" s="963"/>
      <c r="BJ40" s="64"/>
      <c r="BK40" s="64"/>
      <c r="BL40" s="64"/>
      <c r="BM40" s="64"/>
      <c r="BN40" s="64"/>
      <c r="BO40" s="63"/>
      <c r="BP40" s="63"/>
      <c r="BQ40" s="60">
        <v>34</v>
      </c>
      <c r="BR40" s="88"/>
      <c r="BS40" s="957"/>
      <c r="BT40" s="958"/>
      <c r="BU40" s="958"/>
      <c r="BV40" s="958"/>
      <c r="BW40" s="958"/>
      <c r="BX40" s="958"/>
      <c r="BY40" s="958"/>
      <c r="BZ40" s="958"/>
      <c r="CA40" s="958"/>
      <c r="CB40" s="958"/>
      <c r="CC40" s="958"/>
      <c r="CD40" s="958"/>
      <c r="CE40" s="958"/>
      <c r="CF40" s="958"/>
      <c r="CG40" s="959"/>
      <c r="CH40" s="964"/>
      <c r="CI40" s="965"/>
      <c r="CJ40" s="965"/>
      <c r="CK40" s="965"/>
      <c r="CL40" s="975"/>
      <c r="CM40" s="964"/>
      <c r="CN40" s="965"/>
      <c r="CO40" s="965"/>
      <c r="CP40" s="965"/>
      <c r="CQ40" s="975"/>
      <c r="CR40" s="964"/>
      <c r="CS40" s="965"/>
      <c r="CT40" s="965"/>
      <c r="CU40" s="965"/>
      <c r="CV40" s="975"/>
      <c r="CW40" s="964"/>
      <c r="CX40" s="965"/>
      <c r="CY40" s="965"/>
      <c r="CZ40" s="965"/>
      <c r="DA40" s="975"/>
      <c r="DB40" s="964"/>
      <c r="DC40" s="965"/>
      <c r="DD40" s="965"/>
      <c r="DE40" s="965"/>
      <c r="DF40" s="975"/>
      <c r="DG40" s="964"/>
      <c r="DH40" s="965"/>
      <c r="DI40" s="965"/>
      <c r="DJ40" s="965"/>
      <c r="DK40" s="975"/>
      <c r="DL40" s="964"/>
      <c r="DM40" s="965"/>
      <c r="DN40" s="965"/>
      <c r="DO40" s="965"/>
      <c r="DP40" s="975"/>
      <c r="DQ40" s="964"/>
      <c r="DR40" s="965"/>
      <c r="DS40" s="965"/>
      <c r="DT40" s="965"/>
      <c r="DU40" s="975"/>
      <c r="DV40" s="957"/>
      <c r="DW40" s="958"/>
      <c r="DX40" s="958"/>
      <c r="DY40" s="958"/>
      <c r="DZ40" s="976"/>
      <c r="EA40" s="55"/>
    </row>
    <row r="41" spans="1:131" s="52" customFormat="1" ht="26.25" customHeight="1" x14ac:dyDescent="0.15">
      <c r="A41" s="60">
        <v>14</v>
      </c>
      <c r="B41" s="957"/>
      <c r="C41" s="958"/>
      <c r="D41" s="958"/>
      <c r="E41" s="958"/>
      <c r="F41" s="958"/>
      <c r="G41" s="958"/>
      <c r="H41" s="958"/>
      <c r="I41" s="958"/>
      <c r="J41" s="958"/>
      <c r="K41" s="958"/>
      <c r="L41" s="958"/>
      <c r="M41" s="958"/>
      <c r="N41" s="958"/>
      <c r="O41" s="958"/>
      <c r="P41" s="959"/>
      <c r="Q41" s="960"/>
      <c r="R41" s="961"/>
      <c r="S41" s="961"/>
      <c r="T41" s="961"/>
      <c r="U41" s="961"/>
      <c r="V41" s="961"/>
      <c r="W41" s="961"/>
      <c r="X41" s="961"/>
      <c r="Y41" s="961"/>
      <c r="Z41" s="961"/>
      <c r="AA41" s="961"/>
      <c r="AB41" s="961"/>
      <c r="AC41" s="961"/>
      <c r="AD41" s="961"/>
      <c r="AE41" s="967"/>
      <c r="AF41" s="987"/>
      <c r="AG41" s="965"/>
      <c r="AH41" s="965"/>
      <c r="AI41" s="965"/>
      <c r="AJ41" s="988"/>
      <c r="AK41" s="966"/>
      <c r="AL41" s="961"/>
      <c r="AM41" s="961"/>
      <c r="AN41" s="961"/>
      <c r="AO41" s="961"/>
      <c r="AP41" s="961"/>
      <c r="AQ41" s="961"/>
      <c r="AR41" s="961"/>
      <c r="AS41" s="961"/>
      <c r="AT41" s="961"/>
      <c r="AU41" s="961"/>
      <c r="AV41" s="961"/>
      <c r="AW41" s="961"/>
      <c r="AX41" s="961"/>
      <c r="AY41" s="961"/>
      <c r="AZ41" s="994"/>
      <c r="BA41" s="994"/>
      <c r="BB41" s="994"/>
      <c r="BC41" s="994"/>
      <c r="BD41" s="994"/>
      <c r="BE41" s="962"/>
      <c r="BF41" s="962"/>
      <c r="BG41" s="962"/>
      <c r="BH41" s="962"/>
      <c r="BI41" s="963"/>
      <c r="BJ41" s="64"/>
      <c r="BK41" s="64"/>
      <c r="BL41" s="64"/>
      <c r="BM41" s="64"/>
      <c r="BN41" s="64"/>
      <c r="BO41" s="63"/>
      <c r="BP41" s="63"/>
      <c r="BQ41" s="60">
        <v>35</v>
      </c>
      <c r="BR41" s="88"/>
      <c r="BS41" s="957"/>
      <c r="BT41" s="958"/>
      <c r="BU41" s="958"/>
      <c r="BV41" s="958"/>
      <c r="BW41" s="958"/>
      <c r="BX41" s="958"/>
      <c r="BY41" s="958"/>
      <c r="BZ41" s="958"/>
      <c r="CA41" s="958"/>
      <c r="CB41" s="958"/>
      <c r="CC41" s="958"/>
      <c r="CD41" s="958"/>
      <c r="CE41" s="958"/>
      <c r="CF41" s="958"/>
      <c r="CG41" s="959"/>
      <c r="CH41" s="964"/>
      <c r="CI41" s="965"/>
      <c r="CJ41" s="965"/>
      <c r="CK41" s="965"/>
      <c r="CL41" s="975"/>
      <c r="CM41" s="964"/>
      <c r="CN41" s="965"/>
      <c r="CO41" s="965"/>
      <c r="CP41" s="965"/>
      <c r="CQ41" s="975"/>
      <c r="CR41" s="964"/>
      <c r="CS41" s="965"/>
      <c r="CT41" s="965"/>
      <c r="CU41" s="965"/>
      <c r="CV41" s="975"/>
      <c r="CW41" s="964"/>
      <c r="CX41" s="965"/>
      <c r="CY41" s="965"/>
      <c r="CZ41" s="965"/>
      <c r="DA41" s="975"/>
      <c r="DB41" s="964"/>
      <c r="DC41" s="965"/>
      <c r="DD41" s="965"/>
      <c r="DE41" s="965"/>
      <c r="DF41" s="975"/>
      <c r="DG41" s="964"/>
      <c r="DH41" s="965"/>
      <c r="DI41" s="965"/>
      <c r="DJ41" s="965"/>
      <c r="DK41" s="975"/>
      <c r="DL41" s="964"/>
      <c r="DM41" s="965"/>
      <c r="DN41" s="965"/>
      <c r="DO41" s="965"/>
      <c r="DP41" s="975"/>
      <c r="DQ41" s="964"/>
      <c r="DR41" s="965"/>
      <c r="DS41" s="965"/>
      <c r="DT41" s="965"/>
      <c r="DU41" s="975"/>
      <c r="DV41" s="957"/>
      <c r="DW41" s="958"/>
      <c r="DX41" s="958"/>
      <c r="DY41" s="958"/>
      <c r="DZ41" s="976"/>
      <c r="EA41" s="55"/>
    </row>
    <row r="42" spans="1:131" s="52" customFormat="1" ht="26.25" customHeight="1" x14ac:dyDescent="0.15">
      <c r="A42" s="60">
        <v>15</v>
      </c>
      <c r="B42" s="957"/>
      <c r="C42" s="958"/>
      <c r="D42" s="958"/>
      <c r="E42" s="958"/>
      <c r="F42" s="958"/>
      <c r="G42" s="958"/>
      <c r="H42" s="958"/>
      <c r="I42" s="958"/>
      <c r="J42" s="958"/>
      <c r="K42" s="958"/>
      <c r="L42" s="958"/>
      <c r="M42" s="958"/>
      <c r="N42" s="958"/>
      <c r="O42" s="958"/>
      <c r="P42" s="959"/>
      <c r="Q42" s="960"/>
      <c r="R42" s="961"/>
      <c r="S42" s="961"/>
      <c r="T42" s="961"/>
      <c r="U42" s="961"/>
      <c r="V42" s="961"/>
      <c r="W42" s="961"/>
      <c r="X42" s="961"/>
      <c r="Y42" s="961"/>
      <c r="Z42" s="961"/>
      <c r="AA42" s="961"/>
      <c r="AB42" s="961"/>
      <c r="AC42" s="961"/>
      <c r="AD42" s="961"/>
      <c r="AE42" s="967"/>
      <c r="AF42" s="987"/>
      <c r="AG42" s="965"/>
      <c r="AH42" s="965"/>
      <c r="AI42" s="965"/>
      <c r="AJ42" s="988"/>
      <c r="AK42" s="966"/>
      <c r="AL42" s="961"/>
      <c r="AM42" s="961"/>
      <c r="AN42" s="961"/>
      <c r="AO42" s="961"/>
      <c r="AP42" s="961"/>
      <c r="AQ42" s="961"/>
      <c r="AR42" s="961"/>
      <c r="AS42" s="961"/>
      <c r="AT42" s="961"/>
      <c r="AU42" s="961"/>
      <c r="AV42" s="961"/>
      <c r="AW42" s="961"/>
      <c r="AX42" s="961"/>
      <c r="AY42" s="961"/>
      <c r="AZ42" s="994"/>
      <c r="BA42" s="994"/>
      <c r="BB42" s="994"/>
      <c r="BC42" s="994"/>
      <c r="BD42" s="994"/>
      <c r="BE42" s="962"/>
      <c r="BF42" s="962"/>
      <c r="BG42" s="962"/>
      <c r="BH42" s="962"/>
      <c r="BI42" s="963"/>
      <c r="BJ42" s="64"/>
      <c r="BK42" s="64"/>
      <c r="BL42" s="64"/>
      <c r="BM42" s="64"/>
      <c r="BN42" s="64"/>
      <c r="BO42" s="63"/>
      <c r="BP42" s="63"/>
      <c r="BQ42" s="60">
        <v>36</v>
      </c>
      <c r="BR42" s="88"/>
      <c r="BS42" s="957"/>
      <c r="BT42" s="958"/>
      <c r="BU42" s="958"/>
      <c r="BV42" s="958"/>
      <c r="BW42" s="958"/>
      <c r="BX42" s="958"/>
      <c r="BY42" s="958"/>
      <c r="BZ42" s="958"/>
      <c r="CA42" s="958"/>
      <c r="CB42" s="958"/>
      <c r="CC42" s="958"/>
      <c r="CD42" s="958"/>
      <c r="CE42" s="958"/>
      <c r="CF42" s="958"/>
      <c r="CG42" s="959"/>
      <c r="CH42" s="964"/>
      <c r="CI42" s="965"/>
      <c r="CJ42" s="965"/>
      <c r="CK42" s="965"/>
      <c r="CL42" s="975"/>
      <c r="CM42" s="964"/>
      <c r="CN42" s="965"/>
      <c r="CO42" s="965"/>
      <c r="CP42" s="965"/>
      <c r="CQ42" s="975"/>
      <c r="CR42" s="964"/>
      <c r="CS42" s="965"/>
      <c r="CT42" s="965"/>
      <c r="CU42" s="965"/>
      <c r="CV42" s="975"/>
      <c r="CW42" s="964"/>
      <c r="CX42" s="965"/>
      <c r="CY42" s="965"/>
      <c r="CZ42" s="965"/>
      <c r="DA42" s="975"/>
      <c r="DB42" s="964"/>
      <c r="DC42" s="965"/>
      <c r="DD42" s="965"/>
      <c r="DE42" s="965"/>
      <c r="DF42" s="975"/>
      <c r="DG42" s="964"/>
      <c r="DH42" s="965"/>
      <c r="DI42" s="965"/>
      <c r="DJ42" s="965"/>
      <c r="DK42" s="975"/>
      <c r="DL42" s="964"/>
      <c r="DM42" s="965"/>
      <c r="DN42" s="965"/>
      <c r="DO42" s="965"/>
      <c r="DP42" s="975"/>
      <c r="DQ42" s="964"/>
      <c r="DR42" s="965"/>
      <c r="DS42" s="965"/>
      <c r="DT42" s="965"/>
      <c r="DU42" s="975"/>
      <c r="DV42" s="957"/>
      <c r="DW42" s="958"/>
      <c r="DX42" s="958"/>
      <c r="DY42" s="958"/>
      <c r="DZ42" s="976"/>
      <c r="EA42" s="55"/>
    </row>
    <row r="43" spans="1:131" s="52" customFormat="1" ht="26.25" customHeight="1" x14ac:dyDescent="0.15">
      <c r="A43" s="60">
        <v>16</v>
      </c>
      <c r="B43" s="957"/>
      <c r="C43" s="958"/>
      <c r="D43" s="958"/>
      <c r="E43" s="958"/>
      <c r="F43" s="958"/>
      <c r="G43" s="958"/>
      <c r="H43" s="958"/>
      <c r="I43" s="958"/>
      <c r="J43" s="958"/>
      <c r="K43" s="958"/>
      <c r="L43" s="958"/>
      <c r="M43" s="958"/>
      <c r="N43" s="958"/>
      <c r="O43" s="958"/>
      <c r="P43" s="959"/>
      <c r="Q43" s="960"/>
      <c r="R43" s="961"/>
      <c r="S43" s="961"/>
      <c r="T43" s="961"/>
      <c r="U43" s="961"/>
      <c r="V43" s="961"/>
      <c r="W43" s="961"/>
      <c r="X43" s="961"/>
      <c r="Y43" s="961"/>
      <c r="Z43" s="961"/>
      <c r="AA43" s="961"/>
      <c r="AB43" s="961"/>
      <c r="AC43" s="961"/>
      <c r="AD43" s="961"/>
      <c r="AE43" s="967"/>
      <c r="AF43" s="987"/>
      <c r="AG43" s="965"/>
      <c r="AH43" s="965"/>
      <c r="AI43" s="965"/>
      <c r="AJ43" s="988"/>
      <c r="AK43" s="966"/>
      <c r="AL43" s="961"/>
      <c r="AM43" s="961"/>
      <c r="AN43" s="961"/>
      <c r="AO43" s="961"/>
      <c r="AP43" s="961"/>
      <c r="AQ43" s="961"/>
      <c r="AR43" s="961"/>
      <c r="AS43" s="961"/>
      <c r="AT43" s="961"/>
      <c r="AU43" s="961"/>
      <c r="AV43" s="961"/>
      <c r="AW43" s="961"/>
      <c r="AX43" s="961"/>
      <c r="AY43" s="961"/>
      <c r="AZ43" s="994"/>
      <c r="BA43" s="994"/>
      <c r="BB43" s="994"/>
      <c r="BC43" s="994"/>
      <c r="BD43" s="994"/>
      <c r="BE43" s="962"/>
      <c r="BF43" s="962"/>
      <c r="BG43" s="962"/>
      <c r="BH43" s="962"/>
      <c r="BI43" s="963"/>
      <c r="BJ43" s="64"/>
      <c r="BK43" s="64"/>
      <c r="BL43" s="64"/>
      <c r="BM43" s="64"/>
      <c r="BN43" s="64"/>
      <c r="BO43" s="63"/>
      <c r="BP43" s="63"/>
      <c r="BQ43" s="60">
        <v>37</v>
      </c>
      <c r="BR43" s="88"/>
      <c r="BS43" s="957"/>
      <c r="BT43" s="958"/>
      <c r="BU43" s="958"/>
      <c r="BV43" s="958"/>
      <c r="BW43" s="958"/>
      <c r="BX43" s="958"/>
      <c r="BY43" s="958"/>
      <c r="BZ43" s="958"/>
      <c r="CA43" s="958"/>
      <c r="CB43" s="958"/>
      <c r="CC43" s="958"/>
      <c r="CD43" s="958"/>
      <c r="CE43" s="958"/>
      <c r="CF43" s="958"/>
      <c r="CG43" s="959"/>
      <c r="CH43" s="964"/>
      <c r="CI43" s="965"/>
      <c r="CJ43" s="965"/>
      <c r="CK43" s="965"/>
      <c r="CL43" s="975"/>
      <c r="CM43" s="964"/>
      <c r="CN43" s="965"/>
      <c r="CO43" s="965"/>
      <c r="CP43" s="965"/>
      <c r="CQ43" s="975"/>
      <c r="CR43" s="964"/>
      <c r="CS43" s="965"/>
      <c r="CT43" s="965"/>
      <c r="CU43" s="965"/>
      <c r="CV43" s="975"/>
      <c r="CW43" s="964"/>
      <c r="CX43" s="965"/>
      <c r="CY43" s="965"/>
      <c r="CZ43" s="965"/>
      <c r="DA43" s="975"/>
      <c r="DB43" s="964"/>
      <c r="DC43" s="965"/>
      <c r="DD43" s="965"/>
      <c r="DE43" s="965"/>
      <c r="DF43" s="975"/>
      <c r="DG43" s="964"/>
      <c r="DH43" s="965"/>
      <c r="DI43" s="965"/>
      <c r="DJ43" s="965"/>
      <c r="DK43" s="975"/>
      <c r="DL43" s="964"/>
      <c r="DM43" s="965"/>
      <c r="DN43" s="965"/>
      <c r="DO43" s="965"/>
      <c r="DP43" s="975"/>
      <c r="DQ43" s="964"/>
      <c r="DR43" s="965"/>
      <c r="DS43" s="965"/>
      <c r="DT43" s="965"/>
      <c r="DU43" s="975"/>
      <c r="DV43" s="957"/>
      <c r="DW43" s="958"/>
      <c r="DX43" s="958"/>
      <c r="DY43" s="958"/>
      <c r="DZ43" s="976"/>
      <c r="EA43" s="55"/>
    </row>
    <row r="44" spans="1:131" s="52" customFormat="1" ht="26.25" customHeight="1" x14ac:dyDescent="0.15">
      <c r="A44" s="60">
        <v>17</v>
      </c>
      <c r="B44" s="957"/>
      <c r="C44" s="958"/>
      <c r="D44" s="958"/>
      <c r="E44" s="958"/>
      <c r="F44" s="958"/>
      <c r="G44" s="958"/>
      <c r="H44" s="958"/>
      <c r="I44" s="958"/>
      <c r="J44" s="958"/>
      <c r="K44" s="958"/>
      <c r="L44" s="958"/>
      <c r="M44" s="958"/>
      <c r="N44" s="958"/>
      <c r="O44" s="958"/>
      <c r="P44" s="959"/>
      <c r="Q44" s="960"/>
      <c r="R44" s="961"/>
      <c r="S44" s="961"/>
      <c r="T44" s="961"/>
      <c r="U44" s="961"/>
      <c r="V44" s="961"/>
      <c r="W44" s="961"/>
      <c r="X44" s="961"/>
      <c r="Y44" s="961"/>
      <c r="Z44" s="961"/>
      <c r="AA44" s="961"/>
      <c r="AB44" s="961"/>
      <c r="AC44" s="961"/>
      <c r="AD44" s="961"/>
      <c r="AE44" s="967"/>
      <c r="AF44" s="987"/>
      <c r="AG44" s="965"/>
      <c r="AH44" s="965"/>
      <c r="AI44" s="965"/>
      <c r="AJ44" s="988"/>
      <c r="AK44" s="966"/>
      <c r="AL44" s="961"/>
      <c r="AM44" s="961"/>
      <c r="AN44" s="961"/>
      <c r="AO44" s="961"/>
      <c r="AP44" s="961"/>
      <c r="AQ44" s="961"/>
      <c r="AR44" s="961"/>
      <c r="AS44" s="961"/>
      <c r="AT44" s="961"/>
      <c r="AU44" s="961"/>
      <c r="AV44" s="961"/>
      <c r="AW44" s="961"/>
      <c r="AX44" s="961"/>
      <c r="AY44" s="961"/>
      <c r="AZ44" s="994"/>
      <c r="BA44" s="994"/>
      <c r="BB44" s="994"/>
      <c r="BC44" s="994"/>
      <c r="BD44" s="994"/>
      <c r="BE44" s="962"/>
      <c r="BF44" s="962"/>
      <c r="BG44" s="962"/>
      <c r="BH44" s="962"/>
      <c r="BI44" s="963"/>
      <c r="BJ44" s="64"/>
      <c r="BK44" s="64"/>
      <c r="BL44" s="64"/>
      <c r="BM44" s="64"/>
      <c r="BN44" s="64"/>
      <c r="BO44" s="63"/>
      <c r="BP44" s="63"/>
      <c r="BQ44" s="60">
        <v>38</v>
      </c>
      <c r="BR44" s="88"/>
      <c r="BS44" s="957"/>
      <c r="BT44" s="958"/>
      <c r="BU44" s="958"/>
      <c r="BV44" s="958"/>
      <c r="BW44" s="958"/>
      <c r="BX44" s="958"/>
      <c r="BY44" s="958"/>
      <c r="BZ44" s="958"/>
      <c r="CA44" s="958"/>
      <c r="CB44" s="958"/>
      <c r="CC44" s="958"/>
      <c r="CD44" s="958"/>
      <c r="CE44" s="958"/>
      <c r="CF44" s="958"/>
      <c r="CG44" s="959"/>
      <c r="CH44" s="964"/>
      <c r="CI44" s="965"/>
      <c r="CJ44" s="965"/>
      <c r="CK44" s="965"/>
      <c r="CL44" s="975"/>
      <c r="CM44" s="964"/>
      <c r="CN44" s="965"/>
      <c r="CO44" s="965"/>
      <c r="CP44" s="965"/>
      <c r="CQ44" s="975"/>
      <c r="CR44" s="964"/>
      <c r="CS44" s="965"/>
      <c r="CT44" s="965"/>
      <c r="CU44" s="965"/>
      <c r="CV44" s="975"/>
      <c r="CW44" s="964"/>
      <c r="CX44" s="965"/>
      <c r="CY44" s="965"/>
      <c r="CZ44" s="965"/>
      <c r="DA44" s="975"/>
      <c r="DB44" s="964"/>
      <c r="DC44" s="965"/>
      <c r="DD44" s="965"/>
      <c r="DE44" s="965"/>
      <c r="DF44" s="975"/>
      <c r="DG44" s="964"/>
      <c r="DH44" s="965"/>
      <c r="DI44" s="965"/>
      <c r="DJ44" s="965"/>
      <c r="DK44" s="975"/>
      <c r="DL44" s="964"/>
      <c r="DM44" s="965"/>
      <c r="DN44" s="965"/>
      <c r="DO44" s="965"/>
      <c r="DP44" s="975"/>
      <c r="DQ44" s="964"/>
      <c r="DR44" s="965"/>
      <c r="DS44" s="965"/>
      <c r="DT44" s="965"/>
      <c r="DU44" s="975"/>
      <c r="DV44" s="957"/>
      <c r="DW44" s="958"/>
      <c r="DX44" s="958"/>
      <c r="DY44" s="958"/>
      <c r="DZ44" s="976"/>
      <c r="EA44" s="55"/>
    </row>
    <row r="45" spans="1:131" s="52" customFormat="1" ht="26.25" customHeight="1" x14ac:dyDescent="0.15">
      <c r="A45" s="60">
        <v>18</v>
      </c>
      <c r="B45" s="957"/>
      <c r="C45" s="958"/>
      <c r="D45" s="958"/>
      <c r="E45" s="958"/>
      <c r="F45" s="958"/>
      <c r="G45" s="958"/>
      <c r="H45" s="958"/>
      <c r="I45" s="958"/>
      <c r="J45" s="958"/>
      <c r="K45" s="958"/>
      <c r="L45" s="958"/>
      <c r="M45" s="958"/>
      <c r="N45" s="958"/>
      <c r="O45" s="958"/>
      <c r="P45" s="959"/>
      <c r="Q45" s="960"/>
      <c r="R45" s="961"/>
      <c r="S45" s="961"/>
      <c r="T45" s="961"/>
      <c r="U45" s="961"/>
      <c r="V45" s="961"/>
      <c r="W45" s="961"/>
      <c r="X45" s="961"/>
      <c r="Y45" s="961"/>
      <c r="Z45" s="961"/>
      <c r="AA45" s="961"/>
      <c r="AB45" s="961"/>
      <c r="AC45" s="961"/>
      <c r="AD45" s="961"/>
      <c r="AE45" s="967"/>
      <c r="AF45" s="987"/>
      <c r="AG45" s="965"/>
      <c r="AH45" s="965"/>
      <c r="AI45" s="965"/>
      <c r="AJ45" s="988"/>
      <c r="AK45" s="966"/>
      <c r="AL45" s="961"/>
      <c r="AM45" s="961"/>
      <c r="AN45" s="961"/>
      <c r="AO45" s="961"/>
      <c r="AP45" s="961"/>
      <c r="AQ45" s="961"/>
      <c r="AR45" s="961"/>
      <c r="AS45" s="961"/>
      <c r="AT45" s="961"/>
      <c r="AU45" s="961"/>
      <c r="AV45" s="961"/>
      <c r="AW45" s="961"/>
      <c r="AX45" s="961"/>
      <c r="AY45" s="961"/>
      <c r="AZ45" s="994"/>
      <c r="BA45" s="994"/>
      <c r="BB45" s="994"/>
      <c r="BC45" s="994"/>
      <c r="BD45" s="994"/>
      <c r="BE45" s="962"/>
      <c r="BF45" s="962"/>
      <c r="BG45" s="962"/>
      <c r="BH45" s="962"/>
      <c r="BI45" s="963"/>
      <c r="BJ45" s="64"/>
      <c r="BK45" s="64"/>
      <c r="BL45" s="64"/>
      <c r="BM45" s="64"/>
      <c r="BN45" s="64"/>
      <c r="BO45" s="63"/>
      <c r="BP45" s="63"/>
      <c r="BQ45" s="60">
        <v>39</v>
      </c>
      <c r="BR45" s="88"/>
      <c r="BS45" s="957"/>
      <c r="BT45" s="958"/>
      <c r="BU45" s="958"/>
      <c r="BV45" s="958"/>
      <c r="BW45" s="958"/>
      <c r="BX45" s="958"/>
      <c r="BY45" s="958"/>
      <c r="BZ45" s="958"/>
      <c r="CA45" s="958"/>
      <c r="CB45" s="958"/>
      <c r="CC45" s="958"/>
      <c r="CD45" s="958"/>
      <c r="CE45" s="958"/>
      <c r="CF45" s="958"/>
      <c r="CG45" s="959"/>
      <c r="CH45" s="964"/>
      <c r="CI45" s="965"/>
      <c r="CJ45" s="965"/>
      <c r="CK45" s="965"/>
      <c r="CL45" s="975"/>
      <c r="CM45" s="964"/>
      <c r="CN45" s="965"/>
      <c r="CO45" s="965"/>
      <c r="CP45" s="965"/>
      <c r="CQ45" s="975"/>
      <c r="CR45" s="964"/>
      <c r="CS45" s="965"/>
      <c r="CT45" s="965"/>
      <c r="CU45" s="965"/>
      <c r="CV45" s="975"/>
      <c r="CW45" s="964"/>
      <c r="CX45" s="965"/>
      <c r="CY45" s="965"/>
      <c r="CZ45" s="965"/>
      <c r="DA45" s="975"/>
      <c r="DB45" s="964"/>
      <c r="DC45" s="965"/>
      <c r="DD45" s="965"/>
      <c r="DE45" s="965"/>
      <c r="DF45" s="975"/>
      <c r="DG45" s="964"/>
      <c r="DH45" s="965"/>
      <c r="DI45" s="965"/>
      <c r="DJ45" s="965"/>
      <c r="DK45" s="975"/>
      <c r="DL45" s="964"/>
      <c r="DM45" s="965"/>
      <c r="DN45" s="965"/>
      <c r="DO45" s="965"/>
      <c r="DP45" s="975"/>
      <c r="DQ45" s="964"/>
      <c r="DR45" s="965"/>
      <c r="DS45" s="965"/>
      <c r="DT45" s="965"/>
      <c r="DU45" s="975"/>
      <c r="DV45" s="957"/>
      <c r="DW45" s="958"/>
      <c r="DX45" s="958"/>
      <c r="DY45" s="958"/>
      <c r="DZ45" s="976"/>
      <c r="EA45" s="55"/>
    </row>
    <row r="46" spans="1:131" s="52" customFormat="1" ht="26.25" customHeight="1" x14ac:dyDescent="0.15">
      <c r="A46" s="60">
        <v>19</v>
      </c>
      <c r="B46" s="957"/>
      <c r="C46" s="958"/>
      <c r="D46" s="958"/>
      <c r="E46" s="958"/>
      <c r="F46" s="958"/>
      <c r="G46" s="958"/>
      <c r="H46" s="958"/>
      <c r="I46" s="958"/>
      <c r="J46" s="958"/>
      <c r="K46" s="958"/>
      <c r="L46" s="958"/>
      <c r="M46" s="958"/>
      <c r="N46" s="958"/>
      <c r="O46" s="958"/>
      <c r="P46" s="959"/>
      <c r="Q46" s="960"/>
      <c r="R46" s="961"/>
      <c r="S46" s="961"/>
      <c r="T46" s="961"/>
      <c r="U46" s="961"/>
      <c r="V46" s="961"/>
      <c r="W46" s="961"/>
      <c r="X46" s="961"/>
      <c r="Y46" s="961"/>
      <c r="Z46" s="961"/>
      <c r="AA46" s="961"/>
      <c r="AB46" s="961"/>
      <c r="AC46" s="961"/>
      <c r="AD46" s="961"/>
      <c r="AE46" s="967"/>
      <c r="AF46" s="987"/>
      <c r="AG46" s="965"/>
      <c r="AH46" s="965"/>
      <c r="AI46" s="965"/>
      <c r="AJ46" s="988"/>
      <c r="AK46" s="966"/>
      <c r="AL46" s="961"/>
      <c r="AM46" s="961"/>
      <c r="AN46" s="961"/>
      <c r="AO46" s="961"/>
      <c r="AP46" s="961"/>
      <c r="AQ46" s="961"/>
      <c r="AR46" s="961"/>
      <c r="AS46" s="961"/>
      <c r="AT46" s="961"/>
      <c r="AU46" s="961"/>
      <c r="AV46" s="961"/>
      <c r="AW46" s="961"/>
      <c r="AX46" s="961"/>
      <c r="AY46" s="961"/>
      <c r="AZ46" s="994"/>
      <c r="BA46" s="994"/>
      <c r="BB46" s="994"/>
      <c r="BC46" s="994"/>
      <c r="BD46" s="994"/>
      <c r="BE46" s="962"/>
      <c r="BF46" s="962"/>
      <c r="BG46" s="962"/>
      <c r="BH46" s="962"/>
      <c r="BI46" s="963"/>
      <c r="BJ46" s="64"/>
      <c r="BK46" s="64"/>
      <c r="BL46" s="64"/>
      <c r="BM46" s="64"/>
      <c r="BN46" s="64"/>
      <c r="BO46" s="63"/>
      <c r="BP46" s="63"/>
      <c r="BQ46" s="60">
        <v>40</v>
      </c>
      <c r="BR46" s="88"/>
      <c r="BS46" s="957"/>
      <c r="BT46" s="958"/>
      <c r="BU46" s="958"/>
      <c r="BV46" s="958"/>
      <c r="BW46" s="958"/>
      <c r="BX46" s="958"/>
      <c r="BY46" s="958"/>
      <c r="BZ46" s="958"/>
      <c r="CA46" s="958"/>
      <c r="CB46" s="958"/>
      <c r="CC46" s="958"/>
      <c r="CD46" s="958"/>
      <c r="CE46" s="958"/>
      <c r="CF46" s="958"/>
      <c r="CG46" s="959"/>
      <c r="CH46" s="964"/>
      <c r="CI46" s="965"/>
      <c r="CJ46" s="965"/>
      <c r="CK46" s="965"/>
      <c r="CL46" s="975"/>
      <c r="CM46" s="964"/>
      <c r="CN46" s="965"/>
      <c r="CO46" s="965"/>
      <c r="CP46" s="965"/>
      <c r="CQ46" s="975"/>
      <c r="CR46" s="964"/>
      <c r="CS46" s="965"/>
      <c r="CT46" s="965"/>
      <c r="CU46" s="965"/>
      <c r="CV46" s="975"/>
      <c r="CW46" s="964"/>
      <c r="CX46" s="965"/>
      <c r="CY46" s="965"/>
      <c r="CZ46" s="965"/>
      <c r="DA46" s="975"/>
      <c r="DB46" s="964"/>
      <c r="DC46" s="965"/>
      <c r="DD46" s="965"/>
      <c r="DE46" s="965"/>
      <c r="DF46" s="975"/>
      <c r="DG46" s="964"/>
      <c r="DH46" s="965"/>
      <c r="DI46" s="965"/>
      <c r="DJ46" s="965"/>
      <c r="DK46" s="975"/>
      <c r="DL46" s="964"/>
      <c r="DM46" s="965"/>
      <c r="DN46" s="965"/>
      <c r="DO46" s="965"/>
      <c r="DP46" s="975"/>
      <c r="DQ46" s="964"/>
      <c r="DR46" s="965"/>
      <c r="DS46" s="965"/>
      <c r="DT46" s="965"/>
      <c r="DU46" s="975"/>
      <c r="DV46" s="957"/>
      <c r="DW46" s="958"/>
      <c r="DX46" s="958"/>
      <c r="DY46" s="958"/>
      <c r="DZ46" s="976"/>
      <c r="EA46" s="55"/>
    </row>
    <row r="47" spans="1:131" s="52" customFormat="1" ht="26.25" customHeight="1" x14ac:dyDescent="0.15">
      <c r="A47" s="60">
        <v>20</v>
      </c>
      <c r="B47" s="957"/>
      <c r="C47" s="958"/>
      <c r="D47" s="958"/>
      <c r="E47" s="958"/>
      <c r="F47" s="958"/>
      <c r="G47" s="958"/>
      <c r="H47" s="958"/>
      <c r="I47" s="958"/>
      <c r="J47" s="958"/>
      <c r="K47" s="958"/>
      <c r="L47" s="958"/>
      <c r="M47" s="958"/>
      <c r="N47" s="958"/>
      <c r="O47" s="958"/>
      <c r="P47" s="959"/>
      <c r="Q47" s="960"/>
      <c r="R47" s="961"/>
      <c r="S47" s="961"/>
      <c r="T47" s="961"/>
      <c r="U47" s="961"/>
      <c r="V47" s="961"/>
      <c r="W47" s="961"/>
      <c r="X47" s="961"/>
      <c r="Y47" s="961"/>
      <c r="Z47" s="961"/>
      <c r="AA47" s="961"/>
      <c r="AB47" s="961"/>
      <c r="AC47" s="961"/>
      <c r="AD47" s="961"/>
      <c r="AE47" s="967"/>
      <c r="AF47" s="987"/>
      <c r="AG47" s="965"/>
      <c r="AH47" s="965"/>
      <c r="AI47" s="965"/>
      <c r="AJ47" s="988"/>
      <c r="AK47" s="966"/>
      <c r="AL47" s="961"/>
      <c r="AM47" s="961"/>
      <c r="AN47" s="961"/>
      <c r="AO47" s="961"/>
      <c r="AP47" s="961"/>
      <c r="AQ47" s="961"/>
      <c r="AR47" s="961"/>
      <c r="AS47" s="961"/>
      <c r="AT47" s="961"/>
      <c r="AU47" s="961"/>
      <c r="AV47" s="961"/>
      <c r="AW47" s="961"/>
      <c r="AX47" s="961"/>
      <c r="AY47" s="961"/>
      <c r="AZ47" s="994"/>
      <c r="BA47" s="994"/>
      <c r="BB47" s="994"/>
      <c r="BC47" s="994"/>
      <c r="BD47" s="994"/>
      <c r="BE47" s="962"/>
      <c r="BF47" s="962"/>
      <c r="BG47" s="962"/>
      <c r="BH47" s="962"/>
      <c r="BI47" s="963"/>
      <c r="BJ47" s="64"/>
      <c r="BK47" s="64"/>
      <c r="BL47" s="64"/>
      <c r="BM47" s="64"/>
      <c r="BN47" s="64"/>
      <c r="BO47" s="63"/>
      <c r="BP47" s="63"/>
      <c r="BQ47" s="60">
        <v>41</v>
      </c>
      <c r="BR47" s="88"/>
      <c r="BS47" s="957"/>
      <c r="BT47" s="958"/>
      <c r="BU47" s="958"/>
      <c r="BV47" s="958"/>
      <c r="BW47" s="958"/>
      <c r="BX47" s="958"/>
      <c r="BY47" s="958"/>
      <c r="BZ47" s="958"/>
      <c r="CA47" s="958"/>
      <c r="CB47" s="958"/>
      <c r="CC47" s="958"/>
      <c r="CD47" s="958"/>
      <c r="CE47" s="958"/>
      <c r="CF47" s="958"/>
      <c r="CG47" s="959"/>
      <c r="CH47" s="964"/>
      <c r="CI47" s="965"/>
      <c r="CJ47" s="965"/>
      <c r="CK47" s="965"/>
      <c r="CL47" s="975"/>
      <c r="CM47" s="964"/>
      <c r="CN47" s="965"/>
      <c r="CO47" s="965"/>
      <c r="CP47" s="965"/>
      <c r="CQ47" s="975"/>
      <c r="CR47" s="964"/>
      <c r="CS47" s="965"/>
      <c r="CT47" s="965"/>
      <c r="CU47" s="965"/>
      <c r="CV47" s="975"/>
      <c r="CW47" s="964"/>
      <c r="CX47" s="965"/>
      <c r="CY47" s="965"/>
      <c r="CZ47" s="965"/>
      <c r="DA47" s="975"/>
      <c r="DB47" s="964"/>
      <c r="DC47" s="965"/>
      <c r="DD47" s="965"/>
      <c r="DE47" s="965"/>
      <c r="DF47" s="975"/>
      <c r="DG47" s="964"/>
      <c r="DH47" s="965"/>
      <c r="DI47" s="965"/>
      <c r="DJ47" s="965"/>
      <c r="DK47" s="975"/>
      <c r="DL47" s="964"/>
      <c r="DM47" s="965"/>
      <c r="DN47" s="965"/>
      <c r="DO47" s="965"/>
      <c r="DP47" s="975"/>
      <c r="DQ47" s="964"/>
      <c r="DR47" s="965"/>
      <c r="DS47" s="965"/>
      <c r="DT47" s="965"/>
      <c r="DU47" s="975"/>
      <c r="DV47" s="957"/>
      <c r="DW47" s="958"/>
      <c r="DX47" s="958"/>
      <c r="DY47" s="958"/>
      <c r="DZ47" s="976"/>
      <c r="EA47" s="55"/>
    </row>
    <row r="48" spans="1:131" s="52" customFormat="1" ht="26.25" customHeight="1" x14ac:dyDescent="0.15">
      <c r="A48" s="60">
        <v>21</v>
      </c>
      <c r="B48" s="957"/>
      <c r="C48" s="958"/>
      <c r="D48" s="958"/>
      <c r="E48" s="958"/>
      <c r="F48" s="958"/>
      <c r="G48" s="958"/>
      <c r="H48" s="958"/>
      <c r="I48" s="958"/>
      <c r="J48" s="958"/>
      <c r="K48" s="958"/>
      <c r="L48" s="958"/>
      <c r="M48" s="958"/>
      <c r="N48" s="958"/>
      <c r="O48" s="958"/>
      <c r="P48" s="959"/>
      <c r="Q48" s="960"/>
      <c r="R48" s="961"/>
      <c r="S48" s="961"/>
      <c r="T48" s="961"/>
      <c r="U48" s="961"/>
      <c r="V48" s="961"/>
      <c r="W48" s="961"/>
      <c r="X48" s="961"/>
      <c r="Y48" s="961"/>
      <c r="Z48" s="961"/>
      <c r="AA48" s="961"/>
      <c r="AB48" s="961"/>
      <c r="AC48" s="961"/>
      <c r="AD48" s="961"/>
      <c r="AE48" s="967"/>
      <c r="AF48" s="987"/>
      <c r="AG48" s="965"/>
      <c r="AH48" s="965"/>
      <c r="AI48" s="965"/>
      <c r="AJ48" s="988"/>
      <c r="AK48" s="966"/>
      <c r="AL48" s="961"/>
      <c r="AM48" s="961"/>
      <c r="AN48" s="961"/>
      <c r="AO48" s="961"/>
      <c r="AP48" s="961"/>
      <c r="AQ48" s="961"/>
      <c r="AR48" s="961"/>
      <c r="AS48" s="961"/>
      <c r="AT48" s="961"/>
      <c r="AU48" s="961"/>
      <c r="AV48" s="961"/>
      <c r="AW48" s="961"/>
      <c r="AX48" s="961"/>
      <c r="AY48" s="961"/>
      <c r="AZ48" s="994"/>
      <c r="BA48" s="994"/>
      <c r="BB48" s="994"/>
      <c r="BC48" s="994"/>
      <c r="BD48" s="994"/>
      <c r="BE48" s="962"/>
      <c r="BF48" s="962"/>
      <c r="BG48" s="962"/>
      <c r="BH48" s="962"/>
      <c r="BI48" s="963"/>
      <c r="BJ48" s="64"/>
      <c r="BK48" s="64"/>
      <c r="BL48" s="64"/>
      <c r="BM48" s="64"/>
      <c r="BN48" s="64"/>
      <c r="BO48" s="63"/>
      <c r="BP48" s="63"/>
      <c r="BQ48" s="60">
        <v>42</v>
      </c>
      <c r="BR48" s="88"/>
      <c r="BS48" s="957"/>
      <c r="BT48" s="958"/>
      <c r="BU48" s="958"/>
      <c r="BV48" s="958"/>
      <c r="BW48" s="958"/>
      <c r="BX48" s="958"/>
      <c r="BY48" s="958"/>
      <c r="BZ48" s="958"/>
      <c r="CA48" s="958"/>
      <c r="CB48" s="958"/>
      <c r="CC48" s="958"/>
      <c r="CD48" s="958"/>
      <c r="CE48" s="958"/>
      <c r="CF48" s="958"/>
      <c r="CG48" s="959"/>
      <c r="CH48" s="964"/>
      <c r="CI48" s="965"/>
      <c r="CJ48" s="965"/>
      <c r="CK48" s="965"/>
      <c r="CL48" s="975"/>
      <c r="CM48" s="964"/>
      <c r="CN48" s="965"/>
      <c r="CO48" s="965"/>
      <c r="CP48" s="965"/>
      <c r="CQ48" s="975"/>
      <c r="CR48" s="964"/>
      <c r="CS48" s="965"/>
      <c r="CT48" s="965"/>
      <c r="CU48" s="965"/>
      <c r="CV48" s="975"/>
      <c r="CW48" s="964"/>
      <c r="CX48" s="965"/>
      <c r="CY48" s="965"/>
      <c r="CZ48" s="965"/>
      <c r="DA48" s="975"/>
      <c r="DB48" s="964"/>
      <c r="DC48" s="965"/>
      <c r="DD48" s="965"/>
      <c r="DE48" s="965"/>
      <c r="DF48" s="975"/>
      <c r="DG48" s="964"/>
      <c r="DH48" s="965"/>
      <c r="DI48" s="965"/>
      <c r="DJ48" s="965"/>
      <c r="DK48" s="975"/>
      <c r="DL48" s="964"/>
      <c r="DM48" s="965"/>
      <c r="DN48" s="965"/>
      <c r="DO48" s="965"/>
      <c r="DP48" s="975"/>
      <c r="DQ48" s="964"/>
      <c r="DR48" s="965"/>
      <c r="DS48" s="965"/>
      <c r="DT48" s="965"/>
      <c r="DU48" s="975"/>
      <c r="DV48" s="957"/>
      <c r="DW48" s="958"/>
      <c r="DX48" s="958"/>
      <c r="DY48" s="958"/>
      <c r="DZ48" s="976"/>
      <c r="EA48" s="55"/>
    </row>
    <row r="49" spans="1:131" s="52" customFormat="1" ht="26.25" customHeight="1" x14ac:dyDescent="0.15">
      <c r="A49" s="60">
        <v>22</v>
      </c>
      <c r="B49" s="957"/>
      <c r="C49" s="958"/>
      <c r="D49" s="958"/>
      <c r="E49" s="958"/>
      <c r="F49" s="958"/>
      <c r="G49" s="958"/>
      <c r="H49" s="958"/>
      <c r="I49" s="958"/>
      <c r="J49" s="958"/>
      <c r="K49" s="958"/>
      <c r="L49" s="958"/>
      <c r="M49" s="958"/>
      <c r="N49" s="958"/>
      <c r="O49" s="958"/>
      <c r="P49" s="959"/>
      <c r="Q49" s="960"/>
      <c r="R49" s="961"/>
      <c r="S49" s="961"/>
      <c r="T49" s="961"/>
      <c r="U49" s="961"/>
      <c r="V49" s="961"/>
      <c r="W49" s="961"/>
      <c r="X49" s="961"/>
      <c r="Y49" s="961"/>
      <c r="Z49" s="961"/>
      <c r="AA49" s="961"/>
      <c r="AB49" s="961"/>
      <c r="AC49" s="961"/>
      <c r="AD49" s="961"/>
      <c r="AE49" s="967"/>
      <c r="AF49" s="987"/>
      <c r="AG49" s="965"/>
      <c r="AH49" s="965"/>
      <c r="AI49" s="965"/>
      <c r="AJ49" s="988"/>
      <c r="AK49" s="966"/>
      <c r="AL49" s="961"/>
      <c r="AM49" s="961"/>
      <c r="AN49" s="961"/>
      <c r="AO49" s="961"/>
      <c r="AP49" s="961"/>
      <c r="AQ49" s="961"/>
      <c r="AR49" s="961"/>
      <c r="AS49" s="961"/>
      <c r="AT49" s="961"/>
      <c r="AU49" s="961"/>
      <c r="AV49" s="961"/>
      <c r="AW49" s="961"/>
      <c r="AX49" s="961"/>
      <c r="AY49" s="961"/>
      <c r="AZ49" s="994"/>
      <c r="BA49" s="994"/>
      <c r="BB49" s="994"/>
      <c r="BC49" s="994"/>
      <c r="BD49" s="994"/>
      <c r="BE49" s="962"/>
      <c r="BF49" s="962"/>
      <c r="BG49" s="962"/>
      <c r="BH49" s="962"/>
      <c r="BI49" s="963"/>
      <c r="BJ49" s="64"/>
      <c r="BK49" s="64"/>
      <c r="BL49" s="64"/>
      <c r="BM49" s="64"/>
      <c r="BN49" s="64"/>
      <c r="BO49" s="63"/>
      <c r="BP49" s="63"/>
      <c r="BQ49" s="60">
        <v>43</v>
      </c>
      <c r="BR49" s="88"/>
      <c r="BS49" s="957"/>
      <c r="BT49" s="958"/>
      <c r="BU49" s="958"/>
      <c r="BV49" s="958"/>
      <c r="BW49" s="958"/>
      <c r="BX49" s="958"/>
      <c r="BY49" s="958"/>
      <c r="BZ49" s="958"/>
      <c r="CA49" s="958"/>
      <c r="CB49" s="958"/>
      <c r="CC49" s="958"/>
      <c r="CD49" s="958"/>
      <c r="CE49" s="958"/>
      <c r="CF49" s="958"/>
      <c r="CG49" s="959"/>
      <c r="CH49" s="964"/>
      <c r="CI49" s="965"/>
      <c r="CJ49" s="965"/>
      <c r="CK49" s="965"/>
      <c r="CL49" s="975"/>
      <c r="CM49" s="964"/>
      <c r="CN49" s="965"/>
      <c r="CO49" s="965"/>
      <c r="CP49" s="965"/>
      <c r="CQ49" s="975"/>
      <c r="CR49" s="964"/>
      <c r="CS49" s="965"/>
      <c r="CT49" s="965"/>
      <c r="CU49" s="965"/>
      <c r="CV49" s="975"/>
      <c r="CW49" s="964"/>
      <c r="CX49" s="965"/>
      <c r="CY49" s="965"/>
      <c r="CZ49" s="965"/>
      <c r="DA49" s="975"/>
      <c r="DB49" s="964"/>
      <c r="DC49" s="965"/>
      <c r="DD49" s="965"/>
      <c r="DE49" s="965"/>
      <c r="DF49" s="975"/>
      <c r="DG49" s="964"/>
      <c r="DH49" s="965"/>
      <c r="DI49" s="965"/>
      <c r="DJ49" s="965"/>
      <c r="DK49" s="975"/>
      <c r="DL49" s="964"/>
      <c r="DM49" s="965"/>
      <c r="DN49" s="965"/>
      <c r="DO49" s="965"/>
      <c r="DP49" s="975"/>
      <c r="DQ49" s="964"/>
      <c r="DR49" s="965"/>
      <c r="DS49" s="965"/>
      <c r="DT49" s="965"/>
      <c r="DU49" s="975"/>
      <c r="DV49" s="957"/>
      <c r="DW49" s="958"/>
      <c r="DX49" s="958"/>
      <c r="DY49" s="958"/>
      <c r="DZ49" s="976"/>
      <c r="EA49" s="55"/>
    </row>
    <row r="50" spans="1:131" s="52" customFormat="1" ht="26.25" customHeight="1" x14ac:dyDescent="0.15">
      <c r="A50" s="60">
        <v>23</v>
      </c>
      <c r="B50" s="957"/>
      <c r="C50" s="958"/>
      <c r="D50" s="958"/>
      <c r="E50" s="958"/>
      <c r="F50" s="958"/>
      <c r="G50" s="958"/>
      <c r="H50" s="958"/>
      <c r="I50" s="958"/>
      <c r="J50" s="958"/>
      <c r="K50" s="958"/>
      <c r="L50" s="958"/>
      <c r="M50" s="958"/>
      <c r="N50" s="958"/>
      <c r="O50" s="958"/>
      <c r="P50" s="959"/>
      <c r="Q50" s="984"/>
      <c r="R50" s="985"/>
      <c r="S50" s="985"/>
      <c r="T50" s="985"/>
      <c r="U50" s="985"/>
      <c r="V50" s="985"/>
      <c r="W50" s="985"/>
      <c r="X50" s="985"/>
      <c r="Y50" s="985"/>
      <c r="Z50" s="985"/>
      <c r="AA50" s="985"/>
      <c r="AB50" s="985"/>
      <c r="AC50" s="985"/>
      <c r="AD50" s="985"/>
      <c r="AE50" s="986"/>
      <c r="AF50" s="987"/>
      <c r="AG50" s="965"/>
      <c r="AH50" s="965"/>
      <c r="AI50" s="965"/>
      <c r="AJ50" s="988"/>
      <c r="AK50" s="989"/>
      <c r="AL50" s="985"/>
      <c r="AM50" s="985"/>
      <c r="AN50" s="985"/>
      <c r="AO50" s="985"/>
      <c r="AP50" s="985"/>
      <c r="AQ50" s="985"/>
      <c r="AR50" s="985"/>
      <c r="AS50" s="985"/>
      <c r="AT50" s="985"/>
      <c r="AU50" s="985"/>
      <c r="AV50" s="985"/>
      <c r="AW50" s="985"/>
      <c r="AX50" s="985"/>
      <c r="AY50" s="985"/>
      <c r="AZ50" s="990"/>
      <c r="BA50" s="990"/>
      <c r="BB50" s="990"/>
      <c r="BC50" s="990"/>
      <c r="BD50" s="990"/>
      <c r="BE50" s="962"/>
      <c r="BF50" s="962"/>
      <c r="BG50" s="962"/>
      <c r="BH50" s="962"/>
      <c r="BI50" s="963"/>
      <c r="BJ50" s="64"/>
      <c r="BK50" s="64"/>
      <c r="BL50" s="64"/>
      <c r="BM50" s="64"/>
      <c r="BN50" s="64"/>
      <c r="BO50" s="63"/>
      <c r="BP50" s="63"/>
      <c r="BQ50" s="60">
        <v>44</v>
      </c>
      <c r="BR50" s="88"/>
      <c r="BS50" s="957"/>
      <c r="BT50" s="958"/>
      <c r="BU50" s="958"/>
      <c r="BV50" s="958"/>
      <c r="BW50" s="958"/>
      <c r="BX50" s="958"/>
      <c r="BY50" s="958"/>
      <c r="BZ50" s="958"/>
      <c r="CA50" s="958"/>
      <c r="CB50" s="958"/>
      <c r="CC50" s="958"/>
      <c r="CD50" s="958"/>
      <c r="CE50" s="958"/>
      <c r="CF50" s="958"/>
      <c r="CG50" s="959"/>
      <c r="CH50" s="964"/>
      <c r="CI50" s="965"/>
      <c r="CJ50" s="965"/>
      <c r="CK50" s="965"/>
      <c r="CL50" s="975"/>
      <c r="CM50" s="964"/>
      <c r="CN50" s="965"/>
      <c r="CO50" s="965"/>
      <c r="CP50" s="965"/>
      <c r="CQ50" s="975"/>
      <c r="CR50" s="964"/>
      <c r="CS50" s="965"/>
      <c r="CT50" s="965"/>
      <c r="CU50" s="965"/>
      <c r="CV50" s="975"/>
      <c r="CW50" s="964"/>
      <c r="CX50" s="965"/>
      <c r="CY50" s="965"/>
      <c r="CZ50" s="965"/>
      <c r="DA50" s="975"/>
      <c r="DB50" s="964"/>
      <c r="DC50" s="965"/>
      <c r="DD50" s="965"/>
      <c r="DE50" s="965"/>
      <c r="DF50" s="975"/>
      <c r="DG50" s="964"/>
      <c r="DH50" s="965"/>
      <c r="DI50" s="965"/>
      <c r="DJ50" s="965"/>
      <c r="DK50" s="975"/>
      <c r="DL50" s="964"/>
      <c r="DM50" s="965"/>
      <c r="DN50" s="965"/>
      <c r="DO50" s="965"/>
      <c r="DP50" s="975"/>
      <c r="DQ50" s="964"/>
      <c r="DR50" s="965"/>
      <c r="DS50" s="965"/>
      <c r="DT50" s="965"/>
      <c r="DU50" s="975"/>
      <c r="DV50" s="957"/>
      <c r="DW50" s="958"/>
      <c r="DX50" s="958"/>
      <c r="DY50" s="958"/>
      <c r="DZ50" s="976"/>
      <c r="EA50" s="55"/>
    </row>
    <row r="51" spans="1:131" s="52" customFormat="1" ht="26.25" customHeight="1" x14ac:dyDescent="0.15">
      <c r="A51" s="60">
        <v>24</v>
      </c>
      <c r="B51" s="957"/>
      <c r="C51" s="958"/>
      <c r="D51" s="958"/>
      <c r="E51" s="958"/>
      <c r="F51" s="958"/>
      <c r="G51" s="958"/>
      <c r="H51" s="958"/>
      <c r="I51" s="958"/>
      <c r="J51" s="958"/>
      <c r="K51" s="958"/>
      <c r="L51" s="958"/>
      <c r="M51" s="958"/>
      <c r="N51" s="958"/>
      <c r="O51" s="958"/>
      <c r="P51" s="959"/>
      <c r="Q51" s="984"/>
      <c r="R51" s="985"/>
      <c r="S51" s="985"/>
      <c r="T51" s="985"/>
      <c r="U51" s="985"/>
      <c r="V51" s="985"/>
      <c r="W51" s="985"/>
      <c r="X51" s="985"/>
      <c r="Y51" s="985"/>
      <c r="Z51" s="985"/>
      <c r="AA51" s="985"/>
      <c r="AB51" s="985"/>
      <c r="AC51" s="985"/>
      <c r="AD51" s="985"/>
      <c r="AE51" s="986"/>
      <c r="AF51" s="987"/>
      <c r="AG51" s="965"/>
      <c r="AH51" s="965"/>
      <c r="AI51" s="965"/>
      <c r="AJ51" s="988"/>
      <c r="AK51" s="989"/>
      <c r="AL51" s="985"/>
      <c r="AM51" s="985"/>
      <c r="AN51" s="985"/>
      <c r="AO51" s="985"/>
      <c r="AP51" s="985"/>
      <c r="AQ51" s="985"/>
      <c r="AR51" s="985"/>
      <c r="AS51" s="985"/>
      <c r="AT51" s="985"/>
      <c r="AU51" s="985"/>
      <c r="AV51" s="985"/>
      <c r="AW51" s="985"/>
      <c r="AX51" s="985"/>
      <c r="AY51" s="985"/>
      <c r="AZ51" s="990"/>
      <c r="BA51" s="990"/>
      <c r="BB51" s="990"/>
      <c r="BC51" s="990"/>
      <c r="BD51" s="990"/>
      <c r="BE51" s="962"/>
      <c r="BF51" s="962"/>
      <c r="BG51" s="962"/>
      <c r="BH51" s="962"/>
      <c r="BI51" s="963"/>
      <c r="BJ51" s="64"/>
      <c r="BK51" s="64"/>
      <c r="BL51" s="64"/>
      <c r="BM51" s="64"/>
      <c r="BN51" s="64"/>
      <c r="BO51" s="63"/>
      <c r="BP51" s="63"/>
      <c r="BQ51" s="60">
        <v>45</v>
      </c>
      <c r="BR51" s="88"/>
      <c r="BS51" s="957"/>
      <c r="BT51" s="958"/>
      <c r="BU51" s="958"/>
      <c r="BV51" s="958"/>
      <c r="BW51" s="958"/>
      <c r="BX51" s="958"/>
      <c r="BY51" s="958"/>
      <c r="BZ51" s="958"/>
      <c r="CA51" s="958"/>
      <c r="CB51" s="958"/>
      <c r="CC51" s="958"/>
      <c r="CD51" s="958"/>
      <c r="CE51" s="958"/>
      <c r="CF51" s="958"/>
      <c r="CG51" s="959"/>
      <c r="CH51" s="964"/>
      <c r="CI51" s="965"/>
      <c r="CJ51" s="965"/>
      <c r="CK51" s="965"/>
      <c r="CL51" s="975"/>
      <c r="CM51" s="964"/>
      <c r="CN51" s="965"/>
      <c r="CO51" s="965"/>
      <c r="CP51" s="965"/>
      <c r="CQ51" s="975"/>
      <c r="CR51" s="964"/>
      <c r="CS51" s="965"/>
      <c r="CT51" s="965"/>
      <c r="CU51" s="965"/>
      <c r="CV51" s="975"/>
      <c r="CW51" s="964"/>
      <c r="CX51" s="965"/>
      <c r="CY51" s="965"/>
      <c r="CZ51" s="965"/>
      <c r="DA51" s="975"/>
      <c r="DB51" s="964"/>
      <c r="DC51" s="965"/>
      <c r="DD51" s="965"/>
      <c r="DE51" s="965"/>
      <c r="DF51" s="975"/>
      <c r="DG51" s="964"/>
      <c r="DH51" s="965"/>
      <c r="DI51" s="965"/>
      <c r="DJ51" s="965"/>
      <c r="DK51" s="975"/>
      <c r="DL51" s="964"/>
      <c r="DM51" s="965"/>
      <c r="DN51" s="965"/>
      <c r="DO51" s="965"/>
      <c r="DP51" s="975"/>
      <c r="DQ51" s="964"/>
      <c r="DR51" s="965"/>
      <c r="DS51" s="965"/>
      <c r="DT51" s="965"/>
      <c r="DU51" s="975"/>
      <c r="DV51" s="957"/>
      <c r="DW51" s="958"/>
      <c r="DX51" s="958"/>
      <c r="DY51" s="958"/>
      <c r="DZ51" s="976"/>
      <c r="EA51" s="55"/>
    </row>
    <row r="52" spans="1:131" s="52" customFormat="1" ht="26.25" customHeight="1" x14ac:dyDescent="0.15">
      <c r="A52" s="60">
        <v>25</v>
      </c>
      <c r="B52" s="957"/>
      <c r="C52" s="958"/>
      <c r="D52" s="958"/>
      <c r="E52" s="958"/>
      <c r="F52" s="958"/>
      <c r="G52" s="958"/>
      <c r="H52" s="958"/>
      <c r="I52" s="958"/>
      <c r="J52" s="958"/>
      <c r="K52" s="958"/>
      <c r="L52" s="958"/>
      <c r="M52" s="958"/>
      <c r="N52" s="958"/>
      <c r="O52" s="958"/>
      <c r="P52" s="959"/>
      <c r="Q52" s="984"/>
      <c r="R52" s="985"/>
      <c r="S52" s="985"/>
      <c r="T52" s="985"/>
      <c r="U52" s="985"/>
      <c r="V52" s="985"/>
      <c r="W52" s="985"/>
      <c r="X52" s="985"/>
      <c r="Y52" s="985"/>
      <c r="Z52" s="985"/>
      <c r="AA52" s="985"/>
      <c r="AB52" s="985"/>
      <c r="AC52" s="985"/>
      <c r="AD52" s="985"/>
      <c r="AE52" s="986"/>
      <c r="AF52" s="987"/>
      <c r="AG52" s="965"/>
      <c r="AH52" s="965"/>
      <c r="AI52" s="965"/>
      <c r="AJ52" s="988"/>
      <c r="AK52" s="989"/>
      <c r="AL52" s="985"/>
      <c r="AM52" s="985"/>
      <c r="AN52" s="985"/>
      <c r="AO52" s="985"/>
      <c r="AP52" s="985"/>
      <c r="AQ52" s="985"/>
      <c r="AR52" s="985"/>
      <c r="AS52" s="985"/>
      <c r="AT52" s="985"/>
      <c r="AU52" s="985"/>
      <c r="AV52" s="985"/>
      <c r="AW52" s="985"/>
      <c r="AX52" s="985"/>
      <c r="AY52" s="985"/>
      <c r="AZ52" s="990"/>
      <c r="BA52" s="990"/>
      <c r="BB52" s="990"/>
      <c r="BC52" s="990"/>
      <c r="BD52" s="990"/>
      <c r="BE52" s="962"/>
      <c r="BF52" s="962"/>
      <c r="BG52" s="962"/>
      <c r="BH52" s="962"/>
      <c r="BI52" s="963"/>
      <c r="BJ52" s="64"/>
      <c r="BK52" s="64"/>
      <c r="BL52" s="64"/>
      <c r="BM52" s="64"/>
      <c r="BN52" s="64"/>
      <c r="BO52" s="63"/>
      <c r="BP52" s="63"/>
      <c r="BQ52" s="60">
        <v>46</v>
      </c>
      <c r="BR52" s="88"/>
      <c r="BS52" s="957"/>
      <c r="BT52" s="958"/>
      <c r="BU52" s="958"/>
      <c r="BV52" s="958"/>
      <c r="BW52" s="958"/>
      <c r="BX52" s="958"/>
      <c r="BY52" s="958"/>
      <c r="BZ52" s="958"/>
      <c r="CA52" s="958"/>
      <c r="CB52" s="958"/>
      <c r="CC52" s="958"/>
      <c r="CD52" s="958"/>
      <c r="CE52" s="958"/>
      <c r="CF52" s="958"/>
      <c r="CG52" s="959"/>
      <c r="CH52" s="964"/>
      <c r="CI52" s="965"/>
      <c r="CJ52" s="965"/>
      <c r="CK52" s="965"/>
      <c r="CL52" s="975"/>
      <c r="CM52" s="964"/>
      <c r="CN52" s="965"/>
      <c r="CO52" s="965"/>
      <c r="CP52" s="965"/>
      <c r="CQ52" s="975"/>
      <c r="CR52" s="964"/>
      <c r="CS52" s="965"/>
      <c r="CT52" s="965"/>
      <c r="CU52" s="965"/>
      <c r="CV52" s="975"/>
      <c r="CW52" s="964"/>
      <c r="CX52" s="965"/>
      <c r="CY52" s="965"/>
      <c r="CZ52" s="965"/>
      <c r="DA52" s="975"/>
      <c r="DB52" s="964"/>
      <c r="DC52" s="965"/>
      <c r="DD52" s="965"/>
      <c r="DE52" s="965"/>
      <c r="DF52" s="975"/>
      <c r="DG52" s="964"/>
      <c r="DH52" s="965"/>
      <c r="DI52" s="965"/>
      <c r="DJ52" s="965"/>
      <c r="DK52" s="975"/>
      <c r="DL52" s="964"/>
      <c r="DM52" s="965"/>
      <c r="DN52" s="965"/>
      <c r="DO52" s="965"/>
      <c r="DP52" s="975"/>
      <c r="DQ52" s="964"/>
      <c r="DR52" s="965"/>
      <c r="DS52" s="965"/>
      <c r="DT52" s="965"/>
      <c r="DU52" s="975"/>
      <c r="DV52" s="957"/>
      <c r="DW52" s="958"/>
      <c r="DX52" s="958"/>
      <c r="DY52" s="958"/>
      <c r="DZ52" s="976"/>
      <c r="EA52" s="55"/>
    </row>
    <row r="53" spans="1:131" s="52" customFormat="1" ht="26.25" customHeight="1" x14ac:dyDescent="0.15">
      <c r="A53" s="60">
        <v>26</v>
      </c>
      <c r="B53" s="957"/>
      <c r="C53" s="958"/>
      <c r="D53" s="958"/>
      <c r="E53" s="958"/>
      <c r="F53" s="958"/>
      <c r="G53" s="958"/>
      <c r="H53" s="958"/>
      <c r="I53" s="958"/>
      <c r="J53" s="958"/>
      <c r="K53" s="958"/>
      <c r="L53" s="958"/>
      <c r="M53" s="958"/>
      <c r="N53" s="958"/>
      <c r="O53" s="958"/>
      <c r="P53" s="959"/>
      <c r="Q53" s="984"/>
      <c r="R53" s="985"/>
      <c r="S53" s="985"/>
      <c r="T53" s="985"/>
      <c r="U53" s="985"/>
      <c r="V53" s="985"/>
      <c r="W53" s="985"/>
      <c r="X53" s="985"/>
      <c r="Y53" s="985"/>
      <c r="Z53" s="985"/>
      <c r="AA53" s="985"/>
      <c r="AB53" s="985"/>
      <c r="AC53" s="985"/>
      <c r="AD53" s="985"/>
      <c r="AE53" s="986"/>
      <c r="AF53" s="987"/>
      <c r="AG53" s="965"/>
      <c r="AH53" s="965"/>
      <c r="AI53" s="965"/>
      <c r="AJ53" s="988"/>
      <c r="AK53" s="989"/>
      <c r="AL53" s="985"/>
      <c r="AM53" s="985"/>
      <c r="AN53" s="985"/>
      <c r="AO53" s="985"/>
      <c r="AP53" s="985"/>
      <c r="AQ53" s="985"/>
      <c r="AR53" s="985"/>
      <c r="AS53" s="985"/>
      <c r="AT53" s="985"/>
      <c r="AU53" s="985"/>
      <c r="AV53" s="985"/>
      <c r="AW53" s="985"/>
      <c r="AX53" s="985"/>
      <c r="AY53" s="985"/>
      <c r="AZ53" s="990"/>
      <c r="BA53" s="990"/>
      <c r="BB53" s="990"/>
      <c r="BC53" s="990"/>
      <c r="BD53" s="990"/>
      <c r="BE53" s="962"/>
      <c r="BF53" s="962"/>
      <c r="BG53" s="962"/>
      <c r="BH53" s="962"/>
      <c r="BI53" s="963"/>
      <c r="BJ53" s="64"/>
      <c r="BK53" s="64"/>
      <c r="BL53" s="64"/>
      <c r="BM53" s="64"/>
      <c r="BN53" s="64"/>
      <c r="BO53" s="63"/>
      <c r="BP53" s="63"/>
      <c r="BQ53" s="60">
        <v>47</v>
      </c>
      <c r="BR53" s="88"/>
      <c r="BS53" s="957"/>
      <c r="BT53" s="958"/>
      <c r="BU53" s="958"/>
      <c r="BV53" s="958"/>
      <c r="BW53" s="958"/>
      <c r="BX53" s="958"/>
      <c r="BY53" s="958"/>
      <c r="BZ53" s="958"/>
      <c r="CA53" s="958"/>
      <c r="CB53" s="958"/>
      <c r="CC53" s="958"/>
      <c r="CD53" s="958"/>
      <c r="CE53" s="958"/>
      <c r="CF53" s="958"/>
      <c r="CG53" s="959"/>
      <c r="CH53" s="964"/>
      <c r="CI53" s="965"/>
      <c r="CJ53" s="965"/>
      <c r="CK53" s="965"/>
      <c r="CL53" s="975"/>
      <c r="CM53" s="964"/>
      <c r="CN53" s="965"/>
      <c r="CO53" s="965"/>
      <c r="CP53" s="965"/>
      <c r="CQ53" s="975"/>
      <c r="CR53" s="964"/>
      <c r="CS53" s="965"/>
      <c r="CT53" s="965"/>
      <c r="CU53" s="965"/>
      <c r="CV53" s="975"/>
      <c r="CW53" s="964"/>
      <c r="CX53" s="965"/>
      <c r="CY53" s="965"/>
      <c r="CZ53" s="965"/>
      <c r="DA53" s="975"/>
      <c r="DB53" s="964"/>
      <c r="DC53" s="965"/>
      <c r="DD53" s="965"/>
      <c r="DE53" s="965"/>
      <c r="DF53" s="975"/>
      <c r="DG53" s="964"/>
      <c r="DH53" s="965"/>
      <c r="DI53" s="965"/>
      <c r="DJ53" s="965"/>
      <c r="DK53" s="975"/>
      <c r="DL53" s="964"/>
      <c r="DM53" s="965"/>
      <c r="DN53" s="965"/>
      <c r="DO53" s="965"/>
      <c r="DP53" s="975"/>
      <c r="DQ53" s="964"/>
      <c r="DR53" s="965"/>
      <c r="DS53" s="965"/>
      <c r="DT53" s="965"/>
      <c r="DU53" s="975"/>
      <c r="DV53" s="957"/>
      <c r="DW53" s="958"/>
      <c r="DX53" s="958"/>
      <c r="DY53" s="958"/>
      <c r="DZ53" s="976"/>
      <c r="EA53" s="55"/>
    </row>
    <row r="54" spans="1:131" s="52" customFormat="1" ht="26.25" customHeight="1" x14ac:dyDescent="0.15">
      <c r="A54" s="60">
        <v>27</v>
      </c>
      <c r="B54" s="957"/>
      <c r="C54" s="958"/>
      <c r="D54" s="958"/>
      <c r="E54" s="958"/>
      <c r="F54" s="958"/>
      <c r="G54" s="958"/>
      <c r="H54" s="958"/>
      <c r="I54" s="958"/>
      <c r="J54" s="958"/>
      <c r="K54" s="958"/>
      <c r="L54" s="958"/>
      <c r="M54" s="958"/>
      <c r="N54" s="958"/>
      <c r="O54" s="958"/>
      <c r="P54" s="959"/>
      <c r="Q54" s="984"/>
      <c r="R54" s="985"/>
      <c r="S54" s="985"/>
      <c r="T54" s="985"/>
      <c r="U54" s="985"/>
      <c r="V54" s="985"/>
      <c r="W54" s="985"/>
      <c r="X54" s="985"/>
      <c r="Y54" s="985"/>
      <c r="Z54" s="985"/>
      <c r="AA54" s="985"/>
      <c r="AB54" s="985"/>
      <c r="AC54" s="985"/>
      <c r="AD54" s="985"/>
      <c r="AE54" s="986"/>
      <c r="AF54" s="987"/>
      <c r="AG54" s="965"/>
      <c r="AH54" s="965"/>
      <c r="AI54" s="965"/>
      <c r="AJ54" s="988"/>
      <c r="AK54" s="989"/>
      <c r="AL54" s="985"/>
      <c r="AM54" s="985"/>
      <c r="AN54" s="985"/>
      <c r="AO54" s="985"/>
      <c r="AP54" s="985"/>
      <c r="AQ54" s="985"/>
      <c r="AR54" s="985"/>
      <c r="AS54" s="985"/>
      <c r="AT54" s="985"/>
      <c r="AU54" s="985"/>
      <c r="AV54" s="985"/>
      <c r="AW54" s="985"/>
      <c r="AX54" s="985"/>
      <c r="AY54" s="985"/>
      <c r="AZ54" s="990"/>
      <c r="BA54" s="990"/>
      <c r="BB54" s="990"/>
      <c r="BC54" s="990"/>
      <c r="BD54" s="990"/>
      <c r="BE54" s="962"/>
      <c r="BF54" s="962"/>
      <c r="BG54" s="962"/>
      <c r="BH54" s="962"/>
      <c r="BI54" s="963"/>
      <c r="BJ54" s="64"/>
      <c r="BK54" s="64"/>
      <c r="BL54" s="64"/>
      <c r="BM54" s="64"/>
      <c r="BN54" s="64"/>
      <c r="BO54" s="63"/>
      <c r="BP54" s="63"/>
      <c r="BQ54" s="60">
        <v>48</v>
      </c>
      <c r="BR54" s="88"/>
      <c r="BS54" s="957"/>
      <c r="BT54" s="958"/>
      <c r="BU54" s="958"/>
      <c r="BV54" s="958"/>
      <c r="BW54" s="958"/>
      <c r="BX54" s="958"/>
      <c r="BY54" s="958"/>
      <c r="BZ54" s="958"/>
      <c r="CA54" s="958"/>
      <c r="CB54" s="958"/>
      <c r="CC54" s="958"/>
      <c r="CD54" s="958"/>
      <c r="CE54" s="958"/>
      <c r="CF54" s="958"/>
      <c r="CG54" s="959"/>
      <c r="CH54" s="964"/>
      <c r="CI54" s="965"/>
      <c r="CJ54" s="965"/>
      <c r="CK54" s="965"/>
      <c r="CL54" s="975"/>
      <c r="CM54" s="964"/>
      <c r="CN54" s="965"/>
      <c r="CO54" s="965"/>
      <c r="CP54" s="965"/>
      <c r="CQ54" s="975"/>
      <c r="CR54" s="964"/>
      <c r="CS54" s="965"/>
      <c r="CT54" s="965"/>
      <c r="CU54" s="965"/>
      <c r="CV54" s="975"/>
      <c r="CW54" s="964"/>
      <c r="CX54" s="965"/>
      <c r="CY54" s="965"/>
      <c r="CZ54" s="965"/>
      <c r="DA54" s="975"/>
      <c r="DB54" s="964"/>
      <c r="DC54" s="965"/>
      <c r="DD54" s="965"/>
      <c r="DE54" s="965"/>
      <c r="DF54" s="975"/>
      <c r="DG54" s="964"/>
      <c r="DH54" s="965"/>
      <c r="DI54" s="965"/>
      <c r="DJ54" s="965"/>
      <c r="DK54" s="975"/>
      <c r="DL54" s="964"/>
      <c r="DM54" s="965"/>
      <c r="DN54" s="965"/>
      <c r="DO54" s="965"/>
      <c r="DP54" s="975"/>
      <c r="DQ54" s="964"/>
      <c r="DR54" s="965"/>
      <c r="DS54" s="965"/>
      <c r="DT54" s="965"/>
      <c r="DU54" s="975"/>
      <c r="DV54" s="957"/>
      <c r="DW54" s="958"/>
      <c r="DX54" s="958"/>
      <c r="DY54" s="958"/>
      <c r="DZ54" s="976"/>
      <c r="EA54" s="55"/>
    </row>
    <row r="55" spans="1:131" s="52" customFormat="1" ht="26.25" customHeight="1" x14ac:dyDescent="0.15">
      <c r="A55" s="60">
        <v>28</v>
      </c>
      <c r="B55" s="957"/>
      <c r="C55" s="958"/>
      <c r="D55" s="958"/>
      <c r="E55" s="958"/>
      <c r="F55" s="958"/>
      <c r="G55" s="958"/>
      <c r="H55" s="958"/>
      <c r="I55" s="958"/>
      <c r="J55" s="958"/>
      <c r="K55" s="958"/>
      <c r="L55" s="958"/>
      <c r="M55" s="958"/>
      <c r="N55" s="958"/>
      <c r="O55" s="958"/>
      <c r="P55" s="959"/>
      <c r="Q55" s="984"/>
      <c r="R55" s="985"/>
      <c r="S55" s="985"/>
      <c r="T55" s="985"/>
      <c r="U55" s="985"/>
      <c r="V55" s="985"/>
      <c r="W55" s="985"/>
      <c r="X55" s="985"/>
      <c r="Y55" s="985"/>
      <c r="Z55" s="985"/>
      <c r="AA55" s="985"/>
      <c r="AB55" s="985"/>
      <c r="AC55" s="985"/>
      <c r="AD55" s="985"/>
      <c r="AE55" s="986"/>
      <c r="AF55" s="987"/>
      <c r="AG55" s="965"/>
      <c r="AH55" s="965"/>
      <c r="AI55" s="965"/>
      <c r="AJ55" s="988"/>
      <c r="AK55" s="989"/>
      <c r="AL55" s="985"/>
      <c r="AM55" s="985"/>
      <c r="AN55" s="985"/>
      <c r="AO55" s="985"/>
      <c r="AP55" s="985"/>
      <c r="AQ55" s="985"/>
      <c r="AR55" s="985"/>
      <c r="AS55" s="985"/>
      <c r="AT55" s="985"/>
      <c r="AU55" s="985"/>
      <c r="AV55" s="985"/>
      <c r="AW55" s="985"/>
      <c r="AX55" s="985"/>
      <c r="AY55" s="985"/>
      <c r="AZ55" s="990"/>
      <c r="BA55" s="990"/>
      <c r="BB55" s="990"/>
      <c r="BC55" s="990"/>
      <c r="BD55" s="990"/>
      <c r="BE55" s="962"/>
      <c r="BF55" s="962"/>
      <c r="BG55" s="962"/>
      <c r="BH55" s="962"/>
      <c r="BI55" s="963"/>
      <c r="BJ55" s="64"/>
      <c r="BK55" s="64"/>
      <c r="BL55" s="64"/>
      <c r="BM55" s="64"/>
      <c r="BN55" s="64"/>
      <c r="BO55" s="63"/>
      <c r="BP55" s="63"/>
      <c r="BQ55" s="60">
        <v>49</v>
      </c>
      <c r="BR55" s="88"/>
      <c r="BS55" s="957"/>
      <c r="BT55" s="958"/>
      <c r="BU55" s="958"/>
      <c r="BV55" s="958"/>
      <c r="BW55" s="958"/>
      <c r="BX55" s="958"/>
      <c r="BY55" s="958"/>
      <c r="BZ55" s="958"/>
      <c r="CA55" s="958"/>
      <c r="CB55" s="958"/>
      <c r="CC55" s="958"/>
      <c r="CD55" s="958"/>
      <c r="CE55" s="958"/>
      <c r="CF55" s="958"/>
      <c r="CG55" s="959"/>
      <c r="CH55" s="964"/>
      <c r="CI55" s="965"/>
      <c r="CJ55" s="965"/>
      <c r="CK55" s="965"/>
      <c r="CL55" s="975"/>
      <c r="CM55" s="964"/>
      <c r="CN55" s="965"/>
      <c r="CO55" s="965"/>
      <c r="CP55" s="965"/>
      <c r="CQ55" s="975"/>
      <c r="CR55" s="964"/>
      <c r="CS55" s="965"/>
      <c r="CT55" s="965"/>
      <c r="CU55" s="965"/>
      <c r="CV55" s="975"/>
      <c r="CW55" s="964"/>
      <c r="CX55" s="965"/>
      <c r="CY55" s="965"/>
      <c r="CZ55" s="965"/>
      <c r="DA55" s="975"/>
      <c r="DB55" s="964"/>
      <c r="DC55" s="965"/>
      <c r="DD55" s="965"/>
      <c r="DE55" s="965"/>
      <c r="DF55" s="975"/>
      <c r="DG55" s="964"/>
      <c r="DH55" s="965"/>
      <c r="DI55" s="965"/>
      <c r="DJ55" s="965"/>
      <c r="DK55" s="975"/>
      <c r="DL55" s="964"/>
      <c r="DM55" s="965"/>
      <c r="DN55" s="965"/>
      <c r="DO55" s="965"/>
      <c r="DP55" s="975"/>
      <c r="DQ55" s="964"/>
      <c r="DR55" s="965"/>
      <c r="DS55" s="965"/>
      <c r="DT55" s="965"/>
      <c r="DU55" s="975"/>
      <c r="DV55" s="957"/>
      <c r="DW55" s="958"/>
      <c r="DX55" s="958"/>
      <c r="DY55" s="958"/>
      <c r="DZ55" s="976"/>
      <c r="EA55" s="55"/>
    </row>
    <row r="56" spans="1:131" s="52" customFormat="1" ht="26.25" customHeight="1" x14ac:dyDescent="0.15">
      <c r="A56" s="60">
        <v>29</v>
      </c>
      <c r="B56" s="957"/>
      <c r="C56" s="958"/>
      <c r="D56" s="958"/>
      <c r="E56" s="958"/>
      <c r="F56" s="958"/>
      <c r="G56" s="958"/>
      <c r="H56" s="958"/>
      <c r="I56" s="958"/>
      <c r="J56" s="958"/>
      <c r="K56" s="958"/>
      <c r="L56" s="958"/>
      <c r="M56" s="958"/>
      <c r="N56" s="958"/>
      <c r="O56" s="958"/>
      <c r="P56" s="959"/>
      <c r="Q56" s="984"/>
      <c r="R56" s="985"/>
      <c r="S56" s="985"/>
      <c r="T56" s="985"/>
      <c r="U56" s="985"/>
      <c r="V56" s="985"/>
      <c r="W56" s="985"/>
      <c r="X56" s="985"/>
      <c r="Y56" s="985"/>
      <c r="Z56" s="985"/>
      <c r="AA56" s="985"/>
      <c r="AB56" s="985"/>
      <c r="AC56" s="985"/>
      <c r="AD56" s="985"/>
      <c r="AE56" s="986"/>
      <c r="AF56" s="987"/>
      <c r="AG56" s="965"/>
      <c r="AH56" s="965"/>
      <c r="AI56" s="965"/>
      <c r="AJ56" s="988"/>
      <c r="AK56" s="989"/>
      <c r="AL56" s="985"/>
      <c r="AM56" s="985"/>
      <c r="AN56" s="985"/>
      <c r="AO56" s="985"/>
      <c r="AP56" s="985"/>
      <c r="AQ56" s="985"/>
      <c r="AR56" s="985"/>
      <c r="AS56" s="985"/>
      <c r="AT56" s="985"/>
      <c r="AU56" s="985"/>
      <c r="AV56" s="985"/>
      <c r="AW56" s="985"/>
      <c r="AX56" s="985"/>
      <c r="AY56" s="985"/>
      <c r="AZ56" s="990"/>
      <c r="BA56" s="990"/>
      <c r="BB56" s="990"/>
      <c r="BC56" s="990"/>
      <c r="BD56" s="990"/>
      <c r="BE56" s="962"/>
      <c r="BF56" s="962"/>
      <c r="BG56" s="962"/>
      <c r="BH56" s="962"/>
      <c r="BI56" s="963"/>
      <c r="BJ56" s="64"/>
      <c r="BK56" s="64"/>
      <c r="BL56" s="64"/>
      <c r="BM56" s="64"/>
      <c r="BN56" s="64"/>
      <c r="BO56" s="63"/>
      <c r="BP56" s="63"/>
      <c r="BQ56" s="60">
        <v>50</v>
      </c>
      <c r="BR56" s="88"/>
      <c r="BS56" s="957"/>
      <c r="BT56" s="958"/>
      <c r="BU56" s="958"/>
      <c r="BV56" s="958"/>
      <c r="BW56" s="958"/>
      <c r="BX56" s="958"/>
      <c r="BY56" s="958"/>
      <c r="BZ56" s="958"/>
      <c r="CA56" s="958"/>
      <c r="CB56" s="958"/>
      <c r="CC56" s="958"/>
      <c r="CD56" s="958"/>
      <c r="CE56" s="958"/>
      <c r="CF56" s="958"/>
      <c r="CG56" s="959"/>
      <c r="CH56" s="964"/>
      <c r="CI56" s="965"/>
      <c r="CJ56" s="965"/>
      <c r="CK56" s="965"/>
      <c r="CL56" s="975"/>
      <c r="CM56" s="964"/>
      <c r="CN56" s="965"/>
      <c r="CO56" s="965"/>
      <c r="CP56" s="965"/>
      <c r="CQ56" s="975"/>
      <c r="CR56" s="964"/>
      <c r="CS56" s="965"/>
      <c r="CT56" s="965"/>
      <c r="CU56" s="965"/>
      <c r="CV56" s="975"/>
      <c r="CW56" s="964"/>
      <c r="CX56" s="965"/>
      <c r="CY56" s="965"/>
      <c r="CZ56" s="965"/>
      <c r="DA56" s="975"/>
      <c r="DB56" s="964"/>
      <c r="DC56" s="965"/>
      <c r="DD56" s="965"/>
      <c r="DE56" s="965"/>
      <c r="DF56" s="975"/>
      <c r="DG56" s="964"/>
      <c r="DH56" s="965"/>
      <c r="DI56" s="965"/>
      <c r="DJ56" s="965"/>
      <c r="DK56" s="975"/>
      <c r="DL56" s="964"/>
      <c r="DM56" s="965"/>
      <c r="DN56" s="965"/>
      <c r="DO56" s="965"/>
      <c r="DP56" s="975"/>
      <c r="DQ56" s="964"/>
      <c r="DR56" s="965"/>
      <c r="DS56" s="965"/>
      <c r="DT56" s="965"/>
      <c r="DU56" s="975"/>
      <c r="DV56" s="957"/>
      <c r="DW56" s="958"/>
      <c r="DX56" s="958"/>
      <c r="DY56" s="958"/>
      <c r="DZ56" s="976"/>
      <c r="EA56" s="55"/>
    </row>
    <row r="57" spans="1:131" s="52" customFormat="1" ht="26.25" customHeight="1" x14ac:dyDescent="0.15">
      <c r="A57" s="60">
        <v>30</v>
      </c>
      <c r="B57" s="957"/>
      <c r="C57" s="958"/>
      <c r="D57" s="958"/>
      <c r="E57" s="958"/>
      <c r="F57" s="958"/>
      <c r="G57" s="958"/>
      <c r="H57" s="958"/>
      <c r="I57" s="958"/>
      <c r="J57" s="958"/>
      <c r="K57" s="958"/>
      <c r="L57" s="958"/>
      <c r="M57" s="958"/>
      <c r="N57" s="958"/>
      <c r="O57" s="958"/>
      <c r="P57" s="959"/>
      <c r="Q57" s="984"/>
      <c r="R57" s="985"/>
      <c r="S57" s="985"/>
      <c r="T57" s="985"/>
      <c r="U57" s="985"/>
      <c r="V57" s="985"/>
      <c r="W57" s="985"/>
      <c r="X57" s="985"/>
      <c r="Y57" s="985"/>
      <c r="Z57" s="985"/>
      <c r="AA57" s="985"/>
      <c r="AB57" s="985"/>
      <c r="AC57" s="985"/>
      <c r="AD57" s="985"/>
      <c r="AE57" s="986"/>
      <c r="AF57" s="987"/>
      <c r="AG57" s="965"/>
      <c r="AH57" s="965"/>
      <c r="AI57" s="965"/>
      <c r="AJ57" s="988"/>
      <c r="AK57" s="989"/>
      <c r="AL57" s="985"/>
      <c r="AM57" s="985"/>
      <c r="AN57" s="985"/>
      <c r="AO57" s="985"/>
      <c r="AP57" s="985"/>
      <c r="AQ57" s="985"/>
      <c r="AR57" s="985"/>
      <c r="AS57" s="985"/>
      <c r="AT57" s="985"/>
      <c r="AU57" s="985"/>
      <c r="AV57" s="985"/>
      <c r="AW57" s="985"/>
      <c r="AX57" s="985"/>
      <c r="AY57" s="985"/>
      <c r="AZ57" s="990"/>
      <c r="BA57" s="990"/>
      <c r="BB57" s="990"/>
      <c r="BC57" s="990"/>
      <c r="BD57" s="990"/>
      <c r="BE57" s="962"/>
      <c r="BF57" s="962"/>
      <c r="BG57" s="962"/>
      <c r="BH57" s="962"/>
      <c r="BI57" s="963"/>
      <c r="BJ57" s="64"/>
      <c r="BK57" s="64"/>
      <c r="BL57" s="64"/>
      <c r="BM57" s="64"/>
      <c r="BN57" s="64"/>
      <c r="BO57" s="63"/>
      <c r="BP57" s="63"/>
      <c r="BQ57" s="60">
        <v>51</v>
      </c>
      <c r="BR57" s="88"/>
      <c r="BS57" s="957"/>
      <c r="BT57" s="958"/>
      <c r="BU57" s="958"/>
      <c r="BV57" s="958"/>
      <c r="BW57" s="958"/>
      <c r="BX57" s="958"/>
      <c r="BY57" s="958"/>
      <c r="BZ57" s="958"/>
      <c r="CA57" s="958"/>
      <c r="CB57" s="958"/>
      <c r="CC57" s="958"/>
      <c r="CD57" s="958"/>
      <c r="CE57" s="958"/>
      <c r="CF57" s="958"/>
      <c r="CG57" s="959"/>
      <c r="CH57" s="964"/>
      <c r="CI57" s="965"/>
      <c r="CJ57" s="965"/>
      <c r="CK57" s="965"/>
      <c r="CL57" s="975"/>
      <c r="CM57" s="964"/>
      <c r="CN57" s="965"/>
      <c r="CO57" s="965"/>
      <c r="CP57" s="965"/>
      <c r="CQ57" s="975"/>
      <c r="CR57" s="964"/>
      <c r="CS57" s="965"/>
      <c r="CT57" s="965"/>
      <c r="CU57" s="965"/>
      <c r="CV57" s="975"/>
      <c r="CW57" s="964"/>
      <c r="CX57" s="965"/>
      <c r="CY57" s="965"/>
      <c r="CZ57" s="965"/>
      <c r="DA57" s="975"/>
      <c r="DB57" s="964"/>
      <c r="DC57" s="965"/>
      <c r="DD57" s="965"/>
      <c r="DE57" s="965"/>
      <c r="DF57" s="975"/>
      <c r="DG57" s="964"/>
      <c r="DH57" s="965"/>
      <c r="DI57" s="965"/>
      <c r="DJ57" s="965"/>
      <c r="DK57" s="975"/>
      <c r="DL57" s="964"/>
      <c r="DM57" s="965"/>
      <c r="DN57" s="965"/>
      <c r="DO57" s="965"/>
      <c r="DP57" s="975"/>
      <c r="DQ57" s="964"/>
      <c r="DR57" s="965"/>
      <c r="DS57" s="965"/>
      <c r="DT57" s="965"/>
      <c r="DU57" s="975"/>
      <c r="DV57" s="957"/>
      <c r="DW57" s="958"/>
      <c r="DX57" s="958"/>
      <c r="DY57" s="958"/>
      <c r="DZ57" s="976"/>
      <c r="EA57" s="55"/>
    </row>
    <row r="58" spans="1:131" s="52" customFormat="1" ht="26.25" customHeight="1" x14ac:dyDescent="0.15">
      <c r="A58" s="60">
        <v>31</v>
      </c>
      <c r="B58" s="957"/>
      <c r="C58" s="958"/>
      <c r="D58" s="958"/>
      <c r="E58" s="958"/>
      <c r="F58" s="958"/>
      <c r="G58" s="958"/>
      <c r="H58" s="958"/>
      <c r="I58" s="958"/>
      <c r="J58" s="958"/>
      <c r="K58" s="958"/>
      <c r="L58" s="958"/>
      <c r="M58" s="958"/>
      <c r="N58" s="958"/>
      <c r="O58" s="958"/>
      <c r="P58" s="959"/>
      <c r="Q58" s="984"/>
      <c r="R58" s="985"/>
      <c r="S58" s="985"/>
      <c r="T58" s="985"/>
      <c r="U58" s="985"/>
      <c r="V58" s="985"/>
      <c r="W58" s="985"/>
      <c r="X58" s="985"/>
      <c r="Y58" s="985"/>
      <c r="Z58" s="985"/>
      <c r="AA58" s="985"/>
      <c r="AB58" s="985"/>
      <c r="AC58" s="985"/>
      <c r="AD58" s="985"/>
      <c r="AE58" s="986"/>
      <c r="AF58" s="987"/>
      <c r="AG58" s="965"/>
      <c r="AH58" s="965"/>
      <c r="AI58" s="965"/>
      <c r="AJ58" s="988"/>
      <c r="AK58" s="989"/>
      <c r="AL58" s="985"/>
      <c r="AM58" s="985"/>
      <c r="AN58" s="985"/>
      <c r="AO58" s="985"/>
      <c r="AP58" s="985"/>
      <c r="AQ58" s="985"/>
      <c r="AR58" s="985"/>
      <c r="AS58" s="985"/>
      <c r="AT58" s="985"/>
      <c r="AU58" s="985"/>
      <c r="AV58" s="985"/>
      <c r="AW58" s="985"/>
      <c r="AX58" s="985"/>
      <c r="AY58" s="985"/>
      <c r="AZ58" s="990"/>
      <c r="BA58" s="990"/>
      <c r="BB58" s="990"/>
      <c r="BC58" s="990"/>
      <c r="BD58" s="990"/>
      <c r="BE58" s="962"/>
      <c r="BF58" s="962"/>
      <c r="BG58" s="962"/>
      <c r="BH58" s="962"/>
      <c r="BI58" s="963"/>
      <c r="BJ58" s="64"/>
      <c r="BK58" s="64"/>
      <c r="BL58" s="64"/>
      <c r="BM58" s="64"/>
      <c r="BN58" s="64"/>
      <c r="BO58" s="63"/>
      <c r="BP58" s="63"/>
      <c r="BQ58" s="60">
        <v>52</v>
      </c>
      <c r="BR58" s="88"/>
      <c r="BS58" s="957"/>
      <c r="BT58" s="958"/>
      <c r="BU58" s="958"/>
      <c r="BV58" s="958"/>
      <c r="BW58" s="958"/>
      <c r="BX58" s="958"/>
      <c r="BY58" s="958"/>
      <c r="BZ58" s="958"/>
      <c r="CA58" s="958"/>
      <c r="CB58" s="958"/>
      <c r="CC58" s="958"/>
      <c r="CD58" s="958"/>
      <c r="CE58" s="958"/>
      <c r="CF58" s="958"/>
      <c r="CG58" s="959"/>
      <c r="CH58" s="964"/>
      <c r="CI58" s="965"/>
      <c r="CJ58" s="965"/>
      <c r="CK58" s="965"/>
      <c r="CL58" s="975"/>
      <c r="CM58" s="964"/>
      <c r="CN58" s="965"/>
      <c r="CO58" s="965"/>
      <c r="CP58" s="965"/>
      <c r="CQ58" s="975"/>
      <c r="CR58" s="964"/>
      <c r="CS58" s="965"/>
      <c r="CT58" s="965"/>
      <c r="CU58" s="965"/>
      <c r="CV58" s="975"/>
      <c r="CW58" s="964"/>
      <c r="CX58" s="965"/>
      <c r="CY58" s="965"/>
      <c r="CZ58" s="965"/>
      <c r="DA58" s="975"/>
      <c r="DB58" s="964"/>
      <c r="DC58" s="965"/>
      <c r="DD58" s="965"/>
      <c r="DE58" s="965"/>
      <c r="DF58" s="975"/>
      <c r="DG58" s="964"/>
      <c r="DH58" s="965"/>
      <c r="DI58" s="965"/>
      <c r="DJ58" s="965"/>
      <c r="DK58" s="975"/>
      <c r="DL58" s="964"/>
      <c r="DM58" s="965"/>
      <c r="DN58" s="965"/>
      <c r="DO58" s="965"/>
      <c r="DP58" s="975"/>
      <c r="DQ58" s="964"/>
      <c r="DR58" s="965"/>
      <c r="DS58" s="965"/>
      <c r="DT58" s="965"/>
      <c r="DU58" s="975"/>
      <c r="DV58" s="957"/>
      <c r="DW58" s="958"/>
      <c r="DX58" s="958"/>
      <c r="DY58" s="958"/>
      <c r="DZ58" s="976"/>
      <c r="EA58" s="55"/>
    </row>
    <row r="59" spans="1:131" s="52" customFormat="1" ht="26.25" customHeight="1" x14ac:dyDescent="0.15">
      <c r="A59" s="60">
        <v>32</v>
      </c>
      <c r="B59" s="957"/>
      <c r="C59" s="958"/>
      <c r="D59" s="958"/>
      <c r="E59" s="958"/>
      <c r="F59" s="958"/>
      <c r="G59" s="958"/>
      <c r="H59" s="958"/>
      <c r="I59" s="958"/>
      <c r="J59" s="958"/>
      <c r="K59" s="958"/>
      <c r="L59" s="958"/>
      <c r="M59" s="958"/>
      <c r="N59" s="958"/>
      <c r="O59" s="958"/>
      <c r="P59" s="959"/>
      <c r="Q59" s="984"/>
      <c r="R59" s="985"/>
      <c r="S59" s="985"/>
      <c r="T59" s="985"/>
      <c r="U59" s="985"/>
      <c r="V59" s="985"/>
      <c r="W59" s="985"/>
      <c r="X59" s="985"/>
      <c r="Y59" s="985"/>
      <c r="Z59" s="985"/>
      <c r="AA59" s="985"/>
      <c r="AB59" s="985"/>
      <c r="AC59" s="985"/>
      <c r="AD59" s="985"/>
      <c r="AE59" s="986"/>
      <c r="AF59" s="987"/>
      <c r="AG59" s="965"/>
      <c r="AH59" s="965"/>
      <c r="AI59" s="965"/>
      <c r="AJ59" s="988"/>
      <c r="AK59" s="989"/>
      <c r="AL59" s="985"/>
      <c r="AM59" s="985"/>
      <c r="AN59" s="985"/>
      <c r="AO59" s="985"/>
      <c r="AP59" s="985"/>
      <c r="AQ59" s="985"/>
      <c r="AR59" s="985"/>
      <c r="AS59" s="985"/>
      <c r="AT59" s="985"/>
      <c r="AU59" s="985"/>
      <c r="AV59" s="985"/>
      <c r="AW59" s="985"/>
      <c r="AX59" s="985"/>
      <c r="AY59" s="985"/>
      <c r="AZ59" s="990"/>
      <c r="BA59" s="990"/>
      <c r="BB59" s="990"/>
      <c r="BC59" s="990"/>
      <c r="BD59" s="990"/>
      <c r="BE59" s="962"/>
      <c r="BF59" s="962"/>
      <c r="BG59" s="962"/>
      <c r="BH59" s="962"/>
      <c r="BI59" s="963"/>
      <c r="BJ59" s="64"/>
      <c r="BK59" s="64"/>
      <c r="BL59" s="64"/>
      <c r="BM59" s="64"/>
      <c r="BN59" s="64"/>
      <c r="BO59" s="63"/>
      <c r="BP59" s="63"/>
      <c r="BQ59" s="60">
        <v>53</v>
      </c>
      <c r="BR59" s="88"/>
      <c r="BS59" s="957"/>
      <c r="BT59" s="958"/>
      <c r="BU59" s="958"/>
      <c r="BV59" s="958"/>
      <c r="BW59" s="958"/>
      <c r="BX59" s="958"/>
      <c r="BY59" s="958"/>
      <c r="BZ59" s="958"/>
      <c r="CA59" s="958"/>
      <c r="CB59" s="958"/>
      <c r="CC59" s="958"/>
      <c r="CD59" s="958"/>
      <c r="CE59" s="958"/>
      <c r="CF59" s="958"/>
      <c r="CG59" s="959"/>
      <c r="CH59" s="964"/>
      <c r="CI59" s="965"/>
      <c r="CJ59" s="965"/>
      <c r="CK59" s="965"/>
      <c r="CL59" s="975"/>
      <c r="CM59" s="964"/>
      <c r="CN59" s="965"/>
      <c r="CO59" s="965"/>
      <c r="CP59" s="965"/>
      <c r="CQ59" s="975"/>
      <c r="CR59" s="964"/>
      <c r="CS59" s="965"/>
      <c r="CT59" s="965"/>
      <c r="CU59" s="965"/>
      <c r="CV59" s="975"/>
      <c r="CW59" s="964"/>
      <c r="CX59" s="965"/>
      <c r="CY59" s="965"/>
      <c r="CZ59" s="965"/>
      <c r="DA59" s="975"/>
      <c r="DB59" s="964"/>
      <c r="DC59" s="965"/>
      <c r="DD59" s="965"/>
      <c r="DE59" s="965"/>
      <c r="DF59" s="975"/>
      <c r="DG59" s="964"/>
      <c r="DH59" s="965"/>
      <c r="DI59" s="965"/>
      <c r="DJ59" s="965"/>
      <c r="DK59" s="975"/>
      <c r="DL59" s="964"/>
      <c r="DM59" s="965"/>
      <c r="DN59" s="965"/>
      <c r="DO59" s="965"/>
      <c r="DP59" s="975"/>
      <c r="DQ59" s="964"/>
      <c r="DR59" s="965"/>
      <c r="DS59" s="965"/>
      <c r="DT59" s="965"/>
      <c r="DU59" s="975"/>
      <c r="DV59" s="957"/>
      <c r="DW59" s="958"/>
      <c r="DX59" s="958"/>
      <c r="DY59" s="958"/>
      <c r="DZ59" s="976"/>
      <c r="EA59" s="55"/>
    </row>
    <row r="60" spans="1:131" s="52" customFormat="1" ht="26.25" customHeight="1" x14ac:dyDescent="0.15">
      <c r="A60" s="60">
        <v>33</v>
      </c>
      <c r="B60" s="957"/>
      <c r="C60" s="958"/>
      <c r="D60" s="958"/>
      <c r="E60" s="958"/>
      <c r="F60" s="958"/>
      <c r="G60" s="958"/>
      <c r="H60" s="958"/>
      <c r="I60" s="958"/>
      <c r="J60" s="958"/>
      <c r="K60" s="958"/>
      <c r="L60" s="958"/>
      <c r="M60" s="958"/>
      <c r="N60" s="958"/>
      <c r="O60" s="958"/>
      <c r="P60" s="959"/>
      <c r="Q60" s="984"/>
      <c r="R60" s="985"/>
      <c r="S60" s="985"/>
      <c r="T60" s="985"/>
      <c r="U60" s="985"/>
      <c r="V60" s="985"/>
      <c r="W60" s="985"/>
      <c r="X60" s="985"/>
      <c r="Y60" s="985"/>
      <c r="Z60" s="985"/>
      <c r="AA60" s="985"/>
      <c r="AB60" s="985"/>
      <c r="AC60" s="985"/>
      <c r="AD60" s="985"/>
      <c r="AE60" s="986"/>
      <c r="AF60" s="987"/>
      <c r="AG60" s="965"/>
      <c r="AH60" s="965"/>
      <c r="AI60" s="965"/>
      <c r="AJ60" s="988"/>
      <c r="AK60" s="989"/>
      <c r="AL60" s="985"/>
      <c r="AM60" s="985"/>
      <c r="AN60" s="985"/>
      <c r="AO60" s="985"/>
      <c r="AP60" s="985"/>
      <c r="AQ60" s="985"/>
      <c r="AR60" s="985"/>
      <c r="AS60" s="985"/>
      <c r="AT60" s="985"/>
      <c r="AU60" s="985"/>
      <c r="AV60" s="985"/>
      <c r="AW60" s="985"/>
      <c r="AX60" s="985"/>
      <c r="AY60" s="985"/>
      <c r="AZ60" s="990"/>
      <c r="BA60" s="990"/>
      <c r="BB60" s="990"/>
      <c r="BC60" s="990"/>
      <c r="BD60" s="990"/>
      <c r="BE60" s="962"/>
      <c r="BF60" s="962"/>
      <c r="BG60" s="962"/>
      <c r="BH60" s="962"/>
      <c r="BI60" s="963"/>
      <c r="BJ60" s="64"/>
      <c r="BK60" s="64"/>
      <c r="BL60" s="64"/>
      <c r="BM60" s="64"/>
      <c r="BN60" s="64"/>
      <c r="BO60" s="63"/>
      <c r="BP60" s="63"/>
      <c r="BQ60" s="60">
        <v>54</v>
      </c>
      <c r="BR60" s="88"/>
      <c r="BS60" s="957"/>
      <c r="BT60" s="958"/>
      <c r="BU60" s="958"/>
      <c r="BV60" s="958"/>
      <c r="BW60" s="958"/>
      <c r="BX60" s="958"/>
      <c r="BY60" s="958"/>
      <c r="BZ60" s="958"/>
      <c r="CA60" s="958"/>
      <c r="CB60" s="958"/>
      <c r="CC60" s="958"/>
      <c r="CD60" s="958"/>
      <c r="CE60" s="958"/>
      <c r="CF60" s="958"/>
      <c r="CG60" s="959"/>
      <c r="CH60" s="964"/>
      <c r="CI60" s="965"/>
      <c r="CJ60" s="965"/>
      <c r="CK60" s="965"/>
      <c r="CL60" s="975"/>
      <c r="CM60" s="964"/>
      <c r="CN60" s="965"/>
      <c r="CO60" s="965"/>
      <c r="CP60" s="965"/>
      <c r="CQ60" s="975"/>
      <c r="CR60" s="964"/>
      <c r="CS60" s="965"/>
      <c r="CT60" s="965"/>
      <c r="CU60" s="965"/>
      <c r="CV60" s="975"/>
      <c r="CW60" s="964"/>
      <c r="CX60" s="965"/>
      <c r="CY60" s="965"/>
      <c r="CZ60" s="965"/>
      <c r="DA60" s="975"/>
      <c r="DB60" s="964"/>
      <c r="DC60" s="965"/>
      <c r="DD60" s="965"/>
      <c r="DE60" s="965"/>
      <c r="DF60" s="975"/>
      <c r="DG60" s="964"/>
      <c r="DH60" s="965"/>
      <c r="DI60" s="965"/>
      <c r="DJ60" s="965"/>
      <c r="DK60" s="975"/>
      <c r="DL60" s="964"/>
      <c r="DM60" s="965"/>
      <c r="DN60" s="965"/>
      <c r="DO60" s="965"/>
      <c r="DP60" s="975"/>
      <c r="DQ60" s="964"/>
      <c r="DR60" s="965"/>
      <c r="DS60" s="965"/>
      <c r="DT60" s="965"/>
      <c r="DU60" s="975"/>
      <c r="DV60" s="957"/>
      <c r="DW60" s="958"/>
      <c r="DX60" s="958"/>
      <c r="DY60" s="958"/>
      <c r="DZ60" s="976"/>
      <c r="EA60" s="55"/>
    </row>
    <row r="61" spans="1:131" s="52" customFormat="1" ht="26.25" customHeight="1" x14ac:dyDescent="0.15">
      <c r="A61" s="60">
        <v>34</v>
      </c>
      <c r="B61" s="957"/>
      <c r="C61" s="958"/>
      <c r="D61" s="958"/>
      <c r="E61" s="958"/>
      <c r="F61" s="958"/>
      <c r="G61" s="958"/>
      <c r="H61" s="958"/>
      <c r="I61" s="958"/>
      <c r="J61" s="958"/>
      <c r="K61" s="958"/>
      <c r="L61" s="958"/>
      <c r="M61" s="958"/>
      <c r="N61" s="958"/>
      <c r="O61" s="958"/>
      <c r="P61" s="959"/>
      <c r="Q61" s="984"/>
      <c r="R61" s="985"/>
      <c r="S61" s="985"/>
      <c r="T61" s="985"/>
      <c r="U61" s="985"/>
      <c r="V61" s="985"/>
      <c r="W61" s="985"/>
      <c r="X61" s="985"/>
      <c r="Y61" s="985"/>
      <c r="Z61" s="985"/>
      <c r="AA61" s="985"/>
      <c r="AB61" s="985"/>
      <c r="AC61" s="985"/>
      <c r="AD61" s="985"/>
      <c r="AE61" s="986"/>
      <c r="AF61" s="987"/>
      <c r="AG61" s="965"/>
      <c r="AH61" s="965"/>
      <c r="AI61" s="965"/>
      <c r="AJ61" s="988"/>
      <c r="AK61" s="989"/>
      <c r="AL61" s="985"/>
      <c r="AM61" s="985"/>
      <c r="AN61" s="985"/>
      <c r="AO61" s="985"/>
      <c r="AP61" s="985"/>
      <c r="AQ61" s="985"/>
      <c r="AR61" s="985"/>
      <c r="AS61" s="985"/>
      <c r="AT61" s="985"/>
      <c r="AU61" s="985"/>
      <c r="AV61" s="985"/>
      <c r="AW61" s="985"/>
      <c r="AX61" s="985"/>
      <c r="AY61" s="985"/>
      <c r="AZ61" s="990"/>
      <c r="BA61" s="990"/>
      <c r="BB61" s="990"/>
      <c r="BC61" s="990"/>
      <c r="BD61" s="990"/>
      <c r="BE61" s="962"/>
      <c r="BF61" s="962"/>
      <c r="BG61" s="962"/>
      <c r="BH61" s="962"/>
      <c r="BI61" s="963"/>
      <c r="BJ61" s="64"/>
      <c r="BK61" s="64"/>
      <c r="BL61" s="64"/>
      <c r="BM61" s="64"/>
      <c r="BN61" s="64"/>
      <c r="BO61" s="63"/>
      <c r="BP61" s="63"/>
      <c r="BQ61" s="60">
        <v>55</v>
      </c>
      <c r="BR61" s="88"/>
      <c r="BS61" s="957"/>
      <c r="BT61" s="958"/>
      <c r="BU61" s="958"/>
      <c r="BV61" s="958"/>
      <c r="BW61" s="958"/>
      <c r="BX61" s="958"/>
      <c r="BY61" s="958"/>
      <c r="BZ61" s="958"/>
      <c r="CA61" s="958"/>
      <c r="CB61" s="958"/>
      <c r="CC61" s="958"/>
      <c r="CD61" s="958"/>
      <c r="CE61" s="958"/>
      <c r="CF61" s="958"/>
      <c r="CG61" s="959"/>
      <c r="CH61" s="964"/>
      <c r="CI61" s="965"/>
      <c r="CJ61" s="965"/>
      <c r="CK61" s="965"/>
      <c r="CL61" s="975"/>
      <c r="CM61" s="964"/>
      <c r="CN61" s="965"/>
      <c r="CO61" s="965"/>
      <c r="CP61" s="965"/>
      <c r="CQ61" s="975"/>
      <c r="CR61" s="964"/>
      <c r="CS61" s="965"/>
      <c r="CT61" s="965"/>
      <c r="CU61" s="965"/>
      <c r="CV61" s="975"/>
      <c r="CW61" s="964"/>
      <c r="CX61" s="965"/>
      <c r="CY61" s="965"/>
      <c r="CZ61" s="965"/>
      <c r="DA61" s="975"/>
      <c r="DB61" s="964"/>
      <c r="DC61" s="965"/>
      <c r="DD61" s="965"/>
      <c r="DE61" s="965"/>
      <c r="DF61" s="975"/>
      <c r="DG61" s="964"/>
      <c r="DH61" s="965"/>
      <c r="DI61" s="965"/>
      <c r="DJ61" s="965"/>
      <c r="DK61" s="975"/>
      <c r="DL61" s="964"/>
      <c r="DM61" s="965"/>
      <c r="DN61" s="965"/>
      <c r="DO61" s="965"/>
      <c r="DP61" s="975"/>
      <c r="DQ61" s="964"/>
      <c r="DR61" s="965"/>
      <c r="DS61" s="965"/>
      <c r="DT61" s="965"/>
      <c r="DU61" s="975"/>
      <c r="DV61" s="957"/>
      <c r="DW61" s="958"/>
      <c r="DX61" s="958"/>
      <c r="DY61" s="958"/>
      <c r="DZ61" s="976"/>
      <c r="EA61" s="55"/>
    </row>
    <row r="62" spans="1:131" s="52" customFormat="1" ht="26.25" customHeight="1" x14ac:dyDescent="0.15">
      <c r="A62" s="60">
        <v>35</v>
      </c>
      <c r="B62" s="957"/>
      <c r="C62" s="958"/>
      <c r="D62" s="958"/>
      <c r="E62" s="958"/>
      <c r="F62" s="958"/>
      <c r="G62" s="958"/>
      <c r="H62" s="958"/>
      <c r="I62" s="958"/>
      <c r="J62" s="958"/>
      <c r="K62" s="958"/>
      <c r="L62" s="958"/>
      <c r="M62" s="958"/>
      <c r="N62" s="958"/>
      <c r="O62" s="958"/>
      <c r="P62" s="959"/>
      <c r="Q62" s="984"/>
      <c r="R62" s="985"/>
      <c r="S62" s="985"/>
      <c r="T62" s="985"/>
      <c r="U62" s="985"/>
      <c r="V62" s="985"/>
      <c r="W62" s="985"/>
      <c r="X62" s="985"/>
      <c r="Y62" s="985"/>
      <c r="Z62" s="985"/>
      <c r="AA62" s="985"/>
      <c r="AB62" s="985"/>
      <c r="AC62" s="985"/>
      <c r="AD62" s="985"/>
      <c r="AE62" s="986"/>
      <c r="AF62" s="987"/>
      <c r="AG62" s="965"/>
      <c r="AH62" s="965"/>
      <c r="AI62" s="965"/>
      <c r="AJ62" s="988"/>
      <c r="AK62" s="989"/>
      <c r="AL62" s="985"/>
      <c r="AM62" s="985"/>
      <c r="AN62" s="985"/>
      <c r="AO62" s="985"/>
      <c r="AP62" s="985"/>
      <c r="AQ62" s="985"/>
      <c r="AR62" s="985"/>
      <c r="AS62" s="985"/>
      <c r="AT62" s="985"/>
      <c r="AU62" s="985"/>
      <c r="AV62" s="985"/>
      <c r="AW62" s="985"/>
      <c r="AX62" s="985"/>
      <c r="AY62" s="985"/>
      <c r="AZ62" s="990"/>
      <c r="BA62" s="990"/>
      <c r="BB62" s="990"/>
      <c r="BC62" s="990"/>
      <c r="BD62" s="990"/>
      <c r="BE62" s="962"/>
      <c r="BF62" s="962"/>
      <c r="BG62" s="962"/>
      <c r="BH62" s="962"/>
      <c r="BI62" s="963"/>
      <c r="BJ62" s="991" t="s">
        <v>467</v>
      </c>
      <c r="BK62" s="992"/>
      <c r="BL62" s="992"/>
      <c r="BM62" s="992"/>
      <c r="BN62" s="993"/>
      <c r="BO62" s="63"/>
      <c r="BP62" s="63"/>
      <c r="BQ62" s="60">
        <v>56</v>
      </c>
      <c r="BR62" s="88"/>
      <c r="BS62" s="957"/>
      <c r="BT62" s="958"/>
      <c r="BU62" s="958"/>
      <c r="BV62" s="958"/>
      <c r="BW62" s="958"/>
      <c r="BX62" s="958"/>
      <c r="BY62" s="958"/>
      <c r="BZ62" s="958"/>
      <c r="CA62" s="958"/>
      <c r="CB62" s="958"/>
      <c r="CC62" s="958"/>
      <c r="CD62" s="958"/>
      <c r="CE62" s="958"/>
      <c r="CF62" s="958"/>
      <c r="CG62" s="959"/>
      <c r="CH62" s="964"/>
      <c r="CI62" s="965"/>
      <c r="CJ62" s="965"/>
      <c r="CK62" s="965"/>
      <c r="CL62" s="975"/>
      <c r="CM62" s="964"/>
      <c r="CN62" s="965"/>
      <c r="CO62" s="965"/>
      <c r="CP62" s="965"/>
      <c r="CQ62" s="975"/>
      <c r="CR62" s="964"/>
      <c r="CS62" s="965"/>
      <c r="CT62" s="965"/>
      <c r="CU62" s="965"/>
      <c r="CV62" s="975"/>
      <c r="CW62" s="964"/>
      <c r="CX62" s="965"/>
      <c r="CY62" s="965"/>
      <c r="CZ62" s="965"/>
      <c r="DA62" s="975"/>
      <c r="DB62" s="964"/>
      <c r="DC62" s="965"/>
      <c r="DD62" s="965"/>
      <c r="DE62" s="965"/>
      <c r="DF62" s="975"/>
      <c r="DG62" s="964"/>
      <c r="DH62" s="965"/>
      <c r="DI62" s="965"/>
      <c r="DJ62" s="965"/>
      <c r="DK62" s="975"/>
      <c r="DL62" s="964"/>
      <c r="DM62" s="965"/>
      <c r="DN62" s="965"/>
      <c r="DO62" s="965"/>
      <c r="DP62" s="975"/>
      <c r="DQ62" s="964"/>
      <c r="DR62" s="965"/>
      <c r="DS62" s="965"/>
      <c r="DT62" s="965"/>
      <c r="DU62" s="975"/>
      <c r="DV62" s="957"/>
      <c r="DW62" s="958"/>
      <c r="DX62" s="958"/>
      <c r="DY62" s="958"/>
      <c r="DZ62" s="976"/>
      <c r="EA62" s="55"/>
    </row>
    <row r="63" spans="1:131" s="52" customFormat="1" ht="26.25" customHeight="1" x14ac:dyDescent="0.15">
      <c r="A63" s="61" t="s">
        <v>258</v>
      </c>
      <c r="B63" s="935" t="s">
        <v>375</v>
      </c>
      <c r="C63" s="936"/>
      <c r="D63" s="936"/>
      <c r="E63" s="936"/>
      <c r="F63" s="936"/>
      <c r="G63" s="936"/>
      <c r="H63" s="936"/>
      <c r="I63" s="936"/>
      <c r="J63" s="936"/>
      <c r="K63" s="936"/>
      <c r="L63" s="936"/>
      <c r="M63" s="936"/>
      <c r="N63" s="936"/>
      <c r="O63" s="936"/>
      <c r="P63" s="937"/>
      <c r="Q63" s="945"/>
      <c r="R63" s="946"/>
      <c r="S63" s="946"/>
      <c r="T63" s="946"/>
      <c r="U63" s="946"/>
      <c r="V63" s="946"/>
      <c r="W63" s="946"/>
      <c r="X63" s="946"/>
      <c r="Y63" s="946"/>
      <c r="Z63" s="946"/>
      <c r="AA63" s="946"/>
      <c r="AB63" s="946"/>
      <c r="AC63" s="946"/>
      <c r="AD63" s="946"/>
      <c r="AE63" s="977"/>
      <c r="AF63" s="978">
        <v>3104</v>
      </c>
      <c r="AG63" s="947"/>
      <c r="AH63" s="947"/>
      <c r="AI63" s="947"/>
      <c r="AJ63" s="979"/>
      <c r="AK63" s="980"/>
      <c r="AL63" s="946"/>
      <c r="AM63" s="946"/>
      <c r="AN63" s="946"/>
      <c r="AO63" s="946"/>
      <c r="AP63" s="947">
        <v>21448</v>
      </c>
      <c r="AQ63" s="947"/>
      <c r="AR63" s="947"/>
      <c r="AS63" s="947"/>
      <c r="AT63" s="947"/>
      <c r="AU63" s="947">
        <v>14719</v>
      </c>
      <c r="AV63" s="947"/>
      <c r="AW63" s="947"/>
      <c r="AX63" s="947"/>
      <c r="AY63" s="947"/>
      <c r="AZ63" s="981"/>
      <c r="BA63" s="981"/>
      <c r="BB63" s="981"/>
      <c r="BC63" s="981"/>
      <c r="BD63" s="981"/>
      <c r="BE63" s="948"/>
      <c r="BF63" s="948"/>
      <c r="BG63" s="948"/>
      <c r="BH63" s="948"/>
      <c r="BI63" s="949"/>
      <c r="BJ63" s="982" t="s">
        <v>204</v>
      </c>
      <c r="BK63" s="942"/>
      <c r="BL63" s="942"/>
      <c r="BM63" s="942"/>
      <c r="BN63" s="983"/>
      <c r="BO63" s="63"/>
      <c r="BP63" s="63"/>
      <c r="BQ63" s="60">
        <v>57</v>
      </c>
      <c r="BR63" s="88"/>
      <c r="BS63" s="957"/>
      <c r="BT63" s="958"/>
      <c r="BU63" s="958"/>
      <c r="BV63" s="958"/>
      <c r="BW63" s="958"/>
      <c r="BX63" s="958"/>
      <c r="BY63" s="958"/>
      <c r="BZ63" s="958"/>
      <c r="CA63" s="958"/>
      <c r="CB63" s="958"/>
      <c r="CC63" s="958"/>
      <c r="CD63" s="958"/>
      <c r="CE63" s="958"/>
      <c r="CF63" s="958"/>
      <c r="CG63" s="959"/>
      <c r="CH63" s="964"/>
      <c r="CI63" s="965"/>
      <c r="CJ63" s="965"/>
      <c r="CK63" s="965"/>
      <c r="CL63" s="975"/>
      <c r="CM63" s="964"/>
      <c r="CN63" s="965"/>
      <c r="CO63" s="965"/>
      <c r="CP63" s="965"/>
      <c r="CQ63" s="975"/>
      <c r="CR63" s="964"/>
      <c r="CS63" s="965"/>
      <c r="CT63" s="965"/>
      <c r="CU63" s="965"/>
      <c r="CV63" s="975"/>
      <c r="CW63" s="964"/>
      <c r="CX63" s="965"/>
      <c r="CY63" s="965"/>
      <c r="CZ63" s="965"/>
      <c r="DA63" s="975"/>
      <c r="DB63" s="964"/>
      <c r="DC63" s="965"/>
      <c r="DD63" s="965"/>
      <c r="DE63" s="965"/>
      <c r="DF63" s="975"/>
      <c r="DG63" s="964"/>
      <c r="DH63" s="965"/>
      <c r="DI63" s="965"/>
      <c r="DJ63" s="965"/>
      <c r="DK63" s="975"/>
      <c r="DL63" s="964"/>
      <c r="DM63" s="965"/>
      <c r="DN63" s="965"/>
      <c r="DO63" s="965"/>
      <c r="DP63" s="975"/>
      <c r="DQ63" s="964"/>
      <c r="DR63" s="965"/>
      <c r="DS63" s="965"/>
      <c r="DT63" s="965"/>
      <c r="DU63" s="975"/>
      <c r="DV63" s="957"/>
      <c r="DW63" s="958"/>
      <c r="DX63" s="958"/>
      <c r="DY63" s="958"/>
      <c r="DZ63" s="976"/>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57"/>
      <c r="BT64" s="958"/>
      <c r="BU64" s="958"/>
      <c r="BV64" s="958"/>
      <c r="BW64" s="958"/>
      <c r="BX64" s="958"/>
      <c r="BY64" s="958"/>
      <c r="BZ64" s="958"/>
      <c r="CA64" s="958"/>
      <c r="CB64" s="958"/>
      <c r="CC64" s="958"/>
      <c r="CD64" s="958"/>
      <c r="CE64" s="958"/>
      <c r="CF64" s="958"/>
      <c r="CG64" s="959"/>
      <c r="CH64" s="964"/>
      <c r="CI64" s="965"/>
      <c r="CJ64" s="965"/>
      <c r="CK64" s="965"/>
      <c r="CL64" s="975"/>
      <c r="CM64" s="964"/>
      <c r="CN64" s="965"/>
      <c r="CO64" s="965"/>
      <c r="CP64" s="965"/>
      <c r="CQ64" s="975"/>
      <c r="CR64" s="964"/>
      <c r="CS64" s="965"/>
      <c r="CT64" s="965"/>
      <c r="CU64" s="965"/>
      <c r="CV64" s="975"/>
      <c r="CW64" s="964"/>
      <c r="CX64" s="965"/>
      <c r="CY64" s="965"/>
      <c r="CZ64" s="965"/>
      <c r="DA64" s="975"/>
      <c r="DB64" s="964"/>
      <c r="DC64" s="965"/>
      <c r="DD64" s="965"/>
      <c r="DE64" s="965"/>
      <c r="DF64" s="975"/>
      <c r="DG64" s="964"/>
      <c r="DH64" s="965"/>
      <c r="DI64" s="965"/>
      <c r="DJ64" s="965"/>
      <c r="DK64" s="975"/>
      <c r="DL64" s="964"/>
      <c r="DM64" s="965"/>
      <c r="DN64" s="965"/>
      <c r="DO64" s="965"/>
      <c r="DP64" s="975"/>
      <c r="DQ64" s="964"/>
      <c r="DR64" s="965"/>
      <c r="DS64" s="965"/>
      <c r="DT64" s="965"/>
      <c r="DU64" s="975"/>
      <c r="DV64" s="957"/>
      <c r="DW64" s="958"/>
      <c r="DX64" s="958"/>
      <c r="DY64" s="958"/>
      <c r="DZ64" s="976"/>
      <c r="EA64" s="55"/>
    </row>
    <row r="65" spans="1:131" s="52" customFormat="1" ht="26.25" customHeight="1" x14ac:dyDescent="0.15">
      <c r="A65" s="64" t="s">
        <v>450</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57"/>
      <c r="BT65" s="958"/>
      <c r="BU65" s="958"/>
      <c r="BV65" s="958"/>
      <c r="BW65" s="958"/>
      <c r="BX65" s="958"/>
      <c r="BY65" s="958"/>
      <c r="BZ65" s="958"/>
      <c r="CA65" s="958"/>
      <c r="CB65" s="958"/>
      <c r="CC65" s="958"/>
      <c r="CD65" s="958"/>
      <c r="CE65" s="958"/>
      <c r="CF65" s="958"/>
      <c r="CG65" s="959"/>
      <c r="CH65" s="964"/>
      <c r="CI65" s="965"/>
      <c r="CJ65" s="965"/>
      <c r="CK65" s="965"/>
      <c r="CL65" s="975"/>
      <c r="CM65" s="964"/>
      <c r="CN65" s="965"/>
      <c r="CO65" s="965"/>
      <c r="CP65" s="965"/>
      <c r="CQ65" s="975"/>
      <c r="CR65" s="964"/>
      <c r="CS65" s="965"/>
      <c r="CT65" s="965"/>
      <c r="CU65" s="965"/>
      <c r="CV65" s="975"/>
      <c r="CW65" s="964"/>
      <c r="CX65" s="965"/>
      <c r="CY65" s="965"/>
      <c r="CZ65" s="965"/>
      <c r="DA65" s="975"/>
      <c r="DB65" s="964"/>
      <c r="DC65" s="965"/>
      <c r="DD65" s="965"/>
      <c r="DE65" s="965"/>
      <c r="DF65" s="975"/>
      <c r="DG65" s="964"/>
      <c r="DH65" s="965"/>
      <c r="DI65" s="965"/>
      <c r="DJ65" s="965"/>
      <c r="DK65" s="975"/>
      <c r="DL65" s="964"/>
      <c r="DM65" s="965"/>
      <c r="DN65" s="965"/>
      <c r="DO65" s="965"/>
      <c r="DP65" s="975"/>
      <c r="DQ65" s="964"/>
      <c r="DR65" s="965"/>
      <c r="DS65" s="965"/>
      <c r="DT65" s="965"/>
      <c r="DU65" s="975"/>
      <c r="DV65" s="957"/>
      <c r="DW65" s="958"/>
      <c r="DX65" s="958"/>
      <c r="DY65" s="958"/>
      <c r="DZ65" s="976"/>
      <c r="EA65" s="55"/>
    </row>
    <row r="66" spans="1:131" s="52" customFormat="1" ht="26.25" customHeight="1" x14ac:dyDescent="0.15">
      <c r="A66" s="693" t="s">
        <v>411</v>
      </c>
      <c r="B66" s="694"/>
      <c r="C66" s="694"/>
      <c r="D66" s="694"/>
      <c r="E66" s="694"/>
      <c r="F66" s="694"/>
      <c r="G66" s="694"/>
      <c r="H66" s="694"/>
      <c r="I66" s="694"/>
      <c r="J66" s="694"/>
      <c r="K66" s="694"/>
      <c r="L66" s="694"/>
      <c r="M66" s="694"/>
      <c r="N66" s="694"/>
      <c r="O66" s="694"/>
      <c r="P66" s="695"/>
      <c r="Q66" s="685" t="s">
        <v>453</v>
      </c>
      <c r="R66" s="686"/>
      <c r="S66" s="686"/>
      <c r="T66" s="686"/>
      <c r="U66" s="687"/>
      <c r="V66" s="685" t="s">
        <v>454</v>
      </c>
      <c r="W66" s="686"/>
      <c r="X66" s="686"/>
      <c r="Y66" s="686"/>
      <c r="Z66" s="687"/>
      <c r="AA66" s="685" t="s">
        <v>455</v>
      </c>
      <c r="AB66" s="686"/>
      <c r="AC66" s="686"/>
      <c r="AD66" s="686"/>
      <c r="AE66" s="687"/>
      <c r="AF66" s="699" t="s">
        <v>256</v>
      </c>
      <c r="AG66" s="700"/>
      <c r="AH66" s="700"/>
      <c r="AI66" s="700"/>
      <c r="AJ66" s="701"/>
      <c r="AK66" s="685" t="s">
        <v>389</v>
      </c>
      <c r="AL66" s="694"/>
      <c r="AM66" s="694"/>
      <c r="AN66" s="694"/>
      <c r="AO66" s="695"/>
      <c r="AP66" s="685" t="s">
        <v>356</v>
      </c>
      <c r="AQ66" s="686"/>
      <c r="AR66" s="686"/>
      <c r="AS66" s="686"/>
      <c r="AT66" s="687"/>
      <c r="AU66" s="685" t="s">
        <v>468</v>
      </c>
      <c r="AV66" s="686"/>
      <c r="AW66" s="686"/>
      <c r="AX66" s="686"/>
      <c r="AY66" s="687"/>
      <c r="AZ66" s="685" t="s">
        <v>444</v>
      </c>
      <c r="BA66" s="686"/>
      <c r="BB66" s="686"/>
      <c r="BC66" s="686"/>
      <c r="BD66" s="691"/>
      <c r="BE66" s="63"/>
      <c r="BF66" s="63"/>
      <c r="BG66" s="63"/>
      <c r="BH66" s="63"/>
      <c r="BI66" s="63"/>
      <c r="BJ66" s="63"/>
      <c r="BK66" s="63"/>
      <c r="BL66" s="63"/>
      <c r="BM66" s="63"/>
      <c r="BN66" s="63"/>
      <c r="BO66" s="63"/>
      <c r="BP66" s="63"/>
      <c r="BQ66" s="60">
        <v>60</v>
      </c>
      <c r="BR66" s="89"/>
      <c r="BS66" s="928"/>
      <c r="BT66" s="929"/>
      <c r="BU66" s="929"/>
      <c r="BV66" s="929"/>
      <c r="BW66" s="929"/>
      <c r="BX66" s="929"/>
      <c r="BY66" s="929"/>
      <c r="BZ66" s="929"/>
      <c r="CA66" s="929"/>
      <c r="CB66" s="929"/>
      <c r="CC66" s="929"/>
      <c r="CD66" s="929"/>
      <c r="CE66" s="929"/>
      <c r="CF66" s="929"/>
      <c r="CG66" s="930"/>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4"/>
      <c r="EA66" s="55"/>
    </row>
    <row r="67" spans="1:131" s="52" customFormat="1" ht="26.25" customHeight="1" x14ac:dyDescent="0.15">
      <c r="A67" s="696"/>
      <c r="B67" s="697"/>
      <c r="C67" s="697"/>
      <c r="D67" s="697"/>
      <c r="E67" s="697"/>
      <c r="F67" s="697"/>
      <c r="G67" s="697"/>
      <c r="H67" s="697"/>
      <c r="I67" s="697"/>
      <c r="J67" s="697"/>
      <c r="K67" s="697"/>
      <c r="L67" s="697"/>
      <c r="M67" s="697"/>
      <c r="N67" s="697"/>
      <c r="O67" s="697"/>
      <c r="P67" s="698"/>
      <c r="Q67" s="688"/>
      <c r="R67" s="689"/>
      <c r="S67" s="689"/>
      <c r="T67" s="689"/>
      <c r="U67" s="690"/>
      <c r="V67" s="688"/>
      <c r="W67" s="689"/>
      <c r="X67" s="689"/>
      <c r="Y67" s="689"/>
      <c r="Z67" s="690"/>
      <c r="AA67" s="688"/>
      <c r="AB67" s="689"/>
      <c r="AC67" s="689"/>
      <c r="AD67" s="689"/>
      <c r="AE67" s="690"/>
      <c r="AF67" s="702"/>
      <c r="AG67" s="703"/>
      <c r="AH67" s="703"/>
      <c r="AI67" s="703"/>
      <c r="AJ67" s="704"/>
      <c r="AK67" s="705"/>
      <c r="AL67" s="697"/>
      <c r="AM67" s="697"/>
      <c r="AN67" s="697"/>
      <c r="AO67" s="698"/>
      <c r="AP67" s="688"/>
      <c r="AQ67" s="689"/>
      <c r="AR67" s="689"/>
      <c r="AS67" s="689"/>
      <c r="AT67" s="690"/>
      <c r="AU67" s="688"/>
      <c r="AV67" s="689"/>
      <c r="AW67" s="689"/>
      <c r="AX67" s="689"/>
      <c r="AY67" s="690"/>
      <c r="AZ67" s="688"/>
      <c r="BA67" s="689"/>
      <c r="BB67" s="689"/>
      <c r="BC67" s="689"/>
      <c r="BD67" s="692"/>
      <c r="BE67" s="63"/>
      <c r="BF67" s="63"/>
      <c r="BG67" s="63"/>
      <c r="BH67" s="63"/>
      <c r="BI67" s="63"/>
      <c r="BJ67" s="63"/>
      <c r="BK67" s="63"/>
      <c r="BL67" s="63"/>
      <c r="BM67" s="63"/>
      <c r="BN67" s="63"/>
      <c r="BO67" s="63"/>
      <c r="BP67" s="63"/>
      <c r="BQ67" s="60">
        <v>61</v>
      </c>
      <c r="BR67" s="89"/>
      <c r="BS67" s="928"/>
      <c r="BT67" s="929"/>
      <c r="BU67" s="929"/>
      <c r="BV67" s="929"/>
      <c r="BW67" s="929"/>
      <c r="BX67" s="929"/>
      <c r="BY67" s="929"/>
      <c r="BZ67" s="929"/>
      <c r="CA67" s="929"/>
      <c r="CB67" s="929"/>
      <c r="CC67" s="929"/>
      <c r="CD67" s="929"/>
      <c r="CE67" s="929"/>
      <c r="CF67" s="929"/>
      <c r="CG67" s="930"/>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4"/>
      <c r="EA67" s="55"/>
    </row>
    <row r="68" spans="1:131" s="52" customFormat="1" ht="26.25" customHeight="1" x14ac:dyDescent="0.15">
      <c r="A68" s="59">
        <v>1</v>
      </c>
      <c r="B68" s="968" t="s">
        <v>546</v>
      </c>
      <c r="C68" s="969"/>
      <c r="D68" s="969"/>
      <c r="E68" s="969"/>
      <c r="F68" s="969"/>
      <c r="G68" s="969"/>
      <c r="H68" s="969"/>
      <c r="I68" s="969"/>
      <c r="J68" s="969"/>
      <c r="K68" s="969"/>
      <c r="L68" s="969"/>
      <c r="M68" s="969"/>
      <c r="N68" s="969"/>
      <c r="O68" s="969"/>
      <c r="P68" s="970"/>
      <c r="Q68" s="971">
        <v>16027</v>
      </c>
      <c r="R68" s="972"/>
      <c r="S68" s="972"/>
      <c r="T68" s="972"/>
      <c r="U68" s="972"/>
      <c r="V68" s="972">
        <v>16007</v>
      </c>
      <c r="W68" s="972"/>
      <c r="X68" s="972"/>
      <c r="Y68" s="972"/>
      <c r="Z68" s="972"/>
      <c r="AA68" s="972">
        <v>20</v>
      </c>
      <c r="AB68" s="972"/>
      <c r="AC68" s="972"/>
      <c r="AD68" s="972"/>
      <c r="AE68" s="972"/>
      <c r="AF68" s="972">
        <v>20</v>
      </c>
      <c r="AG68" s="972"/>
      <c r="AH68" s="972"/>
      <c r="AI68" s="972"/>
      <c r="AJ68" s="972"/>
      <c r="AK68" s="972">
        <v>67</v>
      </c>
      <c r="AL68" s="972"/>
      <c r="AM68" s="972"/>
      <c r="AN68" s="972"/>
      <c r="AO68" s="972"/>
      <c r="AP68" s="972" t="s">
        <v>204</v>
      </c>
      <c r="AQ68" s="972"/>
      <c r="AR68" s="972"/>
      <c r="AS68" s="972"/>
      <c r="AT68" s="972"/>
      <c r="AU68" s="972" t="s">
        <v>204</v>
      </c>
      <c r="AV68" s="972"/>
      <c r="AW68" s="972"/>
      <c r="AX68" s="972"/>
      <c r="AY68" s="972"/>
      <c r="AZ68" s="973"/>
      <c r="BA68" s="973"/>
      <c r="BB68" s="973"/>
      <c r="BC68" s="973"/>
      <c r="BD68" s="974"/>
      <c r="BE68" s="63"/>
      <c r="BF68" s="63"/>
      <c r="BG68" s="63"/>
      <c r="BH68" s="63"/>
      <c r="BI68" s="63"/>
      <c r="BJ68" s="63"/>
      <c r="BK68" s="63"/>
      <c r="BL68" s="63"/>
      <c r="BM68" s="63"/>
      <c r="BN68" s="63"/>
      <c r="BO68" s="63"/>
      <c r="BP68" s="63"/>
      <c r="BQ68" s="60">
        <v>62</v>
      </c>
      <c r="BR68" s="89"/>
      <c r="BS68" s="928"/>
      <c r="BT68" s="929"/>
      <c r="BU68" s="929"/>
      <c r="BV68" s="929"/>
      <c r="BW68" s="929"/>
      <c r="BX68" s="929"/>
      <c r="BY68" s="929"/>
      <c r="BZ68" s="929"/>
      <c r="CA68" s="929"/>
      <c r="CB68" s="929"/>
      <c r="CC68" s="929"/>
      <c r="CD68" s="929"/>
      <c r="CE68" s="929"/>
      <c r="CF68" s="929"/>
      <c r="CG68" s="930"/>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4"/>
      <c r="EA68" s="55"/>
    </row>
    <row r="69" spans="1:131" s="52" customFormat="1" ht="26.25" customHeight="1" x14ac:dyDescent="0.15">
      <c r="A69" s="60">
        <v>2</v>
      </c>
      <c r="B69" s="957" t="s">
        <v>547</v>
      </c>
      <c r="C69" s="958"/>
      <c r="D69" s="958"/>
      <c r="E69" s="958"/>
      <c r="F69" s="958"/>
      <c r="G69" s="958"/>
      <c r="H69" s="958"/>
      <c r="I69" s="958"/>
      <c r="J69" s="958"/>
      <c r="K69" s="958"/>
      <c r="L69" s="958"/>
      <c r="M69" s="958"/>
      <c r="N69" s="958"/>
      <c r="O69" s="958"/>
      <c r="P69" s="959"/>
      <c r="Q69" s="960">
        <v>112</v>
      </c>
      <c r="R69" s="961"/>
      <c r="S69" s="961"/>
      <c r="T69" s="961"/>
      <c r="U69" s="961"/>
      <c r="V69" s="961">
        <v>111</v>
      </c>
      <c r="W69" s="961"/>
      <c r="X69" s="961"/>
      <c r="Y69" s="961"/>
      <c r="Z69" s="961"/>
      <c r="AA69" s="961">
        <v>1</v>
      </c>
      <c r="AB69" s="961"/>
      <c r="AC69" s="961"/>
      <c r="AD69" s="961"/>
      <c r="AE69" s="961"/>
      <c r="AF69" s="961">
        <v>1</v>
      </c>
      <c r="AG69" s="961"/>
      <c r="AH69" s="961"/>
      <c r="AI69" s="961"/>
      <c r="AJ69" s="961"/>
      <c r="AK69" s="961">
        <v>11</v>
      </c>
      <c r="AL69" s="961"/>
      <c r="AM69" s="961"/>
      <c r="AN69" s="961"/>
      <c r="AO69" s="961"/>
      <c r="AP69" s="961" t="s">
        <v>204</v>
      </c>
      <c r="AQ69" s="961"/>
      <c r="AR69" s="961"/>
      <c r="AS69" s="961"/>
      <c r="AT69" s="961"/>
      <c r="AU69" s="961" t="s">
        <v>204</v>
      </c>
      <c r="AV69" s="961"/>
      <c r="AW69" s="961"/>
      <c r="AX69" s="961"/>
      <c r="AY69" s="961"/>
      <c r="AZ69" s="962"/>
      <c r="BA69" s="962"/>
      <c r="BB69" s="962"/>
      <c r="BC69" s="962"/>
      <c r="BD69" s="963"/>
      <c r="BE69" s="63"/>
      <c r="BF69" s="63"/>
      <c r="BG69" s="63"/>
      <c r="BH69" s="63"/>
      <c r="BI69" s="63"/>
      <c r="BJ69" s="63"/>
      <c r="BK69" s="63"/>
      <c r="BL69" s="63"/>
      <c r="BM69" s="63"/>
      <c r="BN69" s="63"/>
      <c r="BO69" s="63"/>
      <c r="BP69" s="63"/>
      <c r="BQ69" s="60">
        <v>63</v>
      </c>
      <c r="BR69" s="89"/>
      <c r="BS69" s="928"/>
      <c r="BT69" s="929"/>
      <c r="BU69" s="929"/>
      <c r="BV69" s="929"/>
      <c r="BW69" s="929"/>
      <c r="BX69" s="929"/>
      <c r="BY69" s="929"/>
      <c r="BZ69" s="929"/>
      <c r="CA69" s="929"/>
      <c r="CB69" s="929"/>
      <c r="CC69" s="929"/>
      <c r="CD69" s="929"/>
      <c r="CE69" s="929"/>
      <c r="CF69" s="929"/>
      <c r="CG69" s="930"/>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4"/>
      <c r="EA69" s="55"/>
    </row>
    <row r="70" spans="1:131" s="52" customFormat="1" ht="26.25" customHeight="1" x14ac:dyDescent="0.15">
      <c r="A70" s="60">
        <v>3</v>
      </c>
      <c r="B70" s="957" t="s">
        <v>548</v>
      </c>
      <c r="C70" s="958"/>
      <c r="D70" s="958"/>
      <c r="E70" s="958"/>
      <c r="F70" s="958"/>
      <c r="G70" s="958"/>
      <c r="H70" s="958"/>
      <c r="I70" s="958"/>
      <c r="J70" s="958"/>
      <c r="K70" s="958"/>
      <c r="L70" s="958"/>
      <c r="M70" s="958"/>
      <c r="N70" s="958"/>
      <c r="O70" s="958"/>
      <c r="P70" s="959"/>
      <c r="Q70" s="960">
        <v>519</v>
      </c>
      <c r="R70" s="961"/>
      <c r="S70" s="961"/>
      <c r="T70" s="961"/>
      <c r="U70" s="961"/>
      <c r="V70" s="961">
        <v>299</v>
      </c>
      <c r="W70" s="961"/>
      <c r="X70" s="961"/>
      <c r="Y70" s="961"/>
      <c r="Z70" s="961"/>
      <c r="AA70" s="961">
        <v>220</v>
      </c>
      <c r="AB70" s="961"/>
      <c r="AC70" s="961"/>
      <c r="AD70" s="961"/>
      <c r="AE70" s="961"/>
      <c r="AF70" s="961">
        <v>220</v>
      </c>
      <c r="AG70" s="961"/>
      <c r="AH70" s="961"/>
      <c r="AI70" s="961"/>
      <c r="AJ70" s="961"/>
      <c r="AK70" s="961" t="s">
        <v>204</v>
      </c>
      <c r="AL70" s="961"/>
      <c r="AM70" s="961"/>
      <c r="AN70" s="961"/>
      <c r="AO70" s="961"/>
      <c r="AP70" s="961" t="s">
        <v>204</v>
      </c>
      <c r="AQ70" s="961"/>
      <c r="AR70" s="961"/>
      <c r="AS70" s="961"/>
      <c r="AT70" s="961"/>
      <c r="AU70" s="961" t="s">
        <v>204</v>
      </c>
      <c r="AV70" s="961"/>
      <c r="AW70" s="961"/>
      <c r="AX70" s="961"/>
      <c r="AY70" s="961"/>
      <c r="AZ70" s="962"/>
      <c r="BA70" s="962"/>
      <c r="BB70" s="962"/>
      <c r="BC70" s="962"/>
      <c r="BD70" s="963"/>
      <c r="BE70" s="63"/>
      <c r="BF70" s="63"/>
      <c r="BG70" s="63"/>
      <c r="BH70" s="63"/>
      <c r="BI70" s="63"/>
      <c r="BJ70" s="63"/>
      <c r="BK70" s="63"/>
      <c r="BL70" s="63"/>
      <c r="BM70" s="63"/>
      <c r="BN70" s="63"/>
      <c r="BO70" s="63"/>
      <c r="BP70" s="63"/>
      <c r="BQ70" s="60">
        <v>64</v>
      </c>
      <c r="BR70" s="89"/>
      <c r="BS70" s="928"/>
      <c r="BT70" s="929"/>
      <c r="BU70" s="929"/>
      <c r="BV70" s="929"/>
      <c r="BW70" s="929"/>
      <c r="BX70" s="929"/>
      <c r="BY70" s="929"/>
      <c r="BZ70" s="929"/>
      <c r="CA70" s="929"/>
      <c r="CB70" s="929"/>
      <c r="CC70" s="929"/>
      <c r="CD70" s="929"/>
      <c r="CE70" s="929"/>
      <c r="CF70" s="929"/>
      <c r="CG70" s="930"/>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4"/>
      <c r="EA70" s="55"/>
    </row>
    <row r="71" spans="1:131" s="52" customFormat="1" ht="26.25" customHeight="1" x14ac:dyDescent="0.15">
      <c r="A71" s="60">
        <v>4</v>
      </c>
      <c r="B71" s="957" t="s">
        <v>370</v>
      </c>
      <c r="C71" s="958"/>
      <c r="D71" s="958"/>
      <c r="E71" s="958"/>
      <c r="F71" s="958"/>
      <c r="G71" s="958"/>
      <c r="H71" s="958"/>
      <c r="I71" s="958"/>
      <c r="J71" s="958"/>
      <c r="K71" s="958"/>
      <c r="L71" s="958"/>
      <c r="M71" s="958"/>
      <c r="N71" s="958"/>
      <c r="O71" s="958"/>
      <c r="P71" s="959"/>
      <c r="Q71" s="960">
        <v>971</v>
      </c>
      <c r="R71" s="961"/>
      <c r="S71" s="961"/>
      <c r="T71" s="961"/>
      <c r="U71" s="961"/>
      <c r="V71" s="961">
        <v>961</v>
      </c>
      <c r="W71" s="961"/>
      <c r="X71" s="961"/>
      <c r="Y71" s="961"/>
      <c r="Z71" s="961"/>
      <c r="AA71" s="961">
        <v>10</v>
      </c>
      <c r="AB71" s="961"/>
      <c r="AC71" s="961"/>
      <c r="AD71" s="961"/>
      <c r="AE71" s="961"/>
      <c r="AF71" s="961">
        <v>10</v>
      </c>
      <c r="AG71" s="961"/>
      <c r="AH71" s="961"/>
      <c r="AI71" s="961"/>
      <c r="AJ71" s="961"/>
      <c r="AK71" s="961" t="s">
        <v>204</v>
      </c>
      <c r="AL71" s="961"/>
      <c r="AM71" s="961"/>
      <c r="AN71" s="961"/>
      <c r="AO71" s="961"/>
      <c r="AP71" s="961" t="s">
        <v>204</v>
      </c>
      <c r="AQ71" s="961"/>
      <c r="AR71" s="961"/>
      <c r="AS71" s="961"/>
      <c r="AT71" s="961"/>
      <c r="AU71" s="961" t="s">
        <v>204</v>
      </c>
      <c r="AV71" s="961"/>
      <c r="AW71" s="961"/>
      <c r="AX71" s="961"/>
      <c r="AY71" s="961"/>
      <c r="AZ71" s="962"/>
      <c r="BA71" s="962"/>
      <c r="BB71" s="962"/>
      <c r="BC71" s="962"/>
      <c r="BD71" s="963"/>
      <c r="BE71" s="63"/>
      <c r="BF71" s="63"/>
      <c r="BG71" s="63"/>
      <c r="BH71" s="63"/>
      <c r="BI71" s="63"/>
      <c r="BJ71" s="63"/>
      <c r="BK71" s="63"/>
      <c r="BL71" s="63"/>
      <c r="BM71" s="63"/>
      <c r="BN71" s="63"/>
      <c r="BO71" s="63"/>
      <c r="BP71" s="63"/>
      <c r="BQ71" s="60">
        <v>65</v>
      </c>
      <c r="BR71" s="89"/>
      <c r="BS71" s="928"/>
      <c r="BT71" s="929"/>
      <c r="BU71" s="929"/>
      <c r="BV71" s="929"/>
      <c r="BW71" s="929"/>
      <c r="BX71" s="929"/>
      <c r="BY71" s="929"/>
      <c r="BZ71" s="929"/>
      <c r="CA71" s="929"/>
      <c r="CB71" s="929"/>
      <c r="CC71" s="929"/>
      <c r="CD71" s="929"/>
      <c r="CE71" s="929"/>
      <c r="CF71" s="929"/>
      <c r="CG71" s="930"/>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4"/>
      <c r="EA71" s="55"/>
    </row>
    <row r="72" spans="1:131" s="52" customFormat="1" ht="26.25" customHeight="1" x14ac:dyDescent="0.15">
      <c r="A72" s="60">
        <v>5</v>
      </c>
      <c r="B72" s="957" t="s">
        <v>362</v>
      </c>
      <c r="C72" s="958"/>
      <c r="D72" s="958"/>
      <c r="E72" s="958"/>
      <c r="F72" s="958"/>
      <c r="G72" s="958"/>
      <c r="H72" s="958"/>
      <c r="I72" s="958"/>
      <c r="J72" s="958"/>
      <c r="K72" s="958"/>
      <c r="L72" s="958"/>
      <c r="M72" s="958"/>
      <c r="N72" s="958"/>
      <c r="O72" s="958"/>
      <c r="P72" s="959"/>
      <c r="Q72" s="960">
        <v>346250</v>
      </c>
      <c r="R72" s="961"/>
      <c r="S72" s="961"/>
      <c r="T72" s="961"/>
      <c r="U72" s="961"/>
      <c r="V72" s="961">
        <v>330270</v>
      </c>
      <c r="W72" s="961"/>
      <c r="X72" s="961"/>
      <c r="Y72" s="961"/>
      <c r="Z72" s="961"/>
      <c r="AA72" s="961">
        <v>15980</v>
      </c>
      <c r="AB72" s="961"/>
      <c r="AC72" s="961"/>
      <c r="AD72" s="961"/>
      <c r="AE72" s="961"/>
      <c r="AF72" s="961">
        <v>15980</v>
      </c>
      <c r="AG72" s="961"/>
      <c r="AH72" s="961"/>
      <c r="AI72" s="961"/>
      <c r="AJ72" s="961"/>
      <c r="AK72" s="961">
        <v>702</v>
      </c>
      <c r="AL72" s="961"/>
      <c r="AM72" s="961"/>
      <c r="AN72" s="961"/>
      <c r="AO72" s="961"/>
      <c r="AP72" s="961" t="s">
        <v>204</v>
      </c>
      <c r="AQ72" s="961"/>
      <c r="AR72" s="961"/>
      <c r="AS72" s="961"/>
      <c r="AT72" s="961"/>
      <c r="AU72" s="961" t="s">
        <v>204</v>
      </c>
      <c r="AV72" s="961"/>
      <c r="AW72" s="961"/>
      <c r="AX72" s="961"/>
      <c r="AY72" s="961"/>
      <c r="AZ72" s="962"/>
      <c r="BA72" s="962"/>
      <c r="BB72" s="962"/>
      <c r="BC72" s="962"/>
      <c r="BD72" s="963"/>
      <c r="BE72" s="63"/>
      <c r="BF72" s="63"/>
      <c r="BG72" s="63"/>
      <c r="BH72" s="63"/>
      <c r="BI72" s="63"/>
      <c r="BJ72" s="63"/>
      <c r="BK72" s="63"/>
      <c r="BL72" s="63"/>
      <c r="BM72" s="63"/>
      <c r="BN72" s="63"/>
      <c r="BO72" s="63"/>
      <c r="BP72" s="63"/>
      <c r="BQ72" s="60">
        <v>66</v>
      </c>
      <c r="BR72" s="89"/>
      <c r="BS72" s="928"/>
      <c r="BT72" s="929"/>
      <c r="BU72" s="929"/>
      <c r="BV72" s="929"/>
      <c r="BW72" s="929"/>
      <c r="BX72" s="929"/>
      <c r="BY72" s="929"/>
      <c r="BZ72" s="929"/>
      <c r="CA72" s="929"/>
      <c r="CB72" s="929"/>
      <c r="CC72" s="929"/>
      <c r="CD72" s="929"/>
      <c r="CE72" s="929"/>
      <c r="CF72" s="929"/>
      <c r="CG72" s="930"/>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4"/>
      <c r="EA72" s="55"/>
    </row>
    <row r="73" spans="1:131" s="52" customFormat="1" ht="26.25" customHeight="1" x14ac:dyDescent="0.15">
      <c r="A73" s="60">
        <v>6</v>
      </c>
      <c r="B73" s="957" t="s">
        <v>549</v>
      </c>
      <c r="C73" s="958"/>
      <c r="D73" s="958"/>
      <c r="E73" s="958"/>
      <c r="F73" s="958"/>
      <c r="G73" s="958"/>
      <c r="H73" s="958"/>
      <c r="I73" s="958"/>
      <c r="J73" s="958"/>
      <c r="K73" s="958"/>
      <c r="L73" s="958"/>
      <c r="M73" s="958"/>
      <c r="N73" s="958"/>
      <c r="O73" s="958"/>
      <c r="P73" s="959"/>
      <c r="Q73" s="960">
        <v>295</v>
      </c>
      <c r="R73" s="961"/>
      <c r="S73" s="961"/>
      <c r="T73" s="961"/>
      <c r="U73" s="961"/>
      <c r="V73" s="961">
        <v>269</v>
      </c>
      <c r="W73" s="961"/>
      <c r="X73" s="961"/>
      <c r="Y73" s="961"/>
      <c r="Z73" s="961"/>
      <c r="AA73" s="961">
        <v>26</v>
      </c>
      <c r="AB73" s="961"/>
      <c r="AC73" s="961"/>
      <c r="AD73" s="961"/>
      <c r="AE73" s="961"/>
      <c r="AF73" s="961">
        <v>26</v>
      </c>
      <c r="AG73" s="961"/>
      <c r="AH73" s="961"/>
      <c r="AI73" s="961"/>
      <c r="AJ73" s="961"/>
      <c r="AK73" s="961" t="s">
        <v>204</v>
      </c>
      <c r="AL73" s="961"/>
      <c r="AM73" s="961"/>
      <c r="AN73" s="961"/>
      <c r="AO73" s="961"/>
      <c r="AP73" s="961" t="s">
        <v>204</v>
      </c>
      <c r="AQ73" s="961"/>
      <c r="AR73" s="961"/>
      <c r="AS73" s="961"/>
      <c r="AT73" s="961"/>
      <c r="AU73" s="961" t="s">
        <v>204</v>
      </c>
      <c r="AV73" s="961"/>
      <c r="AW73" s="961"/>
      <c r="AX73" s="961"/>
      <c r="AY73" s="961"/>
      <c r="AZ73" s="962"/>
      <c r="BA73" s="962"/>
      <c r="BB73" s="962"/>
      <c r="BC73" s="962"/>
      <c r="BD73" s="963"/>
      <c r="BE73" s="63"/>
      <c r="BF73" s="63"/>
      <c r="BG73" s="63"/>
      <c r="BH73" s="63"/>
      <c r="BI73" s="63"/>
      <c r="BJ73" s="63"/>
      <c r="BK73" s="63"/>
      <c r="BL73" s="63"/>
      <c r="BM73" s="63"/>
      <c r="BN73" s="63"/>
      <c r="BO73" s="63"/>
      <c r="BP73" s="63"/>
      <c r="BQ73" s="60">
        <v>67</v>
      </c>
      <c r="BR73" s="89"/>
      <c r="BS73" s="928"/>
      <c r="BT73" s="929"/>
      <c r="BU73" s="929"/>
      <c r="BV73" s="929"/>
      <c r="BW73" s="929"/>
      <c r="BX73" s="929"/>
      <c r="BY73" s="929"/>
      <c r="BZ73" s="929"/>
      <c r="CA73" s="929"/>
      <c r="CB73" s="929"/>
      <c r="CC73" s="929"/>
      <c r="CD73" s="929"/>
      <c r="CE73" s="929"/>
      <c r="CF73" s="929"/>
      <c r="CG73" s="930"/>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4"/>
      <c r="EA73" s="55"/>
    </row>
    <row r="74" spans="1:131" s="52" customFormat="1" ht="26.25" customHeight="1" x14ac:dyDescent="0.15">
      <c r="A74" s="60">
        <v>7</v>
      </c>
      <c r="B74" s="957" t="s">
        <v>522</v>
      </c>
      <c r="C74" s="958"/>
      <c r="D74" s="958"/>
      <c r="E74" s="958"/>
      <c r="F74" s="958"/>
      <c r="G74" s="958"/>
      <c r="H74" s="958"/>
      <c r="I74" s="958"/>
      <c r="J74" s="958"/>
      <c r="K74" s="958"/>
      <c r="L74" s="958"/>
      <c r="M74" s="958"/>
      <c r="N74" s="958"/>
      <c r="O74" s="958"/>
      <c r="P74" s="959"/>
      <c r="Q74" s="960">
        <v>169</v>
      </c>
      <c r="R74" s="961"/>
      <c r="S74" s="961"/>
      <c r="T74" s="961"/>
      <c r="U74" s="961"/>
      <c r="V74" s="961">
        <v>159</v>
      </c>
      <c r="W74" s="961"/>
      <c r="X74" s="961"/>
      <c r="Y74" s="961"/>
      <c r="Z74" s="961"/>
      <c r="AA74" s="961">
        <v>9</v>
      </c>
      <c r="AB74" s="961"/>
      <c r="AC74" s="961"/>
      <c r="AD74" s="961"/>
      <c r="AE74" s="961"/>
      <c r="AF74" s="961">
        <v>9</v>
      </c>
      <c r="AG74" s="961"/>
      <c r="AH74" s="961"/>
      <c r="AI74" s="961"/>
      <c r="AJ74" s="961"/>
      <c r="AK74" s="961" t="s">
        <v>204</v>
      </c>
      <c r="AL74" s="961"/>
      <c r="AM74" s="961"/>
      <c r="AN74" s="961"/>
      <c r="AO74" s="961"/>
      <c r="AP74" s="961">
        <v>60</v>
      </c>
      <c r="AQ74" s="961"/>
      <c r="AR74" s="961"/>
      <c r="AS74" s="961"/>
      <c r="AT74" s="961"/>
      <c r="AU74" s="961">
        <v>37</v>
      </c>
      <c r="AV74" s="961"/>
      <c r="AW74" s="961"/>
      <c r="AX74" s="961"/>
      <c r="AY74" s="961"/>
      <c r="AZ74" s="962"/>
      <c r="BA74" s="962"/>
      <c r="BB74" s="962"/>
      <c r="BC74" s="962"/>
      <c r="BD74" s="963"/>
      <c r="BE74" s="63"/>
      <c r="BF74" s="63"/>
      <c r="BG74" s="63"/>
      <c r="BH74" s="63"/>
      <c r="BI74" s="63"/>
      <c r="BJ74" s="63"/>
      <c r="BK74" s="63"/>
      <c r="BL74" s="63"/>
      <c r="BM74" s="63"/>
      <c r="BN74" s="63"/>
      <c r="BO74" s="63"/>
      <c r="BP74" s="63"/>
      <c r="BQ74" s="60">
        <v>68</v>
      </c>
      <c r="BR74" s="89"/>
      <c r="BS74" s="928"/>
      <c r="BT74" s="929"/>
      <c r="BU74" s="929"/>
      <c r="BV74" s="929"/>
      <c r="BW74" s="929"/>
      <c r="BX74" s="929"/>
      <c r="BY74" s="929"/>
      <c r="BZ74" s="929"/>
      <c r="CA74" s="929"/>
      <c r="CB74" s="929"/>
      <c r="CC74" s="929"/>
      <c r="CD74" s="929"/>
      <c r="CE74" s="929"/>
      <c r="CF74" s="929"/>
      <c r="CG74" s="930"/>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4"/>
      <c r="EA74" s="55"/>
    </row>
    <row r="75" spans="1:131" s="52" customFormat="1" ht="26.25" customHeight="1" x14ac:dyDescent="0.15">
      <c r="A75" s="60">
        <v>8</v>
      </c>
      <c r="B75" s="957" t="s">
        <v>5</v>
      </c>
      <c r="C75" s="958"/>
      <c r="D75" s="958"/>
      <c r="E75" s="958"/>
      <c r="F75" s="958"/>
      <c r="G75" s="958"/>
      <c r="H75" s="958"/>
      <c r="I75" s="958"/>
      <c r="J75" s="958"/>
      <c r="K75" s="958"/>
      <c r="L75" s="958"/>
      <c r="M75" s="958"/>
      <c r="N75" s="958"/>
      <c r="O75" s="958"/>
      <c r="P75" s="959"/>
      <c r="Q75" s="964">
        <v>221</v>
      </c>
      <c r="R75" s="965"/>
      <c r="S75" s="965"/>
      <c r="T75" s="965"/>
      <c r="U75" s="966"/>
      <c r="V75" s="967">
        <v>211</v>
      </c>
      <c r="W75" s="965"/>
      <c r="X75" s="965"/>
      <c r="Y75" s="965"/>
      <c r="Z75" s="966"/>
      <c r="AA75" s="967">
        <v>10</v>
      </c>
      <c r="AB75" s="965"/>
      <c r="AC75" s="965"/>
      <c r="AD75" s="965"/>
      <c r="AE75" s="966"/>
      <c r="AF75" s="967">
        <v>10</v>
      </c>
      <c r="AG75" s="965"/>
      <c r="AH75" s="965"/>
      <c r="AI75" s="965"/>
      <c r="AJ75" s="966"/>
      <c r="AK75" s="967" t="s">
        <v>204</v>
      </c>
      <c r="AL75" s="965"/>
      <c r="AM75" s="965"/>
      <c r="AN75" s="965"/>
      <c r="AO75" s="966"/>
      <c r="AP75" s="967" t="s">
        <v>204</v>
      </c>
      <c r="AQ75" s="965"/>
      <c r="AR75" s="965"/>
      <c r="AS75" s="965"/>
      <c r="AT75" s="966"/>
      <c r="AU75" s="967" t="s">
        <v>204</v>
      </c>
      <c r="AV75" s="965"/>
      <c r="AW75" s="965"/>
      <c r="AX75" s="965"/>
      <c r="AY75" s="966"/>
      <c r="AZ75" s="962"/>
      <c r="BA75" s="962"/>
      <c r="BB75" s="962"/>
      <c r="BC75" s="962"/>
      <c r="BD75" s="963"/>
      <c r="BE75" s="63"/>
      <c r="BF75" s="63"/>
      <c r="BG75" s="63"/>
      <c r="BH75" s="63"/>
      <c r="BI75" s="63"/>
      <c r="BJ75" s="63"/>
      <c r="BK75" s="63"/>
      <c r="BL75" s="63"/>
      <c r="BM75" s="63"/>
      <c r="BN75" s="63"/>
      <c r="BO75" s="63"/>
      <c r="BP75" s="63"/>
      <c r="BQ75" s="60">
        <v>69</v>
      </c>
      <c r="BR75" s="89"/>
      <c r="BS75" s="928"/>
      <c r="BT75" s="929"/>
      <c r="BU75" s="929"/>
      <c r="BV75" s="929"/>
      <c r="BW75" s="929"/>
      <c r="BX75" s="929"/>
      <c r="BY75" s="929"/>
      <c r="BZ75" s="929"/>
      <c r="CA75" s="929"/>
      <c r="CB75" s="929"/>
      <c r="CC75" s="929"/>
      <c r="CD75" s="929"/>
      <c r="CE75" s="929"/>
      <c r="CF75" s="929"/>
      <c r="CG75" s="930"/>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4"/>
      <c r="EA75" s="55"/>
    </row>
    <row r="76" spans="1:131" s="52" customFormat="1" ht="26.25" customHeight="1" x14ac:dyDescent="0.15">
      <c r="A76" s="60">
        <v>9</v>
      </c>
      <c r="B76" s="957"/>
      <c r="C76" s="958"/>
      <c r="D76" s="958"/>
      <c r="E76" s="958"/>
      <c r="F76" s="958"/>
      <c r="G76" s="958"/>
      <c r="H76" s="958"/>
      <c r="I76" s="958"/>
      <c r="J76" s="958"/>
      <c r="K76" s="958"/>
      <c r="L76" s="958"/>
      <c r="M76" s="958"/>
      <c r="N76" s="958"/>
      <c r="O76" s="958"/>
      <c r="P76" s="959"/>
      <c r="Q76" s="964"/>
      <c r="R76" s="965"/>
      <c r="S76" s="965"/>
      <c r="T76" s="965"/>
      <c r="U76" s="966"/>
      <c r="V76" s="967"/>
      <c r="W76" s="965"/>
      <c r="X76" s="965"/>
      <c r="Y76" s="965"/>
      <c r="Z76" s="966"/>
      <c r="AA76" s="967"/>
      <c r="AB76" s="965"/>
      <c r="AC76" s="965"/>
      <c r="AD76" s="965"/>
      <c r="AE76" s="966"/>
      <c r="AF76" s="967"/>
      <c r="AG76" s="965"/>
      <c r="AH76" s="965"/>
      <c r="AI76" s="965"/>
      <c r="AJ76" s="966"/>
      <c r="AK76" s="967"/>
      <c r="AL76" s="965"/>
      <c r="AM76" s="965"/>
      <c r="AN76" s="965"/>
      <c r="AO76" s="966"/>
      <c r="AP76" s="967"/>
      <c r="AQ76" s="965"/>
      <c r="AR76" s="965"/>
      <c r="AS76" s="965"/>
      <c r="AT76" s="966"/>
      <c r="AU76" s="967"/>
      <c r="AV76" s="965"/>
      <c r="AW76" s="965"/>
      <c r="AX76" s="965"/>
      <c r="AY76" s="966"/>
      <c r="AZ76" s="962"/>
      <c r="BA76" s="962"/>
      <c r="BB76" s="962"/>
      <c r="BC76" s="962"/>
      <c r="BD76" s="963"/>
      <c r="BE76" s="63"/>
      <c r="BF76" s="63"/>
      <c r="BG76" s="63"/>
      <c r="BH76" s="63"/>
      <c r="BI76" s="63"/>
      <c r="BJ76" s="63"/>
      <c r="BK76" s="63"/>
      <c r="BL76" s="63"/>
      <c r="BM76" s="63"/>
      <c r="BN76" s="63"/>
      <c r="BO76" s="63"/>
      <c r="BP76" s="63"/>
      <c r="BQ76" s="60">
        <v>70</v>
      </c>
      <c r="BR76" s="89"/>
      <c r="BS76" s="928"/>
      <c r="BT76" s="929"/>
      <c r="BU76" s="929"/>
      <c r="BV76" s="929"/>
      <c r="BW76" s="929"/>
      <c r="BX76" s="929"/>
      <c r="BY76" s="929"/>
      <c r="BZ76" s="929"/>
      <c r="CA76" s="929"/>
      <c r="CB76" s="929"/>
      <c r="CC76" s="929"/>
      <c r="CD76" s="929"/>
      <c r="CE76" s="929"/>
      <c r="CF76" s="929"/>
      <c r="CG76" s="930"/>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4"/>
      <c r="EA76" s="55"/>
    </row>
    <row r="77" spans="1:131" s="52" customFormat="1" ht="26.25" customHeight="1" x14ac:dyDescent="0.15">
      <c r="A77" s="60">
        <v>10</v>
      </c>
      <c r="B77" s="957"/>
      <c r="C77" s="958"/>
      <c r="D77" s="958"/>
      <c r="E77" s="958"/>
      <c r="F77" s="958"/>
      <c r="G77" s="958"/>
      <c r="H77" s="958"/>
      <c r="I77" s="958"/>
      <c r="J77" s="958"/>
      <c r="K77" s="958"/>
      <c r="L77" s="958"/>
      <c r="M77" s="958"/>
      <c r="N77" s="958"/>
      <c r="O77" s="958"/>
      <c r="P77" s="959"/>
      <c r="Q77" s="964"/>
      <c r="R77" s="965"/>
      <c r="S77" s="965"/>
      <c r="T77" s="965"/>
      <c r="U77" s="966"/>
      <c r="V77" s="967"/>
      <c r="W77" s="965"/>
      <c r="X77" s="965"/>
      <c r="Y77" s="965"/>
      <c r="Z77" s="966"/>
      <c r="AA77" s="967"/>
      <c r="AB77" s="965"/>
      <c r="AC77" s="965"/>
      <c r="AD77" s="965"/>
      <c r="AE77" s="966"/>
      <c r="AF77" s="967"/>
      <c r="AG77" s="965"/>
      <c r="AH77" s="965"/>
      <c r="AI77" s="965"/>
      <c r="AJ77" s="966"/>
      <c r="AK77" s="967"/>
      <c r="AL77" s="965"/>
      <c r="AM77" s="965"/>
      <c r="AN77" s="965"/>
      <c r="AO77" s="966"/>
      <c r="AP77" s="967"/>
      <c r="AQ77" s="965"/>
      <c r="AR77" s="965"/>
      <c r="AS77" s="965"/>
      <c r="AT77" s="966"/>
      <c r="AU77" s="967"/>
      <c r="AV77" s="965"/>
      <c r="AW77" s="965"/>
      <c r="AX77" s="965"/>
      <c r="AY77" s="966"/>
      <c r="AZ77" s="962"/>
      <c r="BA77" s="962"/>
      <c r="BB77" s="962"/>
      <c r="BC77" s="962"/>
      <c r="BD77" s="963"/>
      <c r="BE77" s="63"/>
      <c r="BF77" s="63"/>
      <c r="BG77" s="63"/>
      <c r="BH77" s="63"/>
      <c r="BI77" s="63"/>
      <c r="BJ77" s="63"/>
      <c r="BK77" s="63"/>
      <c r="BL77" s="63"/>
      <c r="BM77" s="63"/>
      <c r="BN77" s="63"/>
      <c r="BO77" s="63"/>
      <c r="BP77" s="63"/>
      <c r="BQ77" s="60">
        <v>71</v>
      </c>
      <c r="BR77" s="89"/>
      <c r="BS77" s="928"/>
      <c r="BT77" s="929"/>
      <c r="BU77" s="929"/>
      <c r="BV77" s="929"/>
      <c r="BW77" s="929"/>
      <c r="BX77" s="929"/>
      <c r="BY77" s="929"/>
      <c r="BZ77" s="929"/>
      <c r="CA77" s="929"/>
      <c r="CB77" s="929"/>
      <c r="CC77" s="929"/>
      <c r="CD77" s="929"/>
      <c r="CE77" s="929"/>
      <c r="CF77" s="929"/>
      <c r="CG77" s="930"/>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4"/>
      <c r="EA77" s="55"/>
    </row>
    <row r="78" spans="1:131" s="52" customFormat="1" ht="26.25" customHeight="1" x14ac:dyDescent="0.15">
      <c r="A78" s="60">
        <v>11</v>
      </c>
      <c r="B78" s="957"/>
      <c r="C78" s="958"/>
      <c r="D78" s="958"/>
      <c r="E78" s="958"/>
      <c r="F78" s="958"/>
      <c r="G78" s="958"/>
      <c r="H78" s="958"/>
      <c r="I78" s="958"/>
      <c r="J78" s="958"/>
      <c r="K78" s="958"/>
      <c r="L78" s="958"/>
      <c r="M78" s="958"/>
      <c r="N78" s="958"/>
      <c r="O78" s="958"/>
      <c r="P78" s="959"/>
      <c r="Q78" s="960"/>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63"/>
      <c r="BF78" s="63"/>
      <c r="BG78" s="63"/>
      <c r="BH78" s="63"/>
      <c r="BI78" s="63"/>
      <c r="BJ78" s="55"/>
      <c r="BK78" s="55"/>
      <c r="BL78" s="55"/>
      <c r="BM78" s="55"/>
      <c r="BN78" s="55"/>
      <c r="BO78" s="63"/>
      <c r="BP78" s="63"/>
      <c r="BQ78" s="60">
        <v>72</v>
      </c>
      <c r="BR78" s="89"/>
      <c r="BS78" s="928"/>
      <c r="BT78" s="929"/>
      <c r="BU78" s="929"/>
      <c r="BV78" s="929"/>
      <c r="BW78" s="929"/>
      <c r="BX78" s="929"/>
      <c r="BY78" s="929"/>
      <c r="BZ78" s="929"/>
      <c r="CA78" s="929"/>
      <c r="CB78" s="929"/>
      <c r="CC78" s="929"/>
      <c r="CD78" s="929"/>
      <c r="CE78" s="929"/>
      <c r="CF78" s="929"/>
      <c r="CG78" s="930"/>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4"/>
      <c r="EA78" s="55"/>
    </row>
    <row r="79" spans="1:131" s="52" customFormat="1" ht="26.25" customHeight="1" x14ac:dyDescent="0.15">
      <c r="A79" s="60">
        <v>12</v>
      </c>
      <c r="B79" s="957"/>
      <c r="C79" s="958"/>
      <c r="D79" s="958"/>
      <c r="E79" s="958"/>
      <c r="F79" s="958"/>
      <c r="G79" s="958"/>
      <c r="H79" s="958"/>
      <c r="I79" s="958"/>
      <c r="J79" s="958"/>
      <c r="K79" s="958"/>
      <c r="L79" s="958"/>
      <c r="M79" s="958"/>
      <c r="N79" s="958"/>
      <c r="O79" s="958"/>
      <c r="P79" s="959"/>
      <c r="Q79" s="960"/>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63"/>
      <c r="BF79" s="63"/>
      <c r="BG79" s="63"/>
      <c r="BH79" s="63"/>
      <c r="BI79" s="63"/>
      <c r="BJ79" s="55"/>
      <c r="BK79" s="55"/>
      <c r="BL79" s="55"/>
      <c r="BM79" s="55"/>
      <c r="BN79" s="55"/>
      <c r="BO79" s="63"/>
      <c r="BP79" s="63"/>
      <c r="BQ79" s="60">
        <v>73</v>
      </c>
      <c r="BR79" s="89"/>
      <c r="BS79" s="928"/>
      <c r="BT79" s="929"/>
      <c r="BU79" s="929"/>
      <c r="BV79" s="929"/>
      <c r="BW79" s="929"/>
      <c r="BX79" s="929"/>
      <c r="BY79" s="929"/>
      <c r="BZ79" s="929"/>
      <c r="CA79" s="929"/>
      <c r="CB79" s="929"/>
      <c r="CC79" s="929"/>
      <c r="CD79" s="929"/>
      <c r="CE79" s="929"/>
      <c r="CF79" s="929"/>
      <c r="CG79" s="930"/>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4"/>
      <c r="EA79" s="55"/>
    </row>
    <row r="80" spans="1:131" s="52" customFormat="1" ht="26.25" customHeight="1" x14ac:dyDescent="0.15">
      <c r="A80" s="60">
        <v>13</v>
      </c>
      <c r="B80" s="957"/>
      <c r="C80" s="958"/>
      <c r="D80" s="958"/>
      <c r="E80" s="958"/>
      <c r="F80" s="958"/>
      <c r="G80" s="958"/>
      <c r="H80" s="958"/>
      <c r="I80" s="958"/>
      <c r="J80" s="958"/>
      <c r="K80" s="958"/>
      <c r="L80" s="958"/>
      <c r="M80" s="958"/>
      <c r="N80" s="958"/>
      <c r="O80" s="958"/>
      <c r="P80" s="959"/>
      <c r="Q80" s="960"/>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63"/>
      <c r="BF80" s="63"/>
      <c r="BG80" s="63"/>
      <c r="BH80" s="63"/>
      <c r="BI80" s="63"/>
      <c r="BJ80" s="63"/>
      <c r="BK80" s="63"/>
      <c r="BL80" s="63"/>
      <c r="BM80" s="63"/>
      <c r="BN80" s="63"/>
      <c r="BO80" s="63"/>
      <c r="BP80" s="63"/>
      <c r="BQ80" s="60">
        <v>74</v>
      </c>
      <c r="BR80" s="89"/>
      <c r="BS80" s="928"/>
      <c r="BT80" s="929"/>
      <c r="BU80" s="929"/>
      <c r="BV80" s="929"/>
      <c r="BW80" s="929"/>
      <c r="BX80" s="929"/>
      <c r="BY80" s="929"/>
      <c r="BZ80" s="929"/>
      <c r="CA80" s="929"/>
      <c r="CB80" s="929"/>
      <c r="CC80" s="929"/>
      <c r="CD80" s="929"/>
      <c r="CE80" s="929"/>
      <c r="CF80" s="929"/>
      <c r="CG80" s="930"/>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4"/>
      <c r="EA80" s="55"/>
    </row>
    <row r="81" spans="1:131" s="52" customFormat="1" ht="26.25" customHeight="1" x14ac:dyDescent="0.15">
      <c r="A81" s="60">
        <v>14</v>
      </c>
      <c r="B81" s="957"/>
      <c r="C81" s="958"/>
      <c r="D81" s="958"/>
      <c r="E81" s="958"/>
      <c r="F81" s="958"/>
      <c r="G81" s="958"/>
      <c r="H81" s="958"/>
      <c r="I81" s="958"/>
      <c r="J81" s="958"/>
      <c r="K81" s="958"/>
      <c r="L81" s="958"/>
      <c r="M81" s="958"/>
      <c r="N81" s="958"/>
      <c r="O81" s="958"/>
      <c r="P81" s="959"/>
      <c r="Q81" s="960"/>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63"/>
      <c r="BF81" s="63"/>
      <c r="BG81" s="63"/>
      <c r="BH81" s="63"/>
      <c r="BI81" s="63"/>
      <c r="BJ81" s="63"/>
      <c r="BK81" s="63"/>
      <c r="BL81" s="63"/>
      <c r="BM81" s="63"/>
      <c r="BN81" s="63"/>
      <c r="BO81" s="63"/>
      <c r="BP81" s="63"/>
      <c r="BQ81" s="60">
        <v>75</v>
      </c>
      <c r="BR81" s="89"/>
      <c r="BS81" s="928"/>
      <c r="BT81" s="929"/>
      <c r="BU81" s="929"/>
      <c r="BV81" s="929"/>
      <c r="BW81" s="929"/>
      <c r="BX81" s="929"/>
      <c r="BY81" s="929"/>
      <c r="BZ81" s="929"/>
      <c r="CA81" s="929"/>
      <c r="CB81" s="929"/>
      <c r="CC81" s="929"/>
      <c r="CD81" s="929"/>
      <c r="CE81" s="929"/>
      <c r="CF81" s="929"/>
      <c r="CG81" s="930"/>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4"/>
      <c r="EA81" s="55"/>
    </row>
    <row r="82" spans="1:131" s="52" customFormat="1" ht="26.25" customHeight="1" x14ac:dyDescent="0.15">
      <c r="A82" s="60">
        <v>15</v>
      </c>
      <c r="B82" s="957"/>
      <c r="C82" s="958"/>
      <c r="D82" s="958"/>
      <c r="E82" s="958"/>
      <c r="F82" s="958"/>
      <c r="G82" s="958"/>
      <c r="H82" s="958"/>
      <c r="I82" s="958"/>
      <c r="J82" s="958"/>
      <c r="K82" s="958"/>
      <c r="L82" s="958"/>
      <c r="M82" s="958"/>
      <c r="N82" s="958"/>
      <c r="O82" s="958"/>
      <c r="P82" s="959"/>
      <c r="Q82" s="960"/>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63"/>
      <c r="BF82" s="63"/>
      <c r="BG82" s="63"/>
      <c r="BH82" s="63"/>
      <c r="BI82" s="63"/>
      <c r="BJ82" s="63"/>
      <c r="BK82" s="63"/>
      <c r="BL82" s="63"/>
      <c r="BM82" s="63"/>
      <c r="BN82" s="63"/>
      <c r="BO82" s="63"/>
      <c r="BP82" s="63"/>
      <c r="BQ82" s="60">
        <v>76</v>
      </c>
      <c r="BR82" s="89"/>
      <c r="BS82" s="928"/>
      <c r="BT82" s="929"/>
      <c r="BU82" s="929"/>
      <c r="BV82" s="929"/>
      <c r="BW82" s="929"/>
      <c r="BX82" s="929"/>
      <c r="BY82" s="929"/>
      <c r="BZ82" s="929"/>
      <c r="CA82" s="929"/>
      <c r="CB82" s="929"/>
      <c r="CC82" s="929"/>
      <c r="CD82" s="929"/>
      <c r="CE82" s="929"/>
      <c r="CF82" s="929"/>
      <c r="CG82" s="930"/>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4"/>
      <c r="EA82" s="55"/>
    </row>
    <row r="83" spans="1:131" s="52" customFormat="1" ht="26.25" customHeight="1" x14ac:dyDescent="0.15">
      <c r="A83" s="60">
        <v>16</v>
      </c>
      <c r="B83" s="957"/>
      <c r="C83" s="958"/>
      <c r="D83" s="958"/>
      <c r="E83" s="958"/>
      <c r="F83" s="958"/>
      <c r="G83" s="958"/>
      <c r="H83" s="958"/>
      <c r="I83" s="958"/>
      <c r="J83" s="958"/>
      <c r="K83" s="958"/>
      <c r="L83" s="958"/>
      <c r="M83" s="958"/>
      <c r="N83" s="958"/>
      <c r="O83" s="958"/>
      <c r="P83" s="959"/>
      <c r="Q83" s="960"/>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63"/>
      <c r="BF83" s="63"/>
      <c r="BG83" s="63"/>
      <c r="BH83" s="63"/>
      <c r="BI83" s="63"/>
      <c r="BJ83" s="63"/>
      <c r="BK83" s="63"/>
      <c r="BL83" s="63"/>
      <c r="BM83" s="63"/>
      <c r="BN83" s="63"/>
      <c r="BO83" s="63"/>
      <c r="BP83" s="63"/>
      <c r="BQ83" s="60">
        <v>77</v>
      </c>
      <c r="BR83" s="89"/>
      <c r="BS83" s="928"/>
      <c r="BT83" s="929"/>
      <c r="BU83" s="929"/>
      <c r="BV83" s="929"/>
      <c r="BW83" s="929"/>
      <c r="BX83" s="929"/>
      <c r="BY83" s="929"/>
      <c r="BZ83" s="929"/>
      <c r="CA83" s="929"/>
      <c r="CB83" s="929"/>
      <c r="CC83" s="929"/>
      <c r="CD83" s="929"/>
      <c r="CE83" s="929"/>
      <c r="CF83" s="929"/>
      <c r="CG83" s="930"/>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4"/>
      <c r="EA83" s="55"/>
    </row>
    <row r="84" spans="1:131" s="52" customFormat="1" ht="26.25" customHeight="1" x14ac:dyDescent="0.15">
      <c r="A84" s="60">
        <v>17</v>
      </c>
      <c r="B84" s="957"/>
      <c r="C84" s="958"/>
      <c r="D84" s="958"/>
      <c r="E84" s="958"/>
      <c r="F84" s="958"/>
      <c r="G84" s="958"/>
      <c r="H84" s="958"/>
      <c r="I84" s="958"/>
      <c r="J84" s="958"/>
      <c r="K84" s="958"/>
      <c r="L84" s="958"/>
      <c r="M84" s="958"/>
      <c r="N84" s="958"/>
      <c r="O84" s="958"/>
      <c r="P84" s="959"/>
      <c r="Q84" s="960"/>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63"/>
      <c r="BF84" s="63"/>
      <c r="BG84" s="63"/>
      <c r="BH84" s="63"/>
      <c r="BI84" s="63"/>
      <c r="BJ84" s="63"/>
      <c r="BK84" s="63"/>
      <c r="BL84" s="63"/>
      <c r="BM84" s="63"/>
      <c r="BN84" s="63"/>
      <c r="BO84" s="63"/>
      <c r="BP84" s="63"/>
      <c r="BQ84" s="60">
        <v>78</v>
      </c>
      <c r="BR84" s="89"/>
      <c r="BS84" s="928"/>
      <c r="BT84" s="929"/>
      <c r="BU84" s="929"/>
      <c r="BV84" s="929"/>
      <c r="BW84" s="929"/>
      <c r="BX84" s="929"/>
      <c r="BY84" s="929"/>
      <c r="BZ84" s="929"/>
      <c r="CA84" s="929"/>
      <c r="CB84" s="929"/>
      <c r="CC84" s="929"/>
      <c r="CD84" s="929"/>
      <c r="CE84" s="929"/>
      <c r="CF84" s="929"/>
      <c r="CG84" s="930"/>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4"/>
      <c r="EA84" s="55"/>
    </row>
    <row r="85" spans="1:131" s="52" customFormat="1" ht="26.25" customHeight="1" x14ac:dyDescent="0.15">
      <c r="A85" s="60">
        <v>18</v>
      </c>
      <c r="B85" s="957"/>
      <c r="C85" s="958"/>
      <c r="D85" s="958"/>
      <c r="E85" s="958"/>
      <c r="F85" s="958"/>
      <c r="G85" s="958"/>
      <c r="H85" s="958"/>
      <c r="I85" s="958"/>
      <c r="J85" s="958"/>
      <c r="K85" s="958"/>
      <c r="L85" s="958"/>
      <c r="M85" s="958"/>
      <c r="N85" s="958"/>
      <c r="O85" s="958"/>
      <c r="P85" s="959"/>
      <c r="Q85" s="960"/>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63"/>
      <c r="BF85" s="63"/>
      <c r="BG85" s="63"/>
      <c r="BH85" s="63"/>
      <c r="BI85" s="63"/>
      <c r="BJ85" s="63"/>
      <c r="BK85" s="63"/>
      <c r="BL85" s="63"/>
      <c r="BM85" s="63"/>
      <c r="BN85" s="63"/>
      <c r="BO85" s="63"/>
      <c r="BP85" s="63"/>
      <c r="BQ85" s="60">
        <v>79</v>
      </c>
      <c r="BR85" s="89"/>
      <c r="BS85" s="928"/>
      <c r="BT85" s="929"/>
      <c r="BU85" s="929"/>
      <c r="BV85" s="929"/>
      <c r="BW85" s="929"/>
      <c r="BX85" s="929"/>
      <c r="BY85" s="929"/>
      <c r="BZ85" s="929"/>
      <c r="CA85" s="929"/>
      <c r="CB85" s="929"/>
      <c r="CC85" s="929"/>
      <c r="CD85" s="929"/>
      <c r="CE85" s="929"/>
      <c r="CF85" s="929"/>
      <c r="CG85" s="930"/>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4"/>
      <c r="EA85" s="55"/>
    </row>
    <row r="86" spans="1:131" s="52" customFormat="1" ht="26.25" customHeight="1" x14ac:dyDescent="0.15">
      <c r="A86" s="60">
        <v>19</v>
      </c>
      <c r="B86" s="957"/>
      <c r="C86" s="958"/>
      <c r="D86" s="958"/>
      <c r="E86" s="958"/>
      <c r="F86" s="958"/>
      <c r="G86" s="958"/>
      <c r="H86" s="958"/>
      <c r="I86" s="958"/>
      <c r="J86" s="958"/>
      <c r="K86" s="958"/>
      <c r="L86" s="958"/>
      <c r="M86" s="958"/>
      <c r="N86" s="958"/>
      <c r="O86" s="958"/>
      <c r="P86" s="959"/>
      <c r="Q86" s="960"/>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63"/>
      <c r="BF86" s="63"/>
      <c r="BG86" s="63"/>
      <c r="BH86" s="63"/>
      <c r="BI86" s="63"/>
      <c r="BJ86" s="63"/>
      <c r="BK86" s="63"/>
      <c r="BL86" s="63"/>
      <c r="BM86" s="63"/>
      <c r="BN86" s="63"/>
      <c r="BO86" s="63"/>
      <c r="BP86" s="63"/>
      <c r="BQ86" s="60">
        <v>80</v>
      </c>
      <c r="BR86" s="89"/>
      <c r="BS86" s="928"/>
      <c r="BT86" s="929"/>
      <c r="BU86" s="929"/>
      <c r="BV86" s="929"/>
      <c r="BW86" s="929"/>
      <c r="BX86" s="929"/>
      <c r="BY86" s="929"/>
      <c r="BZ86" s="929"/>
      <c r="CA86" s="929"/>
      <c r="CB86" s="929"/>
      <c r="CC86" s="929"/>
      <c r="CD86" s="929"/>
      <c r="CE86" s="929"/>
      <c r="CF86" s="929"/>
      <c r="CG86" s="930"/>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4"/>
      <c r="EA86" s="55"/>
    </row>
    <row r="87" spans="1:131" s="52" customFormat="1" ht="26.25" customHeight="1" x14ac:dyDescent="0.15">
      <c r="A87" s="65">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63"/>
      <c r="BF87" s="63"/>
      <c r="BG87" s="63"/>
      <c r="BH87" s="63"/>
      <c r="BI87" s="63"/>
      <c r="BJ87" s="63"/>
      <c r="BK87" s="63"/>
      <c r="BL87" s="63"/>
      <c r="BM87" s="63"/>
      <c r="BN87" s="63"/>
      <c r="BO87" s="63"/>
      <c r="BP87" s="63"/>
      <c r="BQ87" s="60">
        <v>81</v>
      </c>
      <c r="BR87" s="89"/>
      <c r="BS87" s="928"/>
      <c r="BT87" s="929"/>
      <c r="BU87" s="929"/>
      <c r="BV87" s="929"/>
      <c r="BW87" s="929"/>
      <c r="BX87" s="929"/>
      <c r="BY87" s="929"/>
      <c r="BZ87" s="929"/>
      <c r="CA87" s="929"/>
      <c r="CB87" s="929"/>
      <c r="CC87" s="929"/>
      <c r="CD87" s="929"/>
      <c r="CE87" s="929"/>
      <c r="CF87" s="929"/>
      <c r="CG87" s="930"/>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4"/>
      <c r="EA87" s="55"/>
    </row>
    <row r="88" spans="1:131" s="52" customFormat="1" ht="26.25" customHeight="1" x14ac:dyDescent="0.15">
      <c r="A88" s="61" t="s">
        <v>258</v>
      </c>
      <c r="B88" s="935" t="s">
        <v>191</v>
      </c>
      <c r="C88" s="936"/>
      <c r="D88" s="936"/>
      <c r="E88" s="936"/>
      <c r="F88" s="936"/>
      <c r="G88" s="936"/>
      <c r="H88" s="936"/>
      <c r="I88" s="936"/>
      <c r="J88" s="936"/>
      <c r="K88" s="936"/>
      <c r="L88" s="936"/>
      <c r="M88" s="936"/>
      <c r="N88" s="936"/>
      <c r="O88" s="936"/>
      <c r="P88" s="937"/>
      <c r="Q88" s="945"/>
      <c r="R88" s="946"/>
      <c r="S88" s="946"/>
      <c r="T88" s="946"/>
      <c r="U88" s="946"/>
      <c r="V88" s="946"/>
      <c r="W88" s="946"/>
      <c r="X88" s="946"/>
      <c r="Y88" s="946"/>
      <c r="Z88" s="946"/>
      <c r="AA88" s="946"/>
      <c r="AB88" s="946"/>
      <c r="AC88" s="946"/>
      <c r="AD88" s="946"/>
      <c r="AE88" s="946"/>
      <c r="AF88" s="947">
        <v>16276</v>
      </c>
      <c r="AG88" s="947"/>
      <c r="AH88" s="947"/>
      <c r="AI88" s="947"/>
      <c r="AJ88" s="947"/>
      <c r="AK88" s="946"/>
      <c r="AL88" s="946"/>
      <c r="AM88" s="946"/>
      <c r="AN88" s="946"/>
      <c r="AO88" s="946"/>
      <c r="AP88" s="947">
        <v>60</v>
      </c>
      <c r="AQ88" s="947"/>
      <c r="AR88" s="947"/>
      <c r="AS88" s="947"/>
      <c r="AT88" s="947"/>
      <c r="AU88" s="947">
        <v>37</v>
      </c>
      <c r="AV88" s="947"/>
      <c r="AW88" s="947"/>
      <c r="AX88" s="947"/>
      <c r="AY88" s="947"/>
      <c r="AZ88" s="948"/>
      <c r="BA88" s="948"/>
      <c r="BB88" s="948"/>
      <c r="BC88" s="948"/>
      <c r="BD88" s="949"/>
      <c r="BE88" s="63"/>
      <c r="BF88" s="63"/>
      <c r="BG88" s="63"/>
      <c r="BH88" s="63"/>
      <c r="BI88" s="63"/>
      <c r="BJ88" s="63"/>
      <c r="BK88" s="63"/>
      <c r="BL88" s="63"/>
      <c r="BM88" s="63"/>
      <c r="BN88" s="63"/>
      <c r="BO88" s="63"/>
      <c r="BP88" s="63"/>
      <c r="BQ88" s="60">
        <v>82</v>
      </c>
      <c r="BR88" s="89"/>
      <c r="BS88" s="928"/>
      <c r="BT88" s="929"/>
      <c r="BU88" s="929"/>
      <c r="BV88" s="929"/>
      <c r="BW88" s="929"/>
      <c r="BX88" s="929"/>
      <c r="BY88" s="929"/>
      <c r="BZ88" s="929"/>
      <c r="CA88" s="929"/>
      <c r="CB88" s="929"/>
      <c r="CC88" s="929"/>
      <c r="CD88" s="929"/>
      <c r="CE88" s="929"/>
      <c r="CF88" s="929"/>
      <c r="CG88" s="930"/>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4"/>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28"/>
      <c r="BT89" s="929"/>
      <c r="BU89" s="929"/>
      <c r="BV89" s="929"/>
      <c r="BW89" s="929"/>
      <c r="BX89" s="929"/>
      <c r="BY89" s="929"/>
      <c r="BZ89" s="929"/>
      <c r="CA89" s="929"/>
      <c r="CB89" s="929"/>
      <c r="CC89" s="929"/>
      <c r="CD89" s="929"/>
      <c r="CE89" s="929"/>
      <c r="CF89" s="929"/>
      <c r="CG89" s="930"/>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4"/>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28"/>
      <c r="BT90" s="929"/>
      <c r="BU90" s="929"/>
      <c r="BV90" s="929"/>
      <c r="BW90" s="929"/>
      <c r="BX90" s="929"/>
      <c r="BY90" s="929"/>
      <c r="BZ90" s="929"/>
      <c r="CA90" s="929"/>
      <c r="CB90" s="929"/>
      <c r="CC90" s="929"/>
      <c r="CD90" s="929"/>
      <c r="CE90" s="929"/>
      <c r="CF90" s="929"/>
      <c r="CG90" s="930"/>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4"/>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28"/>
      <c r="BT91" s="929"/>
      <c r="BU91" s="929"/>
      <c r="BV91" s="929"/>
      <c r="BW91" s="929"/>
      <c r="BX91" s="929"/>
      <c r="BY91" s="929"/>
      <c r="BZ91" s="929"/>
      <c r="CA91" s="929"/>
      <c r="CB91" s="929"/>
      <c r="CC91" s="929"/>
      <c r="CD91" s="929"/>
      <c r="CE91" s="929"/>
      <c r="CF91" s="929"/>
      <c r="CG91" s="930"/>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4"/>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28"/>
      <c r="BT92" s="929"/>
      <c r="BU92" s="929"/>
      <c r="BV92" s="929"/>
      <c r="BW92" s="929"/>
      <c r="BX92" s="929"/>
      <c r="BY92" s="929"/>
      <c r="BZ92" s="929"/>
      <c r="CA92" s="929"/>
      <c r="CB92" s="929"/>
      <c r="CC92" s="929"/>
      <c r="CD92" s="929"/>
      <c r="CE92" s="929"/>
      <c r="CF92" s="929"/>
      <c r="CG92" s="930"/>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4"/>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28"/>
      <c r="BT93" s="929"/>
      <c r="BU93" s="929"/>
      <c r="BV93" s="929"/>
      <c r="BW93" s="929"/>
      <c r="BX93" s="929"/>
      <c r="BY93" s="929"/>
      <c r="BZ93" s="929"/>
      <c r="CA93" s="929"/>
      <c r="CB93" s="929"/>
      <c r="CC93" s="929"/>
      <c r="CD93" s="929"/>
      <c r="CE93" s="929"/>
      <c r="CF93" s="929"/>
      <c r="CG93" s="930"/>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4"/>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28"/>
      <c r="BT94" s="929"/>
      <c r="BU94" s="929"/>
      <c r="BV94" s="929"/>
      <c r="BW94" s="929"/>
      <c r="BX94" s="929"/>
      <c r="BY94" s="929"/>
      <c r="BZ94" s="929"/>
      <c r="CA94" s="929"/>
      <c r="CB94" s="929"/>
      <c r="CC94" s="929"/>
      <c r="CD94" s="929"/>
      <c r="CE94" s="929"/>
      <c r="CF94" s="929"/>
      <c r="CG94" s="930"/>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4"/>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28"/>
      <c r="BT95" s="929"/>
      <c r="BU95" s="929"/>
      <c r="BV95" s="929"/>
      <c r="BW95" s="929"/>
      <c r="BX95" s="929"/>
      <c r="BY95" s="929"/>
      <c r="BZ95" s="929"/>
      <c r="CA95" s="929"/>
      <c r="CB95" s="929"/>
      <c r="CC95" s="929"/>
      <c r="CD95" s="929"/>
      <c r="CE95" s="929"/>
      <c r="CF95" s="929"/>
      <c r="CG95" s="930"/>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4"/>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28"/>
      <c r="BT96" s="929"/>
      <c r="BU96" s="929"/>
      <c r="BV96" s="929"/>
      <c r="BW96" s="929"/>
      <c r="BX96" s="929"/>
      <c r="BY96" s="929"/>
      <c r="BZ96" s="929"/>
      <c r="CA96" s="929"/>
      <c r="CB96" s="929"/>
      <c r="CC96" s="929"/>
      <c r="CD96" s="929"/>
      <c r="CE96" s="929"/>
      <c r="CF96" s="929"/>
      <c r="CG96" s="930"/>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4"/>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28"/>
      <c r="BT97" s="929"/>
      <c r="BU97" s="929"/>
      <c r="BV97" s="929"/>
      <c r="BW97" s="929"/>
      <c r="BX97" s="929"/>
      <c r="BY97" s="929"/>
      <c r="BZ97" s="929"/>
      <c r="CA97" s="929"/>
      <c r="CB97" s="929"/>
      <c r="CC97" s="929"/>
      <c r="CD97" s="929"/>
      <c r="CE97" s="929"/>
      <c r="CF97" s="929"/>
      <c r="CG97" s="930"/>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4"/>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28"/>
      <c r="BT98" s="929"/>
      <c r="BU98" s="929"/>
      <c r="BV98" s="929"/>
      <c r="BW98" s="929"/>
      <c r="BX98" s="929"/>
      <c r="BY98" s="929"/>
      <c r="BZ98" s="929"/>
      <c r="CA98" s="929"/>
      <c r="CB98" s="929"/>
      <c r="CC98" s="929"/>
      <c r="CD98" s="929"/>
      <c r="CE98" s="929"/>
      <c r="CF98" s="929"/>
      <c r="CG98" s="930"/>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4"/>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28"/>
      <c r="BT99" s="929"/>
      <c r="BU99" s="929"/>
      <c r="BV99" s="929"/>
      <c r="BW99" s="929"/>
      <c r="BX99" s="929"/>
      <c r="BY99" s="929"/>
      <c r="BZ99" s="929"/>
      <c r="CA99" s="929"/>
      <c r="CB99" s="929"/>
      <c r="CC99" s="929"/>
      <c r="CD99" s="929"/>
      <c r="CE99" s="929"/>
      <c r="CF99" s="929"/>
      <c r="CG99" s="930"/>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4"/>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28"/>
      <c r="BT100" s="929"/>
      <c r="BU100" s="929"/>
      <c r="BV100" s="929"/>
      <c r="BW100" s="929"/>
      <c r="BX100" s="929"/>
      <c r="BY100" s="929"/>
      <c r="BZ100" s="929"/>
      <c r="CA100" s="929"/>
      <c r="CB100" s="929"/>
      <c r="CC100" s="929"/>
      <c r="CD100" s="929"/>
      <c r="CE100" s="929"/>
      <c r="CF100" s="929"/>
      <c r="CG100" s="930"/>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4"/>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28"/>
      <c r="BT101" s="929"/>
      <c r="BU101" s="929"/>
      <c r="BV101" s="929"/>
      <c r="BW101" s="929"/>
      <c r="BX101" s="929"/>
      <c r="BY101" s="929"/>
      <c r="BZ101" s="929"/>
      <c r="CA101" s="929"/>
      <c r="CB101" s="929"/>
      <c r="CC101" s="929"/>
      <c r="CD101" s="929"/>
      <c r="CE101" s="929"/>
      <c r="CF101" s="929"/>
      <c r="CG101" s="930"/>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4"/>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258</v>
      </c>
      <c r="BR102" s="935" t="s">
        <v>448</v>
      </c>
      <c r="BS102" s="936"/>
      <c r="BT102" s="936"/>
      <c r="BU102" s="936"/>
      <c r="BV102" s="936"/>
      <c r="BW102" s="936"/>
      <c r="BX102" s="936"/>
      <c r="BY102" s="936"/>
      <c r="BZ102" s="936"/>
      <c r="CA102" s="936"/>
      <c r="CB102" s="936"/>
      <c r="CC102" s="936"/>
      <c r="CD102" s="936"/>
      <c r="CE102" s="936"/>
      <c r="CF102" s="936"/>
      <c r="CG102" s="937"/>
      <c r="CH102" s="938"/>
      <c r="CI102" s="939"/>
      <c r="CJ102" s="939"/>
      <c r="CK102" s="939"/>
      <c r="CL102" s="940"/>
      <c r="CM102" s="938"/>
      <c r="CN102" s="939"/>
      <c r="CO102" s="939"/>
      <c r="CP102" s="939"/>
      <c r="CQ102" s="940"/>
      <c r="CR102" s="941">
        <v>95</v>
      </c>
      <c r="CS102" s="942"/>
      <c r="CT102" s="942"/>
      <c r="CU102" s="942"/>
      <c r="CV102" s="943"/>
      <c r="CW102" s="941">
        <v>30</v>
      </c>
      <c r="CX102" s="942"/>
      <c r="CY102" s="942"/>
      <c r="CZ102" s="942"/>
      <c r="DA102" s="943"/>
      <c r="DB102" s="941"/>
      <c r="DC102" s="942"/>
      <c r="DD102" s="942"/>
      <c r="DE102" s="942"/>
      <c r="DF102" s="943"/>
      <c r="DG102" s="941"/>
      <c r="DH102" s="942"/>
      <c r="DI102" s="942"/>
      <c r="DJ102" s="942"/>
      <c r="DK102" s="943"/>
      <c r="DL102" s="941"/>
      <c r="DM102" s="942"/>
      <c r="DN102" s="942"/>
      <c r="DO102" s="942"/>
      <c r="DP102" s="943"/>
      <c r="DQ102" s="941"/>
      <c r="DR102" s="942"/>
      <c r="DS102" s="942"/>
      <c r="DT102" s="942"/>
      <c r="DU102" s="943"/>
      <c r="DV102" s="935"/>
      <c r="DW102" s="936"/>
      <c r="DX102" s="936"/>
      <c r="DY102" s="936"/>
      <c r="DZ102" s="944"/>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922" t="s">
        <v>469</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923" t="s">
        <v>470</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471</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285</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924" t="s">
        <v>472</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206</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55" customFormat="1" ht="26.25" customHeight="1" x14ac:dyDescent="0.15">
      <c r="A109" s="902" t="s">
        <v>473</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5" t="s">
        <v>474</v>
      </c>
      <c r="AB109" s="903"/>
      <c r="AC109" s="903"/>
      <c r="AD109" s="903"/>
      <c r="AE109" s="904"/>
      <c r="AF109" s="905" t="s">
        <v>170</v>
      </c>
      <c r="AG109" s="903"/>
      <c r="AH109" s="903"/>
      <c r="AI109" s="903"/>
      <c r="AJ109" s="904"/>
      <c r="AK109" s="905" t="s">
        <v>390</v>
      </c>
      <c r="AL109" s="903"/>
      <c r="AM109" s="903"/>
      <c r="AN109" s="903"/>
      <c r="AO109" s="904"/>
      <c r="AP109" s="905" t="s">
        <v>475</v>
      </c>
      <c r="AQ109" s="903"/>
      <c r="AR109" s="903"/>
      <c r="AS109" s="903"/>
      <c r="AT109" s="906"/>
      <c r="AU109" s="902" t="s">
        <v>473</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5" t="s">
        <v>474</v>
      </c>
      <c r="BR109" s="903"/>
      <c r="BS109" s="903"/>
      <c r="BT109" s="903"/>
      <c r="BU109" s="904"/>
      <c r="BV109" s="905" t="s">
        <v>170</v>
      </c>
      <c r="BW109" s="903"/>
      <c r="BX109" s="903"/>
      <c r="BY109" s="903"/>
      <c r="BZ109" s="904"/>
      <c r="CA109" s="905" t="s">
        <v>390</v>
      </c>
      <c r="CB109" s="903"/>
      <c r="CC109" s="903"/>
      <c r="CD109" s="903"/>
      <c r="CE109" s="904"/>
      <c r="CF109" s="927" t="s">
        <v>475</v>
      </c>
      <c r="CG109" s="927"/>
      <c r="CH109" s="927"/>
      <c r="CI109" s="927"/>
      <c r="CJ109" s="927"/>
      <c r="CK109" s="905" t="s">
        <v>97</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5" t="s">
        <v>474</v>
      </c>
      <c r="DH109" s="903"/>
      <c r="DI109" s="903"/>
      <c r="DJ109" s="903"/>
      <c r="DK109" s="904"/>
      <c r="DL109" s="905" t="s">
        <v>170</v>
      </c>
      <c r="DM109" s="903"/>
      <c r="DN109" s="903"/>
      <c r="DO109" s="903"/>
      <c r="DP109" s="904"/>
      <c r="DQ109" s="905" t="s">
        <v>390</v>
      </c>
      <c r="DR109" s="903"/>
      <c r="DS109" s="903"/>
      <c r="DT109" s="903"/>
      <c r="DU109" s="904"/>
      <c r="DV109" s="905" t="s">
        <v>475</v>
      </c>
      <c r="DW109" s="903"/>
      <c r="DX109" s="903"/>
      <c r="DY109" s="903"/>
      <c r="DZ109" s="906"/>
    </row>
    <row r="110" spans="1:131" s="55" customFormat="1" ht="26.25" customHeight="1" x14ac:dyDescent="0.15">
      <c r="A110" s="827" t="s">
        <v>324</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820">
        <v>3192890</v>
      </c>
      <c r="AB110" s="821"/>
      <c r="AC110" s="821"/>
      <c r="AD110" s="821"/>
      <c r="AE110" s="822"/>
      <c r="AF110" s="823">
        <v>3196828</v>
      </c>
      <c r="AG110" s="821"/>
      <c r="AH110" s="821"/>
      <c r="AI110" s="821"/>
      <c r="AJ110" s="822"/>
      <c r="AK110" s="823">
        <v>3353135</v>
      </c>
      <c r="AL110" s="821"/>
      <c r="AM110" s="821"/>
      <c r="AN110" s="821"/>
      <c r="AO110" s="822"/>
      <c r="AP110" s="910">
        <v>21.1</v>
      </c>
      <c r="AQ110" s="911"/>
      <c r="AR110" s="911"/>
      <c r="AS110" s="911"/>
      <c r="AT110" s="912"/>
      <c r="AU110" s="737" t="s">
        <v>123</v>
      </c>
      <c r="AV110" s="738"/>
      <c r="AW110" s="738"/>
      <c r="AX110" s="738"/>
      <c r="AY110" s="738"/>
      <c r="AZ110" s="875" t="s">
        <v>476</v>
      </c>
      <c r="BA110" s="828"/>
      <c r="BB110" s="828"/>
      <c r="BC110" s="828"/>
      <c r="BD110" s="828"/>
      <c r="BE110" s="828"/>
      <c r="BF110" s="828"/>
      <c r="BG110" s="828"/>
      <c r="BH110" s="828"/>
      <c r="BI110" s="828"/>
      <c r="BJ110" s="828"/>
      <c r="BK110" s="828"/>
      <c r="BL110" s="828"/>
      <c r="BM110" s="828"/>
      <c r="BN110" s="828"/>
      <c r="BO110" s="828"/>
      <c r="BP110" s="829"/>
      <c r="BQ110" s="876">
        <v>30545758</v>
      </c>
      <c r="BR110" s="877"/>
      <c r="BS110" s="877"/>
      <c r="BT110" s="877"/>
      <c r="BU110" s="877"/>
      <c r="BV110" s="877">
        <v>30533648</v>
      </c>
      <c r="BW110" s="877"/>
      <c r="BX110" s="877"/>
      <c r="BY110" s="877"/>
      <c r="BZ110" s="877"/>
      <c r="CA110" s="877">
        <v>31588136</v>
      </c>
      <c r="CB110" s="877"/>
      <c r="CC110" s="877"/>
      <c r="CD110" s="877"/>
      <c r="CE110" s="877"/>
      <c r="CF110" s="892">
        <v>198.5</v>
      </c>
      <c r="CG110" s="893"/>
      <c r="CH110" s="893"/>
      <c r="CI110" s="893"/>
      <c r="CJ110" s="893"/>
      <c r="CK110" s="743" t="s">
        <v>385</v>
      </c>
      <c r="CL110" s="744"/>
      <c r="CM110" s="907" t="s">
        <v>477</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876" t="s">
        <v>204</v>
      </c>
      <c r="DH110" s="877"/>
      <c r="DI110" s="877"/>
      <c r="DJ110" s="877"/>
      <c r="DK110" s="877"/>
      <c r="DL110" s="877" t="s">
        <v>204</v>
      </c>
      <c r="DM110" s="877"/>
      <c r="DN110" s="877"/>
      <c r="DO110" s="877"/>
      <c r="DP110" s="877"/>
      <c r="DQ110" s="877" t="s">
        <v>204</v>
      </c>
      <c r="DR110" s="877"/>
      <c r="DS110" s="877"/>
      <c r="DT110" s="877"/>
      <c r="DU110" s="877"/>
      <c r="DV110" s="878" t="s">
        <v>204</v>
      </c>
      <c r="DW110" s="878"/>
      <c r="DX110" s="878"/>
      <c r="DY110" s="878"/>
      <c r="DZ110" s="879"/>
    </row>
    <row r="111" spans="1:131" s="55" customFormat="1" ht="26.25" customHeight="1" x14ac:dyDescent="0.15">
      <c r="A111" s="775" t="s">
        <v>452</v>
      </c>
      <c r="B111" s="776"/>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921"/>
      <c r="AA111" s="780" t="s">
        <v>204</v>
      </c>
      <c r="AB111" s="781"/>
      <c r="AC111" s="781"/>
      <c r="AD111" s="781"/>
      <c r="AE111" s="782"/>
      <c r="AF111" s="783" t="s">
        <v>204</v>
      </c>
      <c r="AG111" s="781"/>
      <c r="AH111" s="781"/>
      <c r="AI111" s="781"/>
      <c r="AJ111" s="782"/>
      <c r="AK111" s="783" t="s">
        <v>204</v>
      </c>
      <c r="AL111" s="781"/>
      <c r="AM111" s="781"/>
      <c r="AN111" s="781"/>
      <c r="AO111" s="782"/>
      <c r="AP111" s="847" t="s">
        <v>204</v>
      </c>
      <c r="AQ111" s="848"/>
      <c r="AR111" s="848"/>
      <c r="AS111" s="848"/>
      <c r="AT111" s="849"/>
      <c r="AU111" s="739"/>
      <c r="AV111" s="740"/>
      <c r="AW111" s="740"/>
      <c r="AX111" s="740"/>
      <c r="AY111" s="740"/>
      <c r="AZ111" s="850" t="s">
        <v>479</v>
      </c>
      <c r="BA111" s="788"/>
      <c r="BB111" s="788"/>
      <c r="BC111" s="788"/>
      <c r="BD111" s="788"/>
      <c r="BE111" s="788"/>
      <c r="BF111" s="788"/>
      <c r="BG111" s="788"/>
      <c r="BH111" s="788"/>
      <c r="BI111" s="788"/>
      <c r="BJ111" s="788"/>
      <c r="BK111" s="788"/>
      <c r="BL111" s="788"/>
      <c r="BM111" s="788"/>
      <c r="BN111" s="788"/>
      <c r="BO111" s="788"/>
      <c r="BP111" s="789"/>
      <c r="BQ111" s="851">
        <v>281350</v>
      </c>
      <c r="BR111" s="852"/>
      <c r="BS111" s="852"/>
      <c r="BT111" s="852"/>
      <c r="BU111" s="852"/>
      <c r="BV111" s="852">
        <v>262666</v>
      </c>
      <c r="BW111" s="852"/>
      <c r="BX111" s="852"/>
      <c r="BY111" s="852"/>
      <c r="BZ111" s="852"/>
      <c r="CA111" s="852">
        <v>243454</v>
      </c>
      <c r="CB111" s="852"/>
      <c r="CC111" s="852"/>
      <c r="CD111" s="852"/>
      <c r="CE111" s="852"/>
      <c r="CF111" s="900">
        <v>1.5</v>
      </c>
      <c r="CG111" s="901"/>
      <c r="CH111" s="901"/>
      <c r="CI111" s="901"/>
      <c r="CJ111" s="901"/>
      <c r="CK111" s="745"/>
      <c r="CL111" s="746"/>
      <c r="CM111" s="844" t="s">
        <v>136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51" t="s">
        <v>204</v>
      </c>
      <c r="DH111" s="852"/>
      <c r="DI111" s="852"/>
      <c r="DJ111" s="852"/>
      <c r="DK111" s="852"/>
      <c r="DL111" s="852" t="s">
        <v>204</v>
      </c>
      <c r="DM111" s="852"/>
      <c r="DN111" s="852"/>
      <c r="DO111" s="852"/>
      <c r="DP111" s="852"/>
      <c r="DQ111" s="852" t="s">
        <v>204</v>
      </c>
      <c r="DR111" s="852"/>
      <c r="DS111" s="852"/>
      <c r="DT111" s="852"/>
      <c r="DU111" s="852"/>
      <c r="DV111" s="853" t="s">
        <v>204</v>
      </c>
      <c r="DW111" s="853"/>
      <c r="DX111" s="853"/>
      <c r="DY111" s="853"/>
      <c r="DZ111" s="854"/>
    </row>
    <row r="112" spans="1:131" s="55" customFormat="1" ht="26.25" customHeight="1" x14ac:dyDescent="0.15">
      <c r="A112" s="706" t="s">
        <v>158</v>
      </c>
      <c r="B112" s="707"/>
      <c r="C112" s="788" t="s">
        <v>480</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780" t="s">
        <v>204</v>
      </c>
      <c r="AB112" s="781"/>
      <c r="AC112" s="781"/>
      <c r="AD112" s="781"/>
      <c r="AE112" s="782"/>
      <c r="AF112" s="783" t="s">
        <v>204</v>
      </c>
      <c r="AG112" s="781"/>
      <c r="AH112" s="781"/>
      <c r="AI112" s="781"/>
      <c r="AJ112" s="782"/>
      <c r="AK112" s="783" t="s">
        <v>204</v>
      </c>
      <c r="AL112" s="781"/>
      <c r="AM112" s="781"/>
      <c r="AN112" s="781"/>
      <c r="AO112" s="782"/>
      <c r="AP112" s="847" t="s">
        <v>204</v>
      </c>
      <c r="AQ112" s="848"/>
      <c r="AR112" s="848"/>
      <c r="AS112" s="848"/>
      <c r="AT112" s="849"/>
      <c r="AU112" s="739"/>
      <c r="AV112" s="740"/>
      <c r="AW112" s="740"/>
      <c r="AX112" s="740"/>
      <c r="AY112" s="740"/>
      <c r="AZ112" s="850" t="s">
        <v>274</v>
      </c>
      <c r="BA112" s="788"/>
      <c r="BB112" s="788"/>
      <c r="BC112" s="788"/>
      <c r="BD112" s="788"/>
      <c r="BE112" s="788"/>
      <c r="BF112" s="788"/>
      <c r="BG112" s="788"/>
      <c r="BH112" s="788"/>
      <c r="BI112" s="788"/>
      <c r="BJ112" s="788"/>
      <c r="BK112" s="788"/>
      <c r="BL112" s="788"/>
      <c r="BM112" s="788"/>
      <c r="BN112" s="788"/>
      <c r="BO112" s="788"/>
      <c r="BP112" s="789"/>
      <c r="BQ112" s="851">
        <v>16443372</v>
      </c>
      <c r="BR112" s="852"/>
      <c r="BS112" s="852"/>
      <c r="BT112" s="852"/>
      <c r="BU112" s="852"/>
      <c r="BV112" s="852">
        <v>15365070</v>
      </c>
      <c r="BW112" s="852"/>
      <c r="BX112" s="852"/>
      <c r="BY112" s="852"/>
      <c r="BZ112" s="852"/>
      <c r="CA112" s="852">
        <v>14719156</v>
      </c>
      <c r="CB112" s="852"/>
      <c r="CC112" s="852"/>
      <c r="CD112" s="852"/>
      <c r="CE112" s="852"/>
      <c r="CF112" s="900">
        <v>92.5</v>
      </c>
      <c r="CG112" s="901"/>
      <c r="CH112" s="901"/>
      <c r="CI112" s="901"/>
      <c r="CJ112" s="901"/>
      <c r="CK112" s="745"/>
      <c r="CL112" s="746"/>
      <c r="CM112" s="844" t="s">
        <v>212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51">
        <v>281350</v>
      </c>
      <c r="DH112" s="852"/>
      <c r="DI112" s="852"/>
      <c r="DJ112" s="852"/>
      <c r="DK112" s="852"/>
      <c r="DL112" s="852">
        <v>262666</v>
      </c>
      <c r="DM112" s="852"/>
      <c r="DN112" s="852"/>
      <c r="DO112" s="852"/>
      <c r="DP112" s="852"/>
      <c r="DQ112" s="852">
        <v>243454</v>
      </c>
      <c r="DR112" s="852"/>
      <c r="DS112" s="852"/>
      <c r="DT112" s="852"/>
      <c r="DU112" s="852"/>
      <c r="DV112" s="853">
        <v>1.5</v>
      </c>
      <c r="DW112" s="853"/>
      <c r="DX112" s="853"/>
      <c r="DY112" s="853"/>
      <c r="DZ112" s="854"/>
    </row>
    <row r="113" spans="1:130" s="55" customFormat="1" ht="26.25" customHeight="1" x14ac:dyDescent="0.15">
      <c r="A113" s="708"/>
      <c r="B113" s="709"/>
      <c r="C113" s="788" t="s">
        <v>483</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780">
        <v>1099793</v>
      </c>
      <c r="AB113" s="781"/>
      <c r="AC113" s="781"/>
      <c r="AD113" s="781"/>
      <c r="AE113" s="782"/>
      <c r="AF113" s="783">
        <v>1088173</v>
      </c>
      <c r="AG113" s="781"/>
      <c r="AH113" s="781"/>
      <c r="AI113" s="781"/>
      <c r="AJ113" s="782"/>
      <c r="AK113" s="783">
        <v>997055</v>
      </c>
      <c r="AL113" s="781"/>
      <c r="AM113" s="781"/>
      <c r="AN113" s="781"/>
      <c r="AO113" s="782"/>
      <c r="AP113" s="847">
        <v>6.3</v>
      </c>
      <c r="AQ113" s="848"/>
      <c r="AR113" s="848"/>
      <c r="AS113" s="848"/>
      <c r="AT113" s="849"/>
      <c r="AU113" s="739"/>
      <c r="AV113" s="740"/>
      <c r="AW113" s="740"/>
      <c r="AX113" s="740"/>
      <c r="AY113" s="740"/>
      <c r="AZ113" s="850" t="s">
        <v>484</v>
      </c>
      <c r="BA113" s="788"/>
      <c r="BB113" s="788"/>
      <c r="BC113" s="788"/>
      <c r="BD113" s="788"/>
      <c r="BE113" s="788"/>
      <c r="BF113" s="788"/>
      <c r="BG113" s="788"/>
      <c r="BH113" s="788"/>
      <c r="BI113" s="788"/>
      <c r="BJ113" s="788"/>
      <c r="BK113" s="788"/>
      <c r="BL113" s="788"/>
      <c r="BM113" s="788"/>
      <c r="BN113" s="788"/>
      <c r="BO113" s="788"/>
      <c r="BP113" s="789"/>
      <c r="BQ113" s="851">
        <v>82829</v>
      </c>
      <c r="BR113" s="852"/>
      <c r="BS113" s="852"/>
      <c r="BT113" s="852"/>
      <c r="BU113" s="852"/>
      <c r="BV113" s="852">
        <v>58088</v>
      </c>
      <c r="BW113" s="852"/>
      <c r="BX113" s="852"/>
      <c r="BY113" s="852"/>
      <c r="BZ113" s="852"/>
      <c r="CA113" s="852">
        <v>37459</v>
      </c>
      <c r="CB113" s="852"/>
      <c r="CC113" s="852"/>
      <c r="CD113" s="852"/>
      <c r="CE113" s="852"/>
      <c r="CF113" s="900">
        <v>0.2</v>
      </c>
      <c r="CG113" s="901"/>
      <c r="CH113" s="901"/>
      <c r="CI113" s="901"/>
      <c r="CJ113" s="901"/>
      <c r="CK113" s="745"/>
      <c r="CL113" s="746"/>
      <c r="CM113" s="844" t="s">
        <v>403</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80" t="s">
        <v>204</v>
      </c>
      <c r="DH113" s="781"/>
      <c r="DI113" s="781"/>
      <c r="DJ113" s="781"/>
      <c r="DK113" s="782"/>
      <c r="DL113" s="783" t="s">
        <v>204</v>
      </c>
      <c r="DM113" s="781"/>
      <c r="DN113" s="781"/>
      <c r="DO113" s="781"/>
      <c r="DP113" s="782"/>
      <c r="DQ113" s="783" t="s">
        <v>204</v>
      </c>
      <c r="DR113" s="781"/>
      <c r="DS113" s="781"/>
      <c r="DT113" s="781"/>
      <c r="DU113" s="782"/>
      <c r="DV113" s="847" t="s">
        <v>204</v>
      </c>
      <c r="DW113" s="848"/>
      <c r="DX113" s="848"/>
      <c r="DY113" s="848"/>
      <c r="DZ113" s="849"/>
    </row>
    <row r="114" spans="1:130" s="55" customFormat="1" ht="26.25" customHeight="1" x14ac:dyDescent="0.15">
      <c r="A114" s="708"/>
      <c r="B114" s="709"/>
      <c r="C114" s="788" t="s">
        <v>485</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780">
        <v>23561</v>
      </c>
      <c r="AB114" s="781"/>
      <c r="AC114" s="781"/>
      <c r="AD114" s="781"/>
      <c r="AE114" s="782"/>
      <c r="AF114" s="783">
        <v>24960</v>
      </c>
      <c r="AG114" s="781"/>
      <c r="AH114" s="781"/>
      <c r="AI114" s="781"/>
      <c r="AJ114" s="782"/>
      <c r="AK114" s="783">
        <v>23189</v>
      </c>
      <c r="AL114" s="781"/>
      <c r="AM114" s="781"/>
      <c r="AN114" s="781"/>
      <c r="AO114" s="782"/>
      <c r="AP114" s="847">
        <v>0.1</v>
      </c>
      <c r="AQ114" s="848"/>
      <c r="AR114" s="848"/>
      <c r="AS114" s="848"/>
      <c r="AT114" s="849"/>
      <c r="AU114" s="739"/>
      <c r="AV114" s="740"/>
      <c r="AW114" s="740"/>
      <c r="AX114" s="740"/>
      <c r="AY114" s="740"/>
      <c r="AZ114" s="850" t="s">
        <v>486</v>
      </c>
      <c r="BA114" s="788"/>
      <c r="BB114" s="788"/>
      <c r="BC114" s="788"/>
      <c r="BD114" s="788"/>
      <c r="BE114" s="788"/>
      <c r="BF114" s="788"/>
      <c r="BG114" s="788"/>
      <c r="BH114" s="788"/>
      <c r="BI114" s="788"/>
      <c r="BJ114" s="788"/>
      <c r="BK114" s="788"/>
      <c r="BL114" s="788"/>
      <c r="BM114" s="788"/>
      <c r="BN114" s="788"/>
      <c r="BO114" s="788"/>
      <c r="BP114" s="789"/>
      <c r="BQ114" s="851">
        <v>5227796</v>
      </c>
      <c r="BR114" s="852"/>
      <c r="BS114" s="852"/>
      <c r="BT114" s="852"/>
      <c r="BU114" s="852"/>
      <c r="BV114" s="852">
        <v>4931010</v>
      </c>
      <c r="BW114" s="852"/>
      <c r="BX114" s="852"/>
      <c r="BY114" s="852"/>
      <c r="BZ114" s="852"/>
      <c r="CA114" s="852">
        <v>4842857</v>
      </c>
      <c r="CB114" s="852"/>
      <c r="CC114" s="852"/>
      <c r="CD114" s="852"/>
      <c r="CE114" s="852"/>
      <c r="CF114" s="900">
        <v>30.4</v>
      </c>
      <c r="CG114" s="901"/>
      <c r="CH114" s="901"/>
      <c r="CI114" s="901"/>
      <c r="CJ114" s="901"/>
      <c r="CK114" s="745"/>
      <c r="CL114" s="746"/>
      <c r="CM114" s="844" t="s">
        <v>487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80" t="s">
        <v>204</v>
      </c>
      <c r="DH114" s="781"/>
      <c r="DI114" s="781"/>
      <c r="DJ114" s="781"/>
      <c r="DK114" s="782"/>
      <c r="DL114" s="783" t="s">
        <v>204</v>
      </c>
      <c r="DM114" s="781"/>
      <c r="DN114" s="781"/>
      <c r="DO114" s="781"/>
      <c r="DP114" s="782"/>
      <c r="DQ114" s="783" t="s">
        <v>204</v>
      </c>
      <c r="DR114" s="781"/>
      <c r="DS114" s="781"/>
      <c r="DT114" s="781"/>
      <c r="DU114" s="782"/>
      <c r="DV114" s="847" t="s">
        <v>204</v>
      </c>
      <c r="DW114" s="848"/>
      <c r="DX114" s="848"/>
      <c r="DY114" s="848"/>
      <c r="DZ114" s="849"/>
    </row>
    <row r="115" spans="1:130" s="55" customFormat="1" ht="26.25" customHeight="1" x14ac:dyDescent="0.15">
      <c r="A115" s="708"/>
      <c r="B115" s="709"/>
      <c r="C115" s="788" t="s">
        <v>376</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780">
        <v>19605</v>
      </c>
      <c r="AB115" s="781"/>
      <c r="AC115" s="781"/>
      <c r="AD115" s="781"/>
      <c r="AE115" s="782"/>
      <c r="AF115" s="783">
        <v>19003</v>
      </c>
      <c r="AG115" s="781"/>
      <c r="AH115" s="781"/>
      <c r="AI115" s="781"/>
      <c r="AJ115" s="782"/>
      <c r="AK115" s="783">
        <v>19506</v>
      </c>
      <c r="AL115" s="781"/>
      <c r="AM115" s="781"/>
      <c r="AN115" s="781"/>
      <c r="AO115" s="782"/>
      <c r="AP115" s="847">
        <v>0.1</v>
      </c>
      <c r="AQ115" s="848"/>
      <c r="AR115" s="848"/>
      <c r="AS115" s="848"/>
      <c r="AT115" s="849"/>
      <c r="AU115" s="739"/>
      <c r="AV115" s="740"/>
      <c r="AW115" s="740"/>
      <c r="AX115" s="740"/>
      <c r="AY115" s="740"/>
      <c r="AZ115" s="850" t="s">
        <v>345</v>
      </c>
      <c r="BA115" s="788"/>
      <c r="BB115" s="788"/>
      <c r="BC115" s="788"/>
      <c r="BD115" s="788"/>
      <c r="BE115" s="788"/>
      <c r="BF115" s="788"/>
      <c r="BG115" s="788"/>
      <c r="BH115" s="788"/>
      <c r="BI115" s="788"/>
      <c r="BJ115" s="788"/>
      <c r="BK115" s="788"/>
      <c r="BL115" s="788"/>
      <c r="BM115" s="788"/>
      <c r="BN115" s="788"/>
      <c r="BO115" s="788"/>
      <c r="BP115" s="789"/>
      <c r="BQ115" s="851">
        <v>4820</v>
      </c>
      <c r="BR115" s="852"/>
      <c r="BS115" s="852"/>
      <c r="BT115" s="852"/>
      <c r="BU115" s="852"/>
      <c r="BV115" s="852">
        <v>5760</v>
      </c>
      <c r="BW115" s="852"/>
      <c r="BX115" s="852"/>
      <c r="BY115" s="852"/>
      <c r="BZ115" s="852"/>
      <c r="CA115" s="852">
        <v>3691</v>
      </c>
      <c r="CB115" s="852"/>
      <c r="CC115" s="852"/>
      <c r="CD115" s="852"/>
      <c r="CE115" s="852"/>
      <c r="CF115" s="900">
        <v>0</v>
      </c>
      <c r="CG115" s="901"/>
      <c r="CH115" s="901"/>
      <c r="CI115" s="901"/>
      <c r="CJ115" s="901"/>
      <c r="CK115" s="745"/>
      <c r="CL115" s="746"/>
      <c r="CM115" s="850" t="s">
        <v>34</v>
      </c>
      <c r="CN115" s="920"/>
      <c r="CO115" s="920"/>
      <c r="CP115" s="920"/>
      <c r="CQ115" s="920"/>
      <c r="CR115" s="920"/>
      <c r="CS115" s="920"/>
      <c r="CT115" s="920"/>
      <c r="CU115" s="920"/>
      <c r="CV115" s="920"/>
      <c r="CW115" s="920"/>
      <c r="CX115" s="920"/>
      <c r="CY115" s="920"/>
      <c r="CZ115" s="920"/>
      <c r="DA115" s="920"/>
      <c r="DB115" s="920"/>
      <c r="DC115" s="920"/>
      <c r="DD115" s="920"/>
      <c r="DE115" s="920"/>
      <c r="DF115" s="789"/>
      <c r="DG115" s="780" t="s">
        <v>204</v>
      </c>
      <c r="DH115" s="781"/>
      <c r="DI115" s="781"/>
      <c r="DJ115" s="781"/>
      <c r="DK115" s="782"/>
      <c r="DL115" s="783" t="s">
        <v>204</v>
      </c>
      <c r="DM115" s="781"/>
      <c r="DN115" s="781"/>
      <c r="DO115" s="781"/>
      <c r="DP115" s="782"/>
      <c r="DQ115" s="783" t="s">
        <v>204</v>
      </c>
      <c r="DR115" s="781"/>
      <c r="DS115" s="781"/>
      <c r="DT115" s="781"/>
      <c r="DU115" s="782"/>
      <c r="DV115" s="847" t="s">
        <v>204</v>
      </c>
      <c r="DW115" s="848"/>
      <c r="DX115" s="848"/>
      <c r="DY115" s="848"/>
      <c r="DZ115" s="849"/>
    </row>
    <row r="116" spans="1:130" s="55" customFormat="1" ht="26.25" customHeight="1" x14ac:dyDescent="0.15">
      <c r="A116" s="710"/>
      <c r="B116" s="711"/>
      <c r="C116" s="881" t="s">
        <v>1</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2"/>
      <c r="AA116" s="780" t="s">
        <v>204</v>
      </c>
      <c r="AB116" s="781"/>
      <c r="AC116" s="781"/>
      <c r="AD116" s="781"/>
      <c r="AE116" s="782"/>
      <c r="AF116" s="783" t="s">
        <v>204</v>
      </c>
      <c r="AG116" s="781"/>
      <c r="AH116" s="781"/>
      <c r="AI116" s="781"/>
      <c r="AJ116" s="782"/>
      <c r="AK116" s="783" t="s">
        <v>204</v>
      </c>
      <c r="AL116" s="781"/>
      <c r="AM116" s="781"/>
      <c r="AN116" s="781"/>
      <c r="AO116" s="782"/>
      <c r="AP116" s="847" t="s">
        <v>204</v>
      </c>
      <c r="AQ116" s="848"/>
      <c r="AR116" s="848"/>
      <c r="AS116" s="848"/>
      <c r="AT116" s="849"/>
      <c r="AU116" s="739"/>
      <c r="AV116" s="740"/>
      <c r="AW116" s="740"/>
      <c r="AX116" s="740"/>
      <c r="AY116" s="740"/>
      <c r="AZ116" s="897" t="s">
        <v>230</v>
      </c>
      <c r="BA116" s="898"/>
      <c r="BB116" s="898"/>
      <c r="BC116" s="898"/>
      <c r="BD116" s="898"/>
      <c r="BE116" s="898"/>
      <c r="BF116" s="898"/>
      <c r="BG116" s="898"/>
      <c r="BH116" s="898"/>
      <c r="BI116" s="898"/>
      <c r="BJ116" s="898"/>
      <c r="BK116" s="898"/>
      <c r="BL116" s="898"/>
      <c r="BM116" s="898"/>
      <c r="BN116" s="898"/>
      <c r="BO116" s="898"/>
      <c r="BP116" s="899"/>
      <c r="BQ116" s="851" t="s">
        <v>204</v>
      </c>
      <c r="BR116" s="852"/>
      <c r="BS116" s="852"/>
      <c r="BT116" s="852"/>
      <c r="BU116" s="852"/>
      <c r="BV116" s="852" t="s">
        <v>204</v>
      </c>
      <c r="BW116" s="852"/>
      <c r="BX116" s="852"/>
      <c r="BY116" s="852"/>
      <c r="BZ116" s="852"/>
      <c r="CA116" s="852" t="s">
        <v>204</v>
      </c>
      <c r="CB116" s="852"/>
      <c r="CC116" s="852"/>
      <c r="CD116" s="852"/>
      <c r="CE116" s="852"/>
      <c r="CF116" s="900" t="s">
        <v>204</v>
      </c>
      <c r="CG116" s="901"/>
      <c r="CH116" s="901"/>
      <c r="CI116" s="901"/>
      <c r="CJ116" s="901"/>
      <c r="CK116" s="745"/>
      <c r="CL116" s="746"/>
      <c r="CM116" s="844" t="s">
        <v>489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80" t="s">
        <v>204</v>
      </c>
      <c r="DH116" s="781"/>
      <c r="DI116" s="781"/>
      <c r="DJ116" s="781"/>
      <c r="DK116" s="782"/>
      <c r="DL116" s="783" t="s">
        <v>204</v>
      </c>
      <c r="DM116" s="781"/>
      <c r="DN116" s="781"/>
      <c r="DO116" s="781"/>
      <c r="DP116" s="782"/>
      <c r="DQ116" s="783" t="s">
        <v>204</v>
      </c>
      <c r="DR116" s="781"/>
      <c r="DS116" s="781"/>
      <c r="DT116" s="781"/>
      <c r="DU116" s="782"/>
      <c r="DV116" s="847" t="s">
        <v>204</v>
      </c>
      <c r="DW116" s="848"/>
      <c r="DX116" s="848"/>
      <c r="DY116" s="848"/>
      <c r="DZ116" s="849"/>
    </row>
    <row r="117" spans="1:130" s="55" customFormat="1" ht="26.25" customHeight="1" x14ac:dyDescent="0.15">
      <c r="A117" s="902" t="s">
        <v>278</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887" t="s">
        <v>319</v>
      </c>
      <c r="Z117" s="904"/>
      <c r="AA117" s="913">
        <v>4335849</v>
      </c>
      <c r="AB117" s="914"/>
      <c r="AC117" s="914"/>
      <c r="AD117" s="914"/>
      <c r="AE117" s="915"/>
      <c r="AF117" s="916">
        <v>4328964</v>
      </c>
      <c r="AG117" s="914"/>
      <c r="AH117" s="914"/>
      <c r="AI117" s="914"/>
      <c r="AJ117" s="915"/>
      <c r="AK117" s="916">
        <v>4392885</v>
      </c>
      <c r="AL117" s="914"/>
      <c r="AM117" s="914"/>
      <c r="AN117" s="914"/>
      <c r="AO117" s="915"/>
      <c r="AP117" s="917"/>
      <c r="AQ117" s="918"/>
      <c r="AR117" s="918"/>
      <c r="AS117" s="918"/>
      <c r="AT117" s="919"/>
      <c r="AU117" s="739"/>
      <c r="AV117" s="740"/>
      <c r="AW117" s="740"/>
      <c r="AX117" s="740"/>
      <c r="AY117" s="740"/>
      <c r="AZ117" s="897" t="s">
        <v>490</v>
      </c>
      <c r="BA117" s="898"/>
      <c r="BB117" s="898"/>
      <c r="BC117" s="898"/>
      <c r="BD117" s="898"/>
      <c r="BE117" s="898"/>
      <c r="BF117" s="898"/>
      <c r="BG117" s="898"/>
      <c r="BH117" s="898"/>
      <c r="BI117" s="898"/>
      <c r="BJ117" s="898"/>
      <c r="BK117" s="898"/>
      <c r="BL117" s="898"/>
      <c r="BM117" s="898"/>
      <c r="BN117" s="898"/>
      <c r="BO117" s="898"/>
      <c r="BP117" s="899"/>
      <c r="BQ117" s="851" t="s">
        <v>204</v>
      </c>
      <c r="BR117" s="852"/>
      <c r="BS117" s="852"/>
      <c r="BT117" s="852"/>
      <c r="BU117" s="852"/>
      <c r="BV117" s="852" t="s">
        <v>204</v>
      </c>
      <c r="BW117" s="852"/>
      <c r="BX117" s="852"/>
      <c r="BY117" s="852"/>
      <c r="BZ117" s="852"/>
      <c r="CA117" s="852" t="s">
        <v>204</v>
      </c>
      <c r="CB117" s="852"/>
      <c r="CC117" s="852"/>
      <c r="CD117" s="852"/>
      <c r="CE117" s="852"/>
      <c r="CF117" s="900" t="s">
        <v>204</v>
      </c>
      <c r="CG117" s="901"/>
      <c r="CH117" s="901"/>
      <c r="CI117" s="901"/>
      <c r="CJ117" s="901"/>
      <c r="CK117" s="745"/>
      <c r="CL117" s="746"/>
      <c r="CM117" s="844" t="s">
        <v>337</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80" t="s">
        <v>204</v>
      </c>
      <c r="DH117" s="781"/>
      <c r="DI117" s="781"/>
      <c r="DJ117" s="781"/>
      <c r="DK117" s="782"/>
      <c r="DL117" s="783" t="s">
        <v>204</v>
      </c>
      <c r="DM117" s="781"/>
      <c r="DN117" s="781"/>
      <c r="DO117" s="781"/>
      <c r="DP117" s="782"/>
      <c r="DQ117" s="783" t="s">
        <v>204</v>
      </c>
      <c r="DR117" s="781"/>
      <c r="DS117" s="781"/>
      <c r="DT117" s="781"/>
      <c r="DU117" s="782"/>
      <c r="DV117" s="847" t="s">
        <v>204</v>
      </c>
      <c r="DW117" s="848"/>
      <c r="DX117" s="848"/>
      <c r="DY117" s="848"/>
      <c r="DZ117" s="849"/>
    </row>
    <row r="118" spans="1:130" s="55" customFormat="1" ht="26.25" customHeight="1" x14ac:dyDescent="0.15">
      <c r="A118" s="902" t="s">
        <v>97</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5" t="s">
        <v>474</v>
      </c>
      <c r="AB118" s="903"/>
      <c r="AC118" s="903"/>
      <c r="AD118" s="903"/>
      <c r="AE118" s="904"/>
      <c r="AF118" s="905" t="s">
        <v>170</v>
      </c>
      <c r="AG118" s="903"/>
      <c r="AH118" s="903"/>
      <c r="AI118" s="903"/>
      <c r="AJ118" s="904"/>
      <c r="AK118" s="905" t="s">
        <v>390</v>
      </c>
      <c r="AL118" s="903"/>
      <c r="AM118" s="903"/>
      <c r="AN118" s="903"/>
      <c r="AO118" s="904"/>
      <c r="AP118" s="905" t="s">
        <v>475</v>
      </c>
      <c r="AQ118" s="903"/>
      <c r="AR118" s="903"/>
      <c r="AS118" s="903"/>
      <c r="AT118" s="906"/>
      <c r="AU118" s="739"/>
      <c r="AV118" s="740"/>
      <c r="AW118" s="740"/>
      <c r="AX118" s="740"/>
      <c r="AY118" s="740"/>
      <c r="AZ118" s="880" t="s">
        <v>491</v>
      </c>
      <c r="BA118" s="881"/>
      <c r="BB118" s="881"/>
      <c r="BC118" s="881"/>
      <c r="BD118" s="881"/>
      <c r="BE118" s="881"/>
      <c r="BF118" s="881"/>
      <c r="BG118" s="881"/>
      <c r="BH118" s="881"/>
      <c r="BI118" s="881"/>
      <c r="BJ118" s="881"/>
      <c r="BK118" s="881"/>
      <c r="BL118" s="881"/>
      <c r="BM118" s="881"/>
      <c r="BN118" s="881"/>
      <c r="BO118" s="881"/>
      <c r="BP118" s="882"/>
      <c r="BQ118" s="883" t="s">
        <v>204</v>
      </c>
      <c r="BR118" s="884"/>
      <c r="BS118" s="884"/>
      <c r="BT118" s="884"/>
      <c r="BU118" s="884"/>
      <c r="BV118" s="884" t="s">
        <v>204</v>
      </c>
      <c r="BW118" s="884"/>
      <c r="BX118" s="884"/>
      <c r="BY118" s="884"/>
      <c r="BZ118" s="884"/>
      <c r="CA118" s="884" t="s">
        <v>204</v>
      </c>
      <c r="CB118" s="884"/>
      <c r="CC118" s="884"/>
      <c r="CD118" s="884"/>
      <c r="CE118" s="884"/>
      <c r="CF118" s="900" t="s">
        <v>204</v>
      </c>
      <c r="CG118" s="901"/>
      <c r="CH118" s="901"/>
      <c r="CI118" s="901"/>
      <c r="CJ118" s="901"/>
      <c r="CK118" s="745"/>
      <c r="CL118" s="746"/>
      <c r="CM118" s="844" t="s">
        <v>492</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80" t="s">
        <v>204</v>
      </c>
      <c r="DH118" s="781"/>
      <c r="DI118" s="781"/>
      <c r="DJ118" s="781"/>
      <c r="DK118" s="782"/>
      <c r="DL118" s="783" t="s">
        <v>204</v>
      </c>
      <c r="DM118" s="781"/>
      <c r="DN118" s="781"/>
      <c r="DO118" s="781"/>
      <c r="DP118" s="782"/>
      <c r="DQ118" s="783" t="s">
        <v>204</v>
      </c>
      <c r="DR118" s="781"/>
      <c r="DS118" s="781"/>
      <c r="DT118" s="781"/>
      <c r="DU118" s="782"/>
      <c r="DV118" s="847" t="s">
        <v>204</v>
      </c>
      <c r="DW118" s="848"/>
      <c r="DX118" s="848"/>
      <c r="DY118" s="848"/>
      <c r="DZ118" s="849"/>
    </row>
    <row r="119" spans="1:130" s="55" customFormat="1" ht="26.25" customHeight="1" x14ac:dyDescent="0.15">
      <c r="A119" s="749" t="s">
        <v>385</v>
      </c>
      <c r="B119" s="744"/>
      <c r="C119" s="907" t="s">
        <v>477</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820" t="s">
        <v>204</v>
      </c>
      <c r="AB119" s="821"/>
      <c r="AC119" s="821"/>
      <c r="AD119" s="821"/>
      <c r="AE119" s="822"/>
      <c r="AF119" s="823" t="s">
        <v>204</v>
      </c>
      <c r="AG119" s="821"/>
      <c r="AH119" s="821"/>
      <c r="AI119" s="821"/>
      <c r="AJ119" s="822"/>
      <c r="AK119" s="823" t="s">
        <v>204</v>
      </c>
      <c r="AL119" s="821"/>
      <c r="AM119" s="821"/>
      <c r="AN119" s="821"/>
      <c r="AO119" s="822"/>
      <c r="AP119" s="910" t="s">
        <v>204</v>
      </c>
      <c r="AQ119" s="911"/>
      <c r="AR119" s="911"/>
      <c r="AS119" s="911"/>
      <c r="AT119" s="912"/>
      <c r="AU119" s="741"/>
      <c r="AV119" s="742"/>
      <c r="AW119" s="742"/>
      <c r="AX119" s="742"/>
      <c r="AY119" s="742"/>
      <c r="AZ119" s="84" t="s">
        <v>278</v>
      </c>
      <c r="BA119" s="84"/>
      <c r="BB119" s="84"/>
      <c r="BC119" s="84"/>
      <c r="BD119" s="84"/>
      <c r="BE119" s="84"/>
      <c r="BF119" s="84"/>
      <c r="BG119" s="84"/>
      <c r="BH119" s="84"/>
      <c r="BI119" s="84"/>
      <c r="BJ119" s="84"/>
      <c r="BK119" s="84"/>
      <c r="BL119" s="84"/>
      <c r="BM119" s="84"/>
      <c r="BN119" s="84"/>
      <c r="BO119" s="887" t="s">
        <v>175</v>
      </c>
      <c r="BP119" s="888"/>
      <c r="BQ119" s="883">
        <v>52585925</v>
      </c>
      <c r="BR119" s="884"/>
      <c r="BS119" s="884"/>
      <c r="BT119" s="884"/>
      <c r="BU119" s="884"/>
      <c r="BV119" s="884">
        <v>51156242</v>
      </c>
      <c r="BW119" s="884"/>
      <c r="BX119" s="884"/>
      <c r="BY119" s="884"/>
      <c r="BZ119" s="884"/>
      <c r="CA119" s="884">
        <v>51434753</v>
      </c>
      <c r="CB119" s="884"/>
      <c r="CC119" s="884"/>
      <c r="CD119" s="884"/>
      <c r="CE119" s="884"/>
      <c r="CF119" s="758"/>
      <c r="CG119" s="759"/>
      <c r="CH119" s="759"/>
      <c r="CI119" s="759"/>
      <c r="CJ119" s="891"/>
      <c r="CK119" s="747"/>
      <c r="CL119" s="748"/>
      <c r="CM119" s="855" t="s">
        <v>493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800" t="s">
        <v>204</v>
      </c>
      <c r="DH119" s="801"/>
      <c r="DI119" s="801"/>
      <c r="DJ119" s="801"/>
      <c r="DK119" s="802"/>
      <c r="DL119" s="803" t="s">
        <v>204</v>
      </c>
      <c r="DM119" s="801"/>
      <c r="DN119" s="801"/>
      <c r="DO119" s="801"/>
      <c r="DP119" s="802"/>
      <c r="DQ119" s="803" t="s">
        <v>204</v>
      </c>
      <c r="DR119" s="801"/>
      <c r="DS119" s="801"/>
      <c r="DT119" s="801"/>
      <c r="DU119" s="802"/>
      <c r="DV119" s="872" t="s">
        <v>204</v>
      </c>
      <c r="DW119" s="873"/>
      <c r="DX119" s="873"/>
      <c r="DY119" s="873"/>
      <c r="DZ119" s="874"/>
    </row>
    <row r="120" spans="1:130" s="55" customFormat="1" ht="26.25" customHeight="1" x14ac:dyDescent="0.15">
      <c r="A120" s="750"/>
      <c r="B120" s="746"/>
      <c r="C120" s="844" t="s">
        <v>136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80" t="s">
        <v>204</v>
      </c>
      <c r="AB120" s="781"/>
      <c r="AC120" s="781"/>
      <c r="AD120" s="781"/>
      <c r="AE120" s="782"/>
      <c r="AF120" s="783" t="s">
        <v>204</v>
      </c>
      <c r="AG120" s="781"/>
      <c r="AH120" s="781"/>
      <c r="AI120" s="781"/>
      <c r="AJ120" s="782"/>
      <c r="AK120" s="783" t="s">
        <v>204</v>
      </c>
      <c r="AL120" s="781"/>
      <c r="AM120" s="781"/>
      <c r="AN120" s="781"/>
      <c r="AO120" s="782"/>
      <c r="AP120" s="847" t="s">
        <v>204</v>
      </c>
      <c r="AQ120" s="848"/>
      <c r="AR120" s="848"/>
      <c r="AS120" s="848"/>
      <c r="AT120" s="849"/>
      <c r="AU120" s="712" t="s">
        <v>481</v>
      </c>
      <c r="AV120" s="713"/>
      <c r="AW120" s="713"/>
      <c r="AX120" s="713"/>
      <c r="AY120" s="714"/>
      <c r="AZ120" s="875" t="s">
        <v>221</v>
      </c>
      <c r="BA120" s="828"/>
      <c r="BB120" s="828"/>
      <c r="BC120" s="828"/>
      <c r="BD120" s="828"/>
      <c r="BE120" s="828"/>
      <c r="BF120" s="828"/>
      <c r="BG120" s="828"/>
      <c r="BH120" s="828"/>
      <c r="BI120" s="828"/>
      <c r="BJ120" s="828"/>
      <c r="BK120" s="828"/>
      <c r="BL120" s="828"/>
      <c r="BM120" s="828"/>
      <c r="BN120" s="828"/>
      <c r="BO120" s="828"/>
      <c r="BP120" s="829"/>
      <c r="BQ120" s="876">
        <v>15517082</v>
      </c>
      <c r="BR120" s="877"/>
      <c r="BS120" s="877"/>
      <c r="BT120" s="877"/>
      <c r="BU120" s="877"/>
      <c r="BV120" s="877">
        <v>15314328</v>
      </c>
      <c r="BW120" s="877"/>
      <c r="BX120" s="877"/>
      <c r="BY120" s="877"/>
      <c r="BZ120" s="877"/>
      <c r="CA120" s="877">
        <v>15067977</v>
      </c>
      <c r="CB120" s="877"/>
      <c r="CC120" s="877"/>
      <c r="CD120" s="877"/>
      <c r="CE120" s="877"/>
      <c r="CF120" s="892">
        <v>94.7</v>
      </c>
      <c r="CG120" s="893"/>
      <c r="CH120" s="893"/>
      <c r="CI120" s="893"/>
      <c r="CJ120" s="893"/>
      <c r="CK120" s="720" t="s">
        <v>275</v>
      </c>
      <c r="CL120" s="721"/>
      <c r="CM120" s="721"/>
      <c r="CN120" s="721"/>
      <c r="CO120" s="722"/>
      <c r="CP120" s="894" t="s">
        <v>464</v>
      </c>
      <c r="CQ120" s="895"/>
      <c r="CR120" s="895"/>
      <c r="CS120" s="895"/>
      <c r="CT120" s="895"/>
      <c r="CU120" s="895"/>
      <c r="CV120" s="895"/>
      <c r="CW120" s="895"/>
      <c r="CX120" s="895"/>
      <c r="CY120" s="895"/>
      <c r="CZ120" s="895"/>
      <c r="DA120" s="895"/>
      <c r="DB120" s="895"/>
      <c r="DC120" s="895"/>
      <c r="DD120" s="895"/>
      <c r="DE120" s="895"/>
      <c r="DF120" s="896"/>
      <c r="DG120" s="876">
        <v>11819831</v>
      </c>
      <c r="DH120" s="877"/>
      <c r="DI120" s="877"/>
      <c r="DJ120" s="877"/>
      <c r="DK120" s="877"/>
      <c r="DL120" s="877">
        <v>11009040</v>
      </c>
      <c r="DM120" s="877"/>
      <c r="DN120" s="877"/>
      <c r="DO120" s="877"/>
      <c r="DP120" s="877"/>
      <c r="DQ120" s="877">
        <v>10483252</v>
      </c>
      <c r="DR120" s="877"/>
      <c r="DS120" s="877"/>
      <c r="DT120" s="877"/>
      <c r="DU120" s="877"/>
      <c r="DV120" s="878">
        <v>65.900000000000006</v>
      </c>
      <c r="DW120" s="878"/>
      <c r="DX120" s="878"/>
      <c r="DY120" s="878"/>
      <c r="DZ120" s="879"/>
    </row>
    <row r="121" spans="1:130" s="55" customFormat="1" ht="26.25" customHeight="1" x14ac:dyDescent="0.15">
      <c r="A121" s="750"/>
      <c r="B121" s="746"/>
      <c r="C121" s="897" t="s">
        <v>138</v>
      </c>
      <c r="D121" s="898"/>
      <c r="E121" s="898"/>
      <c r="F121" s="898"/>
      <c r="G121" s="898"/>
      <c r="H121" s="898"/>
      <c r="I121" s="898"/>
      <c r="J121" s="898"/>
      <c r="K121" s="898"/>
      <c r="L121" s="898"/>
      <c r="M121" s="898"/>
      <c r="N121" s="898"/>
      <c r="O121" s="898"/>
      <c r="P121" s="898"/>
      <c r="Q121" s="898"/>
      <c r="R121" s="898"/>
      <c r="S121" s="898"/>
      <c r="T121" s="898"/>
      <c r="U121" s="898"/>
      <c r="V121" s="898"/>
      <c r="W121" s="898"/>
      <c r="X121" s="898"/>
      <c r="Y121" s="898"/>
      <c r="Z121" s="899"/>
      <c r="AA121" s="780">
        <v>19605</v>
      </c>
      <c r="AB121" s="781"/>
      <c r="AC121" s="781"/>
      <c r="AD121" s="781"/>
      <c r="AE121" s="782"/>
      <c r="AF121" s="783">
        <v>19003</v>
      </c>
      <c r="AG121" s="781"/>
      <c r="AH121" s="781"/>
      <c r="AI121" s="781"/>
      <c r="AJ121" s="782"/>
      <c r="AK121" s="783">
        <v>19506</v>
      </c>
      <c r="AL121" s="781"/>
      <c r="AM121" s="781"/>
      <c r="AN121" s="781"/>
      <c r="AO121" s="782"/>
      <c r="AP121" s="847">
        <v>0.1</v>
      </c>
      <c r="AQ121" s="848"/>
      <c r="AR121" s="848"/>
      <c r="AS121" s="848"/>
      <c r="AT121" s="849"/>
      <c r="AU121" s="715"/>
      <c r="AV121" s="716"/>
      <c r="AW121" s="716"/>
      <c r="AX121" s="716"/>
      <c r="AY121" s="717"/>
      <c r="AZ121" s="850" t="s">
        <v>494</v>
      </c>
      <c r="BA121" s="788"/>
      <c r="BB121" s="788"/>
      <c r="BC121" s="788"/>
      <c r="BD121" s="788"/>
      <c r="BE121" s="788"/>
      <c r="BF121" s="788"/>
      <c r="BG121" s="788"/>
      <c r="BH121" s="788"/>
      <c r="BI121" s="788"/>
      <c r="BJ121" s="788"/>
      <c r="BK121" s="788"/>
      <c r="BL121" s="788"/>
      <c r="BM121" s="788"/>
      <c r="BN121" s="788"/>
      <c r="BO121" s="788"/>
      <c r="BP121" s="789"/>
      <c r="BQ121" s="851">
        <v>235825</v>
      </c>
      <c r="BR121" s="852"/>
      <c r="BS121" s="852"/>
      <c r="BT121" s="852"/>
      <c r="BU121" s="852"/>
      <c r="BV121" s="852">
        <v>206986</v>
      </c>
      <c r="BW121" s="852"/>
      <c r="BX121" s="852"/>
      <c r="BY121" s="852"/>
      <c r="BZ121" s="852"/>
      <c r="CA121" s="852">
        <v>273262</v>
      </c>
      <c r="CB121" s="852"/>
      <c r="CC121" s="852"/>
      <c r="CD121" s="852"/>
      <c r="CE121" s="852"/>
      <c r="CF121" s="900">
        <v>1.7</v>
      </c>
      <c r="CG121" s="901"/>
      <c r="CH121" s="901"/>
      <c r="CI121" s="901"/>
      <c r="CJ121" s="901"/>
      <c r="CK121" s="723"/>
      <c r="CL121" s="724"/>
      <c r="CM121" s="724"/>
      <c r="CN121" s="724"/>
      <c r="CO121" s="725"/>
      <c r="CP121" s="869" t="s">
        <v>465</v>
      </c>
      <c r="CQ121" s="870"/>
      <c r="CR121" s="870"/>
      <c r="CS121" s="870"/>
      <c r="CT121" s="870"/>
      <c r="CU121" s="870"/>
      <c r="CV121" s="870"/>
      <c r="CW121" s="870"/>
      <c r="CX121" s="870"/>
      <c r="CY121" s="870"/>
      <c r="CZ121" s="870"/>
      <c r="DA121" s="870"/>
      <c r="DB121" s="870"/>
      <c r="DC121" s="870"/>
      <c r="DD121" s="870"/>
      <c r="DE121" s="870"/>
      <c r="DF121" s="871"/>
      <c r="DG121" s="851">
        <v>3720588</v>
      </c>
      <c r="DH121" s="852"/>
      <c r="DI121" s="852"/>
      <c r="DJ121" s="852"/>
      <c r="DK121" s="852"/>
      <c r="DL121" s="852">
        <v>3581582</v>
      </c>
      <c r="DM121" s="852"/>
      <c r="DN121" s="852"/>
      <c r="DO121" s="852"/>
      <c r="DP121" s="852"/>
      <c r="DQ121" s="852">
        <v>3543193</v>
      </c>
      <c r="DR121" s="852"/>
      <c r="DS121" s="852"/>
      <c r="DT121" s="852"/>
      <c r="DU121" s="852"/>
      <c r="DV121" s="853">
        <v>22.3</v>
      </c>
      <c r="DW121" s="853"/>
      <c r="DX121" s="853"/>
      <c r="DY121" s="853"/>
      <c r="DZ121" s="854"/>
    </row>
    <row r="122" spans="1:130" s="55" customFormat="1" ht="26.25" customHeight="1" x14ac:dyDescent="0.15">
      <c r="A122" s="750"/>
      <c r="B122" s="746"/>
      <c r="C122" s="844" t="s">
        <v>487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80" t="s">
        <v>204</v>
      </c>
      <c r="AB122" s="781"/>
      <c r="AC122" s="781"/>
      <c r="AD122" s="781"/>
      <c r="AE122" s="782"/>
      <c r="AF122" s="783" t="s">
        <v>204</v>
      </c>
      <c r="AG122" s="781"/>
      <c r="AH122" s="781"/>
      <c r="AI122" s="781"/>
      <c r="AJ122" s="782"/>
      <c r="AK122" s="783" t="s">
        <v>204</v>
      </c>
      <c r="AL122" s="781"/>
      <c r="AM122" s="781"/>
      <c r="AN122" s="781"/>
      <c r="AO122" s="782"/>
      <c r="AP122" s="847" t="s">
        <v>204</v>
      </c>
      <c r="AQ122" s="848"/>
      <c r="AR122" s="848"/>
      <c r="AS122" s="848"/>
      <c r="AT122" s="849"/>
      <c r="AU122" s="715"/>
      <c r="AV122" s="716"/>
      <c r="AW122" s="716"/>
      <c r="AX122" s="716"/>
      <c r="AY122" s="717"/>
      <c r="AZ122" s="880" t="s">
        <v>496</v>
      </c>
      <c r="BA122" s="881"/>
      <c r="BB122" s="881"/>
      <c r="BC122" s="881"/>
      <c r="BD122" s="881"/>
      <c r="BE122" s="881"/>
      <c r="BF122" s="881"/>
      <c r="BG122" s="881"/>
      <c r="BH122" s="881"/>
      <c r="BI122" s="881"/>
      <c r="BJ122" s="881"/>
      <c r="BK122" s="881"/>
      <c r="BL122" s="881"/>
      <c r="BM122" s="881"/>
      <c r="BN122" s="881"/>
      <c r="BO122" s="881"/>
      <c r="BP122" s="882"/>
      <c r="BQ122" s="883">
        <v>35732970</v>
      </c>
      <c r="BR122" s="884"/>
      <c r="BS122" s="884"/>
      <c r="BT122" s="884"/>
      <c r="BU122" s="884"/>
      <c r="BV122" s="884">
        <v>35533981</v>
      </c>
      <c r="BW122" s="884"/>
      <c r="BX122" s="884"/>
      <c r="BY122" s="884"/>
      <c r="BZ122" s="884"/>
      <c r="CA122" s="884">
        <v>36172855</v>
      </c>
      <c r="CB122" s="884"/>
      <c r="CC122" s="884"/>
      <c r="CD122" s="884"/>
      <c r="CE122" s="884"/>
      <c r="CF122" s="885">
        <v>227.3</v>
      </c>
      <c r="CG122" s="886"/>
      <c r="CH122" s="886"/>
      <c r="CI122" s="886"/>
      <c r="CJ122" s="886"/>
      <c r="CK122" s="723"/>
      <c r="CL122" s="724"/>
      <c r="CM122" s="724"/>
      <c r="CN122" s="724"/>
      <c r="CO122" s="725"/>
      <c r="CP122" s="869" t="s">
        <v>463</v>
      </c>
      <c r="CQ122" s="870"/>
      <c r="CR122" s="870"/>
      <c r="CS122" s="870"/>
      <c r="CT122" s="870"/>
      <c r="CU122" s="870"/>
      <c r="CV122" s="870"/>
      <c r="CW122" s="870"/>
      <c r="CX122" s="870"/>
      <c r="CY122" s="870"/>
      <c r="CZ122" s="870"/>
      <c r="DA122" s="870"/>
      <c r="DB122" s="870"/>
      <c r="DC122" s="870"/>
      <c r="DD122" s="870"/>
      <c r="DE122" s="870"/>
      <c r="DF122" s="871"/>
      <c r="DG122" s="851">
        <v>669336</v>
      </c>
      <c r="DH122" s="852"/>
      <c r="DI122" s="852"/>
      <c r="DJ122" s="852"/>
      <c r="DK122" s="852"/>
      <c r="DL122" s="852">
        <v>617383</v>
      </c>
      <c r="DM122" s="852"/>
      <c r="DN122" s="852"/>
      <c r="DO122" s="852"/>
      <c r="DP122" s="852"/>
      <c r="DQ122" s="852">
        <v>609151</v>
      </c>
      <c r="DR122" s="852"/>
      <c r="DS122" s="852"/>
      <c r="DT122" s="852"/>
      <c r="DU122" s="852"/>
      <c r="DV122" s="853">
        <v>3.8</v>
      </c>
      <c r="DW122" s="853"/>
      <c r="DX122" s="853"/>
      <c r="DY122" s="853"/>
      <c r="DZ122" s="854"/>
    </row>
    <row r="123" spans="1:130" s="55" customFormat="1" ht="26.25" customHeight="1" x14ac:dyDescent="0.15">
      <c r="A123" s="750"/>
      <c r="B123" s="746"/>
      <c r="C123" s="844" t="s">
        <v>489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80" t="s">
        <v>204</v>
      </c>
      <c r="AB123" s="781"/>
      <c r="AC123" s="781"/>
      <c r="AD123" s="781"/>
      <c r="AE123" s="782"/>
      <c r="AF123" s="783" t="s">
        <v>204</v>
      </c>
      <c r="AG123" s="781"/>
      <c r="AH123" s="781"/>
      <c r="AI123" s="781"/>
      <c r="AJ123" s="782"/>
      <c r="AK123" s="783" t="s">
        <v>204</v>
      </c>
      <c r="AL123" s="781"/>
      <c r="AM123" s="781"/>
      <c r="AN123" s="781"/>
      <c r="AO123" s="782"/>
      <c r="AP123" s="847" t="s">
        <v>204</v>
      </c>
      <c r="AQ123" s="848"/>
      <c r="AR123" s="848"/>
      <c r="AS123" s="848"/>
      <c r="AT123" s="849"/>
      <c r="AU123" s="718"/>
      <c r="AV123" s="719"/>
      <c r="AW123" s="719"/>
      <c r="AX123" s="719"/>
      <c r="AY123" s="719"/>
      <c r="AZ123" s="84" t="s">
        <v>278</v>
      </c>
      <c r="BA123" s="84"/>
      <c r="BB123" s="84"/>
      <c r="BC123" s="84"/>
      <c r="BD123" s="84"/>
      <c r="BE123" s="84"/>
      <c r="BF123" s="84"/>
      <c r="BG123" s="84"/>
      <c r="BH123" s="84"/>
      <c r="BI123" s="84"/>
      <c r="BJ123" s="84"/>
      <c r="BK123" s="84"/>
      <c r="BL123" s="84"/>
      <c r="BM123" s="84"/>
      <c r="BN123" s="84"/>
      <c r="BO123" s="887" t="s">
        <v>466</v>
      </c>
      <c r="BP123" s="888"/>
      <c r="BQ123" s="889">
        <v>51485877</v>
      </c>
      <c r="BR123" s="890"/>
      <c r="BS123" s="890"/>
      <c r="BT123" s="890"/>
      <c r="BU123" s="890"/>
      <c r="BV123" s="890">
        <v>51055295</v>
      </c>
      <c r="BW123" s="890"/>
      <c r="BX123" s="890"/>
      <c r="BY123" s="890"/>
      <c r="BZ123" s="890"/>
      <c r="CA123" s="890">
        <v>51514094</v>
      </c>
      <c r="CB123" s="890"/>
      <c r="CC123" s="890"/>
      <c r="CD123" s="890"/>
      <c r="CE123" s="890"/>
      <c r="CF123" s="758"/>
      <c r="CG123" s="759"/>
      <c r="CH123" s="759"/>
      <c r="CI123" s="759"/>
      <c r="CJ123" s="891"/>
      <c r="CK123" s="723"/>
      <c r="CL123" s="724"/>
      <c r="CM123" s="724"/>
      <c r="CN123" s="724"/>
      <c r="CO123" s="725"/>
      <c r="CP123" s="869" t="s">
        <v>460</v>
      </c>
      <c r="CQ123" s="870"/>
      <c r="CR123" s="870"/>
      <c r="CS123" s="870"/>
      <c r="CT123" s="870"/>
      <c r="CU123" s="870"/>
      <c r="CV123" s="870"/>
      <c r="CW123" s="870"/>
      <c r="CX123" s="870"/>
      <c r="CY123" s="870"/>
      <c r="CZ123" s="870"/>
      <c r="DA123" s="870"/>
      <c r="DB123" s="870"/>
      <c r="DC123" s="870"/>
      <c r="DD123" s="870"/>
      <c r="DE123" s="870"/>
      <c r="DF123" s="871"/>
      <c r="DG123" s="780">
        <v>233617</v>
      </c>
      <c r="DH123" s="781"/>
      <c r="DI123" s="781"/>
      <c r="DJ123" s="781"/>
      <c r="DK123" s="782"/>
      <c r="DL123" s="783">
        <v>157065</v>
      </c>
      <c r="DM123" s="781"/>
      <c r="DN123" s="781"/>
      <c r="DO123" s="781"/>
      <c r="DP123" s="782"/>
      <c r="DQ123" s="783">
        <v>83560</v>
      </c>
      <c r="DR123" s="781"/>
      <c r="DS123" s="781"/>
      <c r="DT123" s="781"/>
      <c r="DU123" s="782"/>
      <c r="DV123" s="847">
        <v>0.5</v>
      </c>
      <c r="DW123" s="848"/>
      <c r="DX123" s="848"/>
      <c r="DY123" s="848"/>
      <c r="DZ123" s="849"/>
    </row>
    <row r="124" spans="1:130" s="55" customFormat="1" ht="26.25" customHeight="1" x14ac:dyDescent="0.15">
      <c r="A124" s="750"/>
      <c r="B124" s="746"/>
      <c r="C124" s="844" t="s">
        <v>337</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80" t="s">
        <v>204</v>
      </c>
      <c r="AB124" s="781"/>
      <c r="AC124" s="781"/>
      <c r="AD124" s="781"/>
      <c r="AE124" s="782"/>
      <c r="AF124" s="783" t="s">
        <v>204</v>
      </c>
      <c r="AG124" s="781"/>
      <c r="AH124" s="781"/>
      <c r="AI124" s="781"/>
      <c r="AJ124" s="782"/>
      <c r="AK124" s="783" t="s">
        <v>204</v>
      </c>
      <c r="AL124" s="781"/>
      <c r="AM124" s="781"/>
      <c r="AN124" s="781"/>
      <c r="AO124" s="782"/>
      <c r="AP124" s="847" t="s">
        <v>204</v>
      </c>
      <c r="AQ124" s="848"/>
      <c r="AR124" s="848"/>
      <c r="AS124" s="848"/>
      <c r="AT124" s="849"/>
      <c r="AU124" s="863" t="s">
        <v>497</v>
      </c>
      <c r="AV124" s="864"/>
      <c r="AW124" s="864"/>
      <c r="AX124" s="864"/>
      <c r="AY124" s="864"/>
      <c r="AZ124" s="864"/>
      <c r="BA124" s="864"/>
      <c r="BB124" s="864"/>
      <c r="BC124" s="864"/>
      <c r="BD124" s="864"/>
      <c r="BE124" s="864"/>
      <c r="BF124" s="864"/>
      <c r="BG124" s="864"/>
      <c r="BH124" s="864"/>
      <c r="BI124" s="864"/>
      <c r="BJ124" s="864"/>
      <c r="BK124" s="864"/>
      <c r="BL124" s="864"/>
      <c r="BM124" s="864"/>
      <c r="BN124" s="864"/>
      <c r="BO124" s="864"/>
      <c r="BP124" s="865"/>
      <c r="BQ124" s="866">
        <v>7</v>
      </c>
      <c r="BR124" s="867"/>
      <c r="BS124" s="867"/>
      <c r="BT124" s="867"/>
      <c r="BU124" s="867"/>
      <c r="BV124" s="867">
        <v>0.6</v>
      </c>
      <c r="BW124" s="867"/>
      <c r="BX124" s="867"/>
      <c r="BY124" s="867"/>
      <c r="BZ124" s="867"/>
      <c r="CA124" s="867" t="s">
        <v>204</v>
      </c>
      <c r="CB124" s="867"/>
      <c r="CC124" s="867"/>
      <c r="CD124" s="867"/>
      <c r="CE124" s="867"/>
      <c r="CF124" s="766"/>
      <c r="CG124" s="767"/>
      <c r="CH124" s="767"/>
      <c r="CI124" s="767"/>
      <c r="CJ124" s="868"/>
      <c r="CK124" s="726"/>
      <c r="CL124" s="726"/>
      <c r="CM124" s="726"/>
      <c r="CN124" s="726"/>
      <c r="CO124" s="727"/>
      <c r="CP124" s="869" t="s">
        <v>498</v>
      </c>
      <c r="CQ124" s="870"/>
      <c r="CR124" s="870"/>
      <c r="CS124" s="870"/>
      <c r="CT124" s="870"/>
      <c r="CU124" s="870"/>
      <c r="CV124" s="870"/>
      <c r="CW124" s="870"/>
      <c r="CX124" s="870"/>
      <c r="CY124" s="870"/>
      <c r="CZ124" s="870"/>
      <c r="DA124" s="870"/>
      <c r="DB124" s="870"/>
      <c r="DC124" s="870"/>
      <c r="DD124" s="870"/>
      <c r="DE124" s="870"/>
      <c r="DF124" s="871"/>
      <c r="DG124" s="800" t="s">
        <v>204</v>
      </c>
      <c r="DH124" s="801"/>
      <c r="DI124" s="801"/>
      <c r="DJ124" s="801"/>
      <c r="DK124" s="802"/>
      <c r="DL124" s="803" t="s">
        <v>204</v>
      </c>
      <c r="DM124" s="801"/>
      <c r="DN124" s="801"/>
      <c r="DO124" s="801"/>
      <c r="DP124" s="802"/>
      <c r="DQ124" s="803" t="s">
        <v>204</v>
      </c>
      <c r="DR124" s="801"/>
      <c r="DS124" s="801"/>
      <c r="DT124" s="801"/>
      <c r="DU124" s="802"/>
      <c r="DV124" s="872" t="s">
        <v>204</v>
      </c>
      <c r="DW124" s="873"/>
      <c r="DX124" s="873"/>
      <c r="DY124" s="873"/>
      <c r="DZ124" s="874"/>
    </row>
    <row r="125" spans="1:130" s="55" customFormat="1" ht="26.25" customHeight="1" x14ac:dyDescent="0.15">
      <c r="A125" s="750"/>
      <c r="B125" s="746"/>
      <c r="C125" s="844" t="s">
        <v>492</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80" t="s">
        <v>204</v>
      </c>
      <c r="AB125" s="781"/>
      <c r="AC125" s="781"/>
      <c r="AD125" s="781"/>
      <c r="AE125" s="782"/>
      <c r="AF125" s="783" t="s">
        <v>204</v>
      </c>
      <c r="AG125" s="781"/>
      <c r="AH125" s="781"/>
      <c r="AI125" s="781"/>
      <c r="AJ125" s="782"/>
      <c r="AK125" s="783" t="s">
        <v>204</v>
      </c>
      <c r="AL125" s="781"/>
      <c r="AM125" s="781"/>
      <c r="AN125" s="781"/>
      <c r="AO125" s="782"/>
      <c r="AP125" s="847" t="s">
        <v>204</v>
      </c>
      <c r="AQ125" s="848"/>
      <c r="AR125" s="848"/>
      <c r="AS125" s="848"/>
      <c r="AT125" s="849"/>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28" t="s">
        <v>499</v>
      </c>
      <c r="CL125" s="721"/>
      <c r="CM125" s="721"/>
      <c r="CN125" s="721"/>
      <c r="CO125" s="722"/>
      <c r="CP125" s="875" t="s">
        <v>141</v>
      </c>
      <c r="CQ125" s="828"/>
      <c r="CR125" s="828"/>
      <c r="CS125" s="828"/>
      <c r="CT125" s="828"/>
      <c r="CU125" s="828"/>
      <c r="CV125" s="828"/>
      <c r="CW125" s="828"/>
      <c r="CX125" s="828"/>
      <c r="CY125" s="828"/>
      <c r="CZ125" s="828"/>
      <c r="DA125" s="828"/>
      <c r="DB125" s="828"/>
      <c r="DC125" s="828"/>
      <c r="DD125" s="828"/>
      <c r="DE125" s="828"/>
      <c r="DF125" s="829"/>
      <c r="DG125" s="876" t="s">
        <v>204</v>
      </c>
      <c r="DH125" s="877"/>
      <c r="DI125" s="877"/>
      <c r="DJ125" s="877"/>
      <c r="DK125" s="877"/>
      <c r="DL125" s="877" t="s">
        <v>204</v>
      </c>
      <c r="DM125" s="877"/>
      <c r="DN125" s="877"/>
      <c r="DO125" s="877"/>
      <c r="DP125" s="877"/>
      <c r="DQ125" s="877" t="s">
        <v>204</v>
      </c>
      <c r="DR125" s="877"/>
      <c r="DS125" s="877"/>
      <c r="DT125" s="877"/>
      <c r="DU125" s="877"/>
      <c r="DV125" s="878" t="s">
        <v>204</v>
      </c>
      <c r="DW125" s="878"/>
      <c r="DX125" s="878"/>
      <c r="DY125" s="878"/>
      <c r="DZ125" s="879"/>
    </row>
    <row r="126" spans="1:130" s="55" customFormat="1" ht="26.25" customHeight="1" x14ac:dyDescent="0.15">
      <c r="A126" s="750"/>
      <c r="B126" s="746"/>
      <c r="C126" s="844" t="s">
        <v>493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80" t="s">
        <v>204</v>
      </c>
      <c r="AB126" s="781"/>
      <c r="AC126" s="781"/>
      <c r="AD126" s="781"/>
      <c r="AE126" s="782"/>
      <c r="AF126" s="783" t="s">
        <v>204</v>
      </c>
      <c r="AG126" s="781"/>
      <c r="AH126" s="781"/>
      <c r="AI126" s="781"/>
      <c r="AJ126" s="782"/>
      <c r="AK126" s="783" t="s">
        <v>204</v>
      </c>
      <c r="AL126" s="781"/>
      <c r="AM126" s="781"/>
      <c r="AN126" s="781"/>
      <c r="AO126" s="782"/>
      <c r="AP126" s="847" t="s">
        <v>204</v>
      </c>
      <c r="AQ126" s="848"/>
      <c r="AR126" s="848"/>
      <c r="AS126" s="848"/>
      <c r="AT126" s="849"/>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29"/>
      <c r="CL126" s="724"/>
      <c r="CM126" s="724"/>
      <c r="CN126" s="724"/>
      <c r="CO126" s="725"/>
      <c r="CP126" s="850" t="s">
        <v>420</v>
      </c>
      <c r="CQ126" s="788"/>
      <c r="CR126" s="788"/>
      <c r="CS126" s="788"/>
      <c r="CT126" s="788"/>
      <c r="CU126" s="788"/>
      <c r="CV126" s="788"/>
      <c r="CW126" s="788"/>
      <c r="CX126" s="788"/>
      <c r="CY126" s="788"/>
      <c r="CZ126" s="788"/>
      <c r="DA126" s="788"/>
      <c r="DB126" s="788"/>
      <c r="DC126" s="788"/>
      <c r="DD126" s="788"/>
      <c r="DE126" s="788"/>
      <c r="DF126" s="789"/>
      <c r="DG126" s="851" t="s">
        <v>204</v>
      </c>
      <c r="DH126" s="852"/>
      <c r="DI126" s="852"/>
      <c r="DJ126" s="852"/>
      <c r="DK126" s="852"/>
      <c r="DL126" s="852" t="s">
        <v>204</v>
      </c>
      <c r="DM126" s="852"/>
      <c r="DN126" s="852"/>
      <c r="DO126" s="852"/>
      <c r="DP126" s="852"/>
      <c r="DQ126" s="852" t="s">
        <v>204</v>
      </c>
      <c r="DR126" s="852"/>
      <c r="DS126" s="852"/>
      <c r="DT126" s="852"/>
      <c r="DU126" s="852"/>
      <c r="DV126" s="853" t="s">
        <v>204</v>
      </c>
      <c r="DW126" s="853"/>
      <c r="DX126" s="853"/>
      <c r="DY126" s="853"/>
      <c r="DZ126" s="854"/>
    </row>
    <row r="127" spans="1:130" s="55" customFormat="1" ht="26.25" customHeight="1" x14ac:dyDescent="0.15">
      <c r="A127" s="751"/>
      <c r="B127" s="748"/>
      <c r="C127" s="855" t="s">
        <v>76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780" t="s">
        <v>204</v>
      </c>
      <c r="AB127" s="781"/>
      <c r="AC127" s="781"/>
      <c r="AD127" s="781"/>
      <c r="AE127" s="782"/>
      <c r="AF127" s="783" t="s">
        <v>204</v>
      </c>
      <c r="AG127" s="781"/>
      <c r="AH127" s="781"/>
      <c r="AI127" s="781"/>
      <c r="AJ127" s="782"/>
      <c r="AK127" s="783" t="s">
        <v>204</v>
      </c>
      <c r="AL127" s="781"/>
      <c r="AM127" s="781"/>
      <c r="AN127" s="781"/>
      <c r="AO127" s="782"/>
      <c r="AP127" s="847" t="s">
        <v>204</v>
      </c>
      <c r="AQ127" s="848"/>
      <c r="AR127" s="848"/>
      <c r="AS127" s="848"/>
      <c r="AT127" s="849"/>
      <c r="AU127" s="78"/>
      <c r="AV127" s="78"/>
      <c r="AW127" s="78"/>
      <c r="AX127" s="858" t="s">
        <v>502</v>
      </c>
      <c r="AY127" s="859"/>
      <c r="AZ127" s="859"/>
      <c r="BA127" s="859"/>
      <c r="BB127" s="859"/>
      <c r="BC127" s="859"/>
      <c r="BD127" s="859"/>
      <c r="BE127" s="860"/>
      <c r="BF127" s="861" t="s">
        <v>240</v>
      </c>
      <c r="BG127" s="859"/>
      <c r="BH127" s="859"/>
      <c r="BI127" s="859"/>
      <c r="BJ127" s="859"/>
      <c r="BK127" s="859"/>
      <c r="BL127" s="860"/>
      <c r="BM127" s="861" t="s">
        <v>421</v>
      </c>
      <c r="BN127" s="859"/>
      <c r="BO127" s="859"/>
      <c r="BP127" s="859"/>
      <c r="BQ127" s="859"/>
      <c r="BR127" s="859"/>
      <c r="BS127" s="860"/>
      <c r="BT127" s="861" t="s">
        <v>409</v>
      </c>
      <c r="BU127" s="859"/>
      <c r="BV127" s="859"/>
      <c r="BW127" s="859"/>
      <c r="BX127" s="859"/>
      <c r="BY127" s="859"/>
      <c r="BZ127" s="862"/>
      <c r="CA127" s="78"/>
      <c r="CB127" s="78"/>
      <c r="CC127" s="78"/>
      <c r="CD127" s="90"/>
      <c r="CE127" s="90"/>
      <c r="CF127" s="90"/>
      <c r="CG127" s="75"/>
      <c r="CH127" s="75"/>
      <c r="CI127" s="75"/>
      <c r="CJ127" s="91"/>
      <c r="CK127" s="729"/>
      <c r="CL127" s="724"/>
      <c r="CM127" s="724"/>
      <c r="CN127" s="724"/>
      <c r="CO127" s="725"/>
      <c r="CP127" s="850" t="s">
        <v>414</v>
      </c>
      <c r="CQ127" s="788"/>
      <c r="CR127" s="788"/>
      <c r="CS127" s="788"/>
      <c r="CT127" s="788"/>
      <c r="CU127" s="788"/>
      <c r="CV127" s="788"/>
      <c r="CW127" s="788"/>
      <c r="CX127" s="788"/>
      <c r="CY127" s="788"/>
      <c r="CZ127" s="788"/>
      <c r="DA127" s="788"/>
      <c r="DB127" s="788"/>
      <c r="DC127" s="788"/>
      <c r="DD127" s="788"/>
      <c r="DE127" s="788"/>
      <c r="DF127" s="789"/>
      <c r="DG127" s="851" t="s">
        <v>204</v>
      </c>
      <c r="DH127" s="852"/>
      <c r="DI127" s="852"/>
      <c r="DJ127" s="852"/>
      <c r="DK127" s="852"/>
      <c r="DL127" s="852" t="s">
        <v>204</v>
      </c>
      <c r="DM127" s="852"/>
      <c r="DN127" s="852"/>
      <c r="DO127" s="852"/>
      <c r="DP127" s="852"/>
      <c r="DQ127" s="852" t="s">
        <v>204</v>
      </c>
      <c r="DR127" s="852"/>
      <c r="DS127" s="852"/>
      <c r="DT127" s="852"/>
      <c r="DU127" s="852"/>
      <c r="DV127" s="853" t="s">
        <v>204</v>
      </c>
      <c r="DW127" s="853"/>
      <c r="DX127" s="853"/>
      <c r="DY127" s="853"/>
      <c r="DZ127" s="854"/>
    </row>
    <row r="128" spans="1:130" s="55" customFormat="1" ht="26.25" customHeight="1" x14ac:dyDescent="0.15">
      <c r="A128" s="816" t="s">
        <v>503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7</v>
      </c>
      <c r="X128" s="818"/>
      <c r="Y128" s="818"/>
      <c r="Z128" s="819"/>
      <c r="AA128" s="820">
        <v>35768</v>
      </c>
      <c r="AB128" s="821"/>
      <c r="AC128" s="821"/>
      <c r="AD128" s="821"/>
      <c r="AE128" s="822"/>
      <c r="AF128" s="823">
        <v>33847</v>
      </c>
      <c r="AG128" s="821"/>
      <c r="AH128" s="821"/>
      <c r="AI128" s="821"/>
      <c r="AJ128" s="822"/>
      <c r="AK128" s="823">
        <v>39293</v>
      </c>
      <c r="AL128" s="821"/>
      <c r="AM128" s="821"/>
      <c r="AN128" s="821"/>
      <c r="AO128" s="822"/>
      <c r="AP128" s="824"/>
      <c r="AQ128" s="825"/>
      <c r="AR128" s="825"/>
      <c r="AS128" s="825"/>
      <c r="AT128" s="826"/>
      <c r="AU128" s="78"/>
      <c r="AV128" s="78"/>
      <c r="AW128" s="78"/>
      <c r="AX128" s="827" t="s">
        <v>306</v>
      </c>
      <c r="AY128" s="828"/>
      <c r="AZ128" s="828"/>
      <c r="BA128" s="828"/>
      <c r="BB128" s="828"/>
      <c r="BC128" s="828"/>
      <c r="BD128" s="828"/>
      <c r="BE128" s="829"/>
      <c r="BF128" s="830" t="s">
        <v>204</v>
      </c>
      <c r="BG128" s="831"/>
      <c r="BH128" s="831"/>
      <c r="BI128" s="831"/>
      <c r="BJ128" s="831"/>
      <c r="BK128" s="831"/>
      <c r="BL128" s="832"/>
      <c r="BM128" s="830">
        <v>12.54</v>
      </c>
      <c r="BN128" s="831"/>
      <c r="BO128" s="831"/>
      <c r="BP128" s="831"/>
      <c r="BQ128" s="831"/>
      <c r="BR128" s="831"/>
      <c r="BS128" s="832"/>
      <c r="BT128" s="830">
        <v>20</v>
      </c>
      <c r="BU128" s="831"/>
      <c r="BV128" s="831"/>
      <c r="BW128" s="831"/>
      <c r="BX128" s="831"/>
      <c r="BY128" s="831"/>
      <c r="BZ128" s="833"/>
      <c r="CA128" s="90"/>
      <c r="CB128" s="90"/>
      <c r="CC128" s="90"/>
      <c r="CD128" s="90"/>
      <c r="CE128" s="90"/>
      <c r="CF128" s="90"/>
      <c r="CG128" s="75"/>
      <c r="CH128" s="75"/>
      <c r="CI128" s="75"/>
      <c r="CJ128" s="91"/>
      <c r="CK128" s="730"/>
      <c r="CL128" s="731"/>
      <c r="CM128" s="731"/>
      <c r="CN128" s="731"/>
      <c r="CO128" s="732"/>
      <c r="CP128" s="834" t="s">
        <v>399</v>
      </c>
      <c r="CQ128" s="808"/>
      <c r="CR128" s="808"/>
      <c r="CS128" s="808"/>
      <c r="CT128" s="808"/>
      <c r="CU128" s="808"/>
      <c r="CV128" s="808"/>
      <c r="CW128" s="808"/>
      <c r="CX128" s="808"/>
      <c r="CY128" s="808"/>
      <c r="CZ128" s="808"/>
      <c r="DA128" s="808"/>
      <c r="DB128" s="808"/>
      <c r="DC128" s="808"/>
      <c r="DD128" s="808"/>
      <c r="DE128" s="808"/>
      <c r="DF128" s="809"/>
      <c r="DG128" s="835">
        <v>4820</v>
      </c>
      <c r="DH128" s="836"/>
      <c r="DI128" s="836"/>
      <c r="DJ128" s="836"/>
      <c r="DK128" s="836"/>
      <c r="DL128" s="836">
        <v>5760</v>
      </c>
      <c r="DM128" s="836"/>
      <c r="DN128" s="836"/>
      <c r="DO128" s="836"/>
      <c r="DP128" s="836"/>
      <c r="DQ128" s="836">
        <v>3691</v>
      </c>
      <c r="DR128" s="836"/>
      <c r="DS128" s="836"/>
      <c r="DT128" s="836"/>
      <c r="DU128" s="836"/>
      <c r="DV128" s="837">
        <v>0</v>
      </c>
      <c r="DW128" s="837"/>
      <c r="DX128" s="837"/>
      <c r="DY128" s="837"/>
      <c r="DZ128" s="838"/>
    </row>
    <row r="129" spans="1:131" s="55" customFormat="1" ht="26.25" customHeight="1" x14ac:dyDescent="0.15">
      <c r="A129" s="775" t="s">
        <v>179</v>
      </c>
      <c r="B129" s="776"/>
      <c r="C129" s="776"/>
      <c r="D129" s="776"/>
      <c r="E129" s="776"/>
      <c r="F129" s="776"/>
      <c r="G129" s="776"/>
      <c r="H129" s="776"/>
      <c r="I129" s="776"/>
      <c r="J129" s="776"/>
      <c r="K129" s="776"/>
      <c r="L129" s="776"/>
      <c r="M129" s="776"/>
      <c r="N129" s="776"/>
      <c r="O129" s="776"/>
      <c r="P129" s="776"/>
      <c r="Q129" s="776"/>
      <c r="R129" s="776"/>
      <c r="S129" s="776"/>
      <c r="T129" s="776"/>
      <c r="U129" s="776"/>
      <c r="V129" s="776"/>
      <c r="W129" s="777" t="s">
        <v>245</v>
      </c>
      <c r="X129" s="778"/>
      <c r="Y129" s="778"/>
      <c r="Z129" s="779"/>
      <c r="AA129" s="780">
        <v>18609075</v>
      </c>
      <c r="AB129" s="781"/>
      <c r="AC129" s="781"/>
      <c r="AD129" s="781"/>
      <c r="AE129" s="782"/>
      <c r="AF129" s="783">
        <v>18655231</v>
      </c>
      <c r="AG129" s="781"/>
      <c r="AH129" s="781"/>
      <c r="AI129" s="781"/>
      <c r="AJ129" s="782"/>
      <c r="AK129" s="783">
        <v>19178839</v>
      </c>
      <c r="AL129" s="781"/>
      <c r="AM129" s="781"/>
      <c r="AN129" s="781"/>
      <c r="AO129" s="782"/>
      <c r="AP129" s="784"/>
      <c r="AQ129" s="785"/>
      <c r="AR129" s="785"/>
      <c r="AS129" s="785"/>
      <c r="AT129" s="786"/>
      <c r="AU129" s="80"/>
      <c r="AV129" s="80"/>
      <c r="AW129" s="80"/>
      <c r="AX129" s="787" t="s">
        <v>117</v>
      </c>
      <c r="AY129" s="788"/>
      <c r="AZ129" s="788"/>
      <c r="BA129" s="788"/>
      <c r="BB129" s="788"/>
      <c r="BC129" s="788"/>
      <c r="BD129" s="788"/>
      <c r="BE129" s="789"/>
      <c r="BF129" s="839" t="s">
        <v>204</v>
      </c>
      <c r="BG129" s="840"/>
      <c r="BH129" s="840"/>
      <c r="BI129" s="840"/>
      <c r="BJ129" s="840"/>
      <c r="BK129" s="840"/>
      <c r="BL129" s="841"/>
      <c r="BM129" s="839">
        <v>17.54</v>
      </c>
      <c r="BN129" s="840"/>
      <c r="BO129" s="840"/>
      <c r="BP129" s="840"/>
      <c r="BQ129" s="840"/>
      <c r="BR129" s="840"/>
      <c r="BS129" s="841"/>
      <c r="BT129" s="839">
        <v>30</v>
      </c>
      <c r="BU129" s="842"/>
      <c r="BV129" s="842"/>
      <c r="BW129" s="842"/>
      <c r="BX129" s="842"/>
      <c r="BY129" s="842"/>
      <c r="BZ129" s="843"/>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775" t="s">
        <v>504</v>
      </c>
      <c r="B130" s="776"/>
      <c r="C130" s="776"/>
      <c r="D130" s="776"/>
      <c r="E130" s="776"/>
      <c r="F130" s="776"/>
      <c r="G130" s="776"/>
      <c r="H130" s="776"/>
      <c r="I130" s="776"/>
      <c r="J130" s="776"/>
      <c r="K130" s="776"/>
      <c r="L130" s="776"/>
      <c r="M130" s="776"/>
      <c r="N130" s="776"/>
      <c r="O130" s="776"/>
      <c r="P130" s="776"/>
      <c r="Q130" s="776"/>
      <c r="R130" s="776"/>
      <c r="S130" s="776"/>
      <c r="T130" s="776"/>
      <c r="U130" s="776"/>
      <c r="V130" s="776"/>
      <c r="W130" s="777" t="s">
        <v>505</v>
      </c>
      <c r="X130" s="778"/>
      <c r="Y130" s="778"/>
      <c r="Z130" s="779"/>
      <c r="AA130" s="780">
        <v>3047764</v>
      </c>
      <c r="AB130" s="781"/>
      <c r="AC130" s="781"/>
      <c r="AD130" s="781"/>
      <c r="AE130" s="782"/>
      <c r="AF130" s="783">
        <v>3176025</v>
      </c>
      <c r="AG130" s="781"/>
      <c r="AH130" s="781"/>
      <c r="AI130" s="781"/>
      <c r="AJ130" s="782"/>
      <c r="AK130" s="783">
        <v>3266577</v>
      </c>
      <c r="AL130" s="781"/>
      <c r="AM130" s="781"/>
      <c r="AN130" s="781"/>
      <c r="AO130" s="782"/>
      <c r="AP130" s="784"/>
      <c r="AQ130" s="785"/>
      <c r="AR130" s="785"/>
      <c r="AS130" s="785"/>
      <c r="AT130" s="786"/>
      <c r="AU130" s="80"/>
      <c r="AV130" s="80"/>
      <c r="AW130" s="80"/>
      <c r="AX130" s="787" t="s">
        <v>435</v>
      </c>
      <c r="AY130" s="788"/>
      <c r="AZ130" s="788"/>
      <c r="BA130" s="788"/>
      <c r="BB130" s="788"/>
      <c r="BC130" s="788"/>
      <c r="BD130" s="788"/>
      <c r="BE130" s="789"/>
      <c r="BF130" s="790">
        <v>7.3</v>
      </c>
      <c r="BG130" s="791"/>
      <c r="BH130" s="791"/>
      <c r="BI130" s="791"/>
      <c r="BJ130" s="791"/>
      <c r="BK130" s="791"/>
      <c r="BL130" s="792"/>
      <c r="BM130" s="790">
        <v>25</v>
      </c>
      <c r="BN130" s="791"/>
      <c r="BO130" s="791"/>
      <c r="BP130" s="791"/>
      <c r="BQ130" s="791"/>
      <c r="BR130" s="791"/>
      <c r="BS130" s="792"/>
      <c r="BT130" s="790">
        <v>35</v>
      </c>
      <c r="BU130" s="793"/>
      <c r="BV130" s="793"/>
      <c r="BW130" s="793"/>
      <c r="BX130" s="793"/>
      <c r="BY130" s="793"/>
      <c r="BZ130" s="79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795"/>
      <c r="B131" s="796"/>
      <c r="C131" s="796"/>
      <c r="D131" s="796"/>
      <c r="E131" s="796"/>
      <c r="F131" s="796"/>
      <c r="G131" s="796"/>
      <c r="H131" s="796"/>
      <c r="I131" s="796"/>
      <c r="J131" s="796"/>
      <c r="K131" s="796"/>
      <c r="L131" s="796"/>
      <c r="M131" s="796"/>
      <c r="N131" s="796"/>
      <c r="O131" s="796"/>
      <c r="P131" s="796"/>
      <c r="Q131" s="796"/>
      <c r="R131" s="796"/>
      <c r="S131" s="796"/>
      <c r="T131" s="796"/>
      <c r="U131" s="796"/>
      <c r="V131" s="796"/>
      <c r="W131" s="797" t="s">
        <v>182</v>
      </c>
      <c r="X131" s="798"/>
      <c r="Y131" s="798"/>
      <c r="Z131" s="799"/>
      <c r="AA131" s="800">
        <v>15561311</v>
      </c>
      <c r="AB131" s="801"/>
      <c r="AC131" s="801"/>
      <c r="AD131" s="801"/>
      <c r="AE131" s="802"/>
      <c r="AF131" s="803">
        <v>15479206</v>
      </c>
      <c r="AG131" s="801"/>
      <c r="AH131" s="801"/>
      <c r="AI131" s="801"/>
      <c r="AJ131" s="802"/>
      <c r="AK131" s="803">
        <v>15912262</v>
      </c>
      <c r="AL131" s="801"/>
      <c r="AM131" s="801"/>
      <c r="AN131" s="801"/>
      <c r="AO131" s="802"/>
      <c r="AP131" s="804"/>
      <c r="AQ131" s="805"/>
      <c r="AR131" s="805"/>
      <c r="AS131" s="805"/>
      <c r="AT131" s="806"/>
      <c r="AU131" s="80"/>
      <c r="AV131" s="80"/>
      <c r="AW131" s="80"/>
      <c r="AX131" s="807" t="s">
        <v>478</v>
      </c>
      <c r="AY131" s="808"/>
      <c r="AZ131" s="808"/>
      <c r="BA131" s="808"/>
      <c r="BB131" s="808"/>
      <c r="BC131" s="808"/>
      <c r="BD131" s="808"/>
      <c r="BE131" s="809"/>
      <c r="BF131" s="810" t="s">
        <v>204</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733" t="s">
        <v>32</v>
      </c>
      <c r="B132" s="734"/>
      <c r="C132" s="734"/>
      <c r="D132" s="734"/>
      <c r="E132" s="734"/>
      <c r="F132" s="734"/>
      <c r="G132" s="734"/>
      <c r="H132" s="734"/>
      <c r="I132" s="734"/>
      <c r="J132" s="734"/>
      <c r="K132" s="734"/>
      <c r="L132" s="734"/>
      <c r="M132" s="734"/>
      <c r="N132" s="734"/>
      <c r="O132" s="734"/>
      <c r="P132" s="734"/>
      <c r="Q132" s="734"/>
      <c r="R132" s="734"/>
      <c r="S132" s="734"/>
      <c r="T132" s="734"/>
      <c r="U132" s="734"/>
      <c r="V132" s="752" t="s">
        <v>506</v>
      </c>
      <c r="W132" s="752"/>
      <c r="X132" s="752"/>
      <c r="Y132" s="752"/>
      <c r="Z132" s="753"/>
      <c r="AA132" s="754">
        <v>8.047631719</v>
      </c>
      <c r="AB132" s="755"/>
      <c r="AC132" s="755"/>
      <c r="AD132" s="755"/>
      <c r="AE132" s="756"/>
      <c r="AF132" s="757">
        <v>7.2296473089999997</v>
      </c>
      <c r="AG132" s="755"/>
      <c r="AH132" s="755"/>
      <c r="AI132" s="755"/>
      <c r="AJ132" s="756"/>
      <c r="AK132" s="757">
        <v>6.8313040599999999</v>
      </c>
      <c r="AL132" s="755"/>
      <c r="AM132" s="755"/>
      <c r="AN132" s="755"/>
      <c r="AO132" s="756"/>
      <c r="AP132" s="758"/>
      <c r="AQ132" s="759"/>
      <c r="AR132" s="759"/>
      <c r="AS132" s="759"/>
      <c r="AT132" s="760"/>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61" t="s">
        <v>84</v>
      </c>
      <c r="W133" s="761"/>
      <c r="X133" s="761"/>
      <c r="Y133" s="761"/>
      <c r="Z133" s="762"/>
      <c r="AA133" s="763">
        <v>8.1999999999999993</v>
      </c>
      <c r="AB133" s="764"/>
      <c r="AC133" s="764"/>
      <c r="AD133" s="764"/>
      <c r="AE133" s="765"/>
      <c r="AF133" s="763">
        <v>7.8</v>
      </c>
      <c r="AG133" s="764"/>
      <c r="AH133" s="764"/>
      <c r="AI133" s="764"/>
      <c r="AJ133" s="765"/>
      <c r="AK133" s="763">
        <v>7.3</v>
      </c>
      <c r="AL133" s="764"/>
      <c r="AM133" s="764"/>
      <c r="AN133" s="764"/>
      <c r="AO133" s="765"/>
      <c r="AP133" s="766"/>
      <c r="AQ133" s="767"/>
      <c r="AR133" s="767"/>
      <c r="AS133" s="767"/>
      <c r="AT133" s="768"/>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tWXutyhbWUg5wLxPZKqxf71DRx4s/O74T826HK4M8G/irn+A1I/Scm+Edoq3J/uSZp0LF8rCe8nrkxG6v0AQ6Q==" saltValue="ZahPxuzMb2Sy/7RjOa7gxA=="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rintOptions horizontalCentered="1"/>
  <pageMargins left="0" right="0" top="0.39370078740157483" bottom="0.39370078740157483" header="0.19685039370078741" footer="0.19685039370078741"/>
  <pageSetup paperSize="8" scale="28"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101</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5RWj6s+zkWRSHZZ8JV8Xl7bOFEewKvSFYDUb95RRG4EMuTnOrOvbyd0FVdq15ckCp+3mTLSDfNmBr8bb+8dslQ==" saltValue="qW59+7gPBSMiLzjEqUkfHA==" spinCount="100000" sheet="1" objects="1" scenarios="1"/>
  <phoneticPr fontId="6"/>
  <printOptions horizontalCentered="1"/>
  <pageMargins left="0" right="0" top="0.39370078740157483" bottom="0.39370078740157483" header="0.19685039370078741" footer="0.19685039370078741"/>
  <pageSetup paperSize="8" scale="6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t58WBkYaUNjU//tQL0eNp8g5Hp24blaXtHNBgvLrXTPXT9lNSfbV9ex0J6woECqRe+hGmDpJCjZnTTkt1kkFNQ==" saltValue="l1SFDmfjlmakBnNMkMo6JA==" spinCount="100000" sheet="1" objects="1" scenarios="1"/>
  <phoneticPr fontId="6"/>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507</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329</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35" t="s">
        <v>88</v>
      </c>
      <c r="AP7" s="145"/>
      <c r="AQ7" s="156" t="s">
        <v>508</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36"/>
      <c r="AP8" s="146" t="s">
        <v>509</v>
      </c>
      <c r="AQ8" s="157" t="s">
        <v>510</v>
      </c>
      <c r="AR8" s="171" t="s">
        <v>511</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48" t="s">
        <v>512</v>
      </c>
      <c r="AL9" s="1049"/>
      <c r="AM9" s="1049"/>
      <c r="AN9" s="1050"/>
      <c r="AO9" s="135">
        <v>5676275</v>
      </c>
      <c r="AP9" s="135">
        <v>75700</v>
      </c>
      <c r="AQ9" s="158">
        <v>81198</v>
      </c>
      <c r="AR9" s="172">
        <v>-6.8</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48" t="s">
        <v>214</v>
      </c>
      <c r="AL10" s="1049"/>
      <c r="AM10" s="1049"/>
      <c r="AN10" s="1050"/>
      <c r="AO10" s="136">
        <v>87553</v>
      </c>
      <c r="AP10" s="136">
        <v>1168</v>
      </c>
      <c r="AQ10" s="159">
        <v>5531</v>
      </c>
      <c r="AR10" s="173">
        <v>-78.900000000000006</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48" t="s">
        <v>397</v>
      </c>
      <c r="AL11" s="1049"/>
      <c r="AM11" s="1049"/>
      <c r="AN11" s="1050"/>
      <c r="AO11" s="136" t="s">
        <v>204</v>
      </c>
      <c r="AP11" s="136" t="s">
        <v>204</v>
      </c>
      <c r="AQ11" s="159">
        <v>1383</v>
      </c>
      <c r="AR11" s="173" t="s">
        <v>204</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48" t="s">
        <v>243</v>
      </c>
      <c r="AL12" s="1049"/>
      <c r="AM12" s="1049"/>
      <c r="AN12" s="1050"/>
      <c r="AO12" s="136" t="s">
        <v>204</v>
      </c>
      <c r="AP12" s="136" t="s">
        <v>204</v>
      </c>
      <c r="AQ12" s="159">
        <v>8</v>
      </c>
      <c r="AR12" s="173" t="s">
        <v>204</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48" t="s">
        <v>513</v>
      </c>
      <c r="AL13" s="1049"/>
      <c r="AM13" s="1049"/>
      <c r="AN13" s="1050"/>
      <c r="AO13" s="136">
        <v>292666</v>
      </c>
      <c r="AP13" s="136">
        <v>3903</v>
      </c>
      <c r="AQ13" s="159">
        <v>2870</v>
      </c>
      <c r="AR13" s="173">
        <v>36</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48" t="s">
        <v>514</v>
      </c>
      <c r="AL14" s="1049"/>
      <c r="AM14" s="1049"/>
      <c r="AN14" s="1050"/>
      <c r="AO14" s="136">
        <v>54524</v>
      </c>
      <c r="AP14" s="136">
        <v>727</v>
      </c>
      <c r="AQ14" s="159">
        <v>1754</v>
      </c>
      <c r="AR14" s="173">
        <v>-58.6</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51" t="s">
        <v>309</v>
      </c>
      <c r="AL15" s="1052"/>
      <c r="AM15" s="1052"/>
      <c r="AN15" s="1053"/>
      <c r="AO15" s="136">
        <v>-383027</v>
      </c>
      <c r="AP15" s="136">
        <v>-5108</v>
      </c>
      <c r="AQ15" s="159">
        <v>-6387</v>
      </c>
      <c r="AR15" s="173">
        <v>-20</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51" t="s">
        <v>278</v>
      </c>
      <c r="AL16" s="1052"/>
      <c r="AM16" s="1052"/>
      <c r="AN16" s="1053"/>
      <c r="AO16" s="136">
        <v>5727991</v>
      </c>
      <c r="AP16" s="136">
        <v>76390</v>
      </c>
      <c r="AQ16" s="159">
        <v>86357</v>
      </c>
      <c r="AR16" s="173">
        <v>-11.5</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223</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515</v>
      </c>
      <c r="AP20" s="147" t="s">
        <v>335</v>
      </c>
      <c r="AQ20" s="160" t="s">
        <v>42</v>
      </c>
      <c r="AR20" s="174"/>
    </row>
    <row r="21" spans="1:46" s="99" customFormat="1" x14ac:dyDescent="0.15">
      <c r="A21" s="101"/>
      <c r="AK21" s="1054" t="s">
        <v>516</v>
      </c>
      <c r="AL21" s="1055"/>
      <c r="AM21" s="1055"/>
      <c r="AN21" s="1056"/>
      <c r="AO21" s="138">
        <v>7.94</v>
      </c>
      <c r="AP21" s="148">
        <v>8.1999999999999993</v>
      </c>
      <c r="AQ21" s="161">
        <v>-0.26</v>
      </c>
      <c r="AS21" s="180"/>
      <c r="AT21" s="101"/>
    </row>
    <row r="22" spans="1:46" s="99" customFormat="1" x14ac:dyDescent="0.15">
      <c r="A22" s="101"/>
      <c r="AK22" s="1054" t="s">
        <v>517</v>
      </c>
      <c r="AL22" s="1055"/>
      <c r="AM22" s="1055"/>
      <c r="AN22" s="1056"/>
      <c r="AO22" s="139">
        <v>95.7</v>
      </c>
      <c r="AP22" s="149">
        <v>98</v>
      </c>
      <c r="AQ22" s="162">
        <v>-2.2999999999999998</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518</v>
      </c>
      <c r="AP26" s="150"/>
      <c r="AQ26" s="150"/>
      <c r="AR26" s="150"/>
      <c r="AS26" s="103"/>
      <c r="AT26" s="103"/>
    </row>
    <row r="27" spans="1:46" x14ac:dyDescent="0.15">
      <c r="A27" s="104"/>
      <c r="AO27" s="109"/>
      <c r="AP27" s="109"/>
      <c r="AQ27" s="109"/>
      <c r="AR27" s="109"/>
      <c r="AS27" s="109"/>
      <c r="AT27" s="109"/>
    </row>
    <row r="28" spans="1:46" ht="17.25" x14ac:dyDescent="0.15">
      <c r="A28" s="100" t="s">
        <v>270</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121</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35" t="s">
        <v>88</v>
      </c>
      <c r="AP30" s="145"/>
      <c r="AQ30" s="156" t="s">
        <v>508</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36"/>
      <c r="AP31" s="146" t="s">
        <v>509</v>
      </c>
      <c r="AQ31" s="157" t="s">
        <v>510</v>
      </c>
      <c r="AR31" s="171" t="s">
        <v>511</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39" t="s">
        <v>519</v>
      </c>
      <c r="AL32" s="1040"/>
      <c r="AM32" s="1040"/>
      <c r="AN32" s="1041"/>
      <c r="AO32" s="136">
        <v>3353135</v>
      </c>
      <c r="AP32" s="136">
        <v>44718</v>
      </c>
      <c r="AQ32" s="163">
        <v>54377</v>
      </c>
      <c r="AR32" s="173">
        <v>-17.8</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39" t="s">
        <v>520</v>
      </c>
      <c r="AL33" s="1040"/>
      <c r="AM33" s="1040"/>
      <c r="AN33" s="1041"/>
      <c r="AO33" s="136" t="s">
        <v>204</v>
      </c>
      <c r="AP33" s="136" t="s">
        <v>204</v>
      </c>
      <c r="AQ33" s="163" t="s">
        <v>204</v>
      </c>
      <c r="AR33" s="173" t="s">
        <v>204</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39" t="s">
        <v>19</v>
      </c>
      <c r="AL34" s="1040"/>
      <c r="AM34" s="1040"/>
      <c r="AN34" s="1041"/>
      <c r="AO34" s="136" t="s">
        <v>204</v>
      </c>
      <c r="AP34" s="136" t="s">
        <v>204</v>
      </c>
      <c r="AQ34" s="163">
        <v>3</v>
      </c>
      <c r="AR34" s="173" t="s">
        <v>204</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39" t="s">
        <v>521</v>
      </c>
      <c r="AL35" s="1040"/>
      <c r="AM35" s="1040"/>
      <c r="AN35" s="1041"/>
      <c r="AO35" s="136">
        <v>997055</v>
      </c>
      <c r="AP35" s="136">
        <v>13297</v>
      </c>
      <c r="AQ35" s="163">
        <v>13654</v>
      </c>
      <c r="AR35" s="173">
        <v>-2.6</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39" t="s">
        <v>36</v>
      </c>
      <c r="AL36" s="1040"/>
      <c r="AM36" s="1040"/>
      <c r="AN36" s="1041"/>
      <c r="AO36" s="136">
        <v>23189</v>
      </c>
      <c r="AP36" s="136">
        <v>309</v>
      </c>
      <c r="AQ36" s="163">
        <v>1462</v>
      </c>
      <c r="AR36" s="173">
        <v>-78.900000000000006</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39" t="s">
        <v>348</v>
      </c>
      <c r="AL37" s="1040"/>
      <c r="AM37" s="1040"/>
      <c r="AN37" s="1041"/>
      <c r="AO37" s="136">
        <v>19506</v>
      </c>
      <c r="AP37" s="136">
        <v>260</v>
      </c>
      <c r="AQ37" s="163">
        <v>670</v>
      </c>
      <c r="AR37" s="173">
        <v>-61.2</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2" t="s">
        <v>523</v>
      </c>
      <c r="AL38" s="1043"/>
      <c r="AM38" s="1043"/>
      <c r="AN38" s="1044"/>
      <c r="AO38" s="140" t="s">
        <v>204</v>
      </c>
      <c r="AP38" s="140" t="s">
        <v>204</v>
      </c>
      <c r="AQ38" s="164">
        <v>1</v>
      </c>
      <c r="AR38" s="162" t="s">
        <v>204</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2" t="s">
        <v>86</v>
      </c>
      <c r="AL39" s="1043"/>
      <c r="AM39" s="1043"/>
      <c r="AN39" s="1044"/>
      <c r="AO39" s="136">
        <v>-39293</v>
      </c>
      <c r="AP39" s="136">
        <v>-524</v>
      </c>
      <c r="AQ39" s="163">
        <v>-4140</v>
      </c>
      <c r="AR39" s="173">
        <v>-87.3</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39" t="s">
        <v>524</v>
      </c>
      <c r="AL40" s="1040"/>
      <c r="AM40" s="1040"/>
      <c r="AN40" s="1041"/>
      <c r="AO40" s="136">
        <v>-3266577</v>
      </c>
      <c r="AP40" s="136">
        <v>-43564</v>
      </c>
      <c r="AQ40" s="163">
        <v>-48517</v>
      </c>
      <c r="AR40" s="173">
        <v>-10.199999999999999</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5" t="s">
        <v>388</v>
      </c>
      <c r="AL41" s="1046"/>
      <c r="AM41" s="1046"/>
      <c r="AN41" s="1047"/>
      <c r="AO41" s="136">
        <v>1087015</v>
      </c>
      <c r="AP41" s="136">
        <v>14497</v>
      </c>
      <c r="AQ41" s="163">
        <v>17509</v>
      </c>
      <c r="AR41" s="173">
        <v>-17.2</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59</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525</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526</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37" t="s">
        <v>88</v>
      </c>
      <c r="AN49" s="1032" t="s">
        <v>443</v>
      </c>
      <c r="AO49" s="1033"/>
      <c r="AP49" s="1033"/>
      <c r="AQ49" s="1033"/>
      <c r="AR49" s="1034"/>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38"/>
      <c r="AN50" s="132" t="s">
        <v>500</v>
      </c>
      <c r="AO50" s="142" t="s">
        <v>501</v>
      </c>
      <c r="AP50" s="153" t="s">
        <v>527</v>
      </c>
      <c r="AQ50" s="166" t="s">
        <v>382</v>
      </c>
      <c r="AR50" s="176" t="s">
        <v>528</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135</v>
      </c>
      <c r="AL51" s="121"/>
      <c r="AM51" s="126">
        <v>4881537</v>
      </c>
      <c r="AN51" s="133">
        <v>63031</v>
      </c>
      <c r="AO51" s="143">
        <v>36.200000000000003</v>
      </c>
      <c r="AP51" s="154">
        <v>67319</v>
      </c>
      <c r="AQ51" s="167">
        <v>-27</v>
      </c>
      <c r="AR51" s="177">
        <v>63.2</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280</v>
      </c>
      <c r="AM52" s="127">
        <v>2511563</v>
      </c>
      <c r="AN52" s="134">
        <v>32430</v>
      </c>
      <c r="AO52" s="144">
        <v>12.7</v>
      </c>
      <c r="AP52" s="155">
        <v>38101</v>
      </c>
      <c r="AQ52" s="168">
        <v>2.4</v>
      </c>
      <c r="AR52" s="178">
        <v>10.3</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238</v>
      </c>
      <c r="AL53" s="121"/>
      <c r="AM53" s="126">
        <v>5119239</v>
      </c>
      <c r="AN53" s="133">
        <v>66510</v>
      </c>
      <c r="AO53" s="143">
        <v>5.5</v>
      </c>
      <c r="AP53" s="154">
        <v>70615</v>
      </c>
      <c r="AQ53" s="167">
        <v>4.9000000000000004</v>
      </c>
      <c r="AR53" s="177">
        <v>0.6</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280</v>
      </c>
      <c r="AM54" s="127">
        <v>2646943</v>
      </c>
      <c r="AN54" s="134">
        <v>34390</v>
      </c>
      <c r="AO54" s="144">
        <v>6</v>
      </c>
      <c r="AP54" s="155">
        <v>37382</v>
      </c>
      <c r="AQ54" s="168">
        <v>-1.9</v>
      </c>
      <c r="AR54" s="178">
        <v>7.9</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529</v>
      </c>
      <c r="AL55" s="121"/>
      <c r="AM55" s="126">
        <v>2538426</v>
      </c>
      <c r="AN55" s="133">
        <v>33247</v>
      </c>
      <c r="AO55" s="143">
        <v>-50</v>
      </c>
      <c r="AP55" s="154">
        <v>69185</v>
      </c>
      <c r="AQ55" s="167">
        <v>-2</v>
      </c>
      <c r="AR55" s="177">
        <v>-48</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280</v>
      </c>
      <c r="AM56" s="127">
        <v>1697267</v>
      </c>
      <c r="AN56" s="134">
        <v>22230</v>
      </c>
      <c r="AO56" s="144">
        <v>-35.4</v>
      </c>
      <c r="AP56" s="155">
        <v>38519</v>
      </c>
      <c r="AQ56" s="168">
        <v>3</v>
      </c>
      <c r="AR56" s="178">
        <v>-38.4</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530</v>
      </c>
      <c r="AL57" s="121"/>
      <c r="AM57" s="126">
        <v>3704792</v>
      </c>
      <c r="AN57" s="133">
        <v>48977</v>
      </c>
      <c r="AO57" s="143">
        <v>47.3</v>
      </c>
      <c r="AP57" s="154">
        <v>70166</v>
      </c>
      <c r="AQ57" s="167">
        <v>1.4</v>
      </c>
      <c r="AR57" s="177">
        <v>45.9</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280</v>
      </c>
      <c r="AM58" s="127">
        <v>2282016</v>
      </c>
      <c r="AN58" s="134">
        <v>30168</v>
      </c>
      <c r="AO58" s="144">
        <v>35.700000000000003</v>
      </c>
      <c r="AP58" s="155">
        <v>36115</v>
      </c>
      <c r="AQ58" s="168">
        <v>-6.2</v>
      </c>
      <c r="AR58" s="178">
        <v>41.9</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482</v>
      </c>
      <c r="AL59" s="121"/>
      <c r="AM59" s="126">
        <v>5158781</v>
      </c>
      <c r="AN59" s="133">
        <v>68798</v>
      </c>
      <c r="AO59" s="143">
        <v>40.5</v>
      </c>
      <c r="AP59" s="154">
        <v>70329</v>
      </c>
      <c r="AQ59" s="167">
        <v>0.2</v>
      </c>
      <c r="AR59" s="177">
        <v>40.299999999999997</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280</v>
      </c>
      <c r="AM60" s="127">
        <v>2907153</v>
      </c>
      <c r="AN60" s="134">
        <v>38770</v>
      </c>
      <c r="AO60" s="144">
        <v>28.5</v>
      </c>
      <c r="AP60" s="155">
        <v>39403</v>
      </c>
      <c r="AQ60" s="168">
        <v>9.1</v>
      </c>
      <c r="AR60" s="178">
        <v>19.399999999999999</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531</v>
      </c>
      <c r="AL61" s="124"/>
      <c r="AM61" s="126">
        <v>4280555</v>
      </c>
      <c r="AN61" s="133">
        <v>56113</v>
      </c>
      <c r="AO61" s="143">
        <v>15.9</v>
      </c>
      <c r="AP61" s="154">
        <v>69523</v>
      </c>
      <c r="AQ61" s="169">
        <v>-4.5</v>
      </c>
      <c r="AR61" s="177">
        <v>20.399999999999999</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280</v>
      </c>
      <c r="AM62" s="127">
        <v>2408988</v>
      </c>
      <c r="AN62" s="134">
        <v>31598</v>
      </c>
      <c r="AO62" s="144">
        <v>9.5</v>
      </c>
      <c r="AP62" s="155">
        <v>37904</v>
      </c>
      <c r="AQ62" s="168">
        <v>1.3</v>
      </c>
      <c r="AR62" s="178">
        <v>8.1999999999999993</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ZXa4DlXafSAgyL/JVWNgyF2OhtyZqA60VsYXqn99uzrWjezaHTTwoo9kAS3SiXFvhGF3QxD/aQnvAdM4KkOUhQ==" saltValue="DdtyEVoBOdOl22JeiLvvZw=="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6"/>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101</v>
      </c>
    </row>
    <row r="120" spans="125:125" ht="13.5" hidden="1" customHeight="1" x14ac:dyDescent="0.15"/>
    <row r="121" spans="125:125" ht="13.5" hidden="1" customHeight="1" x14ac:dyDescent="0.15">
      <c r="DU121" s="96"/>
    </row>
  </sheetData>
  <sheetProtection algorithmName="SHA-512" hashValue="w4lA08uE30uiUt4tWPMFKh4UIpIV8DfR/xCFfc6oTKktMAaQCwMh+dH1CCxMgYDUvSZN/In6ZbsPoW7+njKXrA==" saltValue="HuT1g1kHNADO3QEWqjfa+g==" spinCount="100000" sheet="1" objects="1" scenarios="1"/>
  <phoneticPr fontId="6"/>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101</v>
      </c>
    </row>
  </sheetData>
  <sheetProtection algorithmName="SHA-512" hashValue="N2sQJpodolEnGzpvuwcT5bh5DzJTWbXIqJHb4TrUuwUMhSAKW1qVnivQcujELaT9rUI6AuSPKu7iSxBtPyuHJQ==" saltValue="nBer7VcOUH6VJ6WKMaCcGw==" spinCount="100000" sheet="1" objects="1" scenarios="1"/>
  <phoneticPr fontId="6"/>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4</v>
      </c>
      <c r="C46" s="189"/>
      <c r="D46" s="189"/>
      <c r="E46" s="190" t="s">
        <v>16</v>
      </c>
      <c r="F46" s="191" t="s">
        <v>533</v>
      </c>
      <c r="G46" s="195" t="s">
        <v>412</v>
      </c>
      <c r="H46" s="195" t="s">
        <v>534</v>
      </c>
      <c r="I46" s="195" t="s">
        <v>535</v>
      </c>
      <c r="J46" s="200" t="s">
        <v>536</v>
      </c>
    </row>
    <row r="47" spans="2:10" ht="57.75" customHeight="1" x14ac:dyDescent="0.15">
      <c r="B47" s="186"/>
      <c r="C47" s="1057" t="s">
        <v>3</v>
      </c>
      <c r="D47" s="1057"/>
      <c r="E47" s="1058"/>
      <c r="F47" s="192">
        <v>41.2</v>
      </c>
      <c r="G47" s="196">
        <v>37.26</v>
      </c>
      <c r="H47" s="196">
        <v>37.090000000000003</v>
      </c>
      <c r="I47" s="196">
        <v>37.01</v>
      </c>
      <c r="J47" s="201">
        <v>34.83</v>
      </c>
    </row>
    <row r="48" spans="2:10" ht="57.75" customHeight="1" x14ac:dyDescent="0.15">
      <c r="B48" s="187"/>
      <c r="C48" s="1059" t="s">
        <v>10</v>
      </c>
      <c r="D48" s="1059"/>
      <c r="E48" s="1060"/>
      <c r="F48" s="193">
        <v>3.67</v>
      </c>
      <c r="G48" s="197">
        <v>3.85</v>
      </c>
      <c r="H48" s="197">
        <v>4.13</v>
      </c>
      <c r="I48" s="197">
        <v>3.56</v>
      </c>
      <c r="J48" s="202">
        <v>4.2300000000000004</v>
      </c>
    </row>
    <row r="49" spans="2:10" ht="57.75" customHeight="1" x14ac:dyDescent="0.15">
      <c r="B49" s="188"/>
      <c r="C49" s="1061" t="s">
        <v>15</v>
      </c>
      <c r="D49" s="1061"/>
      <c r="E49" s="1062"/>
      <c r="F49" s="194">
        <v>2.77</v>
      </c>
      <c r="G49" s="198" t="s">
        <v>537</v>
      </c>
      <c r="H49" s="198">
        <v>0.3</v>
      </c>
      <c r="I49" s="198" t="s">
        <v>163</v>
      </c>
      <c r="J49" s="203" t="s">
        <v>538</v>
      </c>
    </row>
    <row r="50" spans="2:10" ht="13.5" customHeight="1" x14ac:dyDescent="0.15"/>
  </sheetData>
  <sheetProtection algorithmName="SHA-512" hashValue="se0g20Whb2LYO+EHjW60DZXA72FEUtsDx1VAXcLTp6nSDqEu68LWBfmduXx+95aHTzMurEI0hI0JYuxHpbgBQQ==" saltValue="b36aPXICIwtQW2Is6yKg/g==" spinCount="100000" sheet="1" objects="1" scenarios="1"/>
  <mergeCells count="3">
    <mergeCell ref="C47:E47"/>
    <mergeCell ref="C48:E48"/>
    <mergeCell ref="C49:E49"/>
  </mergeCells>
  <phoneticPr fontId="6"/>
  <printOptions horizontalCentered="1"/>
  <pageMargins left="0" right="0" top="0.39370078740157483" bottom="0.39370078740157483" header="0.19685039370078741" footer="0.19685039370078741"/>
  <pageSetup paperSize="8" scale="8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2022-02-02T03:57:33Z</dcterms:created>
  <dcterms:modified xsi:type="dcterms:W3CDTF">2022-09-28T05:18:10Z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2022-09-16T01:11:49Z</vt:filetime>
  </property>
</Properties>
</file>